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F386601-B794-465A-B81C-7C8FD8EA6B1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주문_리스트!$A$1:$M$3666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<sst xmlns="http://schemas.openxmlformats.org/spreadsheetml/2006/main" count="17873" uniqueCount="5067">
  <si>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</si>
  <si>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</si>
  <si>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</si>
  <si>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</si>
  <si>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</si>
  <si>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</si>
  <si>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</si>
  <si>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</si>
  <si>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</si>
  <si>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</si>
  <si>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</si>
  <si>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</si>
  <si>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</si>
  <si>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</si>
  <si>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</si>
  <si>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</si>
  <si>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</si>
  <si>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</si>
  <si>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</si>
  <si>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</si>
  <si>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</si>
  <si>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</si>
  <si>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</si>
  <si>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</si>
  <si>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</si>
  <si>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</si>
  <si>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</si>
  <si>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</si>
  <si>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</si>
  <si>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</si>
  <si>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</si>
  <si>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</si>
  <si>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</si>
  <si>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</si>
  <si>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</si>
  <si>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</si>
  <si>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</si>
  <si>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</si>
  <si>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</si>
  <si>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</si>
  <si>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</si>
  <si>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</si>
  <si>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</si>
  <si>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</si>
  <si>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</si>
  <si>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</si>
  <si>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</si>
  <si>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</si>
  <si>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</si>
  <si>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</si>
  <si>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</si>
  <si>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</si>
  <si>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</si>
  <si>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</si>
  <si>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</si>
  <si>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</si>
  <si>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</si>
  <si>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</si>
  <si>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</si>
  <si>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</si>
  <si>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</si>
  <si>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</si>
  <si>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</si>
  <si>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</si>
  <si>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</si>
  <si>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</si>
  <si>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</si>
  <si>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</si>
  <si>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</si>
  <si>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</si>
  <si>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</si>
  <si>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</si>
  <si>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</si>
  <si>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</si>
  <si>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</si>
  <si>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</si>
  <si>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</si>
  <si>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</si>
  <si>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</si>
  <si>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</si>
  <si>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</si>
  <si>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</si>
  <si>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</si>
  <si>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</si>
  <si>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</si>
  <si>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</si>
  <si>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</si>
  <si>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</si>
  <si>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</si>
  <si>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</si>
  <si>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</si>
  <si>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</si>
  <si>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</si>
  <si>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</si>
  <si>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</si>
  <si>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</si>
  <si>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</si>
  <si>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</si>
  <si>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</si>
  <si>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</si>
  <si>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</si>
  <si>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</si>
  <si>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</si>
  <si>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</si>
  <si>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</si>
  <si>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</si>
  <si>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</si>
  <si>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</si>
  <si>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</si>
  <si>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</si>
  <si>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</si>
  <si>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</si>
  <si>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</si>
  <si>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</si>
  <si>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</si>
  <si>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</si>
  <si>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</si>
  <si>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</si>
  <si>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</si>
  <si>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</si>
  <si>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</si>
  <si>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</si>
  <si>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</si>
  <si>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</si>
  <si>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</si>
  <si>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</si>
  <si>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</si>
  <si>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</si>
  <si>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</si>
  <si>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</si>
  <si>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</si>
  <si>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</si>
  <si>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</si>
  <si>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</si>
  <si>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</si>
  <si>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</si>
  <si>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</si>
  <si>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</si>
  <si>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</si>
  <si>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</si>
  <si>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</si>
  <si>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</si>
  <si>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</si>
  <si>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</si>
  <si>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</si>
  <si>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</si>
  <si>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</si>
  <si>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</si>
  <si>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</si>
  <si>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</si>
  <si>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</si>
  <si>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</si>
  <si>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</si>
  <si>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</si>
  <si>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</si>
  <si>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</si>
  <si>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</si>
  <si>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</si>
  <si>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</si>
  <si>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</si>
  <si>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</si>
  <si>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</si>
  <si>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</si>
  <si>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</si>
  <si>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</si>
  <si>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</si>
  <si>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</si>
  <si>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</si>
  <si>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</si>
  <si>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</si>
  <si>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</si>
  <si>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</si>
  <si>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</si>
  <si>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</si>
  <si>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</si>
  <si>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</si>
  <si>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</si>
  <si>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</si>
  <si>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</si>
  <si>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</si>
  <si>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</si>
  <si>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</si>
  <si>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</si>
  <si>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</si>
  <si>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</si>
  <si>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</si>
  <si>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</si>
  <si>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</si>
  <si>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</si>
  <si>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</si>
  <si>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</si>
  <si>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</si>
  <si>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</si>
  <si>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</si>
  <si>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</si>
  <si>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</si>
  <si>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</si>
  <si>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</si>
  <si>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</si>
  <si>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</si>
  <si>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</si>
  <si>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</si>
  <si>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</si>
  <si>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</si>
  <si>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</si>
  <si>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</si>
  <si>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</si>
  <si>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</si>
  <si>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</si>
  <si>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</si>
  <si>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</si>
  <si>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</si>
  <si>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</si>
  <si>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</si>
  <si>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</si>
  <si>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</si>
  <si>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</si>
  <si>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</si>
  <si>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</si>
  <si>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</si>
  <si>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</si>
  <si>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</si>
  <si>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</si>
  <si>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</si>
  <si>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</si>
  <si>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</si>
  <si>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</si>
  <si>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</si>
  <si>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</si>
  <si>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</si>
  <si>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</si>
  <si>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</si>
  <si>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</si>
  <si>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</si>
  <si>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</si>
  <si>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</si>
  <si>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</si>
  <si>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</si>
  <si>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</si>
  <si>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</si>
  <si>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</si>
  <si>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</si>
  <si>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</si>
  <si>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</si>
  <si>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</si>
  <si>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</si>
  <si>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</si>
  <si>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</si>
  <si>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</si>
  <si>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</si>
  <si>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</si>
  <si>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</si>
  <si>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</si>
  <si>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</si>
  <si>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</si>
  <si>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</si>
  <si>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</si>
  <si>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</si>
  <si>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</si>
  <si>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</si>
  <si>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</si>
  <si>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</si>
  <si>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</si>
  <si>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</si>
  <si>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</si>
  <si>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</si>
  <si>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</si>
  <si>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</si>
  <si>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</si>
  <si>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</si>
  <si>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</si>
  <si>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</si>
  <si>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</si>
  <si>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</si>
  <si>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</si>
  <si>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</si>
  <si>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</si>
  <si>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</si>
  <si>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</si>
  <si>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</si>
  <si>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</si>
  <si>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</si>
  <si>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</si>
  <si>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</si>
  <si>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</si>
  <si>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</si>
  <si>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</si>
  <si>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</si>
  <si>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</si>
  <si>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</si>
  <si>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</si>
  <si>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</si>
  <si>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</si>
  <si>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</si>
  <si>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</si>
  <si>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</si>
  <si>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</si>
  <si>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</si>
  <si>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</si>
  <si>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</si>
  <si>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</si>
  <si>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</si>
  <si>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</si>
  <si>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</si>
  <si>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</si>
  <si>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</si>
  <si>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</si>
  <si>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</si>
  <si>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</si>
  <si>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</si>
  <si>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</si>
  <si>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</si>
  <si>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</si>
  <si>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</si>
  <si>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</si>
  <si>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</si>
  <si>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</si>
  <si>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</si>
  <si>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</si>
  <si>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</si>
  <si>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</si>
  <si>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</si>
  <si>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</si>
  <si>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</si>
  <si>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</si>
  <si>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</si>
  <si>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</si>
  <si>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</si>
  <si>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</si>
  <si>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</si>
  <si>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</si>
  <si>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</si>
  <si>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</si>
  <si>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</si>
  <si>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</si>
  <si>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</si>
  <si>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</si>
  <si>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</si>
  <si>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</si>
  <si>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</si>
  <si>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</si>
  <si>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</si>
  <si>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</si>
  <si>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</si>
  <si>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</si>
  <si>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</si>
  <si>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</si>
  <si>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</si>
  <si>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</si>
  <si>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</si>
  <si>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</si>
  <si>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</si>
  <si>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</si>
  <si>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</si>
  <si>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</si>
  <si>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</si>
  <si>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</si>
  <si>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</si>
  <si>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</si>
  <si>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</si>
  <si>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</si>
  <si>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</si>
  <si>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</si>
  <si>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</si>
  <si>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</si>
  <si>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</si>
  <si>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</si>
  <si>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</si>
  <si>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</si>
  <si>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</si>
  <si>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</si>
  <si>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</si>
  <si>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</si>
  <si>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</si>
  <si>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</si>
  <si>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</si>
  <si>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</si>
  <si>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</si>
  <si>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</si>
  <si>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</si>
  <si>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</si>
  <si>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</si>
  <si>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</si>
  <si>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</si>
  <si>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</si>
  <si>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</si>
  <si>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</si>
  <si>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</si>
  <si>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</si>
  <si>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</si>
  <si>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</si>
  <si>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</si>
  <si>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</si>
  <si>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</si>
  <si>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</si>
  <si>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</si>
  <si>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</si>
  <si>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</si>
  <si>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</si>
  <si>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</si>
  <si>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</si>
  <si>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</si>
  <si>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</si>
  <si>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</si>
  <si>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</si>
  <si>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</si>
  <si>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</si>
  <si>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</si>
  <si>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</si>
  <si>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</si>
  <si>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</si>
  <si>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</si>
  <si>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</si>
  <si>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</si>
  <si>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</si>
  <si>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</si>
  <si>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</si>
  <si>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</si>
  <si>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</si>
  <si>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</si>
  <si>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</si>
  <si>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</si>
  <si>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</si>
  <si>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</si>
  <si>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</si>
  <si>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</si>
  <si>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</si>
  <si>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</si>
  <si>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</si>
  <si>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</si>
  <si>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</si>
  <si>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</si>
  <si>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</si>
  <si>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</si>
  <si>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</si>
  <si>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</si>
  <si>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</si>
  <si>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</si>
  <si>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</si>
  <si>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</si>
  <si>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</si>
  <si>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</si>
  <si>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</si>
  <si>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</si>
  <si>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</si>
  <si>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</si>
  <si>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</si>
  <si>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</si>
  <si>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</si>
  <si>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</si>
  <si>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</si>
  <si>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</si>
  <si>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</si>
  <si>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</si>
  <si>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</si>
  <si>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</si>
  <si>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</si>
  <si>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</si>
  <si>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</si>
  <si>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</si>
  <si>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</si>
  <si>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</si>
  <si>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</si>
  <si>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</si>
  <si>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</si>
  <si>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</si>
  <si>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</si>
  <si>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</si>
  <si>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</si>
  <si>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</si>
  <si>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</si>
  <si>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</si>
  <si>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</si>
  <si>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</si>
  <si>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</si>
  <si>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</si>
  <si>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</si>
  <si>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</si>
  <si>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</si>
  <si>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</si>
  <si>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</si>
  <si>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</si>
  <si>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</si>
  <si>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</si>
  <si>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</si>
  <si>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</si>
  <si>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</si>
  <si>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</si>
  <si>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</si>
  <si>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</si>
  <si>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</si>
  <si>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</si>
  <si>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</si>
  <si>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</si>
  <si>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</si>
  <si>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</si>
  <si>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</si>
  <si>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</si>
  <si>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</si>
  <si>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</si>
  <si>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</si>
  <si>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</si>
  <si>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</si>
  <si>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</si>
  <si>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</si>
  <si>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</si>
  <si>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</si>
  <si>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</si>
  <si>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</si>
  <si>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</si>
  <si>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</si>
  <si>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</si>
  <si>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</si>
  <si>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</si>
  <si>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</si>
  <si>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</si>
  <si>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</si>
  <si>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</si>
  <si>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</si>
  <si>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</si>
  <si>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</si>
  <si>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</si>
  <si>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</si>
  <si>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</si>
  <si>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</si>
  <si>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</si>
  <si>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</si>
  <si>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</si>
  <si>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</si>
  <si>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</si>
  <si>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</si>
  <si>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</si>
  <si>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</si>
  <si>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</si>
  <si>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</si>
  <si>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</si>
  <si>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</si>
  <si>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</si>
  <si>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</si>
  <si>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</si>
  <si>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</si>
  <si>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</si>
  <si>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</si>
  <si>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</si>
  <si>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</si>
  <si>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</si>
  <si>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</si>
  <si>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</si>
  <si>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</si>
  <si>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</si>
  <si>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</si>
  <si>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</si>
  <si>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</si>
  <si>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</si>
  <si>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</si>
  <si>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</si>
  <si>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</si>
  <si>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</si>
  <si>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</si>
  <si>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</si>
  <si>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</si>
  <si>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</si>
  <si>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</si>
  <si>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</si>
  <si>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</si>
  <si>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</si>
  <si>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</si>
  <si>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</si>
  <si>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</si>
  <si>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</si>
  <si>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</si>
  <si>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</si>
  <si>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</si>
  <si>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</si>
  <si>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</si>
  <si>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</si>
  <si>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</si>
  <si>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</si>
  <si>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</si>
  <si>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</si>
  <si>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</si>
  <si>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</si>
  <si>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</si>
  <si>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</si>
  <si>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</si>
  <si>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</si>
  <si>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</si>
  <si>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</si>
  <si>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</si>
  <si>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</si>
  <si>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</si>
  <si>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</si>
  <si>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</si>
  <si>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</si>
  <si>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</si>
  <si>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</si>
  <si>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</si>
  <si>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</si>
  <si>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</si>
  <si>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</si>
  <si>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</si>
  <si>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</si>
  <si>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</si>
  <si>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</si>
  <si>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</si>
  <si>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</si>
  <si>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</si>
  <si>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</si>
  <si>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</si>
  <si>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</si>
  <si>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</si>
  <si>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</si>
  <si>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</si>
  <si>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</si>
  <si>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</si>
  <si>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</si>
  <si>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</si>
  <si>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</si>
  <si>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</si>
  <si>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</si>
  <si>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</si>
  <si>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</si>
  <si>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</si>
  <si>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</si>
  <si>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</si>
  <si>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</si>
  <si>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</si>
  <si>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</si>
  <si>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</si>
  <si>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</si>
  <si>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</si>
  <si>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</si>
  <si>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</si>
  <si>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</si>
  <si>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</si>
  <si>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</si>
  <si>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</si>
  <si>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</si>
  <si>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</si>
  <si>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</si>
  <si>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</si>
  <si>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</si>
  <si>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</si>
  <si>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</si>
  <si>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</si>
  <si>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</si>
  <si>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</si>
  <si>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</si>
  <si>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</si>
  <si>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</si>
  <si>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</si>
  <si>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</si>
  <si>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</si>
  <si>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</si>
  <si>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</si>
  <si>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</si>
  <si>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</si>
  <si>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</si>
  <si>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</si>
  <si>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</si>
  <si>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</si>
  <si>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</si>
  <si>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</si>
  <si>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</si>
  <si>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</si>
  <si>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</si>
  <si>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</si>
  <si>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</si>
  <si>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</si>
  <si>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</si>
  <si>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</si>
  <si>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</si>
  <si>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</si>
  <si>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</si>
  <si>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</si>
  <si>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</si>
  <si>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</si>
  <si>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</si>
  <si>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</si>
  <si>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</si>
  <si>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</si>
  <si>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</si>
  <si>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</si>
  <si>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</si>
  <si>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</si>
  <si>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</si>
  <si>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</si>
  <si>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</si>
  <si>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</si>
  <si>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</si>
  <si>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</si>
  <si>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</si>
  <si>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</si>
  <si>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</si>
  <si>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</si>
  <si>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</si>
  <si>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</si>
  <si>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</si>
  <si>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</si>
  <si>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</si>
  <si>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</si>
  <si>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</si>
  <si>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</si>
  <si>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</si>
  <si>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</si>
  <si>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</si>
  <si>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</si>
  <si>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</si>
  <si>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</si>
  <si>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</si>
  <si>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</si>
  <si>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</si>
  <si>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</si>
  <si>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</si>
  <si>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</si>
  <si>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</si>
  <si>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</si>
  <si>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</si>
  <si>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</si>
  <si>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</si>
  <si>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</si>
  <si>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</si>
  <si>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</si>
  <si>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</si>
  <si>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</si>
  <si>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</si>
  <si>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</si>
  <si>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</si>
  <si>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</si>
  <si>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</si>
  <si>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</si>
  <si>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</si>
  <si>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</si>
  <si>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</si>
  <si>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</si>
  <si>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</si>
  <si>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</si>
  <si>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</si>
  <si>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</si>
  <si>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</si>
  <si>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</si>
  <si>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</si>
  <si>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</si>
  <si>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</si>
  <si>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</si>
  <si>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</si>
  <si>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</si>
  <si>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</si>
  <si>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</si>
  <si>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</si>
  <si>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</si>
  <si>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</si>
  <si>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</si>
  <si>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</si>
  <si>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</si>
  <si>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</si>
  <si>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</si>
  <si>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</si>
  <si>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</si>
  <si>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</si>
  <si>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</si>
  <si>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</si>
  <si>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</si>
  <si>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</si>
  <si>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</si>
  <si>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</si>
  <si>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</si>
  <si>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</si>
  <si>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</si>
  <si>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</si>
  <si>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</si>
  <si>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</si>
  <si>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</si>
  <si>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</si>
  <si>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</si>
  <si>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</si>
  <si>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</si>
  <si>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</si>
  <si>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</si>
  <si>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</si>
  <si>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</si>
  <si>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</si>
  <si>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</si>
  <si>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</si>
  <si>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</si>
  <si>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</si>
  <si>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</si>
  <si>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</si>
  <si>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</si>
  <si>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</si>
  <si>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</si>
  <si>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</si>
  <si>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</si>
  <si>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</si>
  <si>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</si>
  <si>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</si>
  <si>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</si>
  <si>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</si>
  <si>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</si>
  <si>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</si>
  <si>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</si>
  <si>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</si>
  <si>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</si>
  <si>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</si>
  <si>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</si>
  <si>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</si>
  <si>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</si>
  <si>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</si>
  <si>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</si>
  <si>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</si>
  <si>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</si>
  <si>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</si>
  <si>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</si>
  <si>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</si>
  <si>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</si>
  <si>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</si>
  <si>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</si>
  <si>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</si>
  <si>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</si>
  <si>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</si>
  <si>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</si>
  <si>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</si>
  <si>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</si>
  <si>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</si>
  <si>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</si>
  <si>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</si>
  <si>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</si>
  <si>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</si>
  <si>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</si>
  <si>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</si>
  <si>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</si>
  <si>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</si>
  <si>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</si>
  <si>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</si>
  <si>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</si>
  <si>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</si>
  <si>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</si>
  <si>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</si>
  <si>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</si>
  <si>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</si>
  <si>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</si>
  <si>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</si>
  <si>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</si>
  <si>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</si>
  <si>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</si>
  <si>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</si>
  <si>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</si>
  <si>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</si>
  <si>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</si>
  <si>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</si>
  <si>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</si>
  <si>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</si>
  <si>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</si>
  <si>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</si>
  <si>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</si>
  <si>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</si>
  <si>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</si>
  <si>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</si>
  <si>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</si>
  <si>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</si>
  <si>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</si>
  <si>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</si>
  <si>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</si>
  <si>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</si>
  <si>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</si>
  <si>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</si>
  <si>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</si>
  <si>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</si>
  <si>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</si>
  <si>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</si>
  <si>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</si>
  <si>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</si>
  <si>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</si>
  <si>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</si>
  <si>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</si>
  <si>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</si>
  <si>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</si>
  <si>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</si>
  <si>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</si>
  <si>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</si>
  <si>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</si>
  <si>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</si>
  <si>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</si>
  <si>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</si>
  <si>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</si>
  <si>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</si>
  <si>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</si>
  <si>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</si>
  <si>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</si>
  <si>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</si>
  <si>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</si>
  <si>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</si>
  <si>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</si>
  <si>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</si>
  <si>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</si>
  <si>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</si>
  <si>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</si>
  <si>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</si>
  <si>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</si>
  <si>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</si>
  <si>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</si>
  <si>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</si>
  <si>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</si>
  <si>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</si>
  <si>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</si>
  <si>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</si>
  <si>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</si>
  <si>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</si>
  <si>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</si>
  <si>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</si>
  <si>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</si>
  <si>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</si>
  <si>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</si>
  <si>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</si>
  <si>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</si>
  <si>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</si>
  <si>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</si>
  <si>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</si>
  <si>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</si>
  <si>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</si>
  <si>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</si>
  <si>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</si>
  <si>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</si>
  <si>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</si>
  <si>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</si>
  <si>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</si>
  <si>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</si>
  <si>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</si>
  <si>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</si>
  <si>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</si>
  <si>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</si>
  <si>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</si>
  <si>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</si>
  <si>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</si>
  <si>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</si>
  <si>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</si>
  <si>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</si>
  <si>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</si>
  <si>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</si>
  <si>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</si>
  <si>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</si>
  <si>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</si>
  <si>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</si>
  <si>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</si>
  <si>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</si>
  <si>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</si>
  <si>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</si>
  <si>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</si>
  <si>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</si>
  <si>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</si>
  <si>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</si>
  <si>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</si>
  <si>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</si>
  <si>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</si>
  <si>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</si>
  <si>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</si>
  <si>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</si>
  <si>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</si>
  <si>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</si>
  <si>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</si>
  <si>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</si>
  <si>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</si>
  <si>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</si>
  <si>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</si>
  <si>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</si>
  <si>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</si>
  <si>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</si>
  <si>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</si>
  <si>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</si>
  <si>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</si>
  <si>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</si>
  <si>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</si>
  <si>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</si>
  <si>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</si>
  <si>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</si>
  <si>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</si>
  <si>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</si>
  <si>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</si>
  <si>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</si>
  <si>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</si>
  <si>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</si>
  <si>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</si>
  <si>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</si>
  <si>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</si>
  <si>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</si>
  <si>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</si>
  <si>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</si>
  <si>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</si>
  <si>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</si>
  <si>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</si>
  <si>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</si>
  <si>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</si>
  <si>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</si>
  <si>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</si>
  <si>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</si>
  <si>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</si>
  <si>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</si>
  <si>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</si>
  <si>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</si>
  <si>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</si>
  <si>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</si>
  <si>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</si>
  <si>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</si>
  <si>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</si>
  <si>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</si>
  <si>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</si>
  <si>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</si>
  <si>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</si>
  <si>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</si>
  <si>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</si>
  <si>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</si>
  <si>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</si>
  <si>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</si>
  <si>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</si>
  <si>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</si>
  <si>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</si>
  <si>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</si>
  <si>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</si>
  <si>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</si>
  <si>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</si>
  <si>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</si>
  <si>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</si>
  <si>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</si>
  <si>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</si>
  <si>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</si>
  <si>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</si>
  <si>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</si>
  <si>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</si>
  <si>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</si>
  <si>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</si>
  <si>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</si>
  <si>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</si>
  <si>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</si>
  <si>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</si>
  <si>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</si>
  <si>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</si>
  <si>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</si>
  <si>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</si>
  <si>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</si>
  <si>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</si>
  <si>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</si>
  <si>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</si>
  <si>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</si>
  <si>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</si>
  <si>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</si>
  <si>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</si>
  <si>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</si>
  <si>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</si>
  <si>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</si>
  <si>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</si>
  <si>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</si>
  <si>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</si>
  <si>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</si>
  <si>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</si>
  <si>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</si>
  <si>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</si>
  <si>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</si>
  <si>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</si>
  <si>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</si>
  <si>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</si>
  <si>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</si>
  <si>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</si>
  <si>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</si>
  <si>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</si>
  <si>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</si>
  <si>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</si>
  <si>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</si>
  <si>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</si>
  <si>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</si>
  <si>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</si>
  <si>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</si>
  <si>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</si>
  <si>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</si>
  <si>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</si>
  <si>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</si>
  <si>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</si>
  <si>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</si>
  <si>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</si>
  <si>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</si>
  <si>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</si>
  <si>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</si>
  <si>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</si>
  <si>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</si>
  <si>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</si>
  <si>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</si>
  <si>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</si>
  <si>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</si>
  <si>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</si>
  <si>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</si>
  <si>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</si>
  <si>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</si>
  <si>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</si>
  <si>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</si>
  <si>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</si>
  <si>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</si>
  <si>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</si>
  <si>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</si>
  <si>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</si>
  <si>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</si>
  <si>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</si>
  <si>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</si>
  <si>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</si>
  <si>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</si>
  <si>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</si>
  <si>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</si>
  <si>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</si>
  <si>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</si>
  <si>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</si>
  <si>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</si>
  <si>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</si>
  <si>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</si>
  <si>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</si>
  <si>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</si>
  <si>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</si>
  <si>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</si>
  <si>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</si>
  <si>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</si>
  <si>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</si>
  <si>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</si>
  <si>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</si>
  <si>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</si>
  <si>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</si>
  <si>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</si>
  <si>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</si>
  <si>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</si>
  <si>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</si>
  <si>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</si>
  <si>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</si>
  <si>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</si>
  <si>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</si>
  <si>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</si>
  <si>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</si>
  <si>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</si>
  <si>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</si>
  <si>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</si>
  <si>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</si>
  <si>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</si>
  <si>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</si>
  <si>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</si>
  <si>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</si>
  <si>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</si>
  <si>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</si>
  <si>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</si>
  <si>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</si>
  <si>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</si>
  <si>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</si>
  <si>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</si>
  <si>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</si>
  <si>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</si>
  <si>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</si>
  <si>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</si>
  <si>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</si>
  <si>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</si>
  <si>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</si>
  <si>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</si>
  <si>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</si>
  <si>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</si>
  <si>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</si>
  <si>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</si>
  <si>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</si>
  <si>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</si>
  <si>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</si>
  <si>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</si>
  <si>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</si>
  <si>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</si>
  <si>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</si>
  <si>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</si>
  <si>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</si>
  <si>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</si>
  <si>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</si>
  <si>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</si>
  <si>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</si>
  <si>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</si>
  <si>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</si>
  <si>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</si>
  <si>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</si>
  <si>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</si>
  <si>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</si>
  <si>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</si>
  <si>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</si>
  <si>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</si>
  <si>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</si>
  <si>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</si>
  <si>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</si>
  <si>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</si>
  <si>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</si>
  <si>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</si>
  <si>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</si>
  <si>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</si>
  <si>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</si>
  <si>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</si>
  <si>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</si>
  <si>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</si>
  <si>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</si>
  <si>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</si>
  <si>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</si>
  <si>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</si>
  <si>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</si>
  <si>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</si>
  <si>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</si>
  <si>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</si>
  <si>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</si>
  <si>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</si>
  <si>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</si>
  <si>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</si>
  <si>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</si>
  <si>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</si>
  <si>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</si>
  <si>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</si>
  <si>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</si>
  <si>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</si>
  <si>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</si>
  <si>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</si>
  <si>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</si>
  <si>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</si>
  <si>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</si>
  <si>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</si>
  <si>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</si>
  <si>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</si>
  <si>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</si>
  <si>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</si>
  <si>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</si>
  <si>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</si>
  <si>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</si>
  <si>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</si>
  <si>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</si>
  <si>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</si>
  <si>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</si>
  <si>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</si>
  <si>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</si>
  <si>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</si>
  <si>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</si>
  <si>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</si>
  <si>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</si>
  <si>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</si>
  <si>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</si>
  <si>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</si>
  <si>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</si>
  <si>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</si>
  <si>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</si>
  <si>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</si>
  <si>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</si>
  <si>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</si>
  <si>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</si>
  <si>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</si>
  <si>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</si>
  <si>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</si>
  <si>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</si>
  <si>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</si>
  <si>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</si>
  <si>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</si>
  <si>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</si>
  <si>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</si>
  <si>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</si>
  <si>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</si>
  <si>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</si>
  <si>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</si>
  <si>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</si>
  <si>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</si>
  <si>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</si>
  <si>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</si>
  <si>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</si>
  <si>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</si>
  <si>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</si>
  <si>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</si>
  <si>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</si>
  <si>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</si>
  <si>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</si>
  <si>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</si>
  <si>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</si>
  <si>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</si>
  <si>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</si>
  <si>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</si>
  <si>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</si>
  <si>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</si>
  <si>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</si>
  <si>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</si>
  <si>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</si>
  <si>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</si>
  <si>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</si>
  <si>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</si>
  <si>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</si>
  <si>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</si>
  <si>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</si>
  <si>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</si>
  <si>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</si>
  <si>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</si>
  <si>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</si>
  <si>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</si>
  <si>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</si>
  <si>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</si>
  <si>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</si>
  <si>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</si>
  <si>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</si>
  <si>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</si>
  <si>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</si>
  <si>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</si>
  <si>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</si>
  <si>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</si>
  <si>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</si>
  <si>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</si>
  <si>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</si>
  <si>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</si>
  <si>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</si>
  <si>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</si>
  <si>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</si>
  <si>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</si>
  <si>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</si>
  <si>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</si>
  <si>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</si>
  <si>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</si>
  <si>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</si>
  <si>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</si>
  <si>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</si>
  <si>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</si>
  <si>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</si>
  <si>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</si>
  <si>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</si>
  <si>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</si>
  <si>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</si>
  <si>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</si>
  <si>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</si>
  <si>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</si>
  <si>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</si>
  <si>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</si>
  <si>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</si>
  <si>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</si>
  <si>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</si>
  <si>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</si>
  <si>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</si>
  <si>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</si>
  <si>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</si>
  <si>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</si>
  <si>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</si>
  <si>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</si>
  <si>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</si>
  <si>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</si>
  <si>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</si>
  <si>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</si>
  <si>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</si>
  <si>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</si>
  <si>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</si>
  <si>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</si>
  <si>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</si>
  <si>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</si>
  <si>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</si>
  <si>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</si>
  <si>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</si>
  <si>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</si>
  <si>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</si>
  <si>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</si>
  <si>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</si>
  <si>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</si>
  <si>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</si>
  <si>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</si>
  <si>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</si>
  <si>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</si>
  <si>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</si>
  <si>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</si>
  <si>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</si>
  <si>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</si>
  <si>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</si>
  <si>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</si>
  <si>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</si>
  <si>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</si>
  <si>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</si>
  <si>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</si>
  <si>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</si>
  <si>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</si>
  <si>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</si>
  <si>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</si>
  <si>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</si>
  <si>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</si>
  <si>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</si>
  <si>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</si>
  <si>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</si>
  <si>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</si>
  <si>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</si>
  <si>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</si>
  <si>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</si>
  <si>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</si>
  <si>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</si>
  <si>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</si>
  <si>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</si>
  <si>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</si>
  <si>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</si>
  <si>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</si>
  <si>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</si>
  <si>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</si>
  <si>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</si>
  <si>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</si>
  <si>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</si>
  <si>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</si>
  <si>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</si>
  <si>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</si>
  <si>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</si>
  <si>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</si>
  <si>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</si>
  <si>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</si>
  <si>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</si>
  <si>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</si>
  <si>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</si>
  <si>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</si>
  <si>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</si>
  <si>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</si>
  <si>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</si>
  <si>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</si>
  <si>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</si>
  <si>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</si>
  <si>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</si>
  <si>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</si>
  <si>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</si>
  <si>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</si>
  <si>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</si>
  <si>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</si>
  <si>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</si>
  <si>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</si>
  <si>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</si>
  <si>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</si>
  <si>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</si>
  <si>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</si>
  <si>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</si>
  <si>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</si>
  <si>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</si>
  <si>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</si>
  <si>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</si>
  <si>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</si>
  <si>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</si>
  <si>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</si>
  <si>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</si>
  <si>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</si>
  <si>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</si>
  <si>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</si>
  <si>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</si>
  <si>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</si>
  <si>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</si>
  <si>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</si>
  <si>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</si>
  <si>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</si>
  <si>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</si>
  <si>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</si>
  <si>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</si>
  <si>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</si>
  <si>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</si>
  <si>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</si>
  <si>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</si>
  <si>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</si>
  <si>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</si>
  <si>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</si>
  <si>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</si>
  <si>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</si>
  <si>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</si>
  <si>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</si>
  <si>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</si>
  <si>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</si>
  <si>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</si>
  <si>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</si>
  <si>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</si>
  <si>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</si>
  <si>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</si>
  <si>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</si>
  <si>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</si>
  <si>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</si>
  <si>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</si>
  <si>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</si>
  <si>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</si>
  <si>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</si>
  <si>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</si>
  <si>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</si>
  <si>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</si>
  <si>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</si>
  <si>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</si>
  <si>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</si>
  <si>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</si>
  <si>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</si>
  <si>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</si>
  <si>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</si>
  <si>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</si>
  <si>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</si>
  <si>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</si>
  <si>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</si>
  <si>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</si>
  <si>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</si>
  <si>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</si>
  <si>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</si>
  <si>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</si>
  <si>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</si>
  <si>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</si>
  <si>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</si>
  <si>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</si>
  <si>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</si>
  <si>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</si>
  <si>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</si>
  <si>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</si>
  <si>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</si>
  <si>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</si>
  <si>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</si>
  <si>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</si>
  <si>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</si>
  <si>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</si>
  <si>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</si>
  <si>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</si>
  <si>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</si>
  <si>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</si>
  <si>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</si>
  <si>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</si>
  <si>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</si>
  <si>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</si>
  <si>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</si>
  <si>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</si>
  <si>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</si>
  <si>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</si>
  <si>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</si>
  <si>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</si>
  <si>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</si>
  <si>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</si>
  <si>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</si>
  <si>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</si>
  <si>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</si>
  <si>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</si>
  <si>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</si>
  <si>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</si>
  <si>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</si>
  <si>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</si>
  <si>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</si>
  <si>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</si>
  <si>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</si>
  <si>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</si>
  <si>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</si>
  <si>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</si>
  <si>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</si>
  <si>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</si>
  <si>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</si>
  <si>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</si>
  <si>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</si>
  <si>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</si>
  <si>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</si>
  <si>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</si>
  <si>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</si>
  <si>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</si>
  <si>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</si>
  <si>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</si>
  <si>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</si>
  <si>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</si>
  <si>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</si>
  <si>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</si>
  <si>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</si>
  <si>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</si>
  <si>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</si>
  <si>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</si>
  <si>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</si>
  <si>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</si>
  <si>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</si>
  <si>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</si>
  <si>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</si>
  <si>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</si>
  <si>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</si>
  <si>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</si>
  <si>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</si>
  <si>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</si>
  <si>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</si>
  <si>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</si>
  <si>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</si>
  <si>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</si>
  <si>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</si>
  <si>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</si>
  <si>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</si>
  <si>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</si>
  <si>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</si>
  <si>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</si>
  <si>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</si>
  <si>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</si>
  <si>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</si>
  <si>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</si>
  <si>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</si>
  <si>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</si>
  <si>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</si>
  <si>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</si>
  <si>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</si>
  <si>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</si>
  <si>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</si>
  <si>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</si>
  <si>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</si>
  <si>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</si>
  <si>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</si>
  <si>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</si>
  <si>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</si>
  <si>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</si>
  <si>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</si>
  <si>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</si>
  <si>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</si>
  <si>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</si>
  <si>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</si>
  <si>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</si>
  <si>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</si>
  <si>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</si>
  <si>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</si>
  <si>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</si>
  <si>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</si>
  <si>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</si>
  <si>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</si>
  <si>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</si>
  <si>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</si>
  <si>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</si>
  <si>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</si>
  <si>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</si>
  <si>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</si>
  <si>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</si>
  <si>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</si>
  <si>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</si>
  <si>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</si>
  <si>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</si>
  <si>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</si>
  <si>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</si>
  <si>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</si>
  <si>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</si>
  <si>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</si>
  <si>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</si>
  <si>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</si>
  <si>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</si>
  <si>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</si>
  <si>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</si>
  <si>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</si>
  <si>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</si>
  <si>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</si>
  <si>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</si>
  <si>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</si>
  <si>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</si>
  <si>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</si>
  <si>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</si>
  <si>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</si>
  <si>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</si>
  <si>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</si>
  <si>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</si>
  <si>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</si>
  <si>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</si>
  <si>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</si>
  <si>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</si>
  <si>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</si>
  <si>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</si>
  <si>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</si>
  <si>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</si>
  <si>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</si>
  <si>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</si>
  <si>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</si>
  <si>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</si>
  <si>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</si>
  <si>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</si>
  <si>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</si>
  <si>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</si>
  <si>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</si>
  <si>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</si>
  <si>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</si>
  <si>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</si>
  <si>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</si>
  <si>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</si>
  <si>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</si>
  <si>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</si>
  <si>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</si>
  <si>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</si>
  <si>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</si>
  <si>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</si>
  <si>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</si>
  <si>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</si>
  <si>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</si>
  <si>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</si>
  <si>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</si>
  <si>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</si>
  <si>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</si>
  <si>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</si>
  <si>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</si>
  <si>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</si>
  <si>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</si>
  <si>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</si>
  <si>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</si>
  <si>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</si>
  <si>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</si>
  <si>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</si>
  <si>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</si>
  <si>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</si>
  <si>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</si>
  <si>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</si>
  <si>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</si>
  <si>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</si>
  <si>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</si>
  <si>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</si>
  <si>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</si>
  <si>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</si>
  <si>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</si>
  <si>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</si>
  <si>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</si>
  <si>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</si>
  <si>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</si>
  <si>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</si>
  <si>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</si>
  <si>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</si>
  <si>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</si>
  <si>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</si>
  <si>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</si>
  <si>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</si>
  <si>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</si>
  <si>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</si>
  <si>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</si>
  <si>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</si>
  <si>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</si>
  <si>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</si>
  <si>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</si>
  <si>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</si>
  <si>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</si>
  <si>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</si>
  <si>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</si>
  <si>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</si>
  <si>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</si>
  <si>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</si>
  <si>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</si>
  <si>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</si>
  <si>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</si>
  <si>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</si>
  <si>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</si>
  <si>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</si>
  <si>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</si>
  <si>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</si>
  <si>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</si>
  <si>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</si>
  <si>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</si>
  <si>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</si>
  <si>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</si>
  <si>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</si>
  <si>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</si>
  <si>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</si>
  <si>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</si>
  <si>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</si>
  <si>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</si>
  <si>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</si>
  <si>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</si>
  <si>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</si>
  <si>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</si>
  <si>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</si>
  <si>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</si>
  <si>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</si>
  <si>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</si>
  <si>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</si>
  <si>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</si>
  <si>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</si>
  <si>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</si>
  <si>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</si>
  <si>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</si>
  <si>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</si>
  <si>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</si>
  <si>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</si>
  <si>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</si>
  <si>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</si>
  <si>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</si>
  <si>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</si>
  <si>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</si>
  <si>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</si>
  <si>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</si>
  <si>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</si>
  <si>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</si>
  <si>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</si>
  <si>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</si>
  <si>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</si>
  <si>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</si>
  <si>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</si>
  <si>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</si>
  <si>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</si>
  <si>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</si>
  <si>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</si>
  <si>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</si>
  <si>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</si>
  <si>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</si>
  <si>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</si>
  <si>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</si>
  <si>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</si>
  <si>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</si>
  <si>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</si>
  <si>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</si>
  <si>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</si>
  <si>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</si>
  <si>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</si>
  <si>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</si>
  <si>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</si>
  <si>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</si>
  <si>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</si>
  <si>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</si>
  <si>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</si>
  <si>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</si>
  <si>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</si>
  <si>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</si>
  <si>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</si>
  <si>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</si>
  <si>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</si>
  <si>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</si>
  <si>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</si>
  <si>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</si>
  <si>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</si>
  <si>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</si>
  <si>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</si>
  <si>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</si>
  <si>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</si>
  <si>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</si>
  <si>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</si>
  <si>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</si>
  <si>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</si>
  <si>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</si>
  <si>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</si>
  <si>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</si>
  <si>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</si>
  <si>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</si>
  <si>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</si>
  <si>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</si>
  <si>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</si>
  <si>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</si>
  <si>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</si>
  <si>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</si>
  <si>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</si>
  <si>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</si>
  <si>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</si>
  <si>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</si>
  <si>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</si>
  <si>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</si>
  <si>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</si>
  <si>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</si>
  <si>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</si>
  <si>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</si>
  <si>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</si>
  <si>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</si>
  <si>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</si>
  <si>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</si>
  <si>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</si>
  <si>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</si>
  <si>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</si>
  <si>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</si>
  <si>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</si>
  <si>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</si>
  <si>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</si>
  <si>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</si>
  <si>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</si>
  <si>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</si>
  <si>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</si>
  <si>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</si>
  <si>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</si>
  <si>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</si>
  <si>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</si>
  <si>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</si>
  <si>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</si>
  <si>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</si>
  <si>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</si>
  <si>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</si>
  <si>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</si>
  <si>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</si>
  <si>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</si>
  <si>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</si>
  <si>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</si>
  <si>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</si>
  <si>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</si>
  <si>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</si>
  <si>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</si>
  <si>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</si>
  <si>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</si>
  <si>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</si>
  <si>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</si>
  <si>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</si>
  <si>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</si>
  <si>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</si>
  <si>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</si>
  <si>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</si>
  <si>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</si>
  <si>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</si>
  <si>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</si>
  <si>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</si>
  <si>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</si>
  <si>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</si>
  <si>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</si>
  <si>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</si>
  <si>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</si>
  <si>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</si>
  <si>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</si>
  <si>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</si>
  <si>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</si>
  <si>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</si>
  <si>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</si>
  <si>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</si>
  <si>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</si>
  <si>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</si>
  <si>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</si>
  <si>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</si>
  <si>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</si>
  <si>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</si>
  <si>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</si>
  <si>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</si>
  <si>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</si>
  <si>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</si>
  <si>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</si>
  <si>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</si>
  <si>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</si>
  <si>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</si>
  <si>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</si>
  <si>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</si>
  <si>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</si>
  <si>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</si>
  <si>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</si>
  <si>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</si>
  <si>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</si>
  <si>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</si>
  <si>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</si>
  <si>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</si>
  <si>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</si>
  <si>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</si>
  <si>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</si>
  <si>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</si>
  <si>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</si>
  <si>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</si>
  <si>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</si>
  <si>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</si>
  <si>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</si>
  <si>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</si>
  <si>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</si>
  <si>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</si>
  <si>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</si>
  <si>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</si>
  <si>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</si>
  <si>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</si>
  <si>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</si>
  <si>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</si>
  <si>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</si>
  <si>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</si>
  <si>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</si>
  <si>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</si>
  <si>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</si>
  <si>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</si>
  <si>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</si>
  <si>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</si>
  <si>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</si>
  <si>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</si>
  <si>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</si>
  <si>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</si>
  <si>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</si>
  <si>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</si>
  <si>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</si>
  <si>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</si>
  <si>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</si>
  <si>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</si>
  <si>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</si>
  <si>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</si>
  <si>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</si>
  <si>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</si>
  <si>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</si>
  <si>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</si>
  <si>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</si>
  <si>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</si>
  <si>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</si>
  <si>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</si>
  <si>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</si>
  <si>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</si>
  <si>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</si>
  <si>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</si>
  <si>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</si>
  <si>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</si>
  <si>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</si>
  <si>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</si>
  <si>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</si>
  <si>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</si>
  <si>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</si>
  <si>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</si>
  <si>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</si>
  <si>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</si>
  <si>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</si>
  <si>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</si>
  <si>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</si>
  <si>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</si>
  <si>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</si>
  <si>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</si>
  <si>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</si>
  <si>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</si>
  <si>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</si>
  <si>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</si>
  <si>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</si>
  <si>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</si>
  <si>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</si>
  <si>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</si>
  <si>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</si>
  <si>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</si>
  <si>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</si>
  <si>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</si>
  <si>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</si>
  <si>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</si>
  <si>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</si>
  <si>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</si>
  <si>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</si>
  <si>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</si>
  <si>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</si>
  <si>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</si>
  <si>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</si>
  <si>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</si>
  <si>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</si>
  <si>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</si>
  <si>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</si>
  <si>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</si>
  <si>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</si>
  <si>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</si>
  <si>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</si>
  <si>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</si>
  <si>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</si>
  <si>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</si>
  <si>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</si>
  <si>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</si>
  <si>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</si>
  <si>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</si>
  <si>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</si>
  <si>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</si>
  <si>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</si>
  <si>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</si>
  <si>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</si>
  <si>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</si>
  <si>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</si>
  <si>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</si>
  <si>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</si>
  <si>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</si>
  <si>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</si>
  <si>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</si>
  <si>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</si>
  <si>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</si>
  <si>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</si>
  <si>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</si>
  <si>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</si>
  <si>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</si>
  <si>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</si>
  <si>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</si>
  <si>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</si>
  <si>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</si>
  <si>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</si>
  <si>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</si>
  <si>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</si>
  <si>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</si>
  <si>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</si>
  <si>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</si>
  <si>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</si>
  <si>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</si>
  <si>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</si>
  <si>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</si>
  <si>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</si>
  <si>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</si>
  <si>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</si>
  <si>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</si>
  <si>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</si>
  <si>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</si>
  <si>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</si>
  <si>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</si>
  <si>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</si>
  <si>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</si>
  <si>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</si>
  <si>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</si>
  <si>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</si>
  <si>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</si>
  <si>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</si>
  <si>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</si>
  <si>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</si>
  <si>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</si>
  <si>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</si>
  <si>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</si>
  <si>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</si>
  <si>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</si>
  <si>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</si>
  <si>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</si>
  <si>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</si>
  <si>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</si>
  <si>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</si>
  <si>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</si>
  <si>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</si>
  <si>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</si>
  <si>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</si>
  <si>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</si>
  <si>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</si>
  <si>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</si>
  <si>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</si>
  <si>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</si>
  <si>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</si>
  <si>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</si>
  <si>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</si>
  <si>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</si>
  <si>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</si>
  <si>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</si>
  <si>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</si>
  <si>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</si>
  <si>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</si>
  <si>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</si>
  <si>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</si>
  <si>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</si>
  <si>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</si>
  <si>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</si>
  <si>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</si>
  <si>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</si>
  <si>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</si>
  <si>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</si>
  <si>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</si>
  <si>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</si>
  <si>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</si>
  <si>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</si>
  <si>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</si>
  <si>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</si>
  <si>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</si>
  <si>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</si>
  <si>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</si>
  <si>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</si>
  <si>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</si>
  <si>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</si>
  <si>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</si>
  <si>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</si>
  <si>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</si>
  <si>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</si>
  <si>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</si>
  <si>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</si>
  <si>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</si>
  <si>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</si>
  <si>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</si>
  <si>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</si>
  <si>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</si>
  <si>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</si>
  <si>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</si>
  <si>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</si>
  <si>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</si>
  <si>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</si>
  <si>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</si>
  <si>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</si>
  <si>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</si>
  <si>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</si>
  <si>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</si>
  <si>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</si>
  <si>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</si>
  <si>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</si>
  <si>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</si>
  <si>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</si>
  <si>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</si>
  <si>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</si>
  <si>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</si>
  <si>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</si>
  <si>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</si>
  <si>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</si>
  <si>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</si>
  <si>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</si>
  <si>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</si>
  <si>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</si>
  <si>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</si>
  <si>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</si>
  <si>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</si>
  <si>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</si>
  <si>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</si>
  <si>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</si>
  <si>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</si>
  <si>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</si>
  <si>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</si>
  <si>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</si>
  <si>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</si>
  <si>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</si>
  <si>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</si>
  <si>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</si>
  <si>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</si>
  <si>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</si>
  <si>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</si>
  <si>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</si>
  <si>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</si>
  <si>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</si>
  <si>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</si>
  <si>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</si>
  <si>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</si>
  <si>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</si>
  <si>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</si>
  <si>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</si>
  <si>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</si>
  <si>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</si>
  <si>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</si>
  <si>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</si>
  <si>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</si>
  <si>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</si>
  <si>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</si>
  <si>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</si>
  <si>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</si>
  <si>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</si>
  <si>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</si>
  <si>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</si>
  <si>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</si>
  <si>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</si>
  <si>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</si>
  <si>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</si>
  <si>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</si>
  <si>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</si>
  <si>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</si>
  <si>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</si>
  <si>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</si>
  <si>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</si>
  <si>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</si>
  <si>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</si>
  <si>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</si>
  <si>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</si>
  <si>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</si>
  <si>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</si>
  <si>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</si>
  <si>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</si>
  <si>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</si>
  <si>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</si>
  <si>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</si>
  <si>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</si>
  <si>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</si>
  <si>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</si>
  <si>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</si>
  <si>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</si>
  <si>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</si>
  <si>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</si>
  <si>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</si>
  <si>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</si>
  <si>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</si>
  <si>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</si>
  <si>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</si>
  <si>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</si>
  <si>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</si>
  <si>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</si>
  <si>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</si>
  <si>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</si>
  <si>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</si>
  <si>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</si>
  <si>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</si>
  <si>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</si>
  <si>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</si>
  <si>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</si>
  <si>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</si>
  <si>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</si>
  <si>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</si>
  <si>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</si>
  <si>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</si>
  <si>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</si>
  <si>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</si>
  <si>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</si>
  <si>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</si>
  <si>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</si>
  <si>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</si>
  <si>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</si>
  <si>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</si>
  <si>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</si>
  <si>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</si>
  <si>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</si>
  <si>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</si>
  <si>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</si>
  <si>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</si>
  <si>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</si>
  <si>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</si>
  <si>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</si>
  <si>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</si>
  <si>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</si>
  <si>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</si>
  <si>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</si>
  <si>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</si>
  <si>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</si>
  <si>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</si>
  <si>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</si>
  <si>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</si>
  <si>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</si>
  <si>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</si>
  <si>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</si>
  <si>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</si>
  <si>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</si>
  <si>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</si>
  <si>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</si>
  <si>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</si>
  <si>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</si>
  <si>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</si>
  <si>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</si>
  <si>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</si>
  <si>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</si>
  <si>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</si>
  <si>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</si>
  <si>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</si>
  <si>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</si>
  <si>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</si>
  <si>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</si>
  <si>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</si>
  <si>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</si>
  <si>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</si>
  <si>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</si>
  <si>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</si>
  <si>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</si>
  <si>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</si>
  <si>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</si>
  <si>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</si>
  <si>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</si>
  <si>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</si>
  <si>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</si>
  <si>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</si>
  <si>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</si>
  <si>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</si>
  <si>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</si>
  <si>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</si>
  <si>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</si>
  <si>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</si>
  <si>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</si>
  <si>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</si>
  <si>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</si>
  <si>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</si>
  <si>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</si>
  <si>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</si>
  <si>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</si>
  <si>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</si>
  <si>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</si>
  <si>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</si>
  <si>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</si>
  <si>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</si>
  <si>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</si>
  <si>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</si>
  <si>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</si>
  <si>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</si>
  <si>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</si>
  <si>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</si>
  <si>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</si>
  <si>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</si>
  <si>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</si>
  <si>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</si>
  <si>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</si>
  <si>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</si>
  <si>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</si>
  <si>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</si>
  <si>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</si>
  <si>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</si>
  <si>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</si>
  <si>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</si>
  <si>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</si>
  <si>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</si>
  <si>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</si>
  <si>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</si>
  <si>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</si>
  <si>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</si>
  <si>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</si>
  <si>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</si>
  <si>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</si>
  <si>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</si>
  <si>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</si>
  <si>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</si>
  <si>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</si>
  <si>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</si>
  <si>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</si>
  <si>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</si>
  <si>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</si>
  <si>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</si>
  <si>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</si>
  <si>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</si>
  <si>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</si>
  <si>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</si>
  <si>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</si>
  <si>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</si>
  <si>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</si>
  <si>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</si>
  <si>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</si>
  <si>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</si>
  <si>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</si>
  <si>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</si>
  <si>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</si>
  <si>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</si>
  <si>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</si>
  <si>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</si>
  <si>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</si>
  <si>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</si>
  <si>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</si>
  <si>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</si>
  <si>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</si>
  <si>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</si>
  <si>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</si>
  <si>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</si>
  <si>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</si>
  <si>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</si>
  <si>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</si>
  <si>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</si>
  <si>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</si>
  <si>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</si>
  <si>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</si>
  <si>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</si>
  <si>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</si>
  <si>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</si>
  <si>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</si>
  <si>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</si>
  <si>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</si>
  <si>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</si>
  <si>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</si>
  <si>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</si>
  <si>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</si>
  <si>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</si>
  <si>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</si>
  <si>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</si>
  <si>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</si>
  <si>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</si>
  <si>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</si>
  <si>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</si>
  <si>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</si>
  <si>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</si>
  <si>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</si>
  <si>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</si>
  <si>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</si>
  <si>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</si>
  <si>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</si>
  <si>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</si>
  <si>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</si>
  <si>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</si>
  <si>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</si>
  <si>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</si>
  <si>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</si>
  <si>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</si>
  <si>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</si>
  <si>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</si>
  <si>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</si>
  <si>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</si>
  <si>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</si>
  <si>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</si>
  <si>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</si>
  <si>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</si>
  <si>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</si>
  <si>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</si>
  <si>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</si>
  <si>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</si>
  <si>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</si>
  <si>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</si>
  <si>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</si>
  <si>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</si>
  <si>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</si>
  <si>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</si>
  <si>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</si>
  <si>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</si>
  <si>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</si>
  <si>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</si>
  <si>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</si>
  <si>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</si>
  <si>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</si>
  <si>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</si>
  <si>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</si>
  <si>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</si>
  <si>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</si>
  <si>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</si>
  <si>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</si>
  <si>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</si>
  <si>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</si>
  <si>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</si>
  <si>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</si>
  <si>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</si>
  <si>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</si>
  <si>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</si>
  <si>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</si>
  <si>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</si>
  <si>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</si>
  <si>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</si>
  <si>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</si>
  <si>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</si>
  <si>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</si>
  <si>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</si>
  <si>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</si>
  <si>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</si>
  <si>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</si>
  <si>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</si>
  <si>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</si>
  <si>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</si>
  <si>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</si>
  <si>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</si>
  <si>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</si>
  <si>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</si>
  <si>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</si>
  <si>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</si>
  <si>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</si>
  <si>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</si>
  <si>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</si>
  <si>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</si>
  <si>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</si>
  <si>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</si>
  <si>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</si>
  <si>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</si>
  <si>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</si>
  <si>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</si>
  <si>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</si>
  <si>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</si>
  <si>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</si>
  <si>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</si>
  <si>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</si>
  <si>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</si>
  <si>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</si>
  <si>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</si>
  <si>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</si>
  <si>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</si>
  <si>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</si>
  <si>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</si>
  <si>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</si>
  <si>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</si>
  <si>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</si>
  <si>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</si>
  <si>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</si>
  <si>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</si>
  <si>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</si>
  <si>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</si>
  <si>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</si>
  <si>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</si>
  <si>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</si>
  <si>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</si>
  <si>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</si>
  <si>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</si>
  <si>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</si>
  <si>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</si>
  <si>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</si>
  <si>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</si>
  <si>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</si>
  <si>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</si>
  <si>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</si>
  <si>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</si>
  <si>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</si>
  <si>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</si>
  <si>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</si>
  <si>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</si>
  <si>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</si>
  <si>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</si>
  <si>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</si>
  <si>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</si>
  <si>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</si>
  <si>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</si>
  <si>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</si>
  <si>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</si>
  <si>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</si>
  <si>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</si>
  <si>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</si>
  <si>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</si>
  <si>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</si>
  <si>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</si>
  <si>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</si>
  <si>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</si>
  <si>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</si>
  <si>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</si>
  <si>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</si>
  <si>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</si>
  <si>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</si>
  <si>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</si>
  <si>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</si>
  <si>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</si>
  <si>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</si>
  <si>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</si>
  <si>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</si>
  <si>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</si>
  <si>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</si>
  <si>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</si>
  <si>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</si>
  <si>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</si>
  <si>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</si>
  <si>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</si>
  <si>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</si>
  <si>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</si>
  <si>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</si>
  <si>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</si>
  <si>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</si>
  <si>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</si>
  <si>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</si>
  <si>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</si>
  <si>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</si>
  <si>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</si>
  <si>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</si>
  <si>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</si>
  <si>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</si>
  <si>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</si>
  <si>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</si>
  <si>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</si>
  <si>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</si>
  <si>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</si>
  <si>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</si>
  <si>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</si>
  <si>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</si>
  <si>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</si>
  <si>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</si>
  <si>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</si>
  <si>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</si>
  <si>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</si>
  <si>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</si>
  <si>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</si>
  <si>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</si>
  <si>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</si>
  <si>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</si>
  <si>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</si>
  <si>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</si>
  <si>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</si>
  <si>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</si>
  <si>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</si>
  <si>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</si>
  <si>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</si>
  <si>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</si>
  <si>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</si>
  <si>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</si>
  <si>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</si>
  <si>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</si>
  <si>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</si>
  <si>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</si>
  <si>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</si>
  <si>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</si>
  <si>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</si>
  <si>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</si>
  <si>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</si>
  <si>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</si>
  <si>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</si>
  <si>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</si>
  <si>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</si>
  <si>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</si>
  <si>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</si>
  <si>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</si>
  <si>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</si>
  <si>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</si>
  <si>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</si>
  <si>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</si>
  <si>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</si>
  <si>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</si>
  <si>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</si>
  <si>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</si>
  <si>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</si>
  <si>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</si>
  <si>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</si>
  <si>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</si>
  <si>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</si>
  <si>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</si>
  <si>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</si>
  <si>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</si>
  <si>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</si>
  <si>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</si>
  <si>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</si>
  <si>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</si>
  <si>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</si>
  <si>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</si>
  <si>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</si>
  <si>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</si>
  <si>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</si>
  <si>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</si>
  <si>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</si>
  <si>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</si>
  <si>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</si>
  <si>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</si>
  <si>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</si>
  <si>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</si>
  <si>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</si>
  <si>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</si>
  <si>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</si>
  <si>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</si>
  <si>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</si>
  <si>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</si>
  <si>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</si>
  <si>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</si>
  <si>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</si>
  <si>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</si>
  <si>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</si>
  <si>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</si>
  <si>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</si>
  <si>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</si>
  <si>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</si>
  <si>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</si>
  <si>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</si>
  <si>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</si>
  <si>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</si>
  <si>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</si>
  <si>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</si>
  <si>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</si>
  <si>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</si>
  <si>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</si>
  <si>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</si>
  <si>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</si>
  <si>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</si>
  <si>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</si>
  <si>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</si>
  <si>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</si>
  <si>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</si>
  <si>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</si>
  <si>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</si>
  <si>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</si>
  <si>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</si>
  <si>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</si>
  <si>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</si>
  <si>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</si>
  <si>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</si>
  <si>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</si>
  <si>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</si>
  <si>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</si>
  <si>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</si>
  <si>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</si>
  <si>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</si>
  <si>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</si>
  <si>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</si>
  <si>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</si>
  <si>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</si>
  <si>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</si>
  <si>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</si>
  <si>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</si>
  <si>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</si>
  <si>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</si>
  <si>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</si>
  <si>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</si>
  <si>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</si>
  <si>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</si>
  <si>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</si>
  <si>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</si>
  <si>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</si>
  <si>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</si>
  <si>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</si>
  <si>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</si>
  <si>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</si>
  <si>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</si>
  <si>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</si>
  <si>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</si>
  <si>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</si>
  <si>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</si>
  <si>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</si>
  <si>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</si>
  <si>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</si>
  <si>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</si>
  <si>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</si>
  <si>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</si>
  <si>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</si>
  <si>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</si>
  <si>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</si>
  <si>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</si>
  <si>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</si>
  <si>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</si>
  <si>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</si>
  <si>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</si>
  <si>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</si>
  <si>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</si>
  <si>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</si>
  <si>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</si>
  <si>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</si>
  <si>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</si>
  <si>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</si>
  <si>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</si>
  <si>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</si>
  <si>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</si>
  <si>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</si>
  <si>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</si>
  <si>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</si>
  <si>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</si>
  <si>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</si>
  <si>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</si>
  <si>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</si>
  <si>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</si>
  <si>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</si>
  <si>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</si>
  <si>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</si>
  <si>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</si>
  <si>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</si>
  <si>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</si>
  <si>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</si>
  <si>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</si>
  <si>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</si>
  <si>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</si>
  <si>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</si>
  <si>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</si>
  <si>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</si>
  <si>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</si>
  <si>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</si>
  <si>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</si>
  <si>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</si>
  <si>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</si>
  <si>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</si>
  <si>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</si>
  <si>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</si>
  <si>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</si>
  <si>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</si>
  <si>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</si>
  <si>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</si>
  <si>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</si>
  <si>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</si>
  <si>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</si>
  <si>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</si>
  <si>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</si>
  <si>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</si>
  <si>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</si>
  <si>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</si>
  <si>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</si>
  <si>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</si>
  <si>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</si>
  <si>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</si>
  <si>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</si>
  <si>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</si>
  <si>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</si>
  <si>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</si>
  <si>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</si>
  <si>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</si>
  <si>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</si>
  <si>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</si>
  <si>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</si>
  <si>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</si>
  <si>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</si>
  <si>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</si>
  <si>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</si>
  <si>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</si>
  <si>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</si>
  <si>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</si>
  <si>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</si>
  <si>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</si>
  <si>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</si>
  <si>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</si>
  <si>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</si>
  <si>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</si>
  <si>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</si>
  <si>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</si>
  <si>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</si>
  <si>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</si>
  <si>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</si>
  <si>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</si>
  <si>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</si>
  <si>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</si>
  <si>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</si>
  <si>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</si>
  <si>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</si>
  <si>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</si>
  <si>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</si>
  <si>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</si>
  <si>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</si>
  <si>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</si>
  <si>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</si>
  <si>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</si>
  <si>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</si>
  <si>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</si>
  <si>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</si>
  <si>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</si>
  <si>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</si>
  <si>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</si>
  <si>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</si>
  <si>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</si>
  <si>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</si>
  <si>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</si>
  <si>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</si>
  <si>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</si>
  <si>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</si>
  <si>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</si>
  <si>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</si>
  <si>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</si>
  <si>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</si>
  <si>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</si>
  <si>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</si>
  <si>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</si>
  <si>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</si>
  <si>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</si>
  <si>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</si>
  <si>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</si>
  <si>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</si>
  <si>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</si>
  <si>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</si>
  <si>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</si>
  <si>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</si>
  <si>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</si>
  <si>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</si>
  <si>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</si>
  <si>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</si>
  <si>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</si>
  <si>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</si>
  <si>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</si>
  <si>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</si>
  <si>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</si>
  <si>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</si>
  <si>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</si>
  <si>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</si>
  <si>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</si>
  <si>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</si>
  <si>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</si>
  <si>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</si>
  <si>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</si>
  <si>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</si>
  <si>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</si>
  <si>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</si>
  <si>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</si>
  <si>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</si>
  <si>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</si>
  <si>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</si>
  <si>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</si>
  <si>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</si>
  <si>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</si>
  <si>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</si>
  <si>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</si>
  <si>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</si>
  <si>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</si>
  <si>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</si>
  <si>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</si>
  <si>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</si>
  <si>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</si>
  <si>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</si>
  <si>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</si>
  <si>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</si>
  <si>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</si>
  <si>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</si>
  <si>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</si>
  <si>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</si>
  <si>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</si>
  <si>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</si>
  <si>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</si>
  <si>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</si>
  <si>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</si>
  <si>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</si>
  <si>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</si>
  <si>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</si>
  <si>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</si>
  <si>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</si>
  <si>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</si>
  <si>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</si>
  <si>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</si>
  <si>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</si>
  <si>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</si>
  <si>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</si>
  <si>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</si>
  <si>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</si>
  <si>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</si>
  <si>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</si>
  <si>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</si>
  <si>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</si>
  <si>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</si>
  <si>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</si>
  <si>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</si>
  <si>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</si>
  <si>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</si>
  <si>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</si>
  <si>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</si>
  <si>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</si>
  <si>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</si>
  <si>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</si>
  <si>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</si>
  <si>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</si>
  <si>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</si>
  <si>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</si>
  <si>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</si>
  <si>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</si>
  <si>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</si>
  <si>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</si>
  <si>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</si>
  <si>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</si>
  <si>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</si>
  <si>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</si>
  <si>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</si>
  <si>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</si>
  <si>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</si>
  <si>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</si>
  <si>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</si>
  <si>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</si>
  <si>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</si>
  <si>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</si>
  <si>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</si>
  <si>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</si>
  <si>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</si>
  <si>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</si>
  <si>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</si>
  <si>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</si>
  <si>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</si>
  <si>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</si>
  <si>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</si>
  <si>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</si>
  <si>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</si>
  <si>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</si>
  <si>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</si>
  <si>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</si>
  <si>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</si>
  <si>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</si>
  <si>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</si>
  <si>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</si>
  <si>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</si>
  <si>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</si>
  <si>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</si>
  <si>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</si>
  <si>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</si>
  <si>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</si>
  <si>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</si>
  <si>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</si>
  <si>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</si>
  <si>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</si>
  <si>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</si>
  <si>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</si>
  <si>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</si>
  <si>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</si>
  <si>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</si>
  <si>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</si>
  <si>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</si>
  <si>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</si>
  <si>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</si>
  <si>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</si>
  <si>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</si>
  <si>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</si>
  <si>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</si>
  <si>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</si>
  <si>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</si>
  <si>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</si>
  <si>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</si>
  <si>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</si>
  <si>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</si>
  <si>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</si>
  <si>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</si>
  <si>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</si>
  <si>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</si>
  <si>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</si>
  <si>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</si>
  <si>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</si>
  <si>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</si>
  <si>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</si>
  <si>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</si>
  <si>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</si>
  <si>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</si>
  <si>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</si>
  <si>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</si>
  <si>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</si>
  <si>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</si>
  <si>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</si>
  <si>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</si>
  <si>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</si>
  <si>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</si>
  <si>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</si>
  <si>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</si>
  <si>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</si>
  <si>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</si>
  <si>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</si>
  <si>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</si>
  <si>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</si>
  <si>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</si>
  <si>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</si>
  <si>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</si>
  <si>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</si>
  <si>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</si>
  <si>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</si>
  <si>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</si>
  <si>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</si>
  <si>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</si>
  <si>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</si>
  <si>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</si>
  <si>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</si>
  <si>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</si>
  <si>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</si>
  <si>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</si>
  <si>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</si>
  <si>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</si>
  <si>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</si>
  <si>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</si>
  <si>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</si>
  <si>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</si>
  <si>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</si>
  <si>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</si>
  <si>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</si>
  <si>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</si>
  <si>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</si>
  <si>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</si>
  <si>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</si>
  <si>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</si>
  <si>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</si>
  <si>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</si>
  <si>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</si>
  <si>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</si>
  <si>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</si>
  <si>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</si>
  <si>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</si>
  <si>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</si>
  <si>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</si>
  <si>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</si>
  <si>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</si>
  <si>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</si>
  <si>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</si>
  <si>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</si>
  <si>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</si>
  <si>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</si>
  <si>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</si>
  <si>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</si>
  <si>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</si>
  <si>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</si>
  <si>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</si>
  <si>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</si>
  <si>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</si>
  <si>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</si>
  <si>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</si>
  <si>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</si>
  <si>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</si>
  <si>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</si>
  <si>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</si>
  <si>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</si>
  <si>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</si>
  <si>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</si>
  <si>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</si>
  <si>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</si>
  <si>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</si>
  <si>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</si>
  <si>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</si>
  <si>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</si>
  <si>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</si>
  <si>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</si>
  <si>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</si>
  <si>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</si>
  <si>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</si>
  <si>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</si>
  <si>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</si>
  <si>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</si>
  <si>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</si>
  <si>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</si>
  <si>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</si>
  <si>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</si>
  <si>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</si>
  <si>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</si>
  <si>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</si>
  <si>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</si>
  <si>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</si>
  <si>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</si>
  <si>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</si>
  <si>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</si>
  <si>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</si>
  <si>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</si>
  <si>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</si>
  <si>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</si>
  <si>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</si>
  <si>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</si>
  <si>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</si>
  <si>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</si>
  <si>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</si>
  <si>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</si>
  <si>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</si>
  <si>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</si>
  <si>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</si>
  <si>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</si>
  <si>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</si>
  <si>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</si>
  <si>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</si>
  <si>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</si>
  <si>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</si>
  <si>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</si>
  <si>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</si>
  <si>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</si>
  <si>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</si>
  <si>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</si>
  <si>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</si>
  <si>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</si>
  <si>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</si>
  <si>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</si>
  <si>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</si>
  <si>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</si>
  <si>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</si>
  <si>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</si>
  <si>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</si>
  <si>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</si>
  <si>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</si>
  <si>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</si>
  <si>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</si>
  <si>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</si>
  <si>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</si>
  <si>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</si>
  <si>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</si>
  <si>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</si>
  <si>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</si>
  <si>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</si>
  <si>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</si>
  <si>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</si>
  <si>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</si>
  <si>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</si>
  <si>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</si>
  <si>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</si>
  <si>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</si>
  <si>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</si>
  <si>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</si>
  <si>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</si>
  <si>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</si>
  <si>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</si>
  <si>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</si>
  <si>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</si>
  <si>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</si>
  <si>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</si>
  <si>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</si>
  <si>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</si>
  <si>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</si>
  <si>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</si>
  <si>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</si>
  <si>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</si>
  <si>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</si>
  <si>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</si>
  <si>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</si>
  <si>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</si>
  <si>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</si>
  <si>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</si>
  <si>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</si>
  <si>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</si>
  <si>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</si>
  <si>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</si>
  <si>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</si>
  <si>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</si>
  <si>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</si>
  <si>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</si>
  <si>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</si>
  <si>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</si>
  <si>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</si>
  <si>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</si>
  <si>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</si>
  <si>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</si>
  <si>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</si>
  <si>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</si>
  <si>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</si>
  <si>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</si>
  <si>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</si>
  <si>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</si>
  <si>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</si>
  <si>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</si>
  <si>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</si>
  <si>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</si>
  <si>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</si>
  <si>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</si>
  <si>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</si>
  <si>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</si>
  <si>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</si>
  <si>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</si>
  <si>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</si>
  <si>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</si>
  <si>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</si>
  <si>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</si>
  <si>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</si>
  <si>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</si>
  <si>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</si>
  <si>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</si>
  <si>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</si>
  <si>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</si>
  <si>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</si>
  <si>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</si>
  <si>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</si>
  <si>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</si>
  <si>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</si>
  <si>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</si>
  <si>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</si>
  <si>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</si>
  <si>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</si>
  <si>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</si>
  <si>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</si>
  <si>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</si>
  <si>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</si>
  <si>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</si>
  <si>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</si>
  <si>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</si>
  <si>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</si>
  <si>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</si>
  <si>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</si>
  <si>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</si>
  <si>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</si>
  <si>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</si>
  <si>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</si>
  <si>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</si>
  <si>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</si>
  <si>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</si>
  <si>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</si>
  <si>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</si>
  <si>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</si>
  <si>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</si>
  <si>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</si>
  <si>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</si>
  <si>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</si>
  <si>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</si>
  <si>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</si>
  <si>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</si>
  <si>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</si>
  <si>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</si>
  <si>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</si>
  <si>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</si>
  <si>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</si>
  <si>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</si>
  <si>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</si>
  <si>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</si>
  <si>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</si>
  <si>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</si>
  <si>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</si>
  <si>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</si>
  <si>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</si>
  <si>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</si>
  <si>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</si>
  <si>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</si>
  <si>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</si>
  <si>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</si>
  <si>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</si>
  <si>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</si>
  <si>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</si>
  <si>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</si>
  <si>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</si>
  <si>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</si>
  <si>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</si>
  <si>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</si>
  <si>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</si>
  <si>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</si>
  <si>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</si>
  <si>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</si>
  <si>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</si>
  <si>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</si>
  <si>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</si>
  <si>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</si>
  <si>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</si>
  <si>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</si>
  <si>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</si>
  <si>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</si>
  <si>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</si>
  <si>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</si>
  <si>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</si>
  <si>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</si>
  <si>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</si>
  <si>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</si>
  <si>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</si>
  <si>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</si>
  <si>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</si>
  <si>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</si>
  <si>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</si>
  <si>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</si>
  <si>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</si>
  <si>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</si>
  <si>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</si>
  <si>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</si>
  <si>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</si>
  <si>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</si>
  <si>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</si>
  <si>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</si>
  <si>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</si>
  <si>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</si>
  <si>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</si>
  <si>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</si>
  <si>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</si>
  <si>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</si>
  <si>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</si>
  <si>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</si>
  <si>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</si>
  <si>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</si>
  <si>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</si>
  <si>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</si>
  <si>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</si>
  <si>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</si>
  <si>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</si>
  <si>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</si>
  <si>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</si>
  <si>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</si>
  <si>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</si>
  <si>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</si>
  <si>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</si>
  <si>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</si>
  <si>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</si>
  <si>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</si>
  <si>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</si>
  <si>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</si>
  <si>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</si>
  <si>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</si>
  <si>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</si>
  <si>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</si>
  <si>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</si>
  <si>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</si>
  <si>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</si>
  <si>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</si>
  <si>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</si>
  <si>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</si>
  <si>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</si>
  <si>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</si>
  <si>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</si>
  <si>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</si>
  <si>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</si>
  <si>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</si>
  <si>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</si>
  <si>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</si>
  <si>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</si>
  <si>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</si>
  <si>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</si>
  <si>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</si>
  <si>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</si>
  <si>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</si>
  <si>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</si>
  <si>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</si>
  <si>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</si>
  <si>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</si>
  <si>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</si>
  <si>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</si>
  <si>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</si>
  <si>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</si>
  <si>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</si>
  <si>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</si>
  <si>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</si>
  <si>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</si>
  <si>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</si>
  <si>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</si>
  <si>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</si>
  <si>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</si>
  <si>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</si>
  <si>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</si>
  <si>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</si>
  <si>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</si>
  <si>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</si>
  <si>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</si>
  <si>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</si>
  <si>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</si>
  <si>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</si>
  <si>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</si>
  <si>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</si>
  <si>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</si>
  <si>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</si>
  <si>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</si>
  <si>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</si>
  <si>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</si>
  <si>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</si>
  <si>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</si>
  <si>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</si>
  <si>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</si>
  <si>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</si>
  <si>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</si>
  <si>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</si>
  <si>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</si>
  <si>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</si>
  <si>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</si>
  <si>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</si>
  <si>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</si>
  <si>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</si>
  <si>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</si>
  <si>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</si>
  <si>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</si>
  <si>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</si>
  <si>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</si>
  <si>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</si>
  <si>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</si>
  <si>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</si>
  <si>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</si>
  <si>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</si>
  <si>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</si>
  <si>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</si>
  <si>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</si>
  <si>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</si>
  <si>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</si>
  <si>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</si>
  <si>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</si>
  <si>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</si>
  <si>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</si>
  <si>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</si>
  <si>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</si>
  <si>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</si>
  <si>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</si>
  <si>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</si>
  <si>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</si>
  <si>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</si>
  <si>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</si>
  <si>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</si>
  <si>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</si>
  <si>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</si>
  <si>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</si>
  <si>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</si>
  <si>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</si>
  <si>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</si>
  <si>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</si>
  <si>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</si>
  <si>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</si>
  <si>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</si>
  <si>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</si>
  <si>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</si>
  <si>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</si>
  <si>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</si>
  <si>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</si>
  <si>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</si>
  <si>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</si>
  <si>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</si>
  <si>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</si>
  <si>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</si>
  <si>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</si>
  <si>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</si>
  <si>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</si>
  <si>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</si>
  <si>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</si>
  <si>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</si>
  <si>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</si>
  <si>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</si>
  <si>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</si>
  <si>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</si>
  <si>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</si>
  <si>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</si>
  <si>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</si>
  <si>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</si>
  <si>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</si>
  <si>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</si>
  <si>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</si>
  <si>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</si>
  <si>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</si>
  <si>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</si>
  <si>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</si>
  <si>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</si>
  <si>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</si>
  <si>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</si>
  <si>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</si>
  <si>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</si>
  <si>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</si>
  <si>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</si>
  <si>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</si>
  <si>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</si>
  <si>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</si>
  <si>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</si>
  <si>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</si>
  <si>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</si>
  <si>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</si>
  <si>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</si>
  <si>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</si>
  <si>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</si>
  <si>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</si>
  <si>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</si>
  <si>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</si>
  <si>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</si>
  <si>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</si>
  <si>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</si>
  <si>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</si>
  <si>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</si>
  <si>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</si>
  <si>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</si>
  <si>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</si>
  <si>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</si>
  <si>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</si>
  <si>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</si>
  <si>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</si>
  <si>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</si>
  <si>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</si>
  <si>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</si>
  <si>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</si>
  <si>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</si>
  <si>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</si>
  <si>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</si>
  <si>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</si>
  <si>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</si>
  <si>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</si>
  <si>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</si>
  <si>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</si>
  <si>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</si>
  <si>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</si>
  <si>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</si>
  <si>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</si>
  <si>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</si>
  <si>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</si>
  <si>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</si>
  <si>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</si>
  <si>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</si>
  <si>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</si>
  <si>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</si>
  <si>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</si>
  <si>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</si>
  <si>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</si>
  <si>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</si>
  <si>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</si>
  <si>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</si>
  <si>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</si>
  <si>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</si>
  <si>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</si>
  <si>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</si>
  <si>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</si>
  <si>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</si>
  <si>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</si>
  <si>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</si>
  <si>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</si>
  <si>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</si>
  <si>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</si>
  <si>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</si>
  <si>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</si>
  <si>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</si>
  <si>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</si>
  <si>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</si>
  <si>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</si>
  <si>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</si>
  <si>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</si>
  <si>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</si>
  <si>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</si>
  <si>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</si>
  <si>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</si>
  <si>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</si>
  <si>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</si>
  <si>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</si>
  <si>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</si>
  <si>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</si>
  <si>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</si>
  <si>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</si>
  <si>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</si>
  <si>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</si>
  <si>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</si>
  <si>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</si>
  <si>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</si>
  <si>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</si>
  <si>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</si>
  <si>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</si>
  <si>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</si>
  <si>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</si>
  <si>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</si>
  <si>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</si>
  <si>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</si>
  <si>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</si>
  <si>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</si>
  <si>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</si>
  <si>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</si>
  <si>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</si>
  <si>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</si>
  <si>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</si>
  <si>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</si>
  <si>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</si>
  <si>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</si>
  <si>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</si>
  <si>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</si>
  <si>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</si>
  <si>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</si>
  <si>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</si>
  <si>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</si>
  <si>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</si>
  <si>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</si>
  <si>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</si>
  <si>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</si>
  <si>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</si>
  <si>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</si>
  <si>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</si>
  <si>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</si>
  <si>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</si>
  <si>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</si>
  <si>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</si>
  <si>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</si>
  <si>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</si>
  <si>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</si>
  <si>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</si>
  <si>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</si>
  <si>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</si>
  <si>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</si>
  <si>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</si>
  <si>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</si>
  <si>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</si>
  <si>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</si>
  <si>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</si>
  <si>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</si>
  <si>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</si>
  <si>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</si>
  <si>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</si>
  <si>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</si>
  <si>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</si>
  <si>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</si>
  <si>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</si>
  <si>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</si>
  <si>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</si>
  <si>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</si>
  <si>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</si>
  <si>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</si>
  <si>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</si>
  <si>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</si>
  <si>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</si>
  <si>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</si>
  <si>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</si>
  <si>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</si>
  <si>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</si>
  <si>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</si>
  <si>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</si>
  <si>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</si>
  <si>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</si>
  <si>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</si>
  <si>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</si>
  <si>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</si>
  <si>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</si>
  <si>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</si>
  <si>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</si>
  <si>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</si>
  <si>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</si>
  <si>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</si>
  <si>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</si>
  <si>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</si>
  <si>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</si>
  <si>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</si>
  <si>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</si>
  <si>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</si>
  <si>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</si>
  <si>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</si>
  <si>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</si>
  <si>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</si>
  <si>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</si>
  <si>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</si>
  <si>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</si>
  <si>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</si>
  <si>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</si>
  <si>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</si>
  <si>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</si>
  <si>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</si>
  <si>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</si>
  <si>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</si>
  <si>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</si>
  <si>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</si>
  <si>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</si>
  <si>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</si>
  <si>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</si>
  <si>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</si>
  <si>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</si>
  <si>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</si>
  <si>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</si>
  <si>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</si>
  <si>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</si>
  <si>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</si>
  <si>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</si>
  <si>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</si>
  <si>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</si>
  <si>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</si>
  <si>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</si>
  <si>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</si>
  <si>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</si>
  <si>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</si>
  <si>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</si>
  <si>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</si>
  <si>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</si>
  <si>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</si>
  <si>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</si>
  <si>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</si>
  <si>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</si>
  <si>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</si>
  <si>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</si>
  <si>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</si>
  <si>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</si>
  <si>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</si>
  <si>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</si>
  <si>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</si>
  <si>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</si>
  <si>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</si>
  <si>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</si>
  <si>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</si>
  <si>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</si>
  <si>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</si>
  <si>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</si>
  <si>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</si>
  <si>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</si>
  <si>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</si>
  <si>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</si>
  <si>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</si>
  <si>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</si>
  <si>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</si>
  <si>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</si>
  <si>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</si>
  <si>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</si>
  <si>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</si>
  <si>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</si>
  <si>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</si>
  <si>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</si>
  <si>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</si>
  <si>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</si>
  <si>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</si>
  <si>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</si>
  <si>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</si>
  <si>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</si>
  <si>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</si>
  <si>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</si>
  <si>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</si>
  <si>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</si>
  <si>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</si>
  <si>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</si>
  <si>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</si>
  <si>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</si>
  <si>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</si>
  <si>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</si>
  <si>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</si>
  <si>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</si>
  <si>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</si>
  <si>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</si>
  <si>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</si>
  <si>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</si>
  <si>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</si>
  <si>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</si>
  <si>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</si>
  <si>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</si>
  <si>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</si>
  <si>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</si>
  <si>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</si>
  <si>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</si>
  <si>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</si>
  <si>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</si>
  <si>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</si>
  <si>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</si>
  <si>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</si>
  <si>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</si>
  <si>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</si>
  <si>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</si>
  <si>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</si>
  <si>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</si>
  <si>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</si>
  <si>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</si>
  <si>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</si>
  <si>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</si>
  <si>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</si>
  <si>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</si>
  <si>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</si>
  <si>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</si>
  <si>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</si>
  <si>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</si>
  <si>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</si>
  <si>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</si>
  <si>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</si>
  <si>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</si>
  <si>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</si>
  <si>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</si>
  <si>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</si>
  <si>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</si>
  <si>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</si>
  <si>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</si>
  <si>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</si>
  <si>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</si>
  <si>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</si>
  <si>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</si>
  <si>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</si>
  <si>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</si>
  <si>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</si>
  <si>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</si>
  <si>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</si>
  <si>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</si>
  <si>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</si>
  <si>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</si>
  <si>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</si>
  <si>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</si>
  <si>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</si>
  <si>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</si>
  <si>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</si>
  <si>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</si>
  <si>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</si>
  <si>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</si>
  <si>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</si>
  <si>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</si>
  <si>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</si>
  <si>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</si>
  <si>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</si>
  <si>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</si>
  <si>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</si>
  <si>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</si>
  <si>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</si>
  <si>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</si>
  <si>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</si>
  <si>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</si>
  <si>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</si>
  <si>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</si>
  <si>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</si>
  <si>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</si>
  <si>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</si>
  <si>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</si>
  <si>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</si>
  <si>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</si>
  <si>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</si>
  <si>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</si>
  <si>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</si>
  <si>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</si>
  <si>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</si>
  <si>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</si>
  <si>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</si>
  <si>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</si>
  <si>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</si>
  <si>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</si>
  <si>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</si>
  <si>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</si>
  <si>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</si>
  <si>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</si>
  <si>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</si>
  <si>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</si>
  <si>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</si>
  <si>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</si>
  <si>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</si>
  <si>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</si>
  <si>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</si>
  <si>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</si>
  <si>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</si>
  <si>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</si>
  <si>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</si>
  <si>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</si>
  <si>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</si>
  <si>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</si>
  <si>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</si>
  <si>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</si>
  <si>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</si>
  <si>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</si>
  <si>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</si>
  <si>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</si>
  <si>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</si>
  <si>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</si>
  <si>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</si>
  <si>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</si>
  <si>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</si>
  <si>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</si>
  <si>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</si>
  <si>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</si>
  <si>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</si>
  <si>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</si>
  <si>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</si>
  <si>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</si>
  <si>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</si>
  <si>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</si>
  <si>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</si>
  <si>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</si>
  <si>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</si>
  <si>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</si>
  <si>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</si>
  <si>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</si>
  <si>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</si>
  <si>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</si>
  <si>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</si>
  <si>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</si>
  <si>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</si>
  <si>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</si>
  <si>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</si>
  <si>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</si>
  <si>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</si>
  <si>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</si>
  <si>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</si>
  <si>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</si>
  <si>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</si>
  <si>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</si>
  <si>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</si>
  <si>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</si>
  <si>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</si>
  <si>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</si>
  <si>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</si>
  <si>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</si>
  <si>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</si>
  <si>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</si>
  <si>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</si>
  <si>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</si>
  <si>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</si>
  <si>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</si>
  <si>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</si>
  <si>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</si>
  <si>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</si>
  <si>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</si>
  <si>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</si>
  <si>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</si>
  <si>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</si>
  <si>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</si>
  <si>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</si>
  <si>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</si>
  <si>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</si>
  <si>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</si>
  <si>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</si>
  <si>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</si>
  <si>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</si>
  <si>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</si>
  <si>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</si>
  <si>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</si>
  <si>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</si>
  <si>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</si>
  <si>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</si>
  <si>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</si>
  <si>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</si>
  <si>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</si>
  <si>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</si>
  <si>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</si>
  <si>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</si>
  <si>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</si>
  <si>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</si>
  <si>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</si>
  <si>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</si>
  <si>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</si>
  <si>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</si>
  <si>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</si>
  <si>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</si>
  <si>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</si>
  <si>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</si>
  <si>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</si>
  <si>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</si>
  <si>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</si>
  <si>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</si>
  <si>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</si>
  <si>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</si>
  <si>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</si>
  <si>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</si>
  <si>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</si>
  <si>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</si>
  <si>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</si>
  <si>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</si>
  <si>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</si>
  <si>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</si>
  <si>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</si>
  <si>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</si>
  <si>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</si>
  <si>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</si>
  <si>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</si>
  <si>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</si>
  <si>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</si>
  <si>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</si>
  <si>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</si>
  <si>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</si>
  <si>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</si>
  <si>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</si>
  <si>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</si>
  <si>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</si>
  <si>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</si>
  <si>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</si>
  <si>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</si>
  <si>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</si>
  <si>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</si>
  <si>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</si>
  <si>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</si>
  <si>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</si>
  <si>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</si>
  <si>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</si>
  <si>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</si>
  <si>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</si>
  <si>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</si>
  <si>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</si>
  <si>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</si>
  <si>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</si>
  <si>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</si>
  <si>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</si>
  <si>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</si>
  <si>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</si>
  <si>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</si>
  <si>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</si>
  <si>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</si>
  <si>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</si>
  <si>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</si>
  <si>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</si>
  <si>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</si>
  <si>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</si>
  <si>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</si>
  <si>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</si>
  <si>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</si>
  <si>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</si>
  <si>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</si>
  <si>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</si>
  <si>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</si>
  <si>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</si>
  <si>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</si>
  <si>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</si>
  <si>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</si>
  <si>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</si>
  <si>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</si>
  <si>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</si>
  <si>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</si>
  <si>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</si>
  <si>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</si>
  <si>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</si>
  <si>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</si>
  <si>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</si>
  <si>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</si>
  <si>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</si>
  <si>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</si>
  <si>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</si>
  <si>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</si>
  <si>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</si>
  <si>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</si>
  <si>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</si>
  <si>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</si>
  <si>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</si>
  <si>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</si>
  <si>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</si>
  <si>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</si>
  <si>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</si>
  <si>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</si>
  <si>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</si>
  <si>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</si>
  <si>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</si>
  <si>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</si>
  <si>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</si>
  <si>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</si>
  <si>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</si>
  <si>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</si>
  <si>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</si>
  <si>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</si>
  <si>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</si>
  <si>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</si>
  <si>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</si>
  <si>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</si>
  <si>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</si>
  <si>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</si>
  <si>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</si>
  <si>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</si>
  <si>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</si>
  <si>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</si>
  <si>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</si>
  <si>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</si>
  <si>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</si>
  <si>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</si>
  <si>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</si>
  <si>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</si>
  <si>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</si>
  <si>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</si>
  <si>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</si>
  <si>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</si>
  <si>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</si>
  <si>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</si>
  <si>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</si>
  <si>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</si>
  <si>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</si>
  <si>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</si>
  <si>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</si>
  <si>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</si>
  <si>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</si>
  <si>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</si>
  <si>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</si>
  <si>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</si>
  <si>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</si>
  <si>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</si>
  <si>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</si>
  <si>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</si>
  <si>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</si>
  <si>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</si>
  <si>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</si>
  <si>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</si>
  <si>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</si>
  <si>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</si>
  <si>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</si>
  <si>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</si>
  <si>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</si>
  <si>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</si>
  <si>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</si>
  <si>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</si>
  <si>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</si>
  <si>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</si>
  <si>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</si>
  <si>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</si>
  <si>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</si>
  <si>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</si>
  <si>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</si>
  <si>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</si>
  <si>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</si>
  <si>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</si>
  <si>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</si>
  <si>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</si>
  <si>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</si>
  <si>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</si>
  <si>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</si>
  <si>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</si>
  <si>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</si>
  <si>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</si>
  <si>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</si>
  <si>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</si>
  <si>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</si>
  <si>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</si>
  <si>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</si>
  <si>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</si>
  <si>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</si>
  <si>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</si>
  <si>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</si>
  <si>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</si>
  <si>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</si>
  <si>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</si>
  <si>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</si>
  <si>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</si>
  <si>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</si>
  <si>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</si>
  <si>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</si>
  <si>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</si>
  <si>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</si>
  <si>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</si>
  <si>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</si>
  <si>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</si>
  <si>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</si>
  <si>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</si>
  <si>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</si>
  <si>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</si>
  <si>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</si>
  <si>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</si>
  <si>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</si>
  <si>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</si>
  <si>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</si>
  <si>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</si>
  <si>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</si>
  <si>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</si>
  <si>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</si>
  <si>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</si>
  <si>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</si>
  <si>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</si>
  <si>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</si>
  <si>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</si>
  <si>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</si>
  <si>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</si>
  <si>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</si>
  <si>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</si>
  <si>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</si>
  <si>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</si>
  <si>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</si>
  <si>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</si>
  <si>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</si>
  <si>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</si>
  <si>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</si>
  <si>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</si>
  <si>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</si>
  <si>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</si>
  <si>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</si>
  <si>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</si>
  <si>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</si>
  <si>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</si>
  <si>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</si>
  <si>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</si>
  <si>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</si>
  <si>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</si>
  <si>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</si>
  <si>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</si>
  <si>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</si>
  <si>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</si>
  <si>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</si>
  <si>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</si>
  <si>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</si>
  <si>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</si>
  <si>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</si>
  <si>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</si>
  <si>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</si>
  <si>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</si>
  <si>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</si>
  <si>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</si>
  <si>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</si>
  <si>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</si>
  <si>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</si>
  <si>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</si>
  <si>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</si>
  <si>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</si>
  <si>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</si>
  <si>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</si>
  <si>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</si>
  <si>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</si>
  <si>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</si>
  <si>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</si>
  <si>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</si>
  <si>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</si>
  <si>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</si>
  <si>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</si>
  <si>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</si>
  <si>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</si>
  <si>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</si>
  <si>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</si>
  <si>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</si>
  <si>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</si>
  <si>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</si>
  <si>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</si>
  <si>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</si>
  <si>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</si>
  <si>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</si>
  <si>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</si>
  <si>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</si>
  <si>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</si>
  <si>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</si>
  <si>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</si>
  <si>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</si>
  <si>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</si>
  <si>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</si>
  <si>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</si>
  <si>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</si>
  <si>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</si>
  <si>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</si>
  <si>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</si>
  <si>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</si>
  <si>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</si>
  <si>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</si>
  <si>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</si>
  <si>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</si>
  <si>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</si>
  <si>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</si>
  <si>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</si>
  <si>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</si>
  <si>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</si>
  <si>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</si>
  <si>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</si>
  <si>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</si>
  <si>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</si>
  <si>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</si>
  <si>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</si>
  <si>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</si>
  <si>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</si>
  <si>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</si>
  <si>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</si>
  <si>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</si>
  <si>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</si>
  <si>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</si>
  <si>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</si>
  <si>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</si>
  <si>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</si>
  <si>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</si>
  <si>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</si>
  <si>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</si>
  <si>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</si>
  <si>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</si>
  <si>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</si>
  <si>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</si>
  <si>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</si>
  <si>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</si>
  <si>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</si>
  <si>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</si>
  <si>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</si>
  <si>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</si>
  <si>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</si>
  <si>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</si>
  <si>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</si>
  <si>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</si>
  <si>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</si>
  <si>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</si>
  <si>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</si>
  <si>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</si>
  <si>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</si>
  <si>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</si>
  <si>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</si>
  <si>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</si>
  <si>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</si>
  <si>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</si>
  <si>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</si>
  <si>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</si>
  <si>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</si>
  <si>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</si>
  <si>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</si>
  <si>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</si>
  <si>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</si>
  <si>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</si>
  <si>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</si>
  <si>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</si>
  <si>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</si>
  <si>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</si>
  <si>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</si>
  <si>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</si>
  <si>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</si>
  <si>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</si>
  <si>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</si>
  <si>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</si>
  <si>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</si>
  <si>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</si>
  <si>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</si>
  <si>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</si>
  <si>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</si>
  <si>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</si>
  <si>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</si>
  <si>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</si>
  <si>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</si>
  <si>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</si>
  <si>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</si>
  <si>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</si>
  <si>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</si>
  <si>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</si>
  <si>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</si>
  <si>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</si>
  <si>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</si>
  <si>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</si>
  <si>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</si>
  <si>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</si>
  <si>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</si>
  <si>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</si>
  <si>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</si>
  <si>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</si>
  <si>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</si>
  <si>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</si>
  <si>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</si>
  <si>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</si>
  <si>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</si>
  <si>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</si>
  <si>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</si>
  <si>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</si>
  <si>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</si>
  <si>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</si>
  <si>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</si>
  <si>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</si>
  <si>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</si>
  <si>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</si>
  <si>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</si>
  <si>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</si>
  <si>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</si>
  <si>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</si>
  <si>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</si>
  <si>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</si>
  <si>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</si>
  <si>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</si>
  <si>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</si>
  <si>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</si>
  <si>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</si>
  <si>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</si>
  <si>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</si>
  <si>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</si>
  <si>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</si>
  <si>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</si>
  <si>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</si>
  <si>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</si>
  <si>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</si>
  <si>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</si>
  <si>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</si>
  <si>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</si>
  <si>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</si>
  <si>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</si>
  <si>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</si>
  <si>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</si>
  <si>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</si>
  <si>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</si>
  <si>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</si>
  <si>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</si>
  <si>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</si>
  <si>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</si>
  <si>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</si>
  <si>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</si>
  <si>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</si>
  <si>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</si>
  <si>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</si>
  <si>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</si>
  <si>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</si>
  <si>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</si>
  <si>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</si>
  <si>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</si>
  <si>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</si>
  <si>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</si>
  <si>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</si>
  <si>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</si>
  <si>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</si>
  <si>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</si>
  <si>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</si>
  <si>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</si>
  <si>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</si>
  <si>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</si>
  <si>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</si>
  <si>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</si>
  <si>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</si>
  <si>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</si>
  <si>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</si>
  <si>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</si>
  <si>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</si>
  <si>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</si>
  <si>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</si>
  <si>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</si>
  <si>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</si>
  <si>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</si>
  <si>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</si>
  <si>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</si>
  <si>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</si>
  <si>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</si>
  <si>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</si>
  <si>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</si>
  <si>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</si>
  <si>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</si>
  <si>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</si>
  <si>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</si>
  <si>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</si>
  <si>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</si>
  <si>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</si>
  <si>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</si>
  <si>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</si>
  <si>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</si>
  <si>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</si>
  <si>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</si>
  <si>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</si>
  <si>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</si>
  <si>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</si>
  <si>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</si>
  <si>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</si>
  <si>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</si>
  <si>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</si>
  <si>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</si>
  <si>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</si>
  <si>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</si>
  <si>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</si>
  <si>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</si>
  <si>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</si>
  <si>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</si>
  <si>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</si>
  <si>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</si>
  <si>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</si>
  <si>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</si>
  <si>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</si>
  <si>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</si>
  <si>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</si>
  <si>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</si>
  <si>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</si>
  <si>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</si>
  <si>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</si>
  <si>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</si>
  <si>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</si>
  <si>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</si>
  <si>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</si>
  <si>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</si>
  <si>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</si>
  <si>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</si>
  <si>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</si>
  <si>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</si>
  <si>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</si>
  <si>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</si>
  <si>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</si>
  <si>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</si>
  <si>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</si>
  <si>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</si>
  <si>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</si>
  <si>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</si>
  <si>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</si>
  <si>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</si>
  <si>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</si>
  <si>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</si>
  <si>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</si>
  <si>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</si>
  <si>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</si>
  <si>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</si>
  <si>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</si>
  <si>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</si>
  <si>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</si>
  <si>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</si>
  <si>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</si>
  <si>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</si>
  <si>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</si>
  <si>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</si>
  <si>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</si>
  <si>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</si>
  <si>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</si>
  <si>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</si>
  <si>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</si>
  <si>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</si>
  <si>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</si>
  <si>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</si>
  <si>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</si>
  <si>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</si>
  <si>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</si>
  <si>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</si>
  <si>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</si>
  <si>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</si>
  <si>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</si>
  <si>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</si>
  <si>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</si>
  <si>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</si>
  <si>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</si>
  <si>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</si>
  <si>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</si>
  <si>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</si>
  <si>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</si>
  <si>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</si>
  <si>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</si>
  <si>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</si>
  <si>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</si>
  <si>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</si>
  <si>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</si>
  <si>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</si>
  <si>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</si>
  <si>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</si>
  <si>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</si>
  <si>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</si>
  <si>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</si>
  <si>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</si>
  <si>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</si>
  <si>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</si>
  <si>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</si>
  <si>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</si>
  <si>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</si>
  <si>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</si>
  <si>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</si>
  <si>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</si>
  <si>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</si>
  <si>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</si>
  <si>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</si>
  <si>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</si>
  <si>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</si>
  <si>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</si>
  <si>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</si>
  <si>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</si>
  <si>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</si>
  <si>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</si>
  <si>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</si>
  <si>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</si>
  <si>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</si>
  <si>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</si>
  <si>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</si>
  <si>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</si>
  <si>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</si>
  <si>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</si>
  <si>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</si>
  <si>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</si>
  <si>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</si>
  <si>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</si>
  <si>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</si>
  <si>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</si>
  <si>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</si>
  <si>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</si>
  <si>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</si>
  <si>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</si>
  <si>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</si>
  <si>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</si>
  <si>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</si>
  <si>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</si>
  <si>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</si>
  <si>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</si>
  <si>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</si>
  <si>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</si>
  <si>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</si>
  <si>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</si>
  <si>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</si>
  <si>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</si>
  <si>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</si>
  <si>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</si>
  <si>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</si>
  <si>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</si>
  <si>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</si>
  <si>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</si>
  <si>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</si>
  <si>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</si>
  <si>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</si>
  <si>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</si>
  <si>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</si>
  <si>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</si>
  <si>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</si>
  <si>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</si>
  <si>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</si>
  <si>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</si>
  <si>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</si>
  <si>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</si>
  <si>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</si>
  <si>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</si>
  <si>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</si>
  <si>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</si>
  <si>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</si>
  <si>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</si>
  <si>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</si>
  <si>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</si>
  <si>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</si>
  <si>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</si>
  <si>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</si>
  <si>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</si>
  <si>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</si>
  <si>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</si>
  <si>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</si>
  <si>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</si>
  <si>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</si>
  <si>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</si>
  <si>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</si>
  <si>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</si>
  <si>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</si>
  <si>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</si>
  <si>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</si>
  <si>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</si>
  <si>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</si>
  <si>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</si>
  <si>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</si>
  <si>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</si>
  <si>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</si>
  <si>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</si>
  <si>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</si>
  <si>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</si>
  <si>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</si>
  <si>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</si>
  <si>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</si>
  <si>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</si>
  <si>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</si>
  <si>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</si>
  <si>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</si>
  <si>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</si>
  <si>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</si>
  <si>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</si>
  <si>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</si>
  <si>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</si>
  <si>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</si>
  <si>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</si>
  <si>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</si>
  <si>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</si>
  <si>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</si>
  <si>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</si>
  <si>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</si>
  <si>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</si>
  <si>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</si>
  <si>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</si>
  <si>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</si>
  <si>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</si>
  <si>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</si>
  <si>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</si>
  <si>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</si>
  <si>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</si>
  <si>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</si>
  <si>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</si>
  <si>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</si>
  <si>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</si>
  <si>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</si>
  <si>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</si>
  <si>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</si>
  <si>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</si>
  <si>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</si>
  <si>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</si>
  <si>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</si>
  <si>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</si>
  <si>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</si>
  <si>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</si>
  <si>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</si>
  <si>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</si>
  <si>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</si>
  <si>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</si>
  <si>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</si>
  <si>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</si>
  <si>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</si>
  <si>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</si>
  <si>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</si>
  <si>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</si>
  <si>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</si>
  <si>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</si>
  <si>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</si>
  <si>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</si>
  <si>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</si>
  <si>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</si>
  <si>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</si>
  <si>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</si>
  <si>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</si>
  <si>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</si>
  <si>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</si>
  <si>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</si>
  <si>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</si>
  <si>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</si>
  <si>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</si>
  <si>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</si>
  <si>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</si>
  <si>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</si>
  <si>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</si>
  <si>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</si>
  <si>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</si>
  <si>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</si>
  <si>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</si>
  <si>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</si>
  <si>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</si>
  <si>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</si>
  <si>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</si>
  <si>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</si>
  <si>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</si>
  <si>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</si>
  <si>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</si>
  <si>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</si>
  <si>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</si>
  <si>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</si>
  <si>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</si>
  <si>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</si>
  <si>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</si>
  <si>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</si>
  <si>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</si>
  <si>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</si>
  <si>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</si>
  <si>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</si>
  <si>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</si>
  <si>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</si>
  <si>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</si>
  <si>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</si>
  <si>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</si>
  <si>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</si>
  <si>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</si>
  <si>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</si>
  <si>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</si>
  <si>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</si>
  <si>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</si>
  <si>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</si>
  <si>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</si>
  <si>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</si>
  <si>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</si>
  <si>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</si>
  <si>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</si>
  <si>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</si>
  <si>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</si>
  <si>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</si>
  <si>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</si>
  <si>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</si>
  <si>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</si>
  <si>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</si>
  <si>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</si>
  <si>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</si>
  <si>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</si>
  <si>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</si>
  <si>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</si>
  <si>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</si>
  <si>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</si>
  <si>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</si>
  <si>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</si>
  <si>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</si>
  <si>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</si>
  <si>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</si>
  <si>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</si>
  <si>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</si>
  <si>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</si>
  <si>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</si>
  <si>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</si>
  <si>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</si>
  <si>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</si>
  <si>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</si>
  <si>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</si>
  <si>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</si>
  <si>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</si>
  <si>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</si>
  <si>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</si>
  <si>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</si>
  <si>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</si>
  <si>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</si>
  <si>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</si>
  <si>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</si>
  <si>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</si>
  <si>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</si>
  <si>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</si>
  <si>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</si>
  <si>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</si>
  <si>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</si>
  <si>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</si>
  <si>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</si>
  <si>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</si>
  <si>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</si>
  <si>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</si>
  <si>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</si>
  <si>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</si>
  <si>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</si>
  <si>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</si>
  <si>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</si>
  <si>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</si>
  <si>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</si>
  <si>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</si>
  <si>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</si>
  <si>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</si>
  <si>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</si>
  <si>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</si>
  <si>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</si>
  <si>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</si>
  <si>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</si>
  <si>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</si>
  <si>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</si>
  <si>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</si>
  <si>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</si>
  <si>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</si>
  <si>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</si>
  <si>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</si>
  <si>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</si>
  <si>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</si>
  <si>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</si>
  <si>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</si>
  <si>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</si>
  <si>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</si>
  <si>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</si>
  <si>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</si>
  <si>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</si>
  <si>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</si>
  <si>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</si>
  <si>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</si>
  <si>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</si>
  <si>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</si>
  <si>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</si>
  <si>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</si>
  <si>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</si>
  <si>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</si>
  <si>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</si>
  <si>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</si>
  <si>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</si>
  <si>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</si>
  <si>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</si>
  <si>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</si>
  <si>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</si>
  <si>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</si>
  <si>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</si>
  <si>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</si>
  <si>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</si>
  <si>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</si>
  <si>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</si>
  <si>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</si>
  <si>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</si>
  <si>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</si>
  <si>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</si>
  <si>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</si>
  <si>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</si>
  <si>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</si>
  <si>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</si>
  <si>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</si>
  <si>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</si>
  <si>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</si>
  <si>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</si>
  <si>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</si>
  <si>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</si>
  <si>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</si>
  <si>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</si>
  <si>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</si>
  <si>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</si>
  <si>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</si>
  <si>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</si>
  <si>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</si>
  <si>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</si>
  <si>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</si>
  <si>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</si>
  <si>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</si>
  <si>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</si>
  <si>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</si>
  <si>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</si>
  <si>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</si>
  <si>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</si>
  <si>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</si>
  <si>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</si>
  <si>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</si>
  <si>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</si>
  <si>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</si>
  <si>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</si>
  <si>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</si>
  <si>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</si>
  <si>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</si>
  <si>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</si>
  <si>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</si>
  <si>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</si>
  <si>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</si>
  <si>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</si>
  <si>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</si>
  <si>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</si>
  <si>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</si>
  <si>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</si>
  <si>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</si>
  <si>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</si>
  <si>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</si>
  <si>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</si>
  <si>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</si>
  <si>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</si>
  <si>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</si>
  <si>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</si>
  <si>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</si>
  <si>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</si>
  <si>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</si>
  <si>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</si>
  <si>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</si>
  <si>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</si>
  <si>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</si>
  <si>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</si>
  <si>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</si>
  <si>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</si>
  <si>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</si>
  <si>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</si>
  <si>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</si>
  <si>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</si>
  <si>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</si>
  <si>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</si>
  <si>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</si>
  <si>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</si>
  <si>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</si>
  <si>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</si>
  <si>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</si>
  <si>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</si>
  <si>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</si>
  <si>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</si>
  <si>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</si>
  <si>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</si>
  <si>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</si>
  <si>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</si>
  <si>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</si>
  <si>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</si>
  <si>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</si>
  <si>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</si>
  <si>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</si>
  <si>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</si>
  <si>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</si>
  <si>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</si>
  <si>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</si>
  <si>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</si>
  <si>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</si>
  <si>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</si>
  <si>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</si>
  <si>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</si>
  <si>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</si>
  <si>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</si>
  <si>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</si>
  <si>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</si>
  <si>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</si>
  <si>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</si>
  <si>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</si>
  <si>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</si>
  <si>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</si>
  <si>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</si>
  <si>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</si>
  <si>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</si>
  <si>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</si>
  <si>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</si>
  <si>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</si>
  <si>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</si>
  <si>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</si>
  <si>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</si>
  <si>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</si>
  <si>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</si>
  <si>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</si>
  <si>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</si>
  <si>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</si>
  <si>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</si>
  <si>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</si>
  <si>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</si>
  <si>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</si>
  <si>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</si>
  <si>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</si>
  <si>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</si>
  <si>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</si>
  <si>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</si>
  <si>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</si>
  <si>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</si>
  <si>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</si>
  <si>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</si>
  <si>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</si>
  <si>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</si>
  <si>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</si>
  <si>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</si>
  <si>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</si>
  <si>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</si>
  <si>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</si>
  <si>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</si>
  <si>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</si>
  <si>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</si>
  <si>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</si>
  <si>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</si>
  <si>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</si>
  <si>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</si>
  <si>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</si>
  <si>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WDD2120021A718449</t>
  </si>
  <si>
    <t>EHS2122700006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</si>
  <si>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</si>
  <si>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</si>
  <si>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</si>
  <si>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</si>
  <si>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</si>
  <si>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</si>
  <si>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</si>
  <si>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</si>
  <si>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</si>
  <si>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</si>
  <si>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</si>
  <si>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</si>
  <si>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</si>
  <si>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</si>
  <si>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</si>
  <si>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</si>
  <si>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</si>
  <si>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</si>
  <si>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</si>
  <si>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</si>
  <si>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</si>
  <si>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</si>
  <si>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</si>
  <si>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</si>
  <si>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</si>
  <si>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</si>
  <si>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</si>
  <si>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</si>
  <si>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</si>
  <si>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</si>
  <si>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</si>
  <si>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</si>
  <si>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</si>
  <si>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</si>
  <si>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</si>
  <si>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</si>
  <si>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</si>
  <si>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</si>
  <si>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</si>
  <si>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</si>
  <si>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</si>
  <si>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</si>
  <si>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</si>
  <si>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</si>
  <si>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</si>
  <si>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</si>
  <si>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</si>
  <si>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</si>
  <si>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</si>
  <si>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</si>
  <si>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</si>
  <si>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</si>
  <si>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</si>
  <si>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</si>
  <si>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</si>
  <si>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</si>
  <si>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</si>
  <si>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주문</t>
    <phoneticPr fontId="2" type="noConversion"/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</si>
  <si>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</si>
  <si>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</si>
  <si>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</si>
  <si>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</si>
  <si>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</si>
  <si>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</si>
  <si>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</si>
  <si>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</si>
  <si>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</si>
  <si>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</si>
  <si>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주문</t>
    <phoneticPr fontId="2" type="noConversion"/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</si>
  <si>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</si>
  <si>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</si>
  <si>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</si>
  <si>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</si>
  <si>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</si>
  <si>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</si>
  <si>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</si>
  <si>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주문</t>
    <phoneticPr fontId="2" type="noConversion"/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</si>
  <si>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</si>
  <si>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</si>
  <si>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</si>
  <si>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</si>
  <si>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</si>
  <si>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</si>
  <si>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</si>
  <si>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</si>
  <si>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</si>
  <si>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</si>
  <si>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</si>
  <si>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</si>
  <si>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</si>
  <si>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WDDZF0FB33HA195358</t>
  </si>
  <si>
    <t>후진기어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</si>
  <si>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</si>
  <si>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</si>
  <si>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</si>
  <si>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</si>
  <si>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</si>
  <si>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</si>
  <si>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</si>
  <si>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</si>
  <si>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</si>
  <si>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대명오토(서울서초)_260422_171009.xlsx</t>
    <phoneticPr fontId="2" type="noConversion"/>
  </si>
  <si>
    <t>주문</t>
    <phoneticPr fontId="2" type="noConversion"/>
  </si>
  <si>
    <t>김지승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</si>
</sst>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1533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1534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2179</v>
      </c>
      <c r="D2" s="342"/>
      <c r="E2" s="342"/>
      <c r="F2" s="342"/>
      <c r="G2" s="343"/>
      <c r="H2" s="341" t="s">
        <v>76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46134</v>
      </c>
      <c r="U2" s="347"/>
    </row>
    <row r="3" spans="1:21" ht="24.95" customHeight="1">
      <c r="A3" s="414" t="s">
        <v>1151</v>
      </c>
      <c r="B3" s="37" t="s">
        <v>58</v>
      </c>
      <c r="C3" s="417" t="s">
        <v>1265</v>
      </c>
      <c r="D3" s="418"/>
      <c r="E3" s="418"/>
      <c r="F3" s="418"/>
      <c r="G3" s="418"/>
      <c r="H3" s="418"/>
      <c r="I3" s="418"/>
      <c r="J3" s="419"/>
      <c r="K3" s="420" t="s">
        <v>1152</v>
      </c>
      <c r="L3" s="37" t="s">
        <v>58</v>
      </c>
      <c r="M3" s="423" t="s">
        <v>963</v>
      </c>
      <c r="N3" s="424"/>
      <c r="O3" s="424"/>
      <c r="P3" s="424"/>
      <c r="Q3" s="424"/>
      <c r="R3" s="424"/>
      <c r="S3" s="424"/>
      <c r="T3" s="424"/>
      <c r="U3" s="425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29" t="s">
        <v>72</v>
      </c>
      <c r="U4" s="432"/>
    </row>
    <row r="5" spans="1:21" ht="24.95" customHeight="1">
      <c r="A5" s="415"/>
      <c r="B5" s="38" t="s">
        <v>10</v>
      </c>
      <c r="C5" s="429" t="s">
        <v>4396</v>
      </c>
      <c r="D5" s="430"/>
      <c r="E5" s="430"/>
      <c r="F5" s="430"/>
      <c r="G5" s="430"/>
      <c r="H5" s="430"/>
      <c r="I5" s="430"/>
      <c r="J5" s="431"/>
      <c r="K5" s="421"/>
      <c r="L5" s="38" t="s">
        <v>10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24.95" customHeight="1">
      <c r="A6" s="416"/>
      <c r="B6" s="38" t="s">
        <v>74</v>
      </c>
      <c r="C6" s="429" t="s">
        <v>1209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73"/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43</v>
      </c>
      <c r="G7" s="349"/>
      <c r="H7" s="349"/>
      <c r="I7" s="411"/>
      <c r="J7" s="412" t="s">
        <v>41</v>
      </c>
      <c r="K7" s="349"/>
      <c r="L7" s="349"/>
      <c r="M7" s="349"/>
      <c r="N7" s="411"/>
      <c r="O7" s="349" t="s">
        <v>49</v>
      </c>
      <c r="P7" s="411"/>
      <c r="Q7" s="412" t="s">
        <v>68</v>
      </c>
      <c r="R7" s="349"/>
      <c r="S7" s="411"/>
      <c r="T7" s="412" t="s">
        <v>67</v>
      </c>
      <c r="U7" s="413"/>
    </row>
    <row r="8" spans="1:21" ht="15.6" customHeight="1">
      <c r="A8" s="455" t="s">
        <v>2174</v>
      </c>
      <c r="B8" s="456"/>
      <c r="C8" s="456"/>
      <c r="D8" s="456"/>
      <c r="E8" s="457"/>
      <c r="F8" s="458" t="s">
        <v>1725</v>
      </c>
      <c r="G8" s="459"/>
      <c r="H8" s="459"/>
      <c r="I8" s="460"/>
      <c r="J8" s="466">
        <v>650000</v>
      </c>
      <c r="K8" s="466"/>
      <c r="L8" s="466"/>
      <c r="M8" s="466"/>
      <c r="N8" s="466"/>
      <c r="O8" s="467">
        <v>3</v>
      </c>
      <c r="P8" s="467"/>
      <c r="Q8" s="461"/>
      <c r="R8" s="462"/>
      <c r="S8" s="463"/>
      <c r="T8" s="464">
        <v>1950000</v>
      </c>
      <c r="U8" s="465"/>
    </row>
    <row r="9" spans="1:21" ht="15.6" customHeight="1">
      <c r="A9" s="444"/>
      <c r="B9" s="445"/>
      <c r="C9" s="445"/>
      <c r="D9" s="445"/>
      <c r="E9" s="446"/>
      <c r="F9" s="447"/>
      <c r="G9" s="445"/>
      <c r="H9" s="445"/>
      <c r="I9" s="446"/>
      <c r="J9" s="453"/>
      <c r="K9" s="453"/>
      <c r="L9" s="453"/>
      <c r="M9" s="453"/>
      <c r="N9" s="453"/>
      <c r="O9" s="454"/>
      <c r="P9" s="454"/>
      <c r="Q9" s="448"/>
      <c r="R9" s="449"/>
      <c r="S9" s="450"/>
      <c r="T9" s="451"/>
      <c r="U9" s="452"/>
    </row>
    <row r="10" spans="1:21" ht="15.6" customHeight="1">
      <c r="A10" s="444"/>
      <c r="B10" s="445"/>
      <c r="C10" s="445"/>
      <c r="D10" s="445"/>
      <c r="E10" s="446"/>
      <c r="F10" s="447"/>
      <c r="G10" s="445"/>
      <c r="H10" s="445"/>
      <c r="I10" s="446"/>
      <c r="J10" s="453"/>
      <c r="K10" s="453"/>
      <c r="L10" s="453"/>
      <c r="M10" s="453"/>
      <c r="N10" s="453"/>
      <c r="O10" s="454"/>
      <c r="P10" s="454"/>
      <c r="Q10" s="448"/>
      <c r="R10" s="449"/>
      <c r="S10" s="450"/>
      <c r="T10" s="451"/>
      <c r="U10" s="452"/>
    </row>
    <row r="11" spans="1:21" ht="15.6" customHeight="1">
      <c r="A11" s="444"/>
      <c r="B11" s="445"/>
      <c r="C11" s="445"/>
      <c r="D11" s="445"/>
      <c r="E11" s="446"/>
      <c r="F11" s="447"/>
      <c r="G11" s="445"/>
      <c r="H11" s="445"/>
      <c r="I11" s="446"/>
      <c r="J11" s="453"/>
      <c r="K11" s="453"/>
      <c r="L11" s="453"/>
      <c r="M11" s="453"/>
      <c r="N11" s="453"/>
      <c r="O11" s="454"/>
      <c r="P11" s="454"/>
      <c r="Q11" s="448"/>
      <c r="R11" s="449"/>
      <c r="S11" s="450"/>
      <c r="T11" s="451"/>
      <c r="U11" s="452"/>
    </row>
    <row r="12" spans="1:21" ht="15.6" customHeight="1">
      <c r="A12" s="444"/>
      <c r="B12" s="445"/>
      <c r="C12" s="445"/>
      <c r="D12" s="445"/>
      <c r="E12" s="446"/>
      <c r="F12" s="447"/>
      <c r="G12" s="445"/>
      <c r="H12" s="445"/>
      <c r="I12" s="446"/>
      <c r="J12" s="453"/>
      <c r="K12" s="453"/>
      <c r="L12" s="453"/>
      <c r="M12" s="453"/>
      <c r="N12" s="453"/>
      <c r="O12" s="454"/>
      <c r="P12" s="454"/>
      <c r="Q12" s="448"/>
      <c r="R12" s="449"/>
      <c r="S12" s="450"/>
      <c r="T12" s="451"/>
      <c r="U12" s="452"/>
    </row>
    <row r="13" spans="1:21" ht="15.6" customHeight="1">
      <c r="A13" s="444"/>
      <c r="B13" s="445"/>
      <c r="C13" s="445"/>
      <c r="D13" s="445"/>
      <c r="E13" s="446"/>
      <c r="F13" s="447"/>
      <c r="G13" s="445"/>
      <c r="H13" s="445"/>
      <c r="I13" s="446"/>
      <c r="J13" s="453"/>
      <c r="K13" s="453"/>
      <c r="L13" s="453"/>
      <c r="M13" s="453"/>
      <c r="N13" s="453"/>
      <c r="O13" s="454"/>
      <c r="P13" s="454"/>
      <c r="Q13" s="448"/>
      <c r="R13" s="449"/>
      <c r="S13" s="450"/>
      <c r="T13" s="451"/>
      <c r="U13" s="452"/>
    </row>
    <row r="14" spans="1:21" ht="15.6" customHeight="1">
      <c r="A14" s="444"/>
      <c r="B14" s="445"/>
      <c r="C14" s="445"/>
      <c r="D14" s="445"/>
      <c r="E14" s="446"/>
      <c r="F14" s="447"/>
      <c r="G14" s="445"/>
      <c r="H14" s="445"/>
      <c r="I14" s="446"/>
      <c r="J14" s="453"/>
      <c r="K14" s="453"/>
      <c r="L14" s="453"/>
      <c r="M14" s="453"/>
      <c r="N14" s="453"/>
      <c r="O14" s="454"/>
      <c r="P14" s="454"/>
      <c r="Q14" s="448"/>
      <c r="R14" s="449"/>
      <c r="S14" s="450"/>
      <c r="T14" s="451"/>
      <c r="U14" s="452"/>
    </row>
    <row r="15" spans="1:21" ht="15.6" customHeight="1" thickBot="1">
      <c r="A15" s="433"/>
      <c r="B15" s="434"/>
      <c r="C15" s="434"/>
      <c r="D15" s="434"/>
      <c r="E15" s="435"/>
      <c r="F15" s="436"/>
      <c r="G15" s="434"/>
      <c r="H15" s="434"/>
      <c r="I15" s="435"/>
      <c r="J15" s="442"/>
      <c r="K15" s="442"/>
      <c r="L15" s="442"/>
      <c r="M15" s="442"/>
      <c r="N15" s="442"/>
      <c r="O15" s="443"/>
      <c r="P15" s="443"/>
      <c r="Q15" s="437"/>
      <c r="R15" s="438"/>
      <c r="S15" s="439"/>
      <c r="T15" s="440"/>
      <c r="U15" s="441"/>
    </row>
    <row r="16" spans="1:21" ht="15" customHeight="1" thickTop="1">
      <c r="A16" s="364" t="s">
        <v>2270</v>
      </c>
      <c r="B16" s="365"/>
      <c r="C16" s="365"/>
      <c r="D16" s="365"/>
      <c r="E16" s="366"/>
      <c r="F16" s="373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 ht="20.100000000000001" customHeight="1">
      <c r="A20" s="348" t="s">
        <v>79</v>
      </c>
      <c r="B20" s="349"/>
      <c r="C20" s="349"/>
      <c r="D20" s="349"/>
      <c r="E20" s="349"/>
      <c r="F20" s="350">
        <v>-9.9999999627470998E-2</v>
      </c>
      <c r="G20" s="350"/>
      <c r="H20" s="350"/>
      <c r="I20" s="351"/>
      <c r="J20" s="387">
        <f>SUM(J8:N19)</f>
        <v>650000</v>
      </c>
      <c r="K20" s="388"/>
      <c r="L20" s="388"/>
      <c r="M20" s="388"/>
      <c r="N20" s="389"/>
      <c r="O20" s="352">
        <f>SUM(O8:P19)</f>
        <v>3</v>
      </c>
      <c r="P20" s="352"/>
      <c r="Q20" s="390">
        <f>SUM(Q8:S19)</f>
        <v>0</v>
      </c>
      <c r="R20" s="350"/>
      <c r="S20" s="351"/>
      <c r="T20" s="350">
        <f>SUM(T8:U15)</f>
        <v>1950000</v>
      </c>
      <c r="U20" s="391"/>
    </row>
    <row r="21" spans="1:21" ht="20.100000000000001" customHeight="1" thickBot="1">
      <c r="A21" s="353" t="s">
        <v>89</v>
      </c>
      <c r="B21" s="354"/>
      <c r="C21" s="354"/>
      <c r="D21" s="354"/>
      <c r="E21" s="354"/>
      <c r="F21" s="355">
        <f>F20+T20</f>
        <v>1949999.9000000004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54"/>
      <c r="Q21" s="358" t="str">
        <f>C3</f>
        <v>대명오토(서울서초)</v>
      </c>
      <c r="R21" s="358"/>
      <c r="S21" s="358"/>
      <c r="T21" s="358"/>
      <c r="U21" s="410"/>
    </row>
    <row r="22" spans="1:21" ht="20.100000000000001" customHeight="1">
      <c r="A22" s="337" t="s">
        <v>5064</v>
      </c>
      <c r="B22" s="337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1:21" ht="20.100000000000001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359"/>
      <c r="B24" s="360"/>
      <c r="C24" s="360"/>
      <c r="D24" s="360"/>
      <c r="E24" s="360"/>
      <c r="F24" s="360"/>
      <c r="G24" s="360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1" t="s">
        <v>1179</v>
      </c>
      <c r="R24" s="361"/>
      <c r="S24" s="362">
        <f>S1</f>
        <v>0</v>
      </c>
      <c r="T24" s="362"/>
      <c r="U24" s="363"/>
    </row>
    <row r="25" spans="1:21">
      <c r="A25" s="339" t="s">
        <v>64</v>
      </c>
      <c r="B25" s="340"/>
      <c r="C25" s="341" t="str">
        <f>C2</f>
        <v>카카오뱅크 3333181865047</v>
      </c>
      <c r="D25" s="342"/>
      <c r="E25" s="342"/>
      <c r="F25" s="342"/>
      <c r="G25" s="343"/>
      <c r="H25" s="341" t="s">
        <v>75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46134</v>
      </c>
      <c r="U25" s="347"/>
    </row>
    <row r="26" spans="1:21" ht="24.95" customHeight="1">
      <c r="A26" s="414" t="s">
        <v>1151</v>
      </c>
      <c r="B26" s="37" t="s">
        <v>58</v>
      </c>
      <c r="C26" s="417" t="str">
        <f>C3</f>
        <v>대명오토(서울서초)</v>
      </c>
      <c r="D26" s="418"/>
      <c r="E26" s="418"/>
      <c r="F26" s="418"/>
      <c r="G26" s="418"/>
      <c r="H26" s="418"/>
      <c r="I26" s="418"/>
      <c r="J26" s="419"/>
      <c r="K26" s="420" t="s">
        <v>1152</v>
      </c>
      <c r="L26" s="37" t="s">
        <v>58</v>
      </c>
      <c r="M26" s="423" t="s">
        <v>963</v>
      </c>
      <c r="N26" s="424"/>
      <c r="O26" s="424"/>
      <c r="P26" s="424"/>
      <c r="Q26" s="424"/>
      <c r="R26" s="424"/>
      <c r="S26" s="424"/>
      <c r="T26" s="424"/>
      <c r="U26" s="425"/>
    </row>
    <row r="27" spans="1:21" ht="24.95" customHeight="1">
      <c r="A27" s="415"/>
      <c r="B27" s="37" t="s">
        <v>60</v>
      </c>
      <c r="C27" s="426">
        <f>C4</f>
        <v>0</v>
      </c>
      <c r="D27" s="427"/>
      <c r="E27" s="427"/>
      <c r="F27" s="427"/>
      <c r="G27" s="427"/>
      <c r="H27" s="427"/>
      <c r="I27" s="427"/>
      <c r="J27" s="428"/>
      <c r="K27" s="421"/>
      <c r="L27" s="37" t="s">
        <v>60</v>
      </c>
      <c r="M27" s="429" t="s">
        <v>961</v>
      </c>
      <c r="N27" s="430"/>
      <c r="O27" s="430"/>
      <c r="P27" s="430"/>
      <c r="Q27" s="430"/>
      <c r="R27" s="431"/>
      <c r="S27" s="38" t="s">
        <v>61</v>
      </c>
      <c r="T27" s="429" t="s">
        <v>72</v>
      </c>
      <c r="U27" s="432"/>
    </row>
    <row r="28" spans="1:21" ht="24.95" customHeight="1">
      <c r="A28" s="415"/>
      <c r="B28" s="38" t="s">
        <v>10</v>
      </c>
      <c r="C28" s="429" t="str">
        <f>C5</f>
        <v>서울 서초구 마방로2길 20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">
        <v>73</v>
      </c>
      <c r="N28" s="430"/>
      <c r="O28" s="430"/>
      <c r="P28" s="430"/>
      <c r="Q28" s="430"/>
      <c r="R28" s="430"/>
      <c r="S28" s="430"/>
      <c r="T28" s="430"/>
      <c r="U28" s="432"/>
    </row>
    <row r="29" spans="1:21" ht="24.95" customHeight="1">
      <c r="A29" s="416"/>
      <c r="B29" s="38" t="s">
        <v>74</v>
      </c>
      <c r="C29" s="429" t="str">
        <f>C6</f>
        <v>010-3218-6031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">
        <v>65</v>
      </c>
      <c r="N29" s="430"/>
      <c r="O29" s="430"/>
      <c r="P29" s="430"/>
      <c r="Q29" s="430"/>
      <c r="R29" s="431"/>
      <c r="S29" s="38" t="s">
        <v>22</v>
      </c>
      <c r="T29" s="429">
        <f>T6</f>
        <v>0</v>
      </c>
      <c r="U29" s="432"/>
    </row>
    <row r="30" spans="1:21" ht="15.6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41</v>
      </c>
      <c r="K30" s="349"/>
      <c r="L30" s="349"/>
      <c r="M30" s="349"/>
      <c r="N30" s="411"/>
      <c r="O30" s="349" t="s">
        <v>49</v>
      </c>
      <c r="P30" s="411"/>
      <c r="Q30" s="412" t="s">
        <v>68</v>
      </c>
      <c r="R30" s="349"/>
      <c r="S30" s="411"/>
      <c r="T30" s="412" t="s">
        <v>67</v>
      </c>
      <c r="U30" s="413"/>
    </row>
    <row r="31" spans="1:21" ht="15.6" customHeight="1">
      <c r="A31" s="404" t="str">
        <f>A8</f>
        <v>0B5_Repair_Kit</v>
      </c>
      <c r="B31" s="405"/>
      <c r="C31" s="405"/>
      <c r="D31" s="405"/>
      <c r="E31" s="405"/>
      <c r="F31" s="405" t="str">
        <f>F8</f>
        <v>0B5398048D</v>
      </c>
      <c r="G31" s="405"/>
      <c r="H31" s="405"/>
      <c r="I31" s="405"/>
      <c r="J31" s="409">
        <f>J8</f>
        <v>650000</v>
      </c>
      <c r="K31" s="409"/>
      <c r="L31" s="409"/>
      <c r="M31" s="409"/>
      <c r="N31" s="409"/>
      <c r="O31" s="409">
        <f>O8</f>
        <v>3</v>
      </c>
      <c r="P31" s="409"/>
      <c r="Q31" s="406">
        <f>Q8</f>
        <v>0</v>
      </c>
      <c r="R31" s="406"/>
      <c r="S31" s="406"/>
      <c r="T31" s="407">
        <f>T8</f>
        <v>1950000</v>
      </c>
      <c r="U31" s="408"/>
    </row>
    <row r="32" spans="1:21" ht="15.6" customHeight="1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2">
        <f t="shared" ref="J32:J38" si="2">J9</f>
        <v>0</v>
      </c>
      <c r="K32" s="402"/>
      <c r="L32" s="402"/>
      <c r="M32" s="402"/>
      <c r="N32" s="402"/>
      <c r="O32" s="402">
        <f t="shared" ref="O32:O38" si="3">O9</f>
        <v>0</v>
      </c>
      <c r="P32" s="402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2">
        <f t="shared" si="2"/>
        <v>0</v>
      </c>
      <c r="K33" s="402"/>
      <c r="L33" s="402"/>
      <c r="M33" s="402"/>
      <c r="N33" s="402"/>
      <c r="O33" s="402">
        <f t="shared" si="3"/>
        <v>0</v>
      </c>
      <c r="P33" s="402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2">
        <f t="shared" si="2"/>
        <v>0</v>
      </c>
      <c r="K34" s="402"/>
      <c r="L34" s="402"/>
      <c r="M34" s="402"/>
      <c r="N34" s="402"/>
      <c r="O34" s="402">
        <f t="shared" si="3"/>
        <v>0</v>
      </c>
      <c r="P34" s="402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>
      <c r="A38" s="392">
        <f t="shared" si="0"/>
        <v>0</v>
      </c>
      <c r="B38" s="393"/>
      <c r="C38" s="393"/>
      <c r="D38" s="393"/>
      <c r="E38" s="393"/>
      <c r="F38" s="393">
        <f t="shared" si="1"/>
        <v>0</v>
      </c>
      <c r="G38" s="393"/>
      <c r="H38" s="393"/>
      <c r="I38" s="393"/>
      <c r="J38" s="403">
        <f t="shared" si="2"/>
        <v>0</v>
      </c>
      <c r="K38" s="403"/>
      <c r="L38" s="403"/>
      <c r="M38" s="403"/>
      <c r="N38" s="403"/>
      <c r="O38" s="403">
        <f t="shared" si="3"/>
        <v>0</v>
      </c>
      <c r="P38" s="403"/>
      <c r="Q38" s="394">
        <f t="shared" si="4"/>
        <v>0</v>
      </c>
      <c r="R38" s="394"/>
      <c r="S38" s="394"/>
      <c r="T38" s="395">
        <f t="shared" si="5"/>
        <v>0</v>
      </c>
      <c r="U38" s="396"/>
    </row>
    <row r="39" spans="1:21" ht="15" customHeight="1" thickTop="1">
      <c r="A39" s="364" t="s">
        <v>2270</v>
      </c>
      <c r="B39" s="365"/>
      <c r="C39" s="365"/>
      <c r="D39" s="365"/>
      <c r="E39" s="366"/>
      <c r="F39" s="373">
        <f>F16</f>
        <v>0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 ht="20.100000000000001" customHeight="1">
      <c r="A43" s="348" t="s">
        <v>79</v>
      </c>
      <c r="B43" s="349"/>
      <c r="C43" s="349"/>
      <c r="D43" s="349"/>
      <c r="E43" s="349"/>
      <c r="F43" s="350">
        <f>F20</f>
        <v>-9.9999999627470998E-2</v>
      </c>
      <c r="G43" s="350"/>
      <c r="H43" s="350"/>
      <c r="I43" s="351"/>
      <c r="J43" s="387">
        <f>J20</f>
        <v>650000</v>
      </c>
      <c r="K43" s="388"/>
      <c r="L43" s="388"/>
      <c r="M43" s="388"/>
      <c r="N43" s="389"/>
      <c r="O43" s="352">
        <f>O20</f>
        <v>3</v>
      </c>
      <c r="P43" s="352"/>
      <c r="Q43" s="390">
        <f>Q20</f>
        <v>0</v>
      </c>
      <c r="R43" s="350"/>
      <c r="S43" s="350"/>
      <c r="T43" s="350">
        <f>T20</f>
        <v>1950000</v>
      </c>
      <c r="U43" s="391"/>
    </row>
    <row r="44" spans="1:21" ht="20.100000000000001" customHeight="1" thickBot="1">
      <c r="A44" s="353" t="s">
        <v>89</v>
      </c>
      <c r="B44" s="354"/>
      <c r="C44" s="354"/>
      <c r="D44" s="354"/>
      <c r="E44" s="354"/>
      <c r="F44" s="355">
        <f>F21</f>
        <v>1949999.9000000004</v>
      </c>
      <c r="G44" s="355"/>
      <c r="H44" s="355"/>
      <c r="I44" s="356"/>
      <c r="J44" s="357" t="s">
        <v>964</v>
      </c>
      <c r="K44" s="354"/>
      <c r="L44" s="382" t="str">
        <f>T27</f>
        <v>장효주</v>
      </c>
      <c r="M44" s="382"/>
      <c r="N44" s="382"/>
      <c r="O44" s="357" t="s">
        <v>63</v>
      </c>
      <c r="P44" s="383"/>
      <c r="Q44" s="384" t="str">
        <f>Q21</f>
        <v>대명오토(서울서초)</v>
      </c>
      <c r="R44" s="385"/>
      <c r="S44" s="385"/>
      <c r="T44" s="385"/>
      <c r="U44" s="38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4167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3841</v>
      </c>
      <c r="M1" s="307" t="s">
        <v>3848</v>
      </c>
      <c r="N1" s="307" t="s">
        <v>3854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687"/>
  <sheetViews>
    <sheetView workbookViewId="0">
      <pane xSplit="1" ySplit="1" topLeftCell="E3222" activePane="bottomRight" state="frozen"/>
      <selection activeCell="N26" sqref="N26"/>
      <selection pane="topRight" activeCell="N26" sqref="N26"/>
      <selection pane="bottomLeft" activeCell="N26" sqref="N26"/>
      <selection pane="bottomRight" activeCell="O3475" sqref="O347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4167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3848</v>
      </c>
      <c r="P1" s="254" t="s">
        <v>1154</v>
      </c>
      <c r="Q1" s="254" t="s">
        <v>4</v>
      </c>
      <c r="R1" s="97">
        <v>3693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4177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4178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3906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5005</v>
      </c>
      <c r="G17" s="283" t="s">
        <v>5006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3907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3906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3907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3907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3907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3907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3578</v>
      </c>
      <c r="G196" s="283" t="s">
        <v>1822</v>
      </c>
      <c r="H196" s="262" t="s">
        <v>3578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3907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3907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3907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3578</v>
      </c>
      <c r="G236" s="283" t="s">
        <v>1822</v>
      </c>
      <c r="H236" s="262" t="s">
        <v>3578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3907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3907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3907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3907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3907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3907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3907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3907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3908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3908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3908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3908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3578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3908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4286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3032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3032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3049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3578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3054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3055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3056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3057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3058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3054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3059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3059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3070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3079</v>
      </c>
      <c r="I1180" s="258">
        <v>1300000</v>
      </c>
      <c r="J1180" s="262">
        <v>1</v>
      </c>
      <c r="L1180" s="259" t="s">
        <v>3080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3076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3059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3073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3081</v>
      </c>
      <c r="Q1189" s="262" t="s">
        <v>3081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3085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3086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3086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3086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3088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3088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3096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3098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3098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3103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3112</v>
      </c>
      <c r="Q1224" s="262" t="s">
        <v>3112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3114</v>
      </c>
      <c r="Q1225" s="277" t="s">
        <v>3114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3098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3123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3123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3120</v>
      </c>
      <c r="G1248" s="283" t="s">
        <v>3128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3123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3120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3144</v>
      </c>
      <c r="Q1251" s="262" t="s">
        <v>3144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3133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3136</v>
      </c>
      <c r="Q1259" s="262" t="s">
        <v>3136</v>
      </c>
    </row>
    <row r="1260" spans="1:17">
      <c r="A1260" s="264">
        <v>1259</v>
      </c>
      <c r="B1260" s="264"/>
      <c r="C1260" s="257">
        <v>45883</v>
      </c>
      <c r="D1260" s="283" t="s">
        <v>3138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3139</v>
      </c>
      <c r="Q1260" s="262" t="s">
        <v>3139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3268</v>
      </c>
      <c r="H1261" s="262" t="s">
        <v>3269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3155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3147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3147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3138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3159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3159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3160</v>
      </c>
      <c r="Q1286" s="262" t="s">
        <v>3160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3164</v>
      </c>
      <c r="Q1288" s="262" t="s">
        <v>3164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3166</v>
      </c>
      <c r="Q1290" s="262" t="s">
        <v>3166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3168</v>
      </c>
      <c r="Q1292" s="262" t="s">
        <v>3168</v>
      </c>
    </row>
    <row r="1293" spans="1:17">
      <c r="A1293" s="264">
        <v>1292</v>
      </c>
      <c r="B1293" s="264"/>
      <c r="C1293" s="257">
        <v>45887</v>
      </c>
      <c r="D1293" s="283" t="s">
        <v>3147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3170</v>
      </c>
      <c r="Q1296" s="262" t="s">
        <v>3170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3175</v>
      </c>
      <c r="Q1301" s="262" t="s">
        <v>3175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3177</v>
      </c>
      <c r="Q1304" s="262" t="s">
        <v>3177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3181</v>
      </c>
      <c r="Q1307" s="262" t="s">
        <v>3181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3184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3190</v>
      </c>
      <c r="Q1316" s="262" t="s">
        <v>3190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3192</v>
      </c>
      <c r="J1318" s="262">
        <v>1</v>
      </c>
      <c r="N1318" s="258">
        <v>-600000</v>
      </c>
      <c r="P1318" s="262" t="s">
        <v>3193</v>
      </c>
      <c r="Q1318" s="262" t="s">
        <v>3193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3059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3059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3198</v>
      </c>
      <c r="Q1328" s="262" t="s">
        <v>3198</v>
      </c>
    </row>
    <row r="1329" spans="1:17">
      <c r="A1329" s="264">
        <v>1328</v>
      </c>
      <c r="B1329" s="264"/>
      <c r="C1329" s="257">
        <v>45891</v>
      </c>
      <c r="D1329" s="283" t="s">
        <v>3200</v>
      </c>
      <c r="G1329" s="283" t="s">
        <v>3203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3206</v>
      </c>
      <c r="G1331" s="283" t="s">
        <v>3207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3208</v>
      </c>
      <c r="Q1331" s="262" t="s">
        <v>3208</v>
      </c>
    </row>
    <row r="1332" spans="1:17">
      <c r="A1332" s="264">
        <v>1331</v>
      </c>
      <c r="B1332" s="264"/>
      <c r="C1332" s="257">
        <v>45891</v>
      </c>
      <c r="D1332" s="283" t="s">
        <v>3200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3206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3059</v>
      </c>
      <c r="G1352" s="283" t="s">
        <v>3220</v>
      </c>
      <c r="H1352" s="262" t="s">
        <v>3221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3228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3228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3235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3241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3242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3228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3247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3251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3255</v>
      </c>
      <c r="H1397" s="262" t="s">
        <v>3256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3054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3258</v>
      </c>
      <c r="Q1398" s="262" t="s">
        <v>3258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3263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3054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3059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3277</v>
      </c>
      <c r="I1408" s="258">
        <v>2500000</v>
      </c>
      <c r="J1408" s="262">
        <v>1</v>
      </c>
      <c r="L1408" s="259" t="s">
        <v>3278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3279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3300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3417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3418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3419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3138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3138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3301</v>
      </c>
      <c r="Q1438" s="262" t="s">
        <v>3301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3420</v>
      </c>
      <c r="H1453" s="262" t="s">
        <v>3421</v>
      </c>
      <c r="I1453" s="258">
        <v>800000</v>
      </c>
      <c r="J1453" s="262">
        <v>1</v>
      </c>
      <c r="M1453" s="258">
        <v>800000</v>
      </c>
      <c r="P1453" s="262" t="s">
        <v>3422</v>
      </c>
      <c r="Q1453" s="262" t="s">
        <v>3422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3286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3286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3307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3313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3315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3228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3382</v>
      </c>
      <c r="H1489" s="262" t="s">
        <v>3383</v>
      </c>
      <c r="I1489" s="258">
        <v>1850000</v>
      </c>
      <c r="J1489" s="262">
        <v>1</v>
      </c>
      <c r="L1489" s="259" t="s">
        <v>3384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3326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3534</v>
      </c>
      <c r="I1493" s="258">
        <v>150000</v>
      </c>
      <c r="J1493" s="262">
        <v>1</v>
      </c>
      <c r="L1493" s="259" t="s">
        <v>3535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3333</v>
      </c>
      <c r="Q1494" s="262" t="s">
        <v>3333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3366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3228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3335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3352</v>
      </c>
      <c r="H1505" s="262" t="s">
        <v>3351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3342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3342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3335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3367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3368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3369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3370</v>
      </c>
      <c r="Q1519" s="283" t="s">
        <v>3370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3373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3376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3086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3086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3386</v>
      </c>
      <c r="E1530" s="282"/>
      <c r="G1530" s="283" t="s">
        <v>3908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3086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3386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3342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3392</v>
      </c>
      <c r="G1539" s="283" t="s">
        <v>3399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3392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3392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3392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3402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3395</v>
      </c>
      <c r="G1544" s="283" t="s">
        <v>3404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3392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3395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3406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3399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3399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3412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3399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3446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3400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3420</v>
      </c>
      <c r="H1578" s="262" t="s">
        <v>3421</v>
      </c>
      <c r="I1578" s="258">
        <v>150000</v>
      </c>
      <c r="J1578" s="262">
        <v>1</v>
      </c>
      <c r="M1578" s="258">
        <v>150000</v>
      </c>
      <c r="P1578" s="283" t="s">
        <v>3576</v>
      </c>
      <c r="Q1578" s="283" t="s">
        <v>3422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3432</v>
      </c>
      <c r="G1581" s="283" t="s">
        <v>3399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3373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3326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3326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3241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3399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3326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3432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3159</v>
      </c>
      <c r="H1601" s="262" t="s">
        <v>3448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3315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3455</v>
      </c>
      <c r="H1608" s="262" t="s">
        <v>3454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3315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3054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3054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3056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3466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3469</v>
      </c>
      <c r="G1622" s="283" t="s">
        <v>3212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3469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3473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3482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3399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3399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3485</v>
      </c>
      <c r="Q1644" s="283" t="s">
        <v>3485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3495</v>
      </c>
      <c r="G1658" s="283" t="s">
        <v>3399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3399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3505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3399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3505</v>
      </c>
      <c r="H1675" s="262" t="s">
        <v>3514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3059</v>
      </c>
      <c r="G1680" s="283" t="s">
        <v>2004</v>
      </c>
      <c r="H1680" s="262" t="s">
        <v>3524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3385</v>
      </c>
      <c r="G1683" s="283" t="s">
        <v>3516</v>
      </c>
      <c r="H1683" s="262" t="s">
        <v>3515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3513</v>
      </c>
      <c r="H1685" s="262" t="s">
        <v>3512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3505</v>
      </c>
      <c r="H1686" s="262" t="s">
        <v>3514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3511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3054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3543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3054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3385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3495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3505</v>
      </c>
      <c r="H1701" s="262" t="s">
        <v>3514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3540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3542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3059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3548</v>
      </c>
      <c r="G1714" s="283" t="s">
        <v>1401</v>
      </c>
      <c r="H1714" s="262" t="s">
        <v>3624</v>
      </c>
      <c r="I1714" s="258">
        <v>1300000</v>
      </c>
      <c r="J1714" s="262">
        <v>1</v>
      </c>
      <c r="L1714" s="259" t="s">
        <v>3080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3563</v>
      </c>
      <c r="Q1730" s="283" t="s">
        <v>3563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3505</v>
      </c>
      <c r="H1732" s="262" t="s">
        <v>3514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3399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3570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3572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3575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3574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3578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3505</v>
      </c>
      <c r="H1749" s="262" t="s">
        <v>3514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3632</v>
      </c>
      <c r="G1768" s="283">
        <v>2703900</v>
      </c>
      <c r="H1768" s="262" t="s">
        <v>3633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3632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3635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3635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3640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3641</v>
      </c>
      <c r="Q1774" s="283" t="s">
        <v>3641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3645</v>
      </c>
      <c r="J1775" s="262">
        <v>1</v>
      </c>
      <c r="M1775" s="258">
        <v>0</v>
      </c>
      <c r="P1775" s="283" t="s">
        <v>3646</v>
      </c>
      <c r="Q1775" s="283" t="s">
        <v>3646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3651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3653</v>
      </c>
      <c r="Q1778" s="283" t="s">
        <v>3653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3658</v>
      </c>
      <c r="Q1784" s="283" t="s">
        <v>3658</v>
      </c>
    </row>
    <row r="1785" spans="1:17">
      <c r="A1785" s="264">
        <v>1784</v>
      </c>
      <c r="B1785" s="264"/>
      <c r="C1785" s="257">
        <v>45929</v>
      </c>
      <c r="D1785" s="283" t="s">
        <v>3206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3660</v>
      </c>
      <c r="Q1785" s="283" t="s">
        <v>3660</v>
      </c>
    </row>
    <row r="1786" spans="1:17">
      <c r="A1786" s="264">
        <v>1785</v>
      </c>
      <c r="B1786" s="264"/>
      <c r="C1786" s="257">
        <v>45929</v>
      </c>
      <c r="D1786" s="283" t="s">
        <v>3395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3662</v>
      </c>
      <c r="Q1786" s="283" t="s">
        <v>3662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4179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4179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4179</v>
      </c>
      <c r="G1793" s="283" t="s">
        <v>3909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3669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3206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3395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3680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3672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3672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3687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3688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3689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3690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3691</v>
      </c>
      <c r="G1819" s="283" t="s">
        <v>3692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3399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3572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3718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3720</v>
      </c>
      <c r="G1827" s="283" t="s">
        <v>3399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3720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3722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3729</v>
      </c>
      <c r="H1834" s="262" t="s">
        <v>3728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3723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3733</v>
      </c>
      <c r="Q1835" s="283" t="s">
        <v>3733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3736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3723</v>
      </c>
      <c r="G1838" s="283" t="s">
        <v>3737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3738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3739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3740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3063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3746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3753</v>
      </c>
      <c r="Q1848" s="283" t="s">
        <v>3753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3754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3756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3545</v>
      </c>
      <c r="H1855" s="262" t="s">
        <v>3544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4179</v>
      </c>
      <c r="G1856" s="283" t="s">
        <v>3909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3761</v>
      </c>
      <c r="Q1856" s="294" t="s">
        <v>3761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3335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3335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3720</v>
      </c>
      <c r="G1864" s="283" t="s">
        <v>3399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3770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3771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3720</v>
      </c>
      <c r="G1870" s="283" t="s">
        <v>3772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3774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3335</v>
      </c>
      <c r="G1872" s="283" t="s">
        <v>3775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3783</v>
      </c>
      <c r="Q1876" s="283" t="s">
        <v>3783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3781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3785</v>
      </c>
      <c r="Q1879" s="283" t="s">
        <v>3785</v>
      </c>
    </row>
    <row r="1880" spans="1:17">
      <c r="A1880" s="264">
        <v>1879</v>
      </c>
      <c r="B1880" s="264"/>
      <c r="C1880" s="257">
        <v>45943</v>
      </c>
      <c r="D1880" s="283" t="s">
        <v>3787</v>
      </c>
      <c r="G1880" s="283" t="s">
        <v>3399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3399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3279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3793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3793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3206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3797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3793</v>
      </c>
      <c r="G1888" s="283" t="s">
        <v>3799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3801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3206</v>
      </c>
      <c r="G1891" s="283" t="s">
        <v>3803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3787</v>
      </c>
      <c r="G1892" s="283" t="s">
        <v>3804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3811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3823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3823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3823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3823</v>
      </c>
      <c r="G1899" s="283" t="s">
        <v>3910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3823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3870</v>
      </c>
      <c r="E1901" s="283" t="s">
        <v>3822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3822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3823</v>
      </c>
      <c r="G1903" s="283" t="s">
        <v>3159</v>
      </c>
      <c r="H1903" s="262" t="s">
        <v>3448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3823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3823</v>
      </c>
      <c r="G1905" s="283" t="s">
        <v>3399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3823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3054</v>
      </c>
      <c r="E1907" s="283" t="s">
        <v>3823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4125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3823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3823</v>
      </c>
      <c r="G1909" s="283" t="s">
        <v>3911</v>
      </c>
      <c r="H1909" s="262" t="s">
        <v>3912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3823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4126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3823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3823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3823</v>
      </c>
      <c r="G1915" s="283" t="s">
        <v>2601</v>
      </c>
      <c r="I1915" s="258">
        <v>1100000</v>
      </c>
      <c r="J1915" s="262">
        <v>1</v>
      </c>
      <c r="L1915" s="259" t="s">
        <v>3446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3823</v>
      </c>
      <c r="G1916" s="283" t="s">
        <v>1912</v>
      </c>
      <c r="H1916" s="262" t="s">
        <v>3913</v>
      </c>
      <c r="I1916" s="258">
        <v>1000000</v>
      </c>
      <c r="J1916" s="262">
        <v>1</v>
      </c>
      <c r="L1916" s="259" t="s">
        <v>4124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3871</v>
      </c>
      <c r="E1917" s="283" t="s">
        <v>3823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3823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3823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3864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3823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3823</v>
      </c>
      <c r="G1922" s="283" t="s">
        <v>3399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3823</v>
      </c>
      <c r="G1923" s="283" t="s">
        <v>3914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3823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3823</v>
      </c>
      <c r="G1927" s="283" t="s">
        <v>3915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3823</v>
      </c>
      <c r="G1928" s="283" t="s">
        <v>3916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3871</v>
      </c>
      <c r="E1929" s="283" t="s">
        <v>3823</v>
      </c>
      <c r="G1929" s="283" t="s">
        <v>3917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3823</v>
      </c>
      <c r="G1930" s="283" t="s">
        <v>3399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3856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3823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3859</v>
      </c>
      <c r="P1931" s="283" t="s">
        <v>3856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3822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3859</v>
      </c>
    </row>
    <row r="1933" spans="1:16">
      <c r="A1933" s="58">
        <v>1933</v>
      </c>
      <c r="C1933" s="257">
        <v>45946</v>
      </c>
      <c r="D1933" s="283" t="s">
        <v>3872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3720</v>
      </c>
      <c r="E1934" s="283" t="s">
        <v>3822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3862</v>
      </c>
      <c r="P1934" s="283" t="s">
        <v>3852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3822</v>
      </c>
      <c r="G1935" s="283" t="s">
        <v>3918</v>
      </c>
      <c r="I1935" s="258">
        <v>1000000</v>
      </c>
      <c r="J1935" s="262">
        <v>1</v>
      </c>
      <c r="M1935" s="258">
        <v>1000000</v>
      </c>
      <c r="P1935" s="283" t="s">
        <v>3852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3822</v>
      </c>
      <c r="G1936" s="283" t="s">
        <v>3919</v>
      </c>
      <c r="N1936" s="258">
        <v>-1750000</v>
      </c>
      <c r="O1936" s="258" t="s">
        <v>3866</v>
      </c>
      <c r="P1936" s="283" t="s">
        <v>3852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3822</v>
      </c>
      <c r="G1937" s="283" t="s">
        <v>3771</v>
      </c>
      <c r="N1937" s="258">
        <v>-1000000</v>
      </c>
      <c r="O1937" s="258" t="s">
        <v>3868</v>
      </c>
      <c r="P1937" s="283" t="s">
        <v>3852</v>
      </c>
    </row>
    <row r="1938" spans="1:16">
      <c r="A1938" s="58">
        <v>1938</v>
      </c>
      <c r="C1938" s="257">
        <v>45946</v>
      </c>
      <c r="D1938" s="283" t="s">
        <v>3720</v>
      </c>
      <c r="G1938" s="283" t="s">
        <v>3920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3872</v>
      </c>
      <c r="G1939" s="283" t="s">
        <v>3921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3808</v>
      </c>
      <c r="G1940" s="283" t="s">
        <v>3916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3922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3923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3924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3873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3873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3925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3873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3870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3874</v>
      </c>
      <c r="G1960" s="283" t="s">
        <v>3926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3927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3578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3335</v>
      </c>
      <c r="G1967" s="283" t="s">
        <v>1822</v>
      </c>
      <c r="H1967" s="262" t="s">
        <v>3578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4127</v>
      </c>
    </row>
    <row r="1969" spans="1:14">
      <c r="A1969" s="58">
        <v>1969</v>
      </c>
      <c r="C1969" s="257">
        <v>45951</v>
      </c>
      <c r="D1969" s="283" t="s">
        <v>3138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3928</v>
      </c>
      <c r="H1970" s="262" t="s">
        <v>3929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3871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3871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3871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3874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3875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3876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3088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3923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3930</v>
      </c>
      <c r="H1991" s="262" t="s">
        <v>3931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3063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4128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3138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3875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3088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3335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3876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3399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3877</v>
      </c>
      <c r="F2026" s="285" t="s">
        <v>4179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3877</v>
      </c>
      <c r="F2027" s="285" t="s">
        <v>4179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3548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3080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3932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3871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3933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3934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3935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3878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3923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3879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3879</v>
      </c>
      <c r="G2042" s="283" t="s">
        <v>3399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3879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3879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3879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3936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3878</v>
      </c>
      <c r="G2049" s="283" t="s">
        <v>3937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3879</v>
      </c>
      <c r="G2050" s="283" t="s">
        <v>3938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3399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3939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3910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3923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3923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3880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3570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3880</v>
      </c>
      <c r="G2072" s="283" t="s">
        <v>3940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3086</v>
      </c>
      <c r="G2074" s="283" t="s">
        <v>3154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3086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3086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3086</v>
      </c>
      <c r="G2077" s="283" t="s">
        <v>3545</v>
      </c>
      <c r="H2077" s="262" t="s">
        <v>3544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3881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3877</v>
      </c>
      <c r="G2082" s="283" t="s">
        <v>2164</v>
      </c>
      <c r="H2082" s="262" t="s">
        <v>3941</v>
      </c>
      <c r="I2082" s="258">
        <v>1100000</v>
      </c>
      <c r="J2082" s="262">
        <v>1</v>
      </c>
      <c r="L2082" s="259" t="s">
        <v>3446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3399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3881</v>
      </c>
      <c r="G2087" s="283" t="s">
        <v>3942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3915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3943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4179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4129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3570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4130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3138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3944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3159</v>
      </c>
      <c r="H2101" s="262" t="s">
        <v>3448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3878</v>
      </c>
      <c r="G2102" s="283" t="s">
        <v>3159</v>
      </c>
      <c r="H2102" s="262" t="s">
        <v>3448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3878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3945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3946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3882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3086</v>
      </c>
      <c r="G2113" s="283" t="s">
        <v>3947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3948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3949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3651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3950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3951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3952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3878</v>
      </c>
      <c r="G2120" s="283" t="s">
        <v>3953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4179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3883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3945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4179</v>
      </c>
      <c r="G2128" s="283" t="s">
        <v>3954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3955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3956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3916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3957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3883</v>
      </c>
      <c r="G2134" s="283" t="s">
        <v>3958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3959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3690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3688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3960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4179</v>
      </c>
      <c r="G2140" s="283" t="s">
        <v>3909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3910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3578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3961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3962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3138</v>
      </c>
      <c r="G2151" s="283" t="s">
        <v>3963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3964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4180</v>
      </c>
      <c r="G2153" s="283" t="s">
        <v>3965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4131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3874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3874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3966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3967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3874</v>
      </c>
      <c r="G2163" s="283" t="s">
        <v>3968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3969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3884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4181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4132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3970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3970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3964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3971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3972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3689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3722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3973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3974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3923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3975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3955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3882</v>
      </c>
      <c r="G2192" s="283" t="s">
        <v>3976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3882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3977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3946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4133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3978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3399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3979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3980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3981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3982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3968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3138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3885</v>
      </c>
      <c r="G2218" s="283" t="s">
        <v>1401</v>
      </c>
      <c r="H2218" s="262" t="s">
        <v>3983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3984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3985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3986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3923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4134</v>
      </c>
    </row>
    <row r="2227" spans="1:17">
      <c r="A2227" s="58">
        <v>2227</v>
      </c>
      <c r="C2227" s="257">
        <v>45973</v>
      </c>
      <c r="D2227" s="283" t="s">
        <v>3228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4135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3516</v>
      </c>
      <c r="H2228" s="262" t="s">
        <v>3515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3987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3988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3228</v>
      </c>
      <c r="G2234" s="283" t="s">
        <v>3989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3990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3964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3991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3399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3886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3886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3992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3916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3993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3138</v>
      </c>
      <c r="G2252" s="283" t="s">
        <v>3963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3994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3995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3887</v>
      </c>
      <c r="G2255" s="283" t="s">
        <v>3996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3997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3998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4136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3399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3228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4137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3978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4138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3138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3740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3228</v>
      </c>
      <c r="G2272" s="283" t="s">
        <v>3999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4000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4001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4002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3399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3420</v>
      </c>
      <c r="H2279" s="262" t="s">
        <v>3421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3399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3228</v>
      </c>
      <c r="G2285" s="283" t="s">
        <v>4003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3138</v>
      </c>
      <c r="G2289" s="283" t="s">
        <v>4004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3955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3524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4005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3342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3138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3888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3228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4006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3138</v>
      </c>
      <c r="G2303" s="283" t="s">
        <v>3963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3399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3889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3889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3889</v>
      </c>
      <c r="G2311" s="283" t="s">
        <v>4007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3797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3890</v>
      </c>
      <c r="G2314" s="283" t="s">
        <v>4008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3342</v>
      </c>
      <c r="G2315" s="283" t="s">
        <v>4009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4010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4139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3924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3399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3228</v>
      </c>
      <c r="G2324" s="283" t="s">
        <v>4011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3399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3988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3228</v>
      </c>
      <c r="G2333" s="283" t="s">
        <v>3999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3888</v>
      </c>
      <c r="G2334" s="283" t="s">
        <v>4012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3949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3924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3469</v>
      </c>
      <c r="G2339" s="283" t="s">
        <v>3399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4140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4141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4142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4013</v>
      </c>
      <c r="H2343" s="262" t="s">
        <v>4014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4143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4144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4145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4146</v>
      </c>
    </row>
    <row r="2348" spans="1:17">
      <c r="A2348" s="58">
        <v>2348</v>
      </c>
      <c r="C2348" s="257">
        <v>45985</v>
      </c>
      <c r="D2348" s="283" t="s">
        <v>3228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3228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3228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3984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3228</v>
      </c>
      <c r="G2353" s="283" t="s">
        <v>3989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3469</v>
      </c>
      <c r="G2354" s="283" t="s">
        <v>4015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3891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3986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3722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3994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3892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4016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3754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3892</v>
      </c>
      <c r="G2365" s="283" t="s">
        <v>4017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3742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3951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4018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4019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3893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3893</v>
      </c>
      <c r="G2390" s="283" t="s">
        <v>4020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4021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3399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4022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3964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4023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3891</v>
      </c>
      <c r="G2408" s="283" t="s">
        <v>4024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4147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3688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3690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4025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3894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3651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3894</v>
      </c>
      <c r="G2421" s="283" t="s">
        <v>4026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3770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3801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3924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3895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3877</v>
      </c>
      <c r="G2426" s="283" t="s">
        <v>4027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3895</v>
      </c>
      <c r="G2429" s="283" t="s">
        <v>4028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3524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3570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4179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4029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3882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3959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3896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3896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4030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3689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4031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3884</v>
      </c>
      <c r="G2454" s="283" t="s">
        <v>3966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3754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4019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3793</v>
      </c>
      <c r="G2457" s="283" t="s">
        <v>3399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4032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3793</v>
      </c>
      <c r="G2465" s="283" t="s">
        <v>3799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4033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4034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3948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3399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3228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4035</v>
      </c>
      <c r="H2477" s="262" t="s">
        <v>4036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3570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4037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3228</v>
      </c>
      <c r="G2483" s="283" t="s">
        <v>3989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3985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4038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3771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3946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4033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4039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3399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3505</v>
      </c>
      <c r="H2498" s="262" t="s">
        <v>3514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4040</v>
      </c>
      <c r="H2499" s="262" t="s">
        <v>4041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3054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4148</v>
      </c>
    </row>
    <row r="2502" spans="1:17">
      <c r="A2502" s="58">
        <v>2502</v>
      </c>
      <c r="C2502" s="257">
        <v>46002</v>
      </c>
      <c r="D2502" s="283" t="s">
        <v>3054</v>
      </c>
      <c r="G2502" s="283" t="s">
        <v>4042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3995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4149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3722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4043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3505</v>
      </c>
      <c r="H2508" s="262" t="s">
        <v>3514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4044</v>
      </c>
      <c r="H2509" s="262" t="s">
        <v>4045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4046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3887</v>
      </c>
      <c r="G2515" s="283" t="s">
        <v>4047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4048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3993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3888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4049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4050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3888</v>
      </c>
      <c r="G2523" s="283" t="s">
        <v>4012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4051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3793</v>
      </c>
      <c r="G2527" s="283" t="s">
        <v>3399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3781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3399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3756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3957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3964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4052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3793</v>
      </c>
      <c r="G2544" s="283" t="s">
        <v>3799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4053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4054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3923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4179</v>
      </c>
      <c r="G2553" s="283" t="s">
        <v>4055</v>
      </c>
      <c r="H2553" s="262" t="s">
        <v>4056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3399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4057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4058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3897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3076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3897</v>
      </c>
      <c r="G2569" s="283" t="s">
        <v>4059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3770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4060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4061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3969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4062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3801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3978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4063</v>
      </c>
      <c r="H2588" s="262" t="s">
        <v>4064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3086</v>
      </c>
      <c r="G2589" s="283" t="s">
        <v>3400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3086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3086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3086</v>
      </c>
      <c r="G2592" s="283" t="s">
        <v>4065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3138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3138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3897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3505</v>
      </c>
      <c r="H2597" s="262" t="s">
        <v>3514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4066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3994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3873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3898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4067</v>
      </c>
      <c r="H2607" s="262" t="s">
        <v>4068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3923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3898</v>
      </c>
      <c r="G2612" s="283" t="s">
        <v>4069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3897</v>
      </c>
      <c r="G2613" s="283" t="s">
        <v>4070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3873</v>
      </c>
      <c r="G2614" s="283" t="s">
        <v>4071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3086</v>
      </c>
      <c r="G2615" s="283" t="s">
        <v>4072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4073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3997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4074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4050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4075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4076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4033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4077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3524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3138</v>
      </c>
      <c r="G2633" s="283" t="s">
        <v>4078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4150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4079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4151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4080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4081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4152</v>
      </c>
    </row>
    <row r="2641" spans="1:17">
      <c r="A2641" s="58">
        <v>2641</v>
      </c>
      <c r="C2641" s="257">
        <v>46020</v>
      </c>
      <c r="D2641" s="283" t="s">
        <v>3335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4153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3335</v>
      </c>
      <c r="G2644" s="283" t="s">
        <v>3775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3923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3988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4154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3971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4082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4018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4083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4084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4085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4086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4155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3688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4087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3959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4088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3690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4019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3722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4025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3651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3899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4089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3900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3923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3870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4090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3899</v>
      </c>
      <c r="G2681" s="283" t="s">
        <v>4091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3900</v>
      </c>
      <c r="G2682" s="283" t="s">
        <v>4092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4290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3754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3901</v>
      </c>
      <c r="G2685" s="283" t="s">
        <v>4093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4094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4095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4096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3771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4001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4097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3930</v>
      </c>
      <c r="H2698" s="262" t="s">
        <v>3931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3908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4098</v>
      </c>
      <c r="H2704" s="262" t="s">
        <v>4099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3984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4037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4100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3897</v>
      </c>
      <c r="G2710" s="283" t="s">
        <v>3965</v>
      </c>
      <c r="H2710" s="262" t="s">
        <v>4101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3897</v>
      </c>
      <c r="G2711" s="283" t="s">
        <v>4102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4103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3897</v>
      </c>
      <c r="G2718" s="283" t="s">
        <v>4104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3771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4105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3096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3902</v>
      </c>
      <c r="G2723" s="283" t="s">
        <v>3505</v>
      </c>
      <c r="H2723" s="262" t="s">
        <v>3514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3902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3923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4106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4107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3919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4010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3903</v>
      </c>
      <c r="G2735" s="283" t="s">
        <v>4108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4109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4110</v>
      </c>
      <c r="H2738" s="262" t="s">
        <v>4111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4179</v>
      </c>
      <c r="G2742" s="283" t="s">
        <v>4112</v>
      </c>
      <c r="H2742" s="262" t="s">
        <v>4113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3975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4100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3645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4156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4053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4054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3206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3904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3138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4079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4114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3905</v>
      </c>
      <c r="G2770" s="283" t="s">
        <v>4115</v>
      </c>
      <c r="H2770" s="262" t="s">
        <v>4116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3505</v>
      </c>
      <c r="H2771" s="262" t="s">
        <v>3514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4117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3927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3904</v>
      </c>
      <c r="G2776" s="283" t="s">
        <v>4118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3138</v>
      </c>
      <c r="G2777" s="283" t="s">
        <v>4119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3997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3086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3908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3793</v>
      </c>
      <c r="G2781" s="283" t="s">
        <v>4120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3793</v>
      </c>
      <c r="G2782" s="283" t="s">
        <v>3799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3086</v>
      </c>
      <c r="G2783" s="283" t="s">
        <v>4121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3206</v>
      </c>
      <c r="G2784" s="283" t="s">
        <v>3803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4122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4092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3086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4179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3793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3793</v>
      </c>
      <c r="G2801" s="283" t="s">
        <v>4123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3898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3898</v>
      </c>
      <c r="G2803" s="283" t="s">
        <v>4069</v>
      </c>
      <c r="N2803" s="258">
        <v>-1100000</v>
      </c>
      <c r="Q2803" s="283" t="s">
        <v>4157</v>
      </c>
    </row>
    <row r="2804" spans="1:17">
      <c r="A2804" s="58">
        <v>2804</v>
      </c>
      <c r="C2804" s="257">
        <v>46039</v>
      </c>
      <c r="D2804" s="283" t="s">
        <v>3138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3103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4029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3086</v>
      </c>
      <c r="G2808" s="283" t="s">
        <v>4072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3640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3822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4159</v>
      </c>
      <c r="P2811" s="283" t="s">
        <v>4160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3822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4162</v>
      </c>
      <c r="P2812" s="283" t="s">
        <v>3852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4168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4164</v>
      </c>
      <c r="P2813" s="283" t="s">
        <v>4165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3821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4169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3822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4171</v>
      </c>
      <c r="P2815" s="283" t="s">
        <v>4172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3984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3874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3874</v>
      </c>
      <c r="G2819" s="283" t="s">
        <v>4182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4183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4184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3894</v>
      </c>
      <c r="G2822" s="283" t="s">
        <v>3505</v>
      </c>
      <c r="H2822" s="262" t="s">
        <v>3514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4197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4198</v>
      </c>
    </row>
    <row r="2824" spans="1:17">
      <c r="A2824" s="58">
        <v>2824</v>
      </c>
      <c r="C2824" s="257">
        <v>46043</v>
      </c>
      <c r="D2824" s="283" t="s">
        <v>3882</v>
      </c>
      <c r="G2824" s="283" t="s">
        <v>3742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4174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4103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4199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4200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4175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4175</v>
      </c>
      <c r="G2842" s="283" t="s">
        <v>3908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4174</v>
      </c>
      <c r="G2843" s="283" t="s">
        <v>4185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4107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3994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4186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3882</v>
      </c>
      <c r="G2847" s="283" t="s">
        <v>4187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4188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3138</v>
      </c>
      <c r="G2849" s="283" t="s">
        <v>3963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4189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3894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3774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3955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4023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4190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4191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4034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3754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3746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4192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4176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4176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4176</v>
      </c>
      <c r="G2874" s="283" t="s">
        <v>3908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3898</v>
      </c>
      <c r="G2875" s="283" t="s">
        <v>4098</v>
      </c>
      <c r="H2875" s="262" t="s">
        <v>4099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3898</v>
      </c>
      <c r="G2876" s="283" t="s">
        <v>4193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3898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4176</v>
      </c>
      <c r="G2883" s="283" t="s">
        <v>4194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3898</v>
      </c>
      <c r="G2884" s="283" t="s">
        <v>4195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4175</v>
      </c>
      <c r="G2885" s="283" t="s">
        <v>4196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3955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3822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4266</v>
      </c>
      <c r="Q2888" s="283" t="s">
        <v>4265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4120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3871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3871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4100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3870</v>
      </c>
      <c r="G2896" s="283" t="s">
        <v>4291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3985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3640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3941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4292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4098</v>
      </c>
      <c r="H2901" s="262" t="s">
        <v>4099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4293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4283</v>
      </c>
      <c r="H2907" s="262" t="s">
        <v>4282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4285</v>
      </c>
      <c r="H2908" s="262" t="s">
        <v>4284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3971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4294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4295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3722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4077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4296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4297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3909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4025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3995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4298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3688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3690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4010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3908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4299</v>
      </c>
      <c r="H2931" s="262" t="s">
        <v>4300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3924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3959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3955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3972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3951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4301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4302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3206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3888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4303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4304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3754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3054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4305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3054</v>
      </c>
      <c r="G2957" s="283" t="s">
        <v>4042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3689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3505</v>
      </c>
      <c r="H2961" s="262" t="s">
        <v>3514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4287</v>
      </c>
      <c r="G2962" s="283" t="s">
        <v>4306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4287</v>
      </c>
      <c r="G2963" s="283" t="s">
        <v>4307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4308</v>
      </c>
      <c r="H2965" s="262" t="s">
        <v>4309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4310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3888</v>
      </c>
      <c r="G2967" s="283" t="s">
        <v>4311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3545</v>
      </c>
      <c r="H2971" s="262" t="s">
        <v>3544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4312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3877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3877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4044</v>
      </c>
      <c r="H2984" s="262" t="s">
        <v>4045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4103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4079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4560</v>
      </c>
      <c r="H2994" s="262" t="s">
        <v>3079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3103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4313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4314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3871</v>
      </c>
      <c r="G3002" s="283" t="s">
        <v>4315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4316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3206</v>
      </c>
      <c r="G3004" s="283" t="s">
        <v>3803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4317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3955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3771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4179</v>
      </c>
      <c r="G3017" s="283" t="s">
        <v>3420</v>
      </c>
      <c r="H3017" s="262" t="s">
        <v>3421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3974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4318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3910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4288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4288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4319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4320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4320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4321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4186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3870</v>
      </c>
      <c r="G3038" s="283" t="s">
        <v>1998</v>
      </c>
      <c r="H3038" s="262" t="s">
        <v>3578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4288</v>
      </c>
      <c r="G3041" s="283" t="s">
        <v>4322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4033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4019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3946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3882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4198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4323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4198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4324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4325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3891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3206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3206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3969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4326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4110</v>
      </c>
      <c r="H3077" s="262" t="s">
        <v>4111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4029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4327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3948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4328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3505</v>
      </c>
      <c r="H3097" s="262" t="s">
        <v>3514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3913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4329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4192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4316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4330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4331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4332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3342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3890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4333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4334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4335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4019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3890</v>
      </c>
      <c r="G3121" s="283" t="s">
        <v>4008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3138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3879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4336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4337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3964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3206</v>
      </c>
      <c r="G3135" s="283" t="s">
        <v>4338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4120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4339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4289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3871</v>
      </c>
      <c r="G3141" s="283" t="s">
        <v>3505</v>
      </c>
      <c r="H3141" s="262" t="s">
        <v>3514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3871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3871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3871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4179</v>
      </c>
      <c r="G3145" s="283" t="s">
        <v>1622</v>
      </c>
      <c r="H3145" s="262" t="s">
        <v>4116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3342</v>
      </c>
      <c r="G3147" s="283" t="s">
        <v>4009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4289</v>
      </c>
      <c r="G3148" s="283" t="s">
        <v>4340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3138</v>
      </c>
      <c r="G3149" s="283" t="s">
        <v>3963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3995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3971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3949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3891</v>
      </c>
      <c r="G3153" s="283" t="s">
        <v>4342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4343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4025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3159</v>
      </c>
      <c r="H3161" s="262" t="s">
        <v>3448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3948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3688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3968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3690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3505</v>
      </c>
      <c r="H3168" s="262" t="s">
        <v>3514</v>
      </c>
      <c r="I3168" s="258">
        <v>2500000</v>
      </c>
      <c r="J3168" s="262">
        <v>1</v>
      </c>
      <c r="M3168" s="258">
        <v>2500000</v>
      </c>
      <c r="R3168" t="s">
        <v>4929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4344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4929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4929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4929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4929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4103</v>
      </c>
      <c r="I3175" s="258">
        <v>1600000</v>
      </c>
      <c r="J3175" s="262">
        <v>1</v>
      </c>
      <c r="M3175" s="258">
        <v>1600000</v>
      </c>
      <c r="R3175" t="s">
        <v>4929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4929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4929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4344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4929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4929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3645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4505</v>
      </c>
      <c r="R3181" t="s">
        <v>4929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3822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4515</v>
      </c>
      <c r="P3182" s="283" t="s">
        <v>4516</v>
      </c>
      <c r="R3182" t="s">
        <v>4929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4929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4929</v>
      </c>
    </row>
    <row r="3185" spans="1:18">
      <c r="A3185" s="58">
        <v>3186</v>
      </c>
      <c r="C3185" s="257">
        <v>46085</v>
      </c>
      <c r="D3185" s="283" t="s">
        <v>3871</v>
      </c>
      <c r="G3185" s="283" t="s">
        <v>4525</v>
      </c>
      <c r="I3185" s="258">
        <v>1500000</v>
      </c>
      <c r="J3185" s="262">
        <v>1</v>
      </c>
      <c r="M3185" s="258">
        <v>1500000</v>
      </c>
      <c r="R3185" t="s">
        <v>4929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4929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4929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4929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4929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4929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4029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4077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4303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3754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3995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4526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4100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4527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4019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4019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3879</v>
      </c>
      <c r="G3201" s="283" t="s">
        <v>4341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4528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4529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4929</v>
      </c>
    </row>
    <row r="3205" spans="1:18">
      <c r="A3205" s="58">
        <v>3206</v>
      </c>
      <c r="C3205" s="257">
        <v>46086</v>
      </c>
      <c r="D3205" s="283" t="s">
        <v>4522</v>
      </c>
      <c r="G3205" s="283" t="s">
        <v>2333</v>
      </c>
      <c r="H3205" s="262" t="s">
        <v>3103</v>
      </c>
      <c r="I3205" s="258">
        <v>1700000</v>
      </c>
      <c r="J3205" s="262">
        <v>1</v>
      </c>
      <c r="M3205" s="258">
        <v>1700000</v>
      </c>
      <c r="R3205" t="s">
        <v>4929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4530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4929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4929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4929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4929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4929</v>
      </c>
    </row>
    <row r="3211" spans="1:18">
      <c r="A3211" s="58">
        <v>3212</v>
      </c>
      <c r="C3211" s="257">
        <v>46086</v>
      </c>
      <c r="D3211" s="283" t="s">
        <v>4518</v>
      </c>
      <c r="G3211" s="283" t="s">
        <v>3930</v>
      </c>
      <c r="H3211" s="262" t="s">
        <v>3931</v>
      </c>
      <c r="I3211" s="258">
        <v>1800000</v>
      </c>
      <c r="J3211" s="262">
        <v>1</v>
      </c>
      <c r="M3211" s="258">
        <v>1800000</v>
      </c>
      <c r="R3211" t="s">
        <v>4929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4929</v>
      </c>
    </row>
    <row r="3213" spans="1:18">
      <c r="A3213" s="58">
        <v>3214</v>
      </c>
      <c r="C3213" s="257">
        <v>46086</v>
      </c>
      <c r="D3213" s="283" t="s">
        <v>4518</v>
      </c>
      <c r="G3213" s="283" t="s">
        <v>4531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3689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4522</v>
      </c>
      <c r="G3216" s="283" t="s">
        <v>4532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4929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4929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4929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4929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3570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4929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4929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3505</v>
      </c>
      <c r="H3223" s="262" t="s">
        <v>3514</v>
      </c>
      <c r="I3223" s="258">
        <v>2600000</v>
      </c>
      <c r="J3223" s="262">
        <v>1</v>
      </c>
      <c r="M3223" s="258">
        <v>2600000</v>
      </c>
      <c r="R3223" t="s">
        <v>4929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4929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4929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4929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3771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4077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3894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4929</v>
      </c>
    </row>
    <row r="3230" spans="1:18">
      <c r="A3230" s="58">
        <v>3231</v>
      </c>
      <c r="C3230" s="257">
        <v>46088</v>
      </c>
      <c r="D3230" s="283" t="s">
        <v>3894</v>
      </c>
      <c r="G3230" s="283" t="s">
        <v>3968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3870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3968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4929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3822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3822</v>
      </c>
      <c r="G3236" s="283" t="s">
        <v>1822</v>
      </c>
      <c r="H3236" s="262" t="s">
        <v>4079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4929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4929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4557</v>
      </c>
      <c r="E3239" s="283" t="s">
        <v>2335</v>
      </c>
      <c r="G3239" s="283" t="s">
        <v>4561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3822</v>
      </c>
      <c r="G3240" s="283" t="s">
        <v>1113</v>
      </c>
      <c r="N3240" s="258">
        <v>-880000</v>
      </c>
      <c r="Q3240" s="283" t="s">
        <v>4234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3903</v>
      </c>
      <c r="E3241" s="283" t="s">
        <v>3822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4234</v>
      </c>
      <c r="R3241" t="s">
        <v>4929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4234</v>
      </c>
      <c r="R3242" t="s">
        <v>4929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4929</v>
      </c>
    </row>
    <row r="3244" spans="1:18">
      <c r="A3244" s="58">
        <v>3245</v>
      </c>
      <c r="C3244" s="257">
        <v>46091</v>
      </c>
      <c r="D3244" s="283" t="s">
        <v>3123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4929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4929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4929</v>
      </c>
    </row>
    <row r="3248" spans="1:18">
      <c r="A3248" s="58">
        <v>3249</v>
      </c>
      <c r="C3248" s="257">
        <v>46091</v>
      </c>
      <c r="D3248" s="283" t="s">
        <v>4727</v>
      </c>
      <c r="G3248" s="283" t="s">
        <v>4728</v>
      </c>
      <c r="H3248" s="262" t="s">
        <v>4729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4929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4929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4562</v>
      </c>
      <c r="I3250" s="258">
        <v>200000</v>
      </c>
      <c r="J3250" s="262">
        <v>1</v>
      </c>
      <c r="M3250" s="258">
        <v>200000</v>
      </c>
      <c r="R3250" t="s">
        <v>4929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4929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4929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4563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4929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4564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4929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4929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4565</v>
      </c>
      <c r="I3256" s="258">
        <v>100000</v>
      </c>
      <c r="J3256" s="262">
        <v>1</v>
      </c>
      <c r="M3256" s="258">
        <v>100000</v>
      </c>
      <c r="R3256" t="s">
        <v>4929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4100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4777</v>
      </c>
      <c r="G3258" s="283" t="s">
        <v>4778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4558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4929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4595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4929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4929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3910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4929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4566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4929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4567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4929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4540</v>
      </c>
      <c r="H3266" s="262" t="s">
        <v>4541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4929</v>
      </c>
    </row>
    <row r="3267" spans="1:18">
      <c r="A3267" s="58">
        <v>3268</v>
      </c>
      <c r="C3267" s="257">
        <v>46093</v>
      </c>
      <c r="D3267" s="283" t="s">
        <v>3871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4929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4568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4929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3962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3123</v>
      </c>
      <c r="G3270" s="283" t="s">
        <v>4569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3968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4019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4929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3968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4929</v>
      </c>
    </row>
    <row r="3278" spans="1:18">
      <c r="A3278" s="58">
        <v>3279</v>
      </c>
      <c r="C3278" s="257">
        <v>46094</v>
      </c>
      <c r="D3278" s="283" t="s">
        <v>4559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4929</v>
      </c>
    </row>
    <row r="3279" spans="1:18">
      <c r="A3279" s="58">
        <v>3280</v>
      </c>
      <c r="C3279" s="257">
        <v>46094</v>
      </c>
      <c r="D3279" s="283" t="s">
        <v>4559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4929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4929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4929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4929</v>
      </c>
    </row>
    <row r="3283" spans="1:18">
      <c r="A3283" s="58">
        <v>3284</v>
      </c>
      <c r="C3283" s="257">
        <v>46094</v>
      </c>
      <c r="D3283" s="283" t="s">
        <v>4559</v>
      </c>
      <c r="G3283" s="283" t="s">
        <v>4570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3722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4571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3903</v>
      </c>
      <c r="G3286" s="283" t="s">
        <v>4572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3924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4575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4929</v>
      </c>
    </row>
    <row r="3290" spans="1:18">
      <c r="A3290" s="58">
        <v>3291</v>
      </c>
      <c r="C3290" s="257">
        <v>46097</v>
      </c>
      <c r="D3290" s="283" t="s">
        <v>3138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4929</v>
      </c>
    </row>
    <row r="3291" spans="1:18">
      <c r="A3291" s="58">
        <v>3292</v>
      </c>
      <c r="C3291" s="257">
        <v>46097</v>
      </c>
      <c r="D3291" s="283" t="s">
        <v>3138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4929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4929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4929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4929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4544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4929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3373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4929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4929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4929</v>
      </c>
    </row>
    <row r="3299" spans="1:18">
      <c r="A3299" s="58">
        <v>3300</v>
      </c>
      <c r="C3299" s="257">
        <v>46097</v>
      </c>
      <c r="D3299" s="283" t="s">
        <v>3891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4929</v>
      </c>
    </row>
    <row r="3300" spans="1:18">
      <c r="A3300" s="58">
        <v>3301</v>
      </c>
      <c r="C3300" s="257">
        <v>46097</v>
      </c>
      <c r="D3300" s="283" t="s">
        <v>4763</v>
      </c>
      <c r="E3300" s="285"/>
      <c r="G3300" s="283" t="s">
        <v>4764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4929</v>
      </c>
    </row>
    <row r="3301" spans="1:18">
      <c r="A3301" s="58">
        <v>3302</v>
      </c>
      <c r="C3301" s="257">
        <v>46097</v>
      </c>
      <c r="D3301" s="283" t="s">
        <v>4763</v>
      </c>
      <c r="E3301" s="285"/>
      <c r="G3301" s="283" t="s">
        <v>4765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4929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4587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3891</v>
      </c>
      <c r="E3303" s="285"/>
      <c r="G3303" s="283" t="s">
        <v>4588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4589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3720</v>
      </c>
      <c r="E3305" s="285"/>
      <c r="G3305" s="283" t="s">
        <v>3505</v>
      </c>
      <c r="H3305" s="262" t="s">
        <v>3514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4929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4590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4929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4929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4929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4929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3969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4581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3645</v>
      </c>
      <c r="F3316" s="285" t="s">
        <v>4591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4592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4929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4929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4929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4929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4594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4598</v>
      </c>
      <c r="F3322" s="285" t="s">
        <v>4596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4598</v>
      </c>
      <c r="F3323" s="285" t="s">
        <v>4597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4335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3924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3138</v>
      </c>
      <c r="G3326" s="283" t="s">
        <v>3963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4929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4929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4929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4599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4029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4602</v>
      </c>
      <c r="F3333" s="285" t="s">
        <v>4600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4610</v>
      </c>
      <c r="R3333" t="s">
        <v>4929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3720</v>
      </c>
      <c r="G3336" s="283" t="s">
        <v>3720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3822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4929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4929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4612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3822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4929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3822</v>
      </c>
      <c r="F3343" s="285" t="s">
        <v>4614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4615</v>
      </c>
      <c r="R3343" t="s">
        <v>4929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3822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4615</v>
      </c>
      <c r="Q3344" s="283" t="s">
        <v>4281</v>
      </c>
      <c r="R3344" t="s">
        <v>4929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3822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4617</v>
      </c>
      <c r="R3345" t="s">
        <v>4929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3822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4929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4019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3822</v>
      </c>
      <c r="F3348" s="285" t="s">
        <v>4620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4621</v>
      </c>
      <c r="R3348" t="s">
        <v>4929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3822</v>
      </c>
      <c r="F3349" s="285" t="s">
        <v>4623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4624</v>
      </c>
      <c r="Q3349" s="283" t="s">
        <v>4625</v>
      </c>
      <c r="R3349" t="s">
        <v>4929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3822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4929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3822</v>
      </c>
      <c r="F3351" s="285" t="s">
        <v>4628</v>
      </c>
      <c r="G3351" s="283" t="s">
        <v>4040</v>
      </c>
      <c r="H3351" s="262" t="s">
        <v>4041</v>
      </c>
      <c r="I3351" s="258">
        <v>1100000</v>
      </c>
      <c r="J3351" s="262">
        <v>1</v>
      </c>
      <c r="M3351" s="258">
        <v>1100000</v>
      </c>
      <c r="R3351" t="s">
        <v>4929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3822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4630</v>
      </c>
      <c r="Q3352" s="283" t="s">
        <v>4516</v>
      </c>
      <c r="R3352" t="s">
        <v>4929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3822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4632</v>
      </c>
      <c r="R3353" t="s">
        <v>4929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3822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4634</v>
      </c>
      <c r="R3354" t="s">
        <v>4929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3822</v>
      </c>
      <c r="G3355" s="283" t="s">
        <v>2004</v>
      </c>
      <c r="H3355" s="262" t="s">
        <v>3524</v>
      </c>
      <c r="I3355" s="258">
        <v>1000000</v>
      </c>
      <c r="J3355" s="262">
        <v>1</v>
      </c>
      <c r="M3355" s="258">
        <v>1000000</v>
      </c>
      <c r="R3355" t="s">
        <v>4929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3822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4929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3822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4637</v>
      </c>
      <c r="R3357" t="s">
        <v>4929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3822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4637</v>
      </c>
      <c r="R3358" t="s">
        <v>4929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3822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4929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3822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4640</v>
      </c>
      <c r="R3360" t="s">
        <v>4929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3822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4929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3822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4929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3822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4929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4798</v>
      </c>
      <c r="G3364" s="283" t="s">
        <v>2244</v>
      </c>
      <c r="J3364" s="262">
        <v>1</v>
      </c>
      <c r="O3364" s="258" t="s">
        <v>4643</v>
      </c>
      <c r="Q3364" s="283" t="s">
        <v>4644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3822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4929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3822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4929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3822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4929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3822</v>
      </c>
      <c r="F3368" s="285" t="s">
        <v>4650</v>
      </c>
      <c r="G3368" s="283" t="s">
        <v>4098</v>
      </c>
      <c r="H3368" s="262" t="s">
        <v>4099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4649</v>
      </c>
      <c r="R3368" t="s">
        <v>4929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3822</v>
      </c>
      <c r="F3369" s="285">
        <v>51300</v>
      </c>
      <c r="G3369" s="283" t="s">
        <v>4651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4649</v>
      </c>
      <c r="R3369" t="s">
        <v>4929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4653</v>
      </c>
      <c r="E3370" s="283" t="s">
        <v>3822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4658</v>
      </c>
      <c r="Q3370" s="283" t="s">
        <v>4659</v>
      </c>
      <c r="R3370" t="s">
        <v>4929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3822</v>
      </c>
      <c r="F3371" s="285" t="s">
        <v>4661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4662</v>
      </c>
      <c r="P3371" s="283" t="s">
        <v>4663</v>
      </c>
      <c r="R3371" t="s">
        <v>4929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3822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4662</v>
      </c>
      <c r="P3372" s="283" t="s">
        <v>4663</v>
      </c>
      <c r="Q3372" s="283" t="s">
        <v>4281</v>
      </c>
      <c r="R3372" s="327" t="s">
        <v>4929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3822</v>
      </c>
      <c r="G3373" s="283" t="s">
        <v>3570</v>
      </c>
      <c r="I3373" s="258">
        <v>300000</v>
      </c>
      <c r="J3373" s="262">
        <v>1</v>
      </c>
      <c r="M3373" s="258">
        <v>300000</v>
      </c>
      <c r="O3373" s="258" t="s">
        <v>4662</v>
      </c>
      <c r="P3373" s="283" t="s">
        <v>4663</v>
      </c>
      <c r="R3373" t="s">
        <v>4929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3793</v>
      </c>
      <c r="E3374" s="283" t="s">
        <v>3822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4666</v>
      </c>
      <c r="P3374" s="283" t="s">
        <v>4667</v>
      </c>
      <c r="R3374" t="s">
        <v>4929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3822</v>
      </c>
      <c r="F3375" s="285" t="s">
        <v>4669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4671</v>
      </c>
      <c r="P3375" s="283" t="s">
        <v>4672</v>
      </c>
      <c r="R3375" t="s">
        <v>4929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3822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4929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3822</v>
      </c>
      <c r="F3377" s="285">
        <v>3333181865047</v>
      </c>
      <c r="G3377" s="283" t="s">
        <v>4674</v>
      </c>
      <c r="I3377" s="258">
        <v>1000000</v>
      </c>
      <c r="J3377" s="262">
        <v>1</v>
      </c>
      <c r="M3377" s="258">
        <v>1000000</v>
      </c>
      <c r="R3377" t="s">
        <v>4929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3822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4929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3822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3822</v>
      </c>
      <c r="G3380" s="283" t="s">
        <v>4475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4929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3822</v>
      </c>
      <c r="G3381" s="283" t="s">
        <v>4677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4929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3822</v>
      </c>
      <c r="G3382" s="283" t="s">
        <v>4678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4929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3822</v>
      </c>
      <c r="F3383" s="285" t="s">
        <v>4680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3968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4653</v>
      </c>
      <c r="G3386" s="283" t="s">
        <v>4653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4612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4612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3645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4692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3793</v>
      </c>
      <c r="E3393" s="283" t="s">
        <v>3645</v>
      </c>
      <c r="F3393" s="285">
        <v>972</v>
      </c>
      <c r="G3393" s="283" t="s">
        <v>2144</v>
      </c>
      <c r="H3393" s="262" t="s">
        <v>4693</v>
      </c>
      <c r="I3393" s="258">
        <v>0</v>
      </c>
      <c r="J3393" s="262">
        <v>1</v>
      </c>
      <c r="M3393" s="258">
        <v>0</v>
      </c>
      <c r="Q3393" s="283" t="s">
        <v>4692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3822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4929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3822</v>
      </c>
      <c r="F3395" s="285">
        <v>1068327224</v>
      </c>
      <c r="G3395" s="283" t="s">
        <v>4576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4929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3822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4696</v>
      </c>
      <c r="R3396" t="s">
        <v>4929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4684</v>
      </c>
      <c r="E3397" s="283" t="s">
        <v>3822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4929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4684</v>
      </c>
      <c r="E3398" s="283" t="s">
        <v>3822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4929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4684</v>
      </c>
      <c r="E3399" s="283" t="s">
        <v>3822</v>
      </c>
      <c r="G3399" s="283" t="s">
        <v>4698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4929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3889</v>
      </c>
      <c r="E3400" s="283" t="s">
        <v>3822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4929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3955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3964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4684</v>
      </c>
      <c r="G3403" s="283" t="s">
        <v>4703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3889</v>
      </c>
      <c r="G3404" s="283" t="s">
        <v>4007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3771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3974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3822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4929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3822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4705</v>
      </c>
      <c r="R3408" t="s">
        <v>4929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3822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4705</v>
      </c>
      <c r="R3409" t="s">
        <v>4929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4709</v>
      </c>
      <c r="E3410" s="283" t="s">
        <v>3822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4712</v>
      </c>
      <c r="R3410" t="s">
        <v>4929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3822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4714</v>
      </c>
      <c r="P3411" s="283" t="s">
        <v>4715</v>
      </c>
      <c r="R3411" t="s">
        <v>4929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3822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4714</v>
      </c>
      <c r="P3412" s="258" t="s">
        <v>4715</v>
      </c>
      <c r="R3412" t="s">
        <v>4929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4179</v>
      </c>
      <c r="F3413" s="285">
        <v>1</v>
      </c>
      <c r="G3413" s="283" t="s">
        <v>1701</v>
      </c>
      <c r="H3413" s="262" t="s">
        <v>4457</v>
      </c>
      <c r="J3413" s="262">
        <v>1</v>
      </c>
      <c r="R3413" t="s">
        <v>4929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3822</v>
      </c>
      <c r="G3414" s="283" t="s">
        <v>4717</v>
      </c>
      <c r="I3414" s="258">
        <v>100000</v>
      </c>
      <c r="J3414" s="262">
        <v>1</v>
      </c>
      <c r="M3414" s="258">
        <v>100000</v>
      </c>
      <c r="R3414" t="s">
        <v>4929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3822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4929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3822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4929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4720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3822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4721</v>
      </c>
      <c r="R3418" t="s">
        <v>4929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3822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4723</v>
      </c>
      <c r="R3419" t="s">
        <v>4929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4709</v>
      </c>
      <c r="G3422" s="283" t="s">
        <v>4709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3793</v>
      </c>
      <c r="G3423" s="283" t="s">
        <v>3793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4730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3968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4299</v>
      </c>
      <c r="H3427" s="262" t="s">
        <v>4300</v>
      </c>
      <c r="I3427" s="258">
        <v>2200000</v>
      </c>
      <c r="J3427" s="262">
        <v>1</v>
      </c>
      <c r="M3427" s="258">
        <v>2200000</v>
      </c>
      <c r="R3427" t="s">
        <v>4929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4732</v>
      </c>
      <c r="I3428" s="258">
        <v>100000</v>
      </c>
      <c r="J3428" s="262">
        <v>1</v>
      </c>
      <c r="M3428" s="258">
        <v>100000</v>
      </c>
      <c r="R3428" t="s">
        <v>4929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3822</v>
      </c>
      <c r="F3429" s="285" t="s">
        <v>4734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4735</v>
      </c>
      <c r="P3429" s="283" t="s">
        <v>4736</v>
      </c>
      <c r="R3429" t="s">
        <v>4929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3822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4929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3822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4740</v>
      </c>
      <c r="P3431" s="283" t="s">
        <v>4715</v>
      </c>
      <c r="R3431" t="s">
        <v>4929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3822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4740</v>
      </c>
      <c r="P3432" s="258" t="s">
        <v>4715</v>
      </c>
      <c r="R3432" t="s">
        <v>4929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3822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4740</v>
      </c>
      <c r="P3433" s="258" t="s">
        <v>4715</v>
      </c>
      <c r="R3433" t="s">
        <v>4929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4742</v>
      </c>
      <c r="E3434" s="283" t="s">
        <v>3822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4929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3822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4929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4742</v>
      </c>
      <c r="G3437" s="283" t="s">
        <v>4742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4612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3793</v>
      </c>
      <c r="E3439" s="283" t="s">
        <v>4179</v>
      </c>
      <c r="F3439" s="285" t="s">
        <v>4751</v>
      </c>
      <c r="G3439" s="283" t="s">
        <v>2144</v>
      </c>
      <c r="H3439" s="262" t="s">
        <v>1182</v>
      </c>
      <c r="J3439" s="262">
        <v>1</v>
      </c>
      <c r="Q3439" s="283" t="s">
        <v>4179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3822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4752</v>
      </c>
      <c r="P3444" s="283" t="s">
        <v>4753</v>
      </c>
      <c r="R3444" t="s">
        <v>4929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3822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4755</v>
      </c>
      <c r="P3445" s="283" t="s">
        <v>1807</v>
      </c>
      <c r="R3445" t="s">
        <v>4929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3822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4755</v>
      </c>
      <c r="R3446" t="s">
        <v>4929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3822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4755</v>
      </c>
      <c r="R3447" t="s">
        <v>4929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4856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4929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3822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4929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3822</v>
      </c>
      <c r="G3450" s="283" t="s">
        <v>3978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4929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3822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4929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3822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4929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3822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3822</v>
      </c>
      <c r="F3454" s="285" t="s">
        <v>4680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4762</v>
      </c>
      <c r="R3454" t="s">
        <v>4929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4929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3822</v>
      </c>
      <c r="G3465" s="283" t="s">
        <v>4120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4929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3822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4770</v>
      </c>
      <c r="Q3466" s="283" t="s">
        <v>4771</v>
      </c>
      <c r="R3466" t="s">
        <v>4929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3822</v>
      </c>
      <c r="G3467" s="283" t="s">
        <v>4789</v>
      </c>
      <c r="I3467" s="258">
        <v>300000</v>
      </c>
      <c r="J3467" s="262">
        <v>1</v>
      </c>
      <c r="M3467" s="258">
        <v>300000</v>
      </c>
      <c r="Q3467" s="283" t="s">
        <v>4771</v>
      </c>
      <c r="R3467" t="s">
        <v>4929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3822</v>
      </c>
      <c r="G3468" s="283" t="s">
        <v>4475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4779</v>
      </c>
      <c r="E3474" s="283" t="s">
        <v>3822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4782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4779</v>
      </c>
      <c r="E3475" s="283" t="s">
        <v>3822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O3475" s="258" t="s">
        <v>4782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3793</v>
      </c>
      <c r="E3476" s="283" t="s">
        <v>3822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3793</v>
      </c>
      <c r="E3477" s="283" t="s">
        <v>3822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3123</v>
      </c>
      <c r="E3478" s="283" t="s">
        <v>3822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3822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3822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3968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4779</v>
      </c>
      <c r="G3484" s="283" t="s">
        <v>4779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4766</v>
      </c>
      <c r="H3486" s="262" t="s">
        <v>4767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3395</v>
      </c>
      <c r="E3487" s="283" t="s">
        <v>3822</v>
      </c>
      <c r="G3487" s="283" t="s">
        <v>4792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3822</v>
      </c>
      <c r="G3488" s="283" t="s">
        <v>1822</v>
      </c>
      <c r="H3488" s="262" t="s">
        <v>4079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3822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3822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3822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3822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3822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3822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3822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3395</v>
      </c>
      <c r="G3496" s="283" t="s">
        <v>4797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4801</v>
      </c>
      <c r="E3497" s="283" t="s">
        <v>3822</v>
      </c>
      <c r="G3497" s="283" t="s">
        <v>4120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3822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3822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O3499" s="258" t="s">
        <v>4806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3822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O3500" s="258" t="s">
        <v>4806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3822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3822</v>
      </c>
      <c r="G3502" s="283" t="s">
        <v>1461</v>
      </c>
      <c r="H3502" s="262" t="s">
        <v>4452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3822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4281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3822</v>
      </c>
      <c r="G3504" s="283" t="s">
        <v>4811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3822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3822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4612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3096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4814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3392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4680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4612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3793</v>
      </c>
      <c r="G3515" s="283" t="s">
        <v>3793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3645</v>
      </c>
      <c r="F3517" s="285" t="s">
        <v>4819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3898</v>
      </c>
      <c r="E3519" s="283" t="s">
        <v>3822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3822</v>
      </c>
      <c r="F3520" s="285">
        <v>1485</v>
      </c>
      <c r="G3520" s="283" t="s">
        <v>4245</v>
      </c>
      <c r="H3520" s="262" t="s">
        <v>4483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4822</v>
      </c>
      <c r="P3520" s="283" t="s">
        <v>4823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3822</v>
      </c>
      <c r="F3521" s="285" t="s">
        <v>4825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4826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3822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3822</v>
      </c>
      <c r="F3523" s="285" t="s">
        <v>4839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4829</v>
      </c>
      <c r="P3523" s="283" t="s">
        <v>4830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3822</v>
      </c>
      <c r="G3524" s="283" t="s">
        <v>1998</v>
      </c>
      <c r="H3524" s="262" t="s">
        <v>3578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3570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4834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3822</v>
      </c>
      <c r="F3527" s="285" t="s">
        <v>4838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4835</v>
      </c>
      <c r="P3527" s="283" t="s">
        <v>4836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3822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4835</v>
      </c>
      <c r="P3528" s="258" t="s">
        <v>4836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3822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4835</v>
      </c>
      <c r="P3529" s="258" t="s">
        <v>4836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3822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3822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4696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3822</v>
      </c>
      <c r="F3532" s="285">
        <v>1068327224</v>
      </c>
      <c r="G3532" s="283" t="s">
        <v>4576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3822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3454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3822</v>
      </c>
      <c r="G3534" s="283" t="s">
        <v>4847</v>
      </c>
      <c r="H3534" s="262" t="s">
        <v>4848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3822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3822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4851</v>
      </c>
      <c r="P3536" s="283" t="s">
        <v>4516</v>
      </c>
      <c r="Q3536" s="283" t="s">
        <v>4214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4884</v>
      </c>
      <c r="E3537" s="283" t="s">
        <v>3822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4853</v>
      </c>
    </row>
    <row r="3538" spans="1:17">
      <c r="A3538" s="58">
        <v>3543</v>
      </c>
      <c r="C3538" s="257">
        <v>46119</v>
      </c>
      <c r="D3538" s="283" t="s">
        <v>3898</v>
      </c>
      <c r="G3538" s="283" t="s">
        <v>3898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3645</v>
      </c>
      <c r="F3540" s="285" t="s">
        <v>4600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4858</v>
      </c>
    </row>
    <row r="3541" spans="1:17">
      <c r="A3541" s="58">
        <v>3546</v>
      </c>
      <c r="C3541" s="257">
        <v>46120</v>
      </c>
      <c r="D3541" s="283" t="s">
        <v>3123</v>
      </c>
      <c r="G3541" s="283" t="s">
        <v>4569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5035</v>
      </c>
      <c r="F3542" s="285">
        <v>7011304040708</v>
      </c>
      <c r="G3542" s="283" t="s">
        <v>1988</v>
      </c>
      <c r="H3542" s="262" t="s">
        <v>1197</v>
      </c>
      <c r="I3542" s="258">
        <v>0</v>
      </c>
      <c r="J3542" s="262">
        <v>1</v>
      </c>
      <c r="M3542" s="258">
        <v>0</v>
      </c>
      <c r="O3542" s="258" t="s">
        <v>4861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3822</v>
      </c>
      <c r="G3543" s="283" t="s">
        <v>4863</v>
      </c>
      <c r="I3543" s="258">
        <v>1200000</v>
      </c>
      <c r="J3543" s="262">
        <v>1</v>
      </c>
      <c r="M3543" s="258">
        <v>1200000</v>
      </c>
      <c r="P3543" s="283" t="s">
        <v>4864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3822</v>
      </c>
      <c r="G3544" s="283" t="s">
        <v>3516</v>
      </c>
      <c r="H3544" s="262" t="s">
        <v>3515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3822</v>
      </c>
      <c r="F3545" s="285" t="s">
        <v>4867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4868</v>
      </c>
      <c r="P3545" s="283" t="s">
        <v>4869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3822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4871</v>
      </c>
      <c r="P3546" s="283" t="s">
        <v>4516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3822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4871</v>
      </c>
      <c r="P3547" s="258" t="s">
        <v>4516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3822</v>
      </c>
      <c r="G3548" s="283" t="s">
        <v>4475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4871</v>
      </c>
      <c r="P3548" s="283" t="s">
        <v>4516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3822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4875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4801</v>
      </c>
      <c r="G3551" s="283" t="s">
        <v>4801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4876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3822</v>
      </c>
      <c r="F3553" s="285" t="s">
        <v>4680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4877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3822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4879</v>
      </c>
      <c r="P3554" s="283" t="s">
        <v>4880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3822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4612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3392</v>
      </c>
      <c r="G3561" s="283" t="s">
        <v>3392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3955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3871</v>
      </c>
      <c r="G3563" s="283" t="s">
        <v>4886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3822</v>
      </c>
      <c r="F3565" s="285" t="s">
        <v>4892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4893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4895</v>
      </c>
      <c r="E3566" s="283" t="s">
        <v>3822</v>
      </c>
      <c r="F3566" s="285" t="s">
        <v>4680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4900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3822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3822</v>
      </c>
      <c r="G3568" s="283" t="s">
        <v>4901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3822</v>
      </c>
      <c r="F3569" s="285" t="s">
        <v>4903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3822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3822</v>
      </c>
      <c r="F3571" s="285" t="s">
        <v>4906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4907</v>
      </c>
      <c r="P3571" s="283" t="s">
        <v>4908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3822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4910</v>
      </c>
      <c r="P3572" s="283" t="s">
        <v>4911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3822</v>
      </c>
      <c r="F3573" s="285" t="s">
        <v>4913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4914</v>
      </c>
      <c r="P3573" s="283" t="s">
        <v>4915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3822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3822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4696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3822</v>
      </c>
      <c r="F3577" s="285">
        <v>1068327224</v>
      </c>
      <c r="G3577" s="283" t="s">
        <v>4576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3822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3454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3822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4920</v>
      </c>
      <c r="P3579" s="283" t="s">
        <v>4921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3822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4920</v>
      </c>
      <c r="P3580" s="283" t="s">
        <v>4921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4288</v>
      </c>
      <c r="E3581" s="283" t="s">
        <v>3822</v>
      </c>
      <c r="F3581" s="285" t="s">
        <v>4924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4925</v>
      </c>
      <c r="P3581" s="283" t="s">
        <v>4926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3392</v>
      </c>
      <c r="E3582" s="283" t="s">
        <v>3822</v>
      </c>
      <c r="G3582" s="283" t="s">
        <v>4475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3890</v>
      </c>
      <c r="E3583" s="283" t="s">
        <v>3822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4932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3890</v>
      </c>
      <c r="E3584" s="283" t="s">
        <v>3822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O3584" s="258" t="s">
        <v>4932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3822</v>
      </c>
      <c r="G3585" s="283" t="s">
        <v>4930</v>
      </c>
      <c r="H3585" s="262" t="s">
        <v>4931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3822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3822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3822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3822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4934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3822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3822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4801</v>
      </c>
      <c r="E3592" s="283" t="s">
        <v>3822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4937</v>
      </c>
      <c r="P3592" s="283" t="s">
        <v>4938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3822</v>
      </c>
      <c r="G3593" s="283" t="s">
        <v>4940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3822</v>
      </c>
      <c r="G3594" s="283" t="s">
        <v>4942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3822</v>
      </c>
      <c r="G3595" s="283" t="s">
        <v>4943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3822</v>
      </c>
      <c r="G3596" s="283" t="s">
        <v>1682</v>
      </c>
      <c r="H3596" s="262">
        <v>27107593440</v>
      </c>
      <c r="I3596" s="258">
        <v>170000</v>
      </c>
      <c r="J3596" s="262">
        <v>1</v>
      </c>
      <c r="M3596" s="258">
        <v>170000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3822</v>
      </c>
      <c r="G3597" s="283" t="s">
        <v>1494</v>
      </c>
      <c r="I3597" s="258">
        <v>20000</v>
      </c>
      <c r="J3597" s="262">
        <v>1</v>
      </c>
      <c r="M3597" s="258">
        <v>20000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3822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4947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1985</v>
      </c>
      <c r="G3601" s="283" t="s">
        <v>4037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4895</v>
      </c>
      <c r="G3602" s="283" t="s">
        <v>4949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4953</v>
      </c>
      <c r="G3603" s="283" t="s">
        <v>4958</v>
      </c>
      <c r="I3603" s="258">
        <v>50000</v>
      </c>
      <c r="J3603" s="262">
        <v>1</v>
      </c>
      <c r="M3603" s="258">
        <v>50000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1157</v>
      </c>
      <c r="E3604" s="283" t="s">
        <v>3822</v>
      </c>
      <c r="F3604" s="285" t="s">
        <v>4680</v>
      </c>
      <c r="G3604" s="283" t="s">
        <v>1708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2685</v>
      </c>
      <c r="E3605" s="283" t="s">
        <v>3822</v>
      </c>
      <c r="G3605" s="283" t="s">
        <v>1187</v>
      </c>
      <c r="H3605" s="262" t="s">
        <v>1188</v>
      </c>
      <c r="I3605" s="258">
        <v>1300000</v>
      </c>
      <c r="J3605" s="262">
        <v>1</v>
      </c>
      <c r="M3605" s="258">
        <v>1300000</v>
      </c>
      <c r="P3605" s="283" t="s">
        <v>4961</v>
      </c>
      <c r="Q3605" s="283" t="s">
        <v>4962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4950</v>
      </c>
      <c r="E3606" s="283" t="s">
        <v>3822</v>
      </c>
      <c r="F3606" s="285" t="s">
        <v>4680</v>
      </c>
      <c r="G3606" s="283" t="s">
        <v>1708</v>
      </c>
      <c r="I3606" s="258">
        <v>1200000</v>
      </c>
      <c r="J3606" s="262">
        <v>1</v>
      </c>
      <c r="M3606" s="258">
        <v>1200000</v>
      </c>
      <c r="O3606" s="258" t="s">
        <v>4964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3138</v>
      </c>
      <c r="E3607" s="283" t="s">
        <v>3822</v>
      </c>
      <c r="F3607" s="285" t="s">
        <v>1767</v>
      </c>
      <c r="G3607" s="283" t="s">
        <v>2139</v>
      </c>
      <c r="H3607" s="262" t="s">
        <v>1767</v>
      </c>
      <c r="I3607" s="258">
        <v>70000</v>
      </c>
      <c r="J3607" s="262">
        <v>1</v>
      </c>
      <c r="M3607" s="258">
        <v>70000</v>
      </c>
      <c r="Q3607" s="283" t="s">
        <v>4281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1712</v>
      </c>
      <c r="E3608" s="283" t="s">
        <v>3822</v>
      </c>
      <c r="F3608" s="285" t="s">
        <v>4680</v>
      </c>
      <c r="G3608" s="283" t="s">
        <v>1708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1712</v>
      </c>
      <c r="E3609" s="283" t="s">
        <v>3822</v>
      </c>
      <c r="G3609" s="283" t="s">
        <v>1494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2274</v>
      </c>
      <c r="E3610" s="283" t="s">
        <v>3822</v>
      </c>
      <c r="F3610" s="285">
        <v>7205246673</v>
      </c>
      <c r="G3610" s="283" t="s">
        <v>1185</v>
      </c>
      <c r="H3610" s="262" t="s">
        <v>1717</v>
      </c>
      <c r="I3610" s="258">
        <v>1300000</v>
      </c>
      <c r="J3610" s="262">
        <v>1</v>
      </c>
      <c r="M3610" s="258">
        <v>1300000</v>
      </c>
      <c r="O3610" s="258" t="s">
        <v>4968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1626</v>
      </c>
      <c r="E3611" s="283" t="s">
        <v>3645</v>
      </c>
      <c r="F3611" s="285" t="s">
        <v>4972</v>
      </c>
      <c r="G3611" s="283" t="s">
        <v>1766</v>
      </c>
      <c r="H3611" s="262" t="s">
        <v>1955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3984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4950</v>
      </c>
      <c r="G3613" s="283" t="s">
        <v>4973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3138</v>
      </c>
      <c r="G3614" s="283" t="s">
        <v>2941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3138</v>
      </c>
      <c r="G3615" s="283" t="s">
        <v>3138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1529</v>
      </c>
      <c r="E3616" s="283" t="s">
        <v>3822</v>
      </c>
      <c r="F3616" s="285" t="s">
        <v>4975</v>
      </c>
      <c r="G3616" s="283" t="s">
        <v>4975</v>
      </c>
      <c r="H3616" s="262" t="s">
        <v>4975</v>
      </c>
      <c r="J3616" s="262">
        <v>1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1529</v>
      </c>
      <c r="E3617" s="283" t="s">
        <v>3822</v>
      </c>
      <c r="G3617" s="283" t="s">
        <v>1241</v>
      </c>
      <c r="H3617" s="262" t="s">
        <v>1240</v>
      </c>
      <c r="I3617" s="258">
        <v>50000</v>
      </c>
      <c r="J3617" s="262">
        <v>5</v>
      </c>
      <c r="M3617" s="258">
        <v>250000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2830</v>
      </c>
      <c r="E3618" s="283" t="s">
        <v>3822</v>
      </c>
      <c r="F3618" s="285" t="s">
        <v>4977</v>
      </c>
      <c r="G3618" s="283" t="s">
        <v>2136</v>
      </c>
      <c r="H3618" s="262" t="s">
        <v>1439</v>
      </c>
      <c r="I3618" s="258">
        <v>1600000</v>
      </c>
      <c r="J3618" s="262">
        <v>1</v>
      </c>
      <c r="M3618" s="258">
        <v>1600000</v>
      </c>
      <c r="O3618" s="258" t="s">
        <v>4978</v>
      </c>
      <c r="P3618" s="283" t="s">
        <v>4979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3138</v>
      </c>
      <c r="E3619" s="283" t="s">
        <v>3822</v>
      </c>
      <c r="G3619" s="283" t="s">
        <v>2746</v>
      </c>
      <c r="H3619" s="262" t="s">
        <v>2745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1429</v>
      </c>
      <c r="E3620" s="283" t="s">
        <v>3822</v>
      </c>
      <c r="F3620" s="285" t="s">
        <v>4982</v>
      </c>
      <c r="G3620" s="283" t="s">
        <v>1187</v>
      </c>
      <c r="H3620" s="262" t="s">
        <v>4982</v>
      </c>
      <c r="I3620" s="258">
        <v>1300000</v>
      </c>
      <c r="J3620" s="262">
        <v>1</v>
      </c>
      <c r="M3620" s="258">
        <v>1300000</v>
      </c>
      <c r="O3620" s="258" t="s">
        <v>4983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4997</v>
      </c>
      <c r="E3621" s="283" t="s">
        <v>3822</v>
      </c>
      <c r="F3621" s="285">
        <v>7204812388</v>
      </c>
      <c r="G3621" s="283" t="s">
        <v>1185</v>
      </c>
      <c r="H3621" s="262" t="s">
        <v>1717</v>
      </c>
      <c r="I3621" s="258">
        <v>1200000</v>
      </c>
      <c r="J3621" s="262">
        <v>1</v>
      </c>
      <c r="M3621" s="258">
        <v>1200000</v>
      </c>
      <c r="O3621" s="258" t="s">
        <v>4986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4997</v>
      </c>
      <c r="E3622" s="283" t="s">
        <v>3822</v>
      </c>
      <c r="G3622" s="283" t="s">
        <v>1471</v>
      </c>
      <c r="H3622" s="262" t="s">
        <v>2623</v>
      </c>
      <c r="I3622" s="258">
        <v>350000</v>
      </c>
      <c r="J3622" s="262">
        <v>1</v>
      </c>
      <c r="M3622" s="258">
        <v>350000</v>
      </c>
      <c r="O3622" s="258" t="s">
        <v>4986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4997</v>
      </c>
      <c r="E3623" s="283" t="s">
        <v>3822</v>
      </c>
      <c r="F3623" s="285" t="s">
        <v>2693</v>
      </c>
      <c r="G3623" s="283" t="s">
        <v>2781</v>
      </c>
      <c r="H3623" s="262" t="s">
        <v>2693</v>
      </c>
      <c r="I3623" s="258">
        <v>130000</v>
      </c>
      <c r="J3623" s="262">
        <v>1</v>
      </c>
      <c r="M3623" s="258">
        <v>130000</v>
      </c>
      <c r="O3623" s="258" t="s">
        <v>4986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2213</v>
      </c>
      <c r="E3624" s="283" t="s">
        <v>3822</v>
      </c>
      <c r="F3624" s="285">
        <v>7204812388</v>
      </c>
      <c r="G3624" s="283" t="s">
        <v>1185</v>
      </c>
      <c r="H3624" s="262" t="s">
        <v>1717</v>
      </c>
      <c r="I3624" s="258">
        <v>1200000</v>
      </c>
      <c r="J3624" s="262">
        <v>1</v>
      </c>
      <c r="M3624" s="258">
        <v>1200000</v>
      </c>
      <c r="O3624" s="258" t="s">
        <v>4988</v>
      </c>
      <c r="P3624" s="283" t="s">
        <v>4989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2060</v>
      </c>
      <c r="E3625" s="283" t="s">
        <v>3822</v>
      </c>
      <c r="F3625" s="285">
        <v>7205502786</v>
      </c>
      <c r="G3625" s="283" t="s">
        <v>1185</v>
      </c>
      <c r="H3625" s="262" t="s">
        <v>1717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4991</v>
      </c>
      <c r="P3625" s="283" t="s">
        <v>4992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2413</v>
      </c>
      <c r="E3626" s="283" t="s">
        <v>3822</v>
      </c>
      <c r="G3626" s="283" t="s">
        <v>1818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2274</v>
      </c>
      <c r="G3627" s="283" t="s">
        <v>4995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2213</v>
      </c>
      <c r="G3628" s="283" t="s">
        <v>3957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2413</v>
      </c>
      <c r="G3629" s="283" t="s">
        <v>4589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1626</v>
      </c>
      <c r="G3630" s="283" t="s">
        <v>1626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3871</v>
      </c>
      <c r="G3631" s="283" t="s">
        <v>4998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1976</v>
      </c>
      <c r="E3632" s="283" t="s">
        <v>3822</v>
      </c>
      <c r="F3632" s="285" t="s">
        <v>5008</v>
      </c>
      <c r="G3632" s="283" t="s">
        <v>2138</v>
      </c>
      <c r="H3632" s="262" t="s">
        <v>1183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1976</v>
      </c>
      <c r="E3633" s="283" t="s">
        <v>3822</v>
      </c>
      <c r="F3633" s="285" t="s">
        <v>1767</v>
      </c>
      <c r="G3633" s="283" t="s">
        <v>2139</v>
      </c>
      <c r="H3633" s="262" t="s">
        <v>1767</v>
      </c>
      <c r="I3633" s="258">
        <v>100000</v>
      </c>
      <c r="J3633" s="262">
        <v>1</v>
      </c>
      <c r="M3633" s="258">
        <v>100000</v>
      </c>
      <c r="P3633" s="283" t="s">
        <v>4281</v>
      </c>
    </row>
    <row r="3634" spans="1:17">
      <c r="A3634" s="58">
        <v>3639</v>
      </c>
      <c r="C3634" s="257">
        <v>46128</v>
      </c>
      <c r="D3634" s="283" t="s">
        <v>3392</v>
      </c>
      <c r="G3634" s="283" t="s">
        <v>3392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5013</v>
      </c>
      <c r="E3635" s="283" t="s">
        <v>3822</v>
      </c>
      <c r="F3635" s="285" t="s">
        <v>5014</v>
      </c>
      <c r="G3635" s="285" t="s">
        <v>5014</v>
      </c>
      <c r="H3635" s="285" t="s">
        <v>5014</v>
      </c>
      <c r="I3635" s="258">
        <v>1000000</v>
      </c>
      <c r="J3635" s="262">
        <v>1</v>
      </c>
      <c r="M3635" s="258">
        <v>1000000</v>
      </c>
      <c r="P3635" s="283" t="s">
        <v>5015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2938</v>
      </c>
      <c r="E3636" s="283" t="s">
        <v>3822</v>
      </c>
      <c r="F3636" s="285" t="s">
        <v>4680</v>
      </c>
      <c r="G3636" s="283" t="s">
        <v>1708</v>
      </c>
      <c r="I3636" s="258">
        <v>650000</v>
      </c>
      <c r="J3636" s="262">
        <v>1</v>
      </c>
      <c r="M3636" s="258">
        <v>650000</v>
      </c>
      <c r="O3636" s="258" t="s">
        <v>5016</v>
      </c>
      <c r="P3636" s="283" t="s">
        <v>5017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2938</v>
      </c>
      <c r="E3637" s="283" t="s">
        <v>3822</v>
      </c>
      <c r="G3637" s="283" t="s">
        <v>5018</v>
      </c>
      <c r="I3637" s="258">
        <v>150000</v>
      </c>
      <c r="J3637" s="262">
        <v>1</v>
      </c>
      <c r="M3637" s="258">
        <v>150000</v>
      </c>
      <c r="O3637" s="258" t="s">
        <v>5016</v>
      </c>
      <c r="P3637" s="258" t="s">
        <v>5017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3822</v>
      </c>
      <c r="F3638" s="285" t="s">
        <v>4680</v>
      </c>
      <c r="G3638" s="283" t="s">
        <v>1708</v>
      </c>
      <c r="I3638" s="258">
        <v>1100000</v>
      </c>
      <c r="J3638" s="262">
        <v>1</v>
      </c>
      <c r="M3638" s="258">
        <v>1100000</v>
      </c>
      <c r="P3638" s="283" t="s">
        <v>5021</v>
      </c>
    </row>
    <row r="3639" spans="1:17">
      <c r="A3639" s="58">
        <v>3644</v>
      </c>
      <c r="C3639" s="257">
        <v>46128</v>
      </c>
      <c r="D3639" s="283" t="s">
        <v>2683</v>
      </c>
      <c r="G3639" s="283" t="s">
        <v>2683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3138</v>
      </c>
      <c r="E3640" s="283" t="s">
        <v>3822</v>
      </c>
      <c r="F3640" s="285">
        <v>10066707</v>
      </c>
      <c r="G3640" s="283" t="s">
        <v>1556</v>
      </c>
      <c r="H3640" s="262" t="s">
        <v>1884</v>
      </c>
      <c r="I3640" s="258">
        <v>1000000</v>
      </c>
      <c r="J3640" s="262">
        <v>1</v>
      </c>
      <c r="M3640" s="258">
        <v>1000000</v>
      </c>
      <c r="O3640" s="258" t="s">
        <v>5024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1810</v>
      </c>
      <c r="E3641" s="283" t="s">
        <v>3822</v>
      </c>
      <c r="F3641" s="285">
        <v>7205246673</v>
      </c>
      <c r="G3641" s="283" t="s">
        <v>1185</v>
      </c>
      <c r="H3641" s="262" t="s">
        <v>1717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1810</v>
      </c>
      <c r="E3642" s="283" t="s">
        <v>3822</v>
      </c>
      <c r="G3642" s="283" t="s">
        <v>1471</v>
      </c>
      <c r="H3642" s="262" t="s">
        <v>2623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1687</v>
      </c>
      <c r="E3643" s="283" t="s">
        <v>3822</v>
      </c>
      <c r="F3643" s="285" t="s">
        <v>5027</v>
      </c>
      <c r="G3643" s="283" t="s">
        <v>2160</v>
      </c>
      <c r="H3643" s="262" t="s">
        <v>1917</v>
      </c>
      <c r="I3643" s="258">
        <v>1900000</v>
      </c>
      <c r="J3643" s="262">
        <v>1</v>
      </c>
      <c r="M3643" s="258">
        <v>1900000</v>
      </c>
      <c r="O3643" s="258" t="s">
        <v>5028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1687</v>
      </c>
      <c r="E3644" s="283" t="s">
        <v>3822</v>
      </c>
      <c r="F3644" s="285" t="s">
        <v>1767</v>
      </c>
      <c r="G3644" s="283" t="s">
        <v>2139</v>
      </c>
      <c r="H3644" s="262" t="s">
        <v>1767</v>
      </c>
      <c r="I3644" s="258">
        <v>100000</v>
      </c>
      <c r="J3644" s="262">
        <v>1</v>
      </c>
      <c r="M3644" s="258">
        <v>100000</v>
      </c>
      <c r="O3644" s="258" t="s">
        <v>5028</v>
      </c>
      <c r="P3644" s="283" t="s">
        <v>4281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2799</v>
      </c>
      <c r="E3645" s="283" t="s">
        <v>5047</v>
      </c>
      <c r="G3645" s="283" t="s">
        <v>2050</v>
      </c>
      <c r="H3645" s="262">
        <v>1068298044</v>
      </c>
      <c r="I3645" s="258">
        <v>0</v>
      </c>
      <c r="J3645" s="262">
        <v>1</v>
      </c>
      <c r="L3645" s="259">
        <v>0</v>
      </c>
      <c r="M3645" s="258">
        <v>0</v>
      </c>
      <c r="Q3645" s="283" t="s">
        <v>1783</v>
      </c>
    </row>
    <row r="3646" spans="1:17">
      <c r="A3646" s="58">
        <v>3651</v>
      </c>
      <c r="C3646" s="257">
        <v>46129</v>
      </c>
      <c r="D3646" s="283" t="s">
        <v>4288</v>
      </c>
      <c r="G3646" s="283" t="s">
        <v>5032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3890</v>
      </c>
      <c r="G3648" s="283" t="s">
        <v>3890</v>
      </c>
      <c r="N3648" s="258">
        <v>-1650000</v>
      </c>
    </row>
    <row r="3649" spans="1:16">
      <c r="A3649" s="58">
        <v>3654</v>
      </c>
      <c r="B3649" s="58">
        <v>13</v>
      </c>
      <c r="C3649" s="257">
        <v>46130</v>
      </c>
      <c r="D3649" s="283" t="s">
        <v>1776</v>
      </c>
      <c r="F3649" s="285">
        <v>7205502786</v>
      </c>
      <c r="G3649" s="283" t="s">
        <v>1185</v>
      </c>
      <c r="H3649" s="262" t="s">
        <v>1717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>
      <c r="A3650" s="58">
        <v>3655</v>
      </c>
      <c r="C3650" s="257">
        <v>46130</v>
      </c>
      <c r="D3650" s="283" t="s">
        <v>1419</v>
      </c>
      <c r="G3650" s="283" t="s">
        <v>5034</v>
      </c>
      <c r="N3650" s="258">
        <v>-400000</v>
      </c>
    </row>
    <row r="3651" spans="1:16">
      <c r="A3651" s="58">
        <v>3656</v>
      </c>
      <c r="C3651" s="257">
        <v>46132</v>
      </c>
      <c r="D3651" s="283" t="s">
        <v>1810</v>
      </c>
      <c r="G3651" s="283" t="s">
        <v>1810</v>
      </c>
      <c r="N3651" s="258">
        <v>-1550000</v>
      </c>
    </row>
    <row r="3652" spans="1:16">
      <c r="A3652" s="58">
        <v>3657</v>
      </c>
      <c r="C3652" s="257">
        <v>46132</v>
      </c>
      <c r="D3652" s="283" t="s">
        <v>2830</v>
      </c>
      <c r="G3652" s="283" t="s">
        <v>2830</v>
      </c>
      <c r="N3652" s="258">
        <v>-1600000</v>
      </c>
    </row>
    <row r="3653" spans="1:16">
      <c r="A3653" s="58">
        <v>3658</v>
      </c>
      <c r="B3653" s="58">
        <v>90</v>
      </c>
      <c r="C3653" s="257">
        <v>46132</v>
      </c>
      <c r="D3653" s="283" t="s">
        <v>3891</v>
      </c>
      <c r="E3653" s="283" t="s">
        <v>3822</v>
      </c>
      <c r="G3653" s="283" t="s">
        <v>1682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>
      <c r="A3654" s="58">
        <v>3659</v>
      </c>
      <c r="B3654" s="58">
        <v>188</v>
      </c>
      <c r="C3654" s="257">
        <v>46132</v>
      </c>
      <c r="D3654" s="283" t="s">
        <v>1444</v>
      </c>
      <c r="E3654" s="283" t="s">
        <v>3822</v>
      </c>
      <c r="G3654" s="283" t="s">
        <v>2777</v>
      </c>
      <c r="I3654" s="258">
        <v>150000</v>
      </c>
      <c r="J3654" s="262">
        <v>1</v>
      </c>
      <c r="M3654" s="258">
        <v>150000</v>
      </c>
    </row>
    <row r="3655" spans="1:16">
      <c r="A3655" s="58">
        <v>3660</v>
      </c>
      <c r="B3655" s="58">
        <v>94</v>
      </c>
      <c r="C3655" s="257">
        <v>46132</v>
      </c>
      <c r="D3655" s="283" t="s">
        <v>1976</v>
      </c>
      <c r="E3655" s="283" t="s">
        <v>3822</v>
      </c>
      <c r="G3655" s="283" t="s">
        <v>2145</v>
      </c>
      <c r="H3655" s="262" t="s">
        <v>1189</v>
      </c>
      <c r="I3655" s="258">
        <v>650000</v>
      </c>
      <c r="J3655" s="262">
        <v>1</v>
      </c>
      <c r="M3655" s="258">
        <v>650000</v>
      </c>
    </row>
    <row r="3656" spans="1:16">
      <c r="A3656" s="58">
        <v>3661</v>
      </c>
      <c r="B3656" s="58">
        <v>14</v>
      </c>
      <c r="C3656" s="257">
        <v>46132</v>
      </c>
      <c r="D3656" s="283" t="s">
        <v>1833</v>
      </c>
      <c r="E3656" s="283" t="s">
        <v>3822</v>
      </c>
      <c r="F3656" s="285">
        <v>7205196869</v>
      </c>
      <c r="G3656" s="283" t="s">
        <v>1185</v>
      </c>
      <c r="H3656" s="262" t="s">
        <v>1717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5042</v>
      </c>
      <c r="P3656" s="283" t="s">
        <v>5043</v>
      </c>
    </row>
    <row r="3657" spans="1:16">
      <c r="A3657" s="58">
        <v>3662</v>
      </c>
      <c r="B3657" s="58">
        <v>90</v>
      </c>
      <c r="C3657" s="257">
        <v>46132</v>
      </c>
      <c r="D3657" s="283" t="s">
        <v>1353</v>
      </c>
      <c r="E3657" s="283" t="s">
        <v>3822</v>
      </c>
      <c r="G3657" s="283" t="s">
        <v>1682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>
      <c r="A3658" s="58">
        <v>3663</v>
      </c>
      <c r="B3658" s="58">
        <v>15</v>
      </c>
      <c r="C3658" s="257">
        <v>46132</v>
      </c>
      <c r="D3658" s="283" t="s">
        <v>1469</v>
      </c>
      <c r="E3658" s="283" t="s">
        <v>3822</v>
      </c>
      <c r="F3658" s="285">
        <v>7205616262</v>
      </c>
      <c r="G3658" s="283" t="s">
        <v>1185</v>
      </c>
      <c r="H3658" s="262" t="s">
        <v>1717</v>
      </c>
      <c r="I3658" s="258">
        <v>1200000</v>
      </c>
      <c r="J3658" s="262">
        <v>1</v>
      </c>
      <c r="M3658" s="258">
        <v>1200000</v>
      </c>
    </row>
    <row r="3659" spans="1:16">
      <c r="A3659" s="58">
        <v>3664</v>
      </c>
      <c r="B3659" s="58">
        <v>104</v>
      </c>
      <c r="C3659" s="257">
        <v>46132</v>
      </c>
      <c r="D3659" s="283" t="s">
        <v>1469</v>
      </c>
      <c r="E3659" s="283" t="s">
        <v>3822</v>
      </c>
      <c r="G3659" s="283" t="s">
        <v>1471</v>
      </c>
      <c r="H3659" s="262" t="s">
        <v>2623</v>
      </c>
      <c r="I3659" s="258">
        <v>350000</v>
      </c>
      <c r="J3659" s="262">
        <v>1</v>
      </c>
      <c r="M3659" s="258">
        <v>350000</v>
      </c>
    </row>
    <row r="3660" spans="1:16">
      <c r="A3660" s="58">
        <v>3665</v>
      </c>
      <c r="C3660" s="257">
        <v>46132</v>
      </c>
      <c r="D3660" s="283" t="s">
        <v>1833</v>
      </c>
      <c r="G3660" s="283" t="s">
        <v>1833</v>
      </c>
      <c r="N3660" s="258">
        <v>-1430000</v>
      </c>
    </row>
    <row r="3661" spans="1:16">
      <c r="A3661" s="58">
        <v>3666</v>
      </c>
      <c r="C3661" s="257">
        <v>46132</v>
      </c>
      <c r="D3661" s="283" t="s">
        <v>1976</v>
      </c>
      <c r="G3661" s="283" t="s">
        <v>3974</v>
      </c>
      <c r="N3661" s="258">
        <v>-1600000</v>
      </c>
    </row>
    <row r="3662" spans="1:16">
      <c r="A3662" s="58">
        <v>3667</v>
      </c>
      <c r="C3662" s="257">
        <v>46132</v>
      </c>
      <c r="D3662" s="283" t="s">
        <v>1429</v>
      </c>
      <c r="G3662" s="283" t="s">
        <v>1429</v>
      </c>
      <c r="N3662" s="258">
        <v>-1300000</v>
      </c>
    </row>
    <row r="3663" spans="1:16">
      <c r="A3663" s="58">
        <v>3668</v>
      </c>
      <c r="C3663" s="257">
        <v>46132</v>
      </c>
      <c r="D3663" s="283" t="s">
        <v>3138</v>
      </c>
      <c r="G3663" s="283" t="s">
        <v>3138</v>
      </c>
      <c r="N3663" s="258">
        <v>-1350000</v>
      </c>
    </row>
    <row r="3664" spans="1:16">
      <c r="A3664" s="58">
        <v>3669</v>
      </c>
      <c r="C3664" s="257">
        <v>46133</v>
      </c>
      <c r="D3664" s="283" t="s">
        <v>1857</v>
      </c>
      <c r="G3664" s="283" t="s">
        <v>1857</v>
      </c>
      <c r="N3664" s="258">
        <v>-2750000</v>
      </c>
    </row>
    <row r="3665" spans="1:17">
      <c r="A3665" s="58">
        <v>3670</v>
      </c>
      <c r="C3665" s="257">
        <v>46133</v>
      </c>
      <c r="D3665" s="283" t="s">
        <v>1009</v>
      </c>
      <c r="G3665" s="283" t="s">
        <v>1009</v>
      </c>
      <c r="N3665" s="258">
        <v>-4616000</v>
      </c>
    </row>
    <row r="3666" spans="1:17">
      <c r="A3666" s="58">
        <v>3671</v>
      </c>
      <c r="C3666" s="257">
        <v>46133</v>
      </c>
      <c r="D3666" s="283" t="s">
        <v>1157</v>
      </c>
      <c r="G3666" s="283" t="s">
        <v>1157</v>
      </c>
      <c r="N3666" s="258">
        <v>-715000</v>
      </c>
    </row>
    <row r="3667" spans="1:17">
      <c r="A3667" s="58">
        <v>3672</v>
      </c>
      <c r="C3667" s="257">
        <v>46133</v>
      </c>
      <c r="D3667" s="283" t="s">
        <v>1529</v>
      </c>
      <c r="G3667" s="283" t="s">
        <v>1529</v>
      </c>
      <c r="N3667" s="258">
        <v>-1940000</v>
      </c>
    </row>
    <row r="3668" spans="1:17">
      <c r="A3668" s="58">
        <v>3673</v>
      </c>
      <c r="C3668" s="257">
        <v>46133</v>
      </c>
      <c r="D3668" s="283" t="s">
        <v>1444</v>
      </c>
      <c r="G3668" s="283" t="s">
        <v>1444</v>
      </c>
      <c r="N3668" s="258">
        <v>-150000</v>
      </c>
    </row>
    <row r="3669" spans="1:17">
      <c r="A3669" s="58">
        <v>3674</v>
      </c>
      <c r="B3669" s="58">
        <v>189</v>
      </c>
      <c r="C3669" s="257">
        <v>46133</v>
      </c>
      <c r="D3669" s="283" t="s">
        <v>2856</v>
      </c>
      <c r="E3669" s="283" t="s">
        <v>3822</v>
      </c>
      <c r="F3669" s="285" t="s">
        <v>5050</v>
      </c>
      <c r="G3669" s="283" t="s">
        <v>2136</v>
      </c>
      <c r="H3669" s="262" t="s">
        <v>1439</v>
      </c>
      <c r="I3669" s="258">
        <v>1500000</v>
      </c>
      <c r="J3669" s="262">
        <v>1</v>
      </c>
      <c r="M3669" s="258">
        <v>1500000</v>
      </c>
      <c r="O3669" s="258" t="s">
        <v>5051</v>
      </c>
    </row>
    <row r="3670" spans="1:17">
      <c r="A3670" s="58">
        <v>3675</v>
      </c>
      <c r="B3670" s="58">
        <v>13</v>
      </c>
      <c r="C3670" s="257">
        <v>46133</v>
      </c>
      <c r="D3670" s="283" t="s">
        <v>3123</v>
      </c>
      <c r="E3670" s="283" t="s">
        <v>3822</v>
      </c>
      <c r="F3670" s="285">
        <v>7205502786</v>
      </c>
      <c r="G3670" s="283" t="s">
        <v>1185</v>
      </c>
      <c r="H3670" s="262" t="s">
        <v>1717</v>
      </c>
      <c r="I3670" s="258">
        <v>1200000</v>
      </c>
      <c r="J3670" s="262">
        <v>1</v>
      </c>
      <c r="M3670" s="258">
        <v>1200000</v>
      </c>
      <c r="O3670" s="258" t="s">
        <v>5053</v>
      </c>
      <c r="P3670" s="283" t="s">
        <v>5054</v>
      </c>
    </row>
    <row r="3671" spans="1:17">
      <c r="A3671" s="58">
        <v>3676</v>
      </c>
      <c r="C3671" s="257">
        <v>46134</v>
      </c>
      <c r="D3671" s="283" t="s">
        <v>2685</v>
      </c>
      <c r="G3671" s="283" t="s">
        <v>3640</v>
      </c>
      <c r="N3671" s="258">
        <v>-1300000</v>
      </c>
    </row>
    <row r="3672" spans="1:17">
      <c r="A3672" s="58">
        <v>3677</v>
      </c>
      <c r="C3672" s="257">
        <v>46134</v>
      </c>
      <c r="D3672" s="283" t="s">
        <v>1776</v>
      </c>
      <c r="G3672" s="283" t="s">
        <v>1776</v>
      </c>
      <c r="N3672" s="258">
        <v>-1430000</v>
      </c>
    </row>
    <row r="3673" spans="1:17">
      <c r="A3673" s="58">
        <v>3678</v>
      </c>
      <c r="C3673" s="257">
        <v>46134</v>
      </c>
      <c r="D3673" s="283" t="s">
        <v>1012</v>
      </c>
      <c r="G3673" s="283" t="s">
        <v>3800</v>
      </c>
      <c r="N3673" s="258">
        <v>-5550000</v>
      </c>
    </row>
    <row r="3674" spans="1:17">
      <c r="A3674" s="58">
        <v>3679</v>
      </c>
      <c r="C3674" s="257">
        <v>46134</v>
      </c>
      <c r="D3674" s="283" t="s">
        <v>1353</v>
      </c>
      <c r="G3674" s="283" t="s">
        <v>3969</v>
      </c>
      <c r="N3674" s="258">
        <v>-340000</v>
      </c>
    </row>
    <row r="3675" spans="1:17">
      <c r="A3675" s="58">
        <v>3680</v>
      </c>
      <c r="B3675" s="58">
        <v>15</v>
      </c>
      <c r="C3675" s="257">
        <v>46134</v>
      </c>
      <c r="D3675" s="283" t="s">
        <v>4779</v>
      </c>
      <c r="E3675" s="283" t="s">
        <v>3822</v>
      </c>
      <c r="F3675" s="285">
        <v>7205616262</v>
      </c>
      <c r="G3675" s="283" t="s">
        <v>1185</v>
      </c>
      <c r="H3675" s="262" t="s">
        <v>1717</v>
      </c>
      <c r="I3675" s="258">
        <v>1200000</v>
      </c>
      <c r="J3675" s="262">
        <v>1</v>
      </c>
      <c r="M3675" s="258">
        <v>1200000</v>
      </c>
      <c r="O3675" s="258" t="s">
        <v>5056</v>
      </c>
      <c r="Q3675" s="283" t="s">
        <v>4214</v>
      </c>
    </row>
    <row r="3676" spans="1:17">
      <c r="A3676" s="58">
        <v>3681</v>
      </c>
      <c r="B3676" s="58">
        <v>104</v>
      </c>
      <c r="C3676" s="257">
        <v>46134</v>
      </c>
      <c r="D3676" s="283" t="s">
        <v>4779</v>
      </c>
      <c r="E3676" s="283" t="s">
        <v>3822</v>
      </c>
      <c r="G3676" s="283" t="s">
        <v>1471</v>
      </c>
      <c r="H3676" s="262" t="s">
        <v>2623</v>
      </c>
      <c r="I3676" s="258">
        <v>350000</v>
      </c>
      <c r="J3676" s="262">
        <v>1</v>
      </c>
      <c r="M3676" s="258">
        <v>350000</v>
      </c>
      <c r="O3676" s="258" t="s">
        <v>5056</v>
      </c>
    </row>
    <row r="3677" spans="1:17">
      <c r="A3677" s="58">
        <v>3682</v>
      </c>
      <c r="B3677" s="58">
        <v>104</v>
      </c>
      <c r="C3677" s="257">
        <v>46134</v>
      </c>
      <c r="D3677" s="283" t="s">
        <v>1448</v>
      </c>
      <c r="E3677" s="283" t="s">
        <v>3822</v>
      </c>
      <c r="G3677" s="283" t="s">
        <v>1471</v>
      </c>
      <c r="H3677" s="262" t="s">
        <v>2623</v>
      </c>
      <c r="I3677" s="258">
        <v>350000</v>
      </c>
      <c r="J3677" s="262">
        <v>2</v>
      </c>
      <c r="M3677" s="258">
        <v>700000</v>
      </c>
    </row>
    <row r="3678" spans="1:17">
      <c r="A3678" s="58">
        <v>3683</v>
      </c>
      <c r="B3678" s="58">
        <v>94</v>
      </c>
      <c r="C3678" s="257">
        <v>46134</v>
      </c>
      <c r="D3678" s="283" t="s">
        <v>1012</v>
      </c>
      <c r="E3678" s="283" t="s">
        <v>3822</v>
      </c>
      <c r="G3678" s="283" t="s">
        <v>2145</v>
      </c>
      <c r="H3678" s="262" t="s">
        <v>1189</v>
      </c>
      <c r="I3678" s="258">
        <v>650000</v>
      </c>
      <c r="J3678" s="262">
        <v>1</v>
      </c>
      <c r="M3678" s="258">
        <v>650000</v>
      </c>
    </row>
    <row r="3679" spans="1:17">
      <c r="A3679" s="58">
        <v>3684</v>
      </c>
      <c r="B3679" s="58">
        <v>96</v>
      </c>
      <c r="C3679" s="257">
        <v>46134</v>
      </c>
      <c r="D3679" s="283" t="s">
        <v>1012</v>
      </c>
      <c r="E3679" s="283" t="s">
        <v>3822</v>
      </c>
      <c r="G3679" s="283" t="s">
        <v>2148</v>
      </c>
      <c r="H3679" s="262">
        <v>50229</v>
      </c>
      <c r="I3679" s="258">
        <v>80000</v>
      </c>
      <c r="J3679" s="262">
        <v>1</v>
      </c>
      <c r="M3679" s="258">
        <v>80000</v>
      </c>
    </row>
    <row r="3680" spans="1:17">
      <c r="A3680" s="58">
        <v>3685</v>
      </c>
      <c r="B3680" s="58">
        <v>174</v>
      </c>
      <c r="C3680" s="257">
        <v>46134</v>
      </c>
      <c r="D3680" s="283" t="s">
        <v>1012</v>
      </c>
      <c r="E3680" s="283" t="s">
        <v>3822</v>
      </c>
      <c r="G3680" s="283" t="s">
        <v>2149</v>
      </c>
      <c r="H3680" s="262" t="s">
        <v>1759</v>
      </c>
      <c r="I3680" s="258">
        <v>40000</v>
      </c>
      <c r="J3680" s="262">
        <v>1</v>
      </c>
      <c r="M3680" s="258">
        <v>40000</v>
      </c>
    </row>
    <row r="3681" spans="1:17">
      <c r="A3681" s="58">
        <v>3686</v>
      </c>
      <c r="B3681" s="58">
        <v>190</v>
      </c>
      <c r="C3681" s="257">
        <v>46134</v>
      </c>
      <c r="D3681" s="283" t="s">
        <v>1985</v>
      </c>
      <c r="E3681" s="283" t="s">
        <v>3822</v>
      </c>
      <c r="G3681" s="283" t="s">
        <v>3076</v>
      </c>
      <c r="I3681" s="258">
        <v>250000</v>
      </c>
      <c r="J3681" s="262">
        <v>1</v>
      </c>
      <c r="M3681" s="258">
        <v>250000</v>
      </c>
    </row>
    <row r="3682" spans="1:17">
      <c r="A3682" s="58">
        <v>3687</v>
      </c>
      <c r="B3682" s="58">
        <v>191</v>
      </c>
      <c r="C3682" s="257">
        <v>46134</v>
      </c>
      <c r="D3682" s="283" t="s">
        <v>1454</v>
      </c>
      <c r="E3682" s="283" t="s">
        <v>3822</v>
      </c>
      <c r="G3682" s="283" t="s">
        <v>1524</v>
      </c>
      <c r="H3682" s="262">
        <v>24152333903</v>
      </c>
      <c r="I3682" s="258">
        <v>50000</v>
      </c>
      <c r="J3682" s="262">
        <v>2</v>
      </c>
      <c r="M3682" s="258">
        <v>100000</v>
      </c>
      <c r="Q3682" s="283" t="s">
        <v>1782</v>
      </c>
    </row>
    <row r="3683" spans="1:17">
      <c r="A3683" s="58">
        <v>3688</v>
      </c>
      <c r="B3683" s="58">
        <v>104</v>
      </c>
      <c r="C3683" s="257">
        <v>46134</v>
      </c>
      <c r="D3683" s="283" t="s">
        <v>1442</v>
      </c>
      <c r="E3683" s="283" t="s">
        <v>3822</v>
      </c>
      <c r="G3683" s="283" t="s">
        <v>1471</v>
      </c>
      <c r="H3683" s="262" t="s">
        <v>2623</v>
      </c>
      <c r="I3683" s="258">
        <v>350000</v>
      </c>
      <c r="J3683" s="262">
        <v>1</v>
      </c>
      <c r="M3683" s="258">
        <v>350000</v>
      </c>
    </row>
    <row r="3684" spans="1:17">
      <c r="A3684" s="58">
        <v>3689</v>
      </c>
      <c r="B3684" s="58">
        <v>94</v>
      </c>
      <c r="C3684" s="257">
        <v>46134</v>
      </c>
      <c r="D3684" s="283" t="s">
        <v>1442</v>
      </c>
      <c r="E3684" s="283" t="s">
        <v>3822</v>
      </c>
      <c r="G3684" s="283" t="s">
        <v>2145</v>
      </c>
      <c r="H3684" s="262" t="s">
        <v>1189</v>
      </c>
      <c r="I3684" s="258">
        <v>650000</v>
      </c>
      <c r="J3684" s="262">
        <v>3</v>
      </c>
      <c r="M3684" s="258">
        <v>1950000</v>
      </c>
    </row>
    <row r="3685" spans="1:17">
      <c r="A3685" s="58">
        <v>3690</v>
      </c>
      <c r="C3685" s="257">
        <v>46134</v>
      </c>
      <c r="D3685" s="283" t="s">
        <v>1454</v>
      </c>
      <c r="G3685" s="283" t="s">
        <v>1454</v>
      </c>
      <c r="N3685" s="258">
        <v>-100000</v>
      </c>
    </row>
    <row r="3686" spans="1:17">
      <c r="A3686" s="58">
        <v>3691</v>
      </c>
      <c r="C3686" s="257">
        <v>46134</v>
      </c>
      <c r="D3686" s="283" t="s">
        <v>1985</v>
      </c>
      <c r="G3686" s="283" t="s">
        <v>1985</v>
      </c>
      <c r="N3686" s="258">
        <v>-250000</v>
      </c>
    </row>
    <row r="3687" spans="1:17">
      <c r="A3687" s="58">
        <v>3692</v>
      </c>
      <c r="C3687" s="257">
        <v>46134</v>
      </c>
      <c r="D3687" s="283" t="s">
        <v>4779</v>
      </c>
      <c r="G3687" s="283" t="s">
        <v>5066</v>
      </c>
      <c r="N3687" s="258">
        <v>-1550000</v>
      </c>
    </row>
  </sheetData>
  <autoFilter ref="A1:M366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H18" sqref="H18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46134</v>
      </c>
      <c r="B3" s="228" t="s">
        <v>1114</v>
      </c>
      <c r="C3" s="279">
        <f>SUMIF($B:$B,A3,K:K)</f>
        <v>5670000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104103000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104103000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4779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4779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3793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3793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3123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3968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4779</v>
      </c>
      <c r="D22" s="111"/>
      <c r="E22" s="78" t="s">
        <v>4779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4766</v>
      </c>
      <c r="F24" s="78" t="s">
        <v>4767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3395</v>
      </c>
      <c r="D25" s="111"/>
      <c r="E25" s="78" t="s">
        <v>4792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4079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3395</v>
      </c>
      <c r="E34" s="321" t="s">
        <v>4797</v>
      </c>
    </row>
    <row r="35" spans="1:11" ht="18" customHeight="1">
      <c r="A35" s="320">
        <v>3502</v>
      </c>
      <c r="B35" s="93">
        <v>46115</v>
      </c>
      <c r="C35" s="83" t="s">
        <v>4801</v>
      </c>
      <c r="E35" s="321" t="s">
        <v>4120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4452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4811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4612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3096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3392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4680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4612</v>
      </c>
    </row>
    <row r="53" spans="1:11" ht="18" customHeight="1">
      <c r="A53" s="320">
        <v>3520</v>
      </c>
      <c r="B53" s="93">
        <v>46118</v>
      </c>
      <c r="C53" s="83" t="s">
        <v>3793</v>
      </c>
      <c r="E53" s="321" t="s">
        <v>3793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4819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3898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4245</v>
      </c>
      <c r="F58" s="321" t="s">
        <v>4483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4825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3578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3570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4834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4576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4847</v>
      </c>
      <c r="F72" s="321" t="s">
        <v>4848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3898</v>
      </c>
      <c r="E76" s="321" t="s">
        <v>3898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4600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3123</v>
      </c>
      <c r="E79" s="321" t="s">
        <v>4569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4863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3516</v>
      </c>
      <c r="F82" s="321" t="s">
        <v>3515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4867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4475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4875</v>
      </c>
      <c r="F88" s="78"/>
    </row>
    <row r="89" spans="1:11" ht="18" customHeight="1">
      <c r="A89" s="320">
        <v>3556</v>
      </c>
      <c r="B89" s="93">
        <v>46121</v>
      </c>
      <c r="C89" s="83" t="s">
        <v>4801</v>
      </c>
      <c r="E89" s="321" t="s">
        <v>4801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4876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4680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4612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3392</v>
      </c>
      <c r="E99" s="321" t="s">
        <v>3392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3955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3871</v>
      </c>
      <c r="E101" s="321" t="s">
        <v>4886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4892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4895</v>
      </c>
      <c r="D104" s="112" t="s">
        <v>4680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4901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4903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4906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4913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4576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4288</v>
      </c>
      <c r="D119" s="112" t="s">
        <v>4924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3392</v>
      </c>
      <c r="E120" s="321" t="s">
        <v>4475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3890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3890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4930</v>
      </c>
      <c r="F123" s="321" t="s">
        <v>4931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4801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4940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4942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4943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K134" s="78">
        <v>170000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K135" s="78">
        <v>20000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2314</v>
      </c>
      <c r="E137" s="321" t="s">
        <v>2314</v>
      </c>
    </row>
    <row r="138" spans="1:11" ht="18" customHeight="1">
      <c r="A138" s="320">
        <v>3605</v>
      </c>
      <c r="B138" s="93">
        <v>46125</v>
      </c>
      <c r="C138" s="83" t="s">
        <v>2830</v>
      </c>
      <c r="E138" s="321" t="s">
        <v>4947</v>
      </c>
    </row>
    <row r="139" spans="1:11" ht="18" customHeight="1">
      <c r="A139" s="320">
        <v>3606</v>
      </c>
      <c r="B139" s="93">
        <v>46125</v>
      </c>
      <c r="C139" s="83" t="s">
        <v>1985</v>
      </c>
      <c r="E139" s="321" t="s">
        <v>4037</v>
      </c>
    </row>
    <row r="140" spans="1:11" ht="18" customHeight="1">
      <c r="A140" s="320">
        <v>3607</v>
      </c>
      <c r="B140" s="93">
        <v>46122</v>
      </c>
      <c r="C140" s="83" t="s">
        <v>4895</v>
      </c>
      <c r="E140" s="321" t="s">
        <v>4949</v>
      </c>
    </row>
    <row r="141" spans="1:11" ht="18" customHeight="1">
      <c r="A141" s="320">
        <v>3608</v>
      </c>
      <c r="B141" s="93">
        <v>46126</v>
      </c>
      <c r="C141" s="83" t="s">
        <v>4953</v>
      </c>
      <c r="E141" s="321" t="s">
        <v>4958</v>
      </c>
      <c r="G141" s="85">
        <v>50000</v>
      </c>
      <c r="H141" s="319">
        <v>1</v>
      </c>
      <c r="K141" s="78">
        <v>50000</v>
      </c>
    </row>
    <row r="142" spans="1:11" ht="18" customHeight="1">
      <c r="A142" s="320">
        <v>3609</v>
      </c>
      <c r="B142" s="93">
        <v>46126</v>
      </c>
      <c r="C142" s="83" t="s">
        <v>1157</v>
      </c>
      <c r="D142" s="112" t="s">
        <v>4680</v>
      </c>
      <c r="E142" s="321" t="s">
        <v>1708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2685</v>
      </c>
      <c r="E143" s="321" t="s">
        <v>1187</v>
      </c>
      <c r="F143" s="321" t="s">
        <v>1188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4950</v>
      </c>
      <c r="D144" s="112" t="s">
        <v>4680</v>
      </c>
      <c r="E144" s="321" t="s">
        <v>1708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3138</v>
      </c>
      <c r="D145" s="112" t="s">
        <v>1767</v>
      </c>
      <c r="E145" s="321" t="s">
        <v>2139</v>
      </c>
      <c r="F145" s="321" t="s">
        <v>1767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1712</v>
      </c>
      <c r="D146" s="112" t="s">
        <v>4680</v>
      </c>
      <c r="E146" s="321" t="s">
        <v>1708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1712</v>
      </c>
      <c r="E147" s="321" t="s">
        <v>1494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2274</v>
      </c>
      <c r="D148" s="112">
        <v>7205246673</v>
      </c>
      <c r="E148" s="321" t="s">
        <v>1185</v>
      </c>
      <c r="F148" s="321" t="s">
        <v>1717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1626</v>
      </c>
      <c r="D149" s="112">
        <v>407</v>
      </c>
      <c r="E149" s="321" t="s">
        <v>1766</v>
      </c>
      <c r="F149" s="321" t="s">
        <v>1955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3984</v>
      </c>
    </row>
    <row r="151" spans="1:11" ht="18" customHeight="1">
      <c r="A151" s="320">
        <v>3618</v>
      </c>
      <c r="B151" s="93">
        <v>46126</v>
      </c>
      <c r="C151" s="83" t="s">
        <v>4950</v>
      </c>
      <c r="E151" s="321" t="s">
        <v>4973</v>
      </c>
    </row>
    <row r="152" spans="1:11" ht="18" customHeight="1">
      <c r="A152" s="320">
        <v>3619</v>
      </c>
      <c r="B152" s="93">
        <v>46126</v>
      </c>
      <c r="C152" s="83" t="s">
        <v>3138</v>
      </c>
      <c r="E152" s="321" t="s">
        <v>2941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3138</v>
      </c>
      <c r="E153" s="321" t="s">
        <v>3138</v>
      </c>
    </row>
    <row r="154" spans="1:11" ht="18" customHeight="1">
      <c r="A154" s="320">
        <v>3621</v>
      </c>
      <c r="B154" s="93">
        <v>46127</v>
      </c>
      <c r="C154" s="83" t="s">
        <v>1529</v>
      </c>
      <c r="D154" s="112" t="s">
        <v>4975</v>
      </c>
      <c r="E154" s="321" t="s">
        <v>4975</v>
      </c>
      <c r="F154" s="321" t="s">
        <v>4975</v>
      </c>
      <c r="H154" s="319">
        <v>1</v>
      </c>
    </row>
    <row r="155" spans="1:11" ht="18" customHeight="1">
      <c r="A155" s="320">
        <v>3622</v>
      </c>
      <c r="B155" s="93">
        <v>46127</v>
      </c>
      <c r="C155" s="83" t="s">
        <v>1529</v>
      </c>
      <c r="E155" s="321" t="s">
        <v>1241</v>
      </c>
      <c r="F155" s="321" t="s">
        <v>1240</v>
      </c>
      <c r="G155" s="85">
        <v>50000</v>
      </c>
      <c r="H155" s="319">
        <v>5</v>
      </c>
      <c r="K155" s="78">
        <v>250000</v>
      </c>
    </row>
    <row r="156" spans="1:11" ht="18" customHeight="1">
      <c r="A156" s="320">
        <v>3623</v>
      </c>
      <c r="B156" s="93">
        <v>46127</v>
      </c>
      <c r="C156" s="83" t="s">
        <v>2830</v>
      </c>
      <c r="D156" s="112" t="s">
        <v>4977</v>
      </c>
      <c r="E156" s="321" t="s">
        <v>2136</v>
      </c>
      <c r="F156" s="321" t="s">
        <v>1439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3138</v>
      </c>
      <c r="E157" s="321" t="s">
        <v>2746</v>
      </c>
      <c r="F157" s="321" t="s">
        <v>2745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1429</v>
      </c>
      <c r="D158" s="112" t="s">
        <v>4982</v>
      </c>
      <c r="E158" s="321" t="s">
        <v>1187</v>
      </c>
      <c r="F158" s="321" t="s">
        <v>4982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1185</v>
      </c>
      <c r="F159" s="321" t="s">
        <v>1717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1471</v>
      </c>
      <c r="F160" s="321" t="s">
        <v>2623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2693</v>
      </c>
      <c r="E161" s="321" t="s">
        <v>2781</v>
      </c>
      <c r="F161" s="321" t="s">
        <v>2693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2213</v>
      </c>
      <c r="D162" s="112">
        <v>7204812388</v>
      </c>
      <c r="E162" s="321" t="s">
        <v>1185</v>
      </c>
      <c r="F162" s="321" t="s">
        <v>1717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2060</v>
      </c>
      <c r="D163" s="112">
        <v>7205502786</v>
      </c>
      <c r="E163" s="321" t="s">
        <v>1185</v>
      </c>
      <c r="F163" s="321" t="s">
        <v>1717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2413</v>
      </c>
      <c r="E164" s="321" t="s">
        <v>1818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2274</v>
      </c>
      <c r="E165" s="321" t="s">
        <v>4995</v>
      </c>
    </row>
    <row r="166" spans="1:11" ht="18" customHeight="1">
      <c r="A166" s="320">
        <v>3633</v>
      </c>
      <c r="B166" s="93">
        <v>46127</v>
      </c>
      <c r="C166" s="83" t="s">
        <v>2213</v>
      </c>
      <c r="E166" s="321" t="s">
        <v>3957</v>
      </c>
    </row>
    <row r="167" spans="1:11" ht="18" customHeight="1">
      <c r="A167" s="320">
        <v>3634</v>
      </c>
      <c r="B167" s="93">
        <v>46127</v>
      </c>
      <c r="C167" s="83" t="s">
        <v>2413</v>
      </c>
      <c r="E167" s="321" t="s">
        <v>4589</v>
      </c>
    </row>
    <row r="168" spans="1:11" ht="18" customHeight="1">
      <c r="A168" s="320">
        <v>3635</v>
      </c>
      <c r="B168" s="93">
        <v>46127</v>
      </c>
      <c r="C168" s="83" t="s">
        <v>1626</v>
      </c>
      <c r="E168" s="321" t="s">
        <v>1626</v>
      </c>
    </row>
    <row r="169" spans="1:11" ht="18" customHeight="1">
      <c r="A169" s="320">
        <v>3636</v>
      </c>
      <c r="B169" s="93">
        <v>46127</v>
      </c>
      <c r="C169" s="83" t="s">
        <v>3871</v>
      </c>
      <c r="E169" s="321" t="s">
        <v>4998</v>
      </c>
    </row>
    <row r="170" spans="1:11" ht="18" customHeight="1">
      <c r="A170" s="320">
        <v>3637</v>
      </c>
      <c r="B170" s="93">
        <v>46128</v>
      </c>
      <c r="C170" s="83" t="s">
        <v>1976</v>
      </c>
      <c r="D170" s="112" t="s">
        <v>5008</v>
      </c>
      <c r="E170" s="321" t="s">
        <v>2138</v>
      </c>
      <c r="F170" s="321" t="s">
        <v>1183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1976</v>
      </c>
      <c r="D171" s="112" t="s">
        <v>1767</v>
      </c>
      <c r="E171" s="321" t="s">
        <v>2139</v>
      </c>
      <c r="F171" s="321" t="s">
        <v>1767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3392</v>
      </c>
      <c r="E172" s="321" t="s">
        <v>3392</v>
      </c>
    </row>
    <row r="173" spans="1:11" ht="18" customHeight="1">
      <c r="A173" s="320">
        <v>3640</v>
      </c>
      <c r="B173" s="93">
        <v>46128</v>
      </c>
      <c r="C173" s="83" t="s">
        <v>4801</v>
      </c>
      <c r="D173" s="112" t="s">
        <v>5010</v>
      </c>
      <c r="E173" s="321" t="s">
        <v>5010</v>
      </c>
      <c r="F173" s="321" t="s">
        <v>5010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2938</v>
      </c>
      <c r="D174" s="112" t="s">
        <v>4680</v>
      </c>
      <c r="E174" s="321" t="s">
        <v>1708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2938</v>
      </c>
      <c r="E175" s="321" t="s">
        <v>5018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4680</v>
      </c>
      <c r="E176" s="321" t="s">
        <v>1708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2683</v>
      </c>
      <c r="E177" s="321" t="s">
        <v>2683</v>
      </c>
    </row>
    <row r="178" spans="1:11" ht="18" customHeight="1">
      <c r="A178" s="320">
        <v>3645</v>
      </c>
      <c r="B178" s="93">
        <v>46129</v>
      </c>
      <c r="C178" s="83" t="s">
        <v>3138</v>
      </c>
      <c r="D178" s="112">
        <v>10066707</v>
      </c>
      <c r="E178" s="321" t="s">
        <v>1556</v>
      </c>
      <c r="F178" s="321" t="s">
        <v>1884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1810</v>
      </c>
      <c r="D179" s="112">
        <v>7205246673</v>
      </c>
      <c r="E179" s="321" t="s">
        <v>1185</v>
      </c>
      <c r="F179" s="321" t="s">
        <v>1717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1810</v>
      </c>
      <c r="E180" s="321" t="s">
        <v>1471</v>
      </c>
      <c r="F180" s="321" t="s">
        <v>2623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1687</v>
      </c>
      <c r="D181" s="112" t="s">
        <v>5027</v>
      </c>
      <c r="E181" s="321" t="s">
        <v>2160</v>
      </c>
      <c r="F181" s="321" t="s">
        <v>1917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1687</v>
      </c>
      <c r="D182" s="112" t="s">
        <v>1767</v>
      </c>
      <c r="E182" s="321" t="s">
        <v>2139</v>
      </c>
      <c r="F182" s="321" t="s">
        <v>1767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2799</v>
      </c>
      <c r="E183" s="321" t="s">
        <v>2050</v>
      </c>
      <c r="F183" s="321">
        <v>1068298044</v>
      </c>
      <c r="G183" s="85">
        <v>0</v>
      </c>
      <c r="H183" s="319">
        <v>1</v>
      </c>
      <c r="J183" s="78">
        <v>0</v>
      </c>
      <c r="K183" s="78">
        <v>0</v>
      </c>
    </row>
    <row r="184" spans="1:11" ht="18" customHeight="1">
      <c r="A184" s="320">
        <v>3651</v>
      </c>
      <c r="B184" s="93">
        <v>46129</v>
      </c>
      <c r="C184" s="83" t="s">
        <v>4288</v>
      </c>
      <c r="E184" s="321" t="s">
        <v>5032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3890</v>
      </c>
      <c r="E186" s="321" t="s">
        <v>3890</v>
      </c>
    </row>
    <row r="187" spans="1:11" ht="18" customHeight="1">
      <c r="A187" s="320">
        <v>3654</v>
      </c>
      <c r="B187" s="93">
        <v>46130</v>
      </c>
      <c r="C187" s="83" t="s">
        <v>1776</v>
      </c>
      <c r="D187" s="112">
        <v>7205502786</v>
      </c>
      <c r="E187" s="321" t="s">
        <v>1185</v>
      </c>
      <c r="F187" s="321" t="s">
        <v>1717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1419</v>
      </c>
      <c r="E188" s="321" t="s">
        <v>5034</v>
      </c>
    </row>
    <row r="189" spans="1:11" ht="18" customHeight="1">
      <c r="A189" s="320">
        <v>3656</v>
      </c>
      <c r="B189" s="93">
        <v>46132</v>
      </c>
      <c r="C189" s="83" t="s">
        <v>1810</v>
      </c>
      <c r="E189" s="321" t="s">
        <v>1810</v>
      </c>
    </row>
    <row r="190" spans="1:11" ht="18" customHeight="1">
      <c r="A190" s="320">
        <v>3657</v>
      </c>
      <c r="B190" s="93">
        <v>46132</v>
      </c>
      <c r="C190" s="83" t="s">
        <v>2830</v>
      </c>
      <c r="E190" s="321" t="s">
        <v>2830</v>
      </c>
    </row>
    <row r="191" spans="1:11" ht="18" customHeight="1">
      <c r="A191" s="320">
        <v>3658</v>
      </c>
      <c r="B191" s="93">
        <v>46132</v>
      </c>
      <c r="C191" s="83" t="s">
        <v>3891</v>
      </c>
      <c r="E191" s="321" t="s">
        <v>1682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1444</v>
      </c>
      <c r="E192" s="321" t="s">
        <v>2777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1976</v>
      </c>
      <c r="E193" s="321" t="s">
        <v>2145</v>
      </c>
      <c r="F193" s="321" t="s">
        <v>1189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1833</v>
      </c>
      <c r="D194" s="112">
        <v>7205196869</v>
      </c>
      <c r="E194" s="321" t="s">
        <v>1185</v>
      </c>
      <c r="F194" s="321" t="s">
        <v>1717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1353</v>
      </c>
      <c r="E195" s="321" t="s">
        <v>1682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1469</v>
      </c>
      <c r="D196" s="112">
        <v>7205616262</v>
      </c>
      <c r="E196" s="321" t="s">
        <v>1185</v>
      </c>
      <c r="F196" s="321" t="s">
        <v>1717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1469</v>
      </c>
      <c r="E197" s="321" t="s">
        <v>1471</v>
      </c>
      <c r="F197" s="321" t="s">
        <v>2623</v>
      </c>
      <c r="G197" s="85">
        <v>350000</v>
      </c>
      <c r="H197" s="319">
        <v>1</v>
      </c>
      <c r="K197" s="78">
        <v>350000</v>
      </c>
    </row>
    <row r="198" spans="1:11" ht="18" customHeight="1">
      <c r="A198" s="320">
        <v>3665</v>
      </c>
      <c r="B198" s="93">
        <v>46132</v>
      </c>
      <c r="C198" s="83" t="s">
        <v>1833</v>
      </c>
      <c r="E198" s="321" t="s">
        <v>1833</v>
      </c>
    </row>
    <row r="199" spans="1:11" ht="18" customHeight="1">
      <c r="A199" s="320">
        <v>3666</v>
      </c>
      <c r="B199" s="93">
        <v>46132</v>
      </c>
      <c r="C199" s="83" t="s">
        <v>1976</v>
      </c>
      <c r="E199" s="321" t="s">
        <v>3974</v>
      </c>
    </row>
    <row r="200" spans="1:11" ht="18" customHeight="1">
      <c r="A200" s="320">
        <v>3667</v>
      </c>
      <c r="B200" s="93">
        <v>46132</v>
      </c>
      <c r="C200" s="83" t="s">
        <v>1429</v>
      </c>
      <c r="E200" s="321" t="s">
        <v>1429</v>
      </c>
      <c r="I200" s="319"/>
    </row>
    <row r="201" spans="1:11" ht="18" customHeight="1">
      <c r="A201" s="320">
        <v>3668</v>
      </c>
      <c r="B201" s="93">
        <v>46132</v>
      </c>
      <c r="C201" s="83" t="s">
        <v>3138</v>
      </c>
      <c r="E201" s="321" t="s">
        <v>3138</v>
      </c>
      <c r="I201" s="319"/>
    </row>
    <row r="202" spans="1:11" ht="18" customHeight="1">
      <c r="A202" s="320">
        <v>3669</v>
      </c>
      <c r="B202" s="93">
        <v>46133</v>
      </c>
      <c r="C202" s="83" t="s">
        <v>1857</v>
      </c>
      <c r="E202" s="321" t="s">
        <v>1857</v>
      </c>
    </row>
    <row r="203" spans="1:11" ht="18" customHeight="1">
      <c r="A203" s="320">
        <v>3670</v>
      </c>
      <c r="B203" s="93">
        <v>46133</v>
      </c>
      <c r="C203" s="83" t="s">
        <v>1009</v>
      </c>
      <c r="E203" s="321" t="s">
        <v>1009</v>
      </c>
    </row>
    <row r="204" spans="1:11" ht="18" customHeight="1">
      <c r="A204" s="320">
        <v>3671</v>
      </c>
      <c r="B204" s="93">
        <v>46133</v>
      </c>
      <c r="C204" s="83" t="s">
        <v>1157</v>
      </c>
      <c r="E204" s="321" t="s">
        <v>1157</v>
      </c>
    </row>
    <row r="205" spans="1:11" ht="18" customHeight="1">
      <c r="A205" s="320">
        <v>3672</v>
      </c>
      <c r="B205" s="93">
        <v>46133</v>
      </c>
      <c r="C205" s="83" t="s">
        <v>1529</v>
      </c>
      <c r="E205" s="321" t="s">
        <v>1529</v>
      </c>
    </row>
    <row r="206" spans="1:11" ht="18" customHeight="1">
      <c r="A206" s="320">
        <v>3673</v>
      </c>
      <c r="B206" s="93">
        <v>46133</v>
      </c>
      <c r="C206" s="83" t="s">
        <v>1444</v>
      </c>
      <c r="E206" s="321" t="s">
        <v>1444</v>
      </c>
    </row>
    <row r="207" spans="1:11" ht="18" customHeight="1">
      <c r="A207" s="320">
        <v>3674</v>
      </c>
      <c r="B207" s="93">
        <v>46133</v>
      </c>
      <c r="C207" s="83" t="s">
        <v>2856</v>
      </c>
      <c r="D207" s="112" t="s">
        <v>5050</v>
      </c>
      <c r="E207" s="321" t="s">
        <v>2136</v>
      </c>
      <c r="F207" s="321" t="s">
        <v>1439</v>
      </c>
      <c r="G207" s="85">
        <v>1500000</v>
      </c>
      <c r="H207" s="319">
        <v>1</v>
      </c>
      <c r="K207" s="78">
        <v>1500000</v>
      </c>
    </row>
    <row r="208" spans="1:11" ht="18" customHeight="1">
      <c r="A208" s="320">
        <v>3675</v>
      </c>
      <c r="B208" s="93">
        <v>46133</v>
      </c>
      <c r="C208" s="83" t="s">
        <v>3123</v>
      </c>
      <c r="D208" s="112">
        <v>7205502786</v>
      </c>
      <c r="E208" s="321" t="s">
        <v>1185</v>
      </c>
      <c r="F208" s="321" t="s">
        <v>1717</v>
      </c>
      <c r="G208" s="85">
        <v>1200000</v>
      </c>
      <c r="H208" s="319">
        <v>1</v>
      </c>
      <c r="K208" s="78">
        <v>1200000</v>
      </c>
    </row>
    <row r="209" spans="1:11" ht="18" customHeight="1">
      <c r="A209" s="320">
        <v>3676</v>
      </c>
      <c r="B209" s="93">
        <v>46134</v>
      </c>
      <c r="C209" s="83" t="s">
        <v>2685</v>
      </c>
      <c r="E209" s="321" t="s">
        <v>3640</v>
      </c>
    </row>
    <row r="210" spans="1:11" ht="18" customHeight="1">
      <c r="A210" s="320">
        <v>3677</v>
      </c>
      <c r="B210" s="93">
        <v>46134</v>
      </c>
      <c r="C210" s="83" t="s">
        <v>1776</v>
      </c>
      <c r="E210" s="321" t="s">
        <v>1776</v>
      </c>
    </row>
    <row r="211" spans="1:11" ht="18" customHeight="1">
      <c r="A211" s="320">
        <v>3678</v>
      </c>
      <c r="B211" s="93">
        <v>46134</v>
      </c>
      <c r="C211" s="83" t="s">
        <v>1012</v>
      </c>
      <c r="E211" s="321" t="s">
        <v>3800</v>
      </c>
    </row>
    <row r="212" spans="1:11" ht="18" customHeight="1">
      <c r="A212" s="320">
        <v>3679</v>
      </c>
      <c r="B212" s="93">
        <v>46134</v>
      </c>
      <c r="C212" s="83" t="s">
        <v>1353</v>
      </c>
      <c r="E212" s="321" t="s">
        <v>3969</v>
      </c>
    </row>
    <row r="213" spans="1:11" ht="18" customHeight="1">
      <c r="A213" s="320">
        <v>3680</v>
      </c>
      <c r="B213" s="93">
        <v>46134</v>
      </c>
      <c r="C213" s="83" t="s">
        <v>4779</v>
      </c>
      <c r="D213" s="112">
        <v>7205616262</v>
      </c>
      <c r="E213" s="321" t="s">
        <v>1185</v>
      </c>
      <c r="F213" s="321" t="s">
        <v>1717</v>
      </c>
      <c r="G213" s="85">
        <v>1200000</v>
      </c>
      <c r="H213" s="319">
        <v>1</v>
      </c>
      <c r="K213" s="78">
        <v>1200000</v>
      </c>
    </row>
    <row r="214" spans="1:11" ht="18" customHeight="1">
      <c r="A214" s="320">
        <v>3681</v>
      </c>
      <c r="B214" s="93">
        <v>46134</v>
      </c>
      <c r="C214" s="83" t="s">
        <v>4779</v>
      </c>
      <c r="E214" s="321" t="s">
        <v>1471</v>
      </c>
      <c r="F214" s="321" t="s">
        <v>2623</v>
      </c>
      <c r="G214" s="85">
        <v>350000</v>
      </c>
      <c r="H214" s="319">
        <v>1</v>
      </c>
      <c r="K214" s="78">
        <v>350000</v>
      </c>
    </row>
    <row r="215" spans="1:11" ht="18" customHeight="1">
      <c r="A215" s="320">
        <v>3682</v>
      </c>
      <c r="B215" s="93">
        <v>46134</v>
      </c>
      <c r="C215" s="83" t="s">
        <v>1448</v>
      </c>
      <c r="E215" s="321" t="s">
        <v>1471</v>
      </c>
      <c r="F215" s="321" t="s">
        <v>2623</v>
      </c>
      <c r="G215" s="85">
        <v>350000</v>
      </c>
      <c r="H215" s="319">
        <v>2</v>
      </c>
      <c r="K215" s="78">
        <v>700000</v>
      </c>
    </row>
    <row r="216" spans="1:11" ht="18" customHeight="1">
      <c r="A216" s="320">
        <v>3683</v>
      </c>
      <c r="B216" s="93">
        <v>46134</v>
      </c>
      <c r="C216" s="83" t="s">
        <v>1012</v>
      </c>
      <c r="E216" s="321" t="s">
        <v>2145</v>
      </c>
      <c r="F216" s="321" t="s">
        <v>1189</v>
      </c>
      <c r="G216" s="85">
        <v>650000</v>
      </c>
      <c r="H216" s="319">
        <v>1</v>
      </c>
      <c r="K216" s="78">
        <v>650000</v>
      </c>
    </row>
    <row r="217" spans="1:11" ht="18" customHeight="1">
      <c r="A217" s="320">
        <v>3684</v>
      </c>
      <c r="B217" s="93">
        <v>46134</v>
      </c>
      <c r="C217" s="83" t="s">
        <v>1012</v>
      </c>
      <c r="E217" s="321" t="s">
        <v>2148</v>
      </c>
      <c r="F217" s="321">
        <v>50229</v>
      </c>
      <c r="G217" s="85">
        <v>80000</v>
      </c>
      <c r="H217" s="319">
        <v>1</v>
      </c>
      <c r="K217" s="78">
        <v>80000</v>
      </c>
    </row>
    <row r="218" spans="1:11" ht="18" customHeight="1">
      <c r="A218" s="320">
        <v>3685</v>
      </c>
      <c r="B218" s="93">
        <v>46134</v>
      </c>
      <c r="C218" s="83" t="s">
        <v>1012</v>
      </c>
      <c r="E218" s="321" t="s">
        <v>2149</v>
      </c>
      <c r="F218" s="321" t="s">
        <v>1759</v>
      </c>
      <c r="G218" s="85">
        <v>40000</v>
      </c>
      <c r="H218" s="319">
        <v>1</v>
      </c>
      <c r="K218" s="78">
        <v>40000</v>
      </c>
    </row>
    <row r="219" spans="1:11" ht="18" customHeight="1">
      <c r="A219" s="320">
        <v>3686</v>
      </c>
      <c r="B219" s="93">
        <v>46134</v>
      </c>
      <c r="C219" s="83" t="s">
        <v>1985</v>
      </c>
      <c r="E219" s="321" t="s">
        <v>3076</v>
      </c>
      <c r="G219" s="85">
        <v>250000</v>
      </c>
      <c r="H219" s="319">
        <v>1</v>
      </c>
      <c r="K219" s="78">
        <v>250000</v>
      </c>
    </row>
    <row r="220" spans="1:11" ht="18" customHeight="1">
      <c r="A220" s="320">
        <v>3687</v>
      </c>
      <c r="B220" s="93">
        <v>46134</v>
      </c>
      <c r="C220" s="83" t="s">
        <v>1454</v>
      </c>
      <c r="E220" s="321" t="s">
        <v>1524</v>
      </c>
      <c r="F220" s="321">
        <v>24152333903</v>
      </c>
      <c r="G220" s="85">
        <v>50000</v>
      </c>
      <c r="H220" s="319">
        <v>2</v>
      </c>
      <c r="K220" s="78">
        <v>100000</v>
      </c>
    </row>
    <row r="221" spans="1:11" ht="18" customHeight="1">
      <c r="A221" s="320">
        <v>3688</v>
      </c>
      <c r="B221" s="93">
        <v>46134</v>
      </c>
      <c r="C221" s="83" t="s">
        <v>1442</v>
      </c>
      <c r="E221" s="321" t="s">
        <v>1471</v>
      </c>
      <c r="F221" s="321" t="s">
        <v>2623</v>
      </c>
      <c r="G221" s="85">
        <v>350000</v>
      </c>
      <c r="H221" s="319">
        <v>1</v>
      </c>
      <c r="K221" s="78">
        <v>350000</v>
      </c>
    </row>
    <row r="222" spans="1:11" ht="18" customHeight="1">
      <c r="A222" s="320">
        <v>3689</v>
      </c>
      <c r="B222" s="93">
        <v>46134</v>
      </c>
      <c r="C222" s="83" t="s">
        <v>1442</v>
      </c>
      <c r="E222" s="321" t="s">
        <v>2145</v>
      </c>
      <c r="F222" s="321" t="s">
        <v>1189</v>
      </c>
      <c r="G222" s="85">
        <v>650000</v>
      </c>
      <c r="H222" s="319">
        <v>3</v>
      </c>
      <c r="K222" s="78">
        <v>1950000</v>
      </c>
    </row>
    <row r="223" spans="1:11" ht="18" customHeight="1">
      <c r="A223" s="320">
        <v>3690</v>
      </c>
      <c r="B223" s="93">
        <v>46134</v>
      </c>
      <c r="C223" s="83" t="s">
        <v>1454</v>
      </c>
      <c r="E223" s="321" t="s">
        <v>1454</v>
      </c>
    </row>
    <row r="224" spans="1:11" ht="18" customHeight="1">
      <c r="A224" s="320">
        <v>3691</v>
      </c>
      <c r="B224" s="93">
        <v>46134</v>
      </c>
      <c r="C224" s="83" t="s">
        <v>1985</v>
      </c>
      <c r="E224" s="321" t="s">
        <v>1985</v>
      </c>
    </row>
    <row r="225" spans="1:5" ht="18" customHeight="1">
      <c r="A225" s="320">
        <v>3692</v>
      </c>
      <c r="B225" s="93">
        <v>46134</v>
      </c>
      <c r="C225" s="83" t="s">
        <v>4779</v>
      </c>
      <c r="E225" s="321" t="s">
        <v>5066</v>
      </c>
    </row>
    <row r="226" spans="1:5" ht="18" customHeight="1">
      <c r="B226" s="93"/>
    </row>
    <row r="227" spans="1:5" ht="18" customHeight="1">
      <c r="B227" s="93"/>
    </row>
    <row r="228" spans="1:5" ht="18" customHeight="1">
      <c r="B228" s="93"/>
    </row>
    <row r="229" spans="1:5" ht="18" customHeight="1">
      <c r="B229" s="93"/>
    </row>
    <row r="230" spans="1:5" ht="18" customHeight="1">
      <c r="B230" s="93"/>
    </row>
    <row r="231" spans="1:5" ht="18" customHeight="1">
      <c r="B231" s="93"/>
    </row>
    <row r="232" spans="1:5" ht="18" customHeight="1">
      <c r="B232" s="93"/>
    </row>
    <row r="233" spans="1:5" ht="18" customHeight="1">
      <c r="B233" s="93"/>
    </row>
    <row r="234" spans="1:5" ht="18" customHeight="1">
      <c r="B234" s="93"/>
    </row>
    <row r="235" spans="1:5" ht="18" customHeight="1">
      <c r="B235" s="93"/>
    </row>
    <row r="236" spans="1:5" ht="18" customHeight="1">
      <c r="B236" s="93"/>
    </row>
    <row r="237" spans="1:5" ht="18" customHeight="1">
      <c r="B237" s="93"/>
    </row>
    <row r="238" spans="1:5" ht="18" customHeight="1">
      <c r="B238" s="93"/>
    </row>
    <row r="239" spans="1:5" ht="18" customHeight="1">
      <c r="B239" s="93"/>
    </row>
    <row r="240" spans="1:5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3583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3706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3706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3706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3706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3706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3706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3706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3706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3706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3706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3706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3706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3706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3706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3706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3706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3677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3706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3706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3706</v>
      </c>
      <c r="F21" t="s">
        <v>3609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3706</v>
      </c>
      <c r="F22" t="s">
        <v>3584</v>
      </c>
      <c r="G22" t="s">
        <v>3705</v>
      </c>
      <c r="I22" t="s">
        <v>3587</v>
      </c>
      <c r="J22" s="293" t="s">
        <v>3625</v>
      </c>
      <c r="O22" t="s">
        <v>3610</v>
      </c>
      <c r="P22">
        <v>2</v>
      </c>
      <c r="Q22" t="s">
        <v>3706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3706</v>
      </c>
      <c r="F23" t="s">
        <v>3585</v>
      </c>
      <c r="G23" t="s">
        <v>3705</v>
      </c>
      <c r="I23" t="s">
        <v>3589</v>
      </c>
      <c r="J23" s="293" t="s">
        <v>3625</v>
      </c>
      <c r="O23" t="s">
        <v>3611</v>
      </c>
      <c r="P23">
        <v>3</v>
      </c>
      <c r="Q23" t="s">
        <v>3706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3706</v>
      </c>
      <c r="F24" t="s">
        <v>3586</v>
      </c>
      <c r="G24" t="s">
        <v>3705</v>
      </c>
      <c r="I24" t="s">
        <v>3591</v>
      </c>
      <c r="J24" s="293" t="s">
        <v>3625</v>
      </c>
      <c r="O24" t="s">
        <v>3612</v>
      </c>
      <c r="P24">
        <v>2</v>
      </c>
      <c r="Q24" t="s">
        <v>3706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3706</v>
      </c>
      <c r="F25" t="s">
        <v>3588</v>
      </c>
      <c r="G25" t="s">
        <v>3625</v>
      </c>
      <c r="I25" t="s">
        <v>3594</v>
      </c>
      <c r="J25" s="293" t="s">
        <v>3705</v>
      </c>
      <c r="O25" t="s">
        <v>3613</v>
      </c>
      <c r="P25">
        <v>1</v>
      </c>
      <c r="R25" t="s">
        <v>3705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3706</v>
      </c>
      <c r="F26" t="s">
        <v>3590</v>
      </c>
      <c r="G26" t="s">
        <v>3705</v>
      </c>
      <c r="I26" t="s">
        <v>3607</v>
      </c>
      <c r="J26" s="293" t="s">
        <v>3644</v>
      </c>
      <c r="O26" t="s">
        <v>3614</v>
      </c>
      <c r="P26">
        <v>2</v>
      </c>
      <c r="Q26" t="s">
        <v>3626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3706</v>
      </c>
      <c r="F27" t="s">
        <v>3693</v>
      </c>
      <c r="G27" t="s">
        <v>3713</v>
      </c>
      <c r="I27" t="s">
        <v>2801</v>
      </c>
      <c r="J27" s="293" t="s">
        <v>3644</v>
      </c>
      <c r="O27" t="s">
        <v>3615</v>
      </c>
      <c r="P27">
        <v>1</v>
      </c>
      <c r="Q27" t="s">
        <v>3625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3706</v>
      </c>
      <c r="F28" t="s">
        <v>3593</v>
      </c>
      <c r="G28" t="s">
        <v>3711</v>
      </c>
      <c r="I28" t="s">
        <v>2213</v>
      </c>
      <c r="J28" s="293" t="s">
        <v>3644</v>
      </c>
      <c r="O28" t="s">
        <v>3616</v>
      </c>
      <c r="P28">
        <v>2</v>
      </c>
      <c r="R28" t="s">
        <v>3712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3595</v>
      </c>
      <c r="G29" t="s">
        <v>3705</v>
      </c>
      <c r="O29" t="s">
        <v>3617</v>
      </c>
      <c r="P29">
        <v>2</v>
      </c>
      <c r="Q29" t="s">
        <v>3706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3596</v>
      </c>
      <c r="G30" t="s">
        <v>3711</v>
      </c>
      <c r="O30" t="s">
        <v>3618</v>
      </c>
      <c r="P30">
        <v>2</v>
      </c>
      <c r="Q30" t="s">
        <v>3643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3597</v>
      </c>
      <c r="G31" t="s">
        <v>3705</v>
      </c>
      <c r="O31" t="s">
        <v>3619</v>
      </c>
      <c r="P31">
        <v>1</v>
      </c>
      <c r="R31" t="s">
        <v>3711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3706</v>
      </c>
      <c r="F32" t="s">
        <v>3598</v>
      </c>
      <c r="G32" t="s">
        <v>3705</v>
      </c>
      <c r="O32" t="s">
        <v>3620</v>
      </c>
      <c r="P32">
        <v>1</v>
      </c>
      <c r="R32" t="s">
        <v>3705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3599</v>
      </c>
      <c r="G33" t="s">
        <v>3705</v>
      </c>
      <c r="O33" t="s">
        <v>3621</v>
      </c>
      <c r="P33">
        <v>1</v>
      </c>
      <c r="Q33" t="s">
        <v>3627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3706</v>
      </c>
      <c r="F34" t="s">
        <v>3600</v>
      </c>
      <c r="G34" t="s">
        <v>3711</v>
      </c>
      <c r="O34" t="s">
        <v>3592</v>
      </c>
      <c r="P34">
        <v>2</v>
      </c>
      <c r="Q34" t="s">
        <v>3706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3706</v>
      </c>
      <c r="F35" t="s">
        <v>3601</v>
      </c>
      <c r="G35" t="s">
        <v>3711</v>
      </c>
      <c r="O35" t="s">
        <v>3622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3602</v>
      </c>
      <c r="G36" t="s">
        <v>3705</v>
      </c>
      <c r="O36" t="s">
        <v>3623</v>
      </c>
      <c r="P36">
        <v>1</v>
      </c>
      <c r="Q36" t="s">
        <v>3706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3706</v>
      </c>
      <c r="F37" t="s">
        <v>3603</v>
      </c>
      <c r="G37" t="s">
        <v>3705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3677</v>
      </c>
      <c r="F38" t="s">
        <v>3604</v>
      </c>
      <c r="G38" t="s">
        <v>3711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3706</v>
      </c>
      <c r="F39" t="s">
        <v>3605</v>
      </c>
      <c r="G39" t="s">
        <v>3711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3606</v>
      </c>
      <c r="G40" t="s">
        <v>3711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3706</v>
      </c>
      <c r="F41" t="s">
        <v>3608</v>
      </c>
      <c r="G41" t="s">
        <v>3705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3711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3694</v>
      </c>
      <c r="G43" t="s">
        <v>3705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3706</v>
      </c>
      <c r="F44" t="s">
        <v>3695</v>
      </c>
      <c r="G44" t="s">
        <v>3705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3706</v>
      </c>
      <c r="F45" t="s">
        <v>3696</v>
      </c>
      <c r="G45" t="s">
        <v>3705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3707</v>
      </c>
      <c r="G46" t="s">
        <v>3705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3706</v>
      </c>
      <c r="F47" s="58" t="s">
        <v>1029</v>
      </c>
      <c r="G47" t="s">
        <v>3705</v>
      </c>
      <c r="K47" t="s">
        <v>3705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3711</v>
      </c>
      <c r="K48" t="s">
        <v>3711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3711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3706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3228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3706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3706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3469</v>
      </c>
      <c r="C67" s="52">
        <f>SUMIF(BTS_매출관리!C:C,B67,BTS_매출관리!I:I)</f>
        <v>0</v>
      </c>
      <c r="D67">
        <f t="shared" si="1"/>
        <v>1</v>
      </c>
      <c r="E67" t="s">
        <v>3706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2275</v>
      </c>
      <c r="C1" s="477" t="s">
        <v>2469</v>
      </c>
      <c r="D1" s="474" t="s">
        <v>2498</v>
      </c>
      <c r="E1" s="474" t="s">
        <v>36</v>
      </c>
      <c r="F1" s="474" t="s">
        <v>2651</v>
      </c>
      <c r="G1" s="474"/>
      <c r="H1" s="474" t="s">
        <v>2652</v>
      </c>
      <c r="I1" s="474"/>
      <c r="J1" s="474" t="s">
        <v>2653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2497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2179</v>
      </c>
      <c r="D2" s="342"/>
      <c r="E2" s="342"/>
      <c r="F2" s="342"/>
      <c r="G2" s="343"/>
      <c r="H2" s="341" t="s">
        <v>75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45804</v>
      </c>
      <c r="U2" s="347"/>
    </row>
    <row r="3" spans="1:21" ht="24" customHeight="1">
      <c r="A3" s="414" t="s">
        <v>1151</v>
      </c>
      <c r="B3" s="37" t="s">
        <v>58</v>
      </c>
      <c r="C3" s="527" t="s">
        <v>1516</v>
      </c>
      <c r="D3" s="528"/>
      <c r="E3" s="528"/>
      <c r="F3" s="528"/>
      <c r="G3" s="528"/>
      <c r="H3" s="528"/>
      <c r="I3" s="528"/>
      <c r="J3" s="529"/>
      <c r="K3" s="420" t="s">
        <v>1152</v>
      </c>
      <c r="L3" s="37" t="s">
        <v>58</v>
      </c>
      <c r="M3" s="516" t="s">
        <v>963</v>
      </c>
      <c r="N3" s="517"/>
      <c r="O3" s="517"/>
      <c r="P3" s="517"/>
      <c r="Q3" s="517"/>
      <c r="R3" s="517"/>
      <c r="S3" s="517"/>
      <c r="T3" s="517"/>
      <c r="U3" s="518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96" t="s">
        <v>72</v>
      </c>
      <c r="U4" s="497"/>
    </row>
    <row r="5" spans="1:21" ht="15.75" customHeight="1">
      <c r="A5" s="415"/>
      <c r="B5" s="38" t="s">
        <v>59</v>
      </c>
      <c r="C5" s="429" t="s">
        <v>1083</v>
      </c>
      <c r="D5" s="430"/>
      <c r="E5" s="430"/>
      <c r="F5" s="430"/>
      <c r="G5" s="430"/>
      <c r="H5" s="430"/>
      <c r="I5" s="430"/>
      <c r="J5" s="431"/>
      <c r="K5" s="421"/>
      <c r="L5" s="38" t="s">
        <v>59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15.75" customHeight="1">
      <c r="A6" s="416"/>
      <c r="B6" s="38" t="s">
        <v>74</v>
      </c>
      <c r="C6" s="429" t="s">
        <v>1082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29" t="s">
        <v>971</v>
      </c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77</v>
      </c>
      <c r="G7" s="349"/>
      <c r="H7" s="349"/>
      <c r="I7" s="411"/>
      <c r="J7" s="412" t="s">
        <v>66</v>
      </c>
      <c r="K7" s="411"/>
      <c r="L7" s="412" t="s">
        <v>41</v>
      </c>
      <c r="M7" s="349"/>
      <c r="N7" s="349"/>
      <c r="O7" s="349"/>
      <c r="P7" s="411"/>
      <c r="Q7" s="412" t="s">
        <v>67</v>
      </c>
      <c r="R7" s="349"/>
      <c r="S7" s="411"/>
      <c r="T7" s="412" t="s">
        <v>68</v>
      </c>
      <c r="U7" s="413"/>
    </row>
    <row r="8" spans="1:21" ht="15" customHeight="1">
      <c r="A8" s="530" t="s">
        <v>1119</v>
      </c>
      <c r="B8" s="531"/>
      <c r="C8" s="531"/>
      <c r="D8" s="531"/>
      <c r="E8" s="532"/>
      <c r="F8" s="533"/>
      <c r="G8" s="531"/>
      <c r="H8" s="531"/>
      <c r="I8" s="532"/>
      <c r="J8" s="534">
        <v>1</v>
      </c>
      <c r="K8" s="457"/>
      <c r="L8" s="461">
        <v>1000000</v>
      </c>
      <c r="M8" s="462"/>
      <c r="N8" s="462"/>
      <c r="O8" s="462"/>
      <c r="P8" s="463"/>
      <c r="Q8" s="461">
        <v>1000000</v>
      </c>
      <c r="R8" s="462"/>
      <c r="S8" s="463"/>
      <c r="T8" s="464"/>
      <c r="U8" s="465"/>
    </row>
    <row r="9" spans="1:21" ht="15" customHeight="1">
      <c r="A9" s="520"/>
      <c r="B9" s="521"/>
      <c r="C9" s="521"/>
      <c r="D9" s="521"/>
      <c r="E9" s="522"/>
      <c r="F9" s="523"/>
      <c r="G9" s="521"/>
      <c r="H9" s="521"/>
      <c r="I9" s="522"/>
      <c r="J9" s="447"/>
      <c r="K9" s="446"/>
      <c r="L9" s="448"/>
      <c r="M9" s="449"/>
      <c r="N9" s="449"/>
      <c r="O9" s="449"/>
      <c r="P9" s="450"/>
      <c r="Q9" s="448"/>
      <c r="R9" s="449"/>
      <c r="S9" s="450"/>
      <c r="T9" s="451"/>
      <c r="U9" s="452"/>
    </row>
    <row r="10" spans="1:21" ht="15" customHeight="1">
      <c r="A10" s="520"/>
      <c r="B10" s="521"/>
      <c r="C10" s="521"/>
      <c r="D10" s="521"/>
      <c r="E10" s="522"/>
      <c r="F10" s="523"/>
      <c r="G10" s="521"/>
      <c r="H10" s="521"/>
      <c r="I10" s="522"/>
      <c r="J10" s="447"/>
      <c r="K10" s="446"/>
      <c r="L10" s="448"/>
      <c r="M10" s="449"/>
      <c r="N10" s="449"/>
      <c r="O10" s="449"/>
      <c r="P10" s="450"/>
      <c r="Q10" s="448"/>
      <c r="R10" s="449"/>
      <c r="S10" s="450"/>
      <c r="T10" s="451"/>
      <c r="U10" s="452"/>
    </row>
    <row r="11" spans="1:21" ht="15" customHeight="1">
      <c r="A11" s="520"/>
      <c r="B11" s="521"/>
      <c r="C11" s="521"/>
      <c r="D11" s="521"/>
      <c r="E11" s="522"/>
      <c r="F11" s="523"/>
      <c r="G11" s="521"/>
      <c r="H11" s="521"/>
      <c r="I11" s="522"/>
      <c r="J11" s="447"/>
      <c r="K11" s="446"/>
      <c r="L11" s="448"/>
      <c r="M11" s="449"/>
      <c r="N11" s="449"/>
      <c r="O11" s="449"/>
      <c r="P11" s="450"/>
      <c r="Q11" s="448"/>
      <c r="R11" s="449"/>
      <c r="S11" s="450"/>
      <c r="T11" s="451"/>
      <c r="U11" s="452"/>
    </row>
    <row r="12" spans="1:21" ht="15" customHeight="1">
      <c r="A12" s="520"/>
      <c r="B12" s="521"/>
      <c r="C12" s="521"/>
      <c r="D12" s="521"/>
      <c r="E12" s="522"/>
      <c r="F12" s="523"/>
      <c r="G12" s="521"/>
      <c r="H12" s="521"/>
      <c r="I12" s="522"/>
      <c r="J12" s="447"/>
      <c r="K12" s="446"/>
      <c r="L12" s="448"/>
      <c r="M12" s="449"/>
      <c r="N12" s="449"/>
      <c r="O12" s="449"/>
      <c r="P12" s="450"/>
      <c r="Q12" s="448"/>
      <c r="R12" s="449"/>
      <c r="S12" s="450"/>
      <c r="T12" s="451"/>
      <c r="U12" s="452"/>
    </row>
    <row r="13" spans="1:21" ht="15" customHeight="1">
      <c r="A13" s="520"/>
      <c r="B13" s="521"/>
      <c r="C13" s="521"/>
      <c r="D13" s="521"/>
      <c r="E13" s="522"/>
      <c r="F13" s="524"/>
      <c r="G13" s="525"/>
      <c r="H13" s="525"/>
      <c r="I13" s="526"/>
      <c r="J13" s="447"/>
      <c r="K13" s="446"/>
      <c r="L13" s="448"/>
      <c r="M13" s="449"/>
      <c r="N13" s="449"/>
      <c r="O13" s="449"/>
      <c r="P13" s="450"/>
      <c r="Q13" s="448"/>
      <c r="R13" s="449"/>
      <c r="S13" s="450"/>
      <c r="T13" s="451"/>
      <c r="U13" s="452"/>
    </row>
    <row r="14" spans="1:21" ht="15" customHeight="1">
      <c r="A14" s="520"/>
      <c r="B14" s="521"/>
      <c r="C14" s="521"/>
      <c r="D14" s="521"/>
      <c r="E14" s="522"/>
      <c r="F14" s="523"/>
      <c r="G14" s="521"/>
      <c r="H14" s="521"/>
      <c r="I14" s="522"/>
      <c r="J14" s="447"/>
      <c r="K14" s="446"/>
      <c r="L14" s="448"/>
      <c r="M14" s="449"/>
      <c r="N14" s="449"/>
      <c r="O14" s="449"/>
      <c r="P14" s="450"/>
      <c r="Q14" s="448"/>
      <c r="R14" s="449"/>
      <c r="S14" s="450"/>
      <c r="T14" s="451"/>
      <c r="U14" s="452"/>
    </row>
    <row r="15" spans="1:21" ht="15" customHeight="1">
      <c r="A15" s="444"/>
      <c r="B15" s="445"/>
      <c r="C15" s="445"/>
      <c r="D15" s="445"/>
      <c r="E15" s="446"/>
      <c r="F15" s="447"/>
      <c r="G15" s="445"/>
      <c r="H15" s="445"/>
      <c r="I15" s="446"/>
      <c r="J15" s="447"/>
      <c r="K15" s="446"/>
      <c r="L15" s="510"/>
      <c r="M15" s="511"/>
      <c r="N15" s="511"/>
      <c r="O15" s="511"/>
      <c r="P15" s="512"/>
      <c r="Q15" s="510"/>
      <c r="R15" s="511"/>
      <c r="S15" s="512"/>
      <c r="T15" s="451"/>
      <c r="U15" s="452"/>
    </row>
    <row r="16" spans="1:21" ht="15" customHeight="1">
      <c r="A16" s="444"/>
      <c r="B16" s="445"/>
      <c r="C16" s="445"/>
      <c r="D16" s="445"/>
      <c r="E16" s="446"/>
      <c r="F16" s="447"/>
      <c r="G16" s="445"/>
      <c r="H16" s="445"/>
      <c r="I16" s="446"/>
      <c r="J16" s="447"/>
      <c r="K16" s="446"/>
      <c r="L16" s="510"/>
      <c r="M16" s="511"/>
      <c r="N16" s="511"/>
      <c r="O16" s="511"/>
      <c r="P16" s="512"/>
      <c r="Q16" s="510"/>
      <c r="R16" s="511"/>
      <c r="S16" s="512"/>
      <c r="T16" s="451"/>
      <c r="U16" s="452"/>
    </row>
    <row r="17" spans="1:21" ht="15" customHeight="1">
      <c r="A17" s="444"/>
      <c r="B17" s="445"/>
      <c r="C17" s="445"/>
      <c r="D17" s="445"/>
      <c r="E17" s="446"/>
      <c r="F17" s="447"/>
      <c r="G17" s="445"/>
      <c r="H17" s="445"/>
      <c r="I17" s="446"/>
      <c r="J17" s="447"/>
      <c r="K17" s="446"/>
      <c r="L17" s="510"/>
      <c r="M17" s="511"/>
      <c r="N17" s="511"/>
      <c r="O17" s="511"/>
      <c r="P17" s="512"/>
      <c r="Q17" s="510"/>
      <c r="R17" s="511"/>
      <c r="S17" s="512"/>
      <c r="T17" s="451"/>
      <c r="U17" s="452"/>
    </row>
    <row r="18" spans="1:21" ht="15" customHeight="1">
      <c r="A18" s="444"/>
      <c r="B18" s="445"/>
      <c r="C18" s="445"/>
      <c r="D18" s="445"/>
      <c r="E18" s="446"/>
      <c r="F18" s="447"/>
      <c r="G18" s="445"/>
      <c r="H18" s="445"/>
      <c r="I18" s="446"/>
      <c r="J18" s="447"/>
      <c r="K18" s="446"/>
      <c r="L18" s="510"/>
      <c r="M18" s="511"/>
      <c r="N18" s="511"/>
      <c r="O18" s="511"/>
      <c r="P18" s="512"/>
      <c r="Q18" s="510"/>
      <c r="R18" s="511"/>
      <c r="S18" s="512"/>
      <c r="T18" s="451"/>
      <c r="U18" s="452"/>
    </row>
    <row r="19" spans="1:21" ht="15" customHeight="1">
      <c r="A19" s="481"/>
      <c r="B19" s="482"/>
      <c r="C19" s="482"/>
      <c r="D19" s="482"/>
      <c r="E19" s="483"/>
      <c r="F19" s="484"/>
      <c r="G19" s="482"/>
      <c r="H19" s="482"/>
      <c r="I19" s="483"/>
      <c r="J19" s="484"/>
      <c r="K19" s="483"/>
      <c r="L19" s="498"/>
      <c r="M19" s="499"/>
      <c r="N19" s="499"/>
      <c r="O19" s="499"/>
      <c r="P19" s="500"/>
      <c r="Q19" s="498"/>
      <c r="R19" s="499"/>
      <c r="S19" s="500"/>
      <c r="T19" s="501"/>
      <c r="U19" s="502"/>
    </row>
    <row r="20" spans="1:21">
      <c r="A20" s="348" t="s">
        <v>79</v>
      </c>
      <c r="B20" s="349"/>
      <c r="C20" s="349"/>
      <c r="D20" s="349"/>
      <c r="E20" s="349"/>
      <c r="F20" s="350">
        <v>2450000</v>
      </c>
      <c r="G20" s="350"/>
      <c r="H20" s="350"/>
      <c r="I20" s="351"/>
      <c r="J20" s="489">
        <f>SUM(J8:K19)</f>
        <v>1</v>
      </c>
      <c r="K20" s="489"/>
      <c r="L20" s="538" t="s">
        <v>958</v>
      </c>
      <c r="M20" s="539"/>
      <c r="N20" s="539"/>
      <c r="O20" s="539"/>
      <c r="P20" s="540"/>
      <c r="Q20" s="390">
        <f>SUM(Q8:S19)</f>
        <v>1000000</v>
      </c>
      <c r="R20" s="350"/>
      <c r="S20" s="350"/>
      <c r="T20" s="350"/>
      <c r="U20" s="391"/>
    </row>
    <row r="21" spans="1:21" ht="17.25" thickBot="1">
      <c r="A21" s="353" t="s">
        <v>89</v>
      </c>
      <c r="B21" s="354"/>
      <c r="C21" s="354"/>
      <c r="D21" s="354"/>
      <c r="E21" s="354"/>
      <c r="F21" s="355">
        <f>F20+Q20</f>
        <v>3450000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83"/>
      <c r="Q21" s="490" t="str">
        <f>C3</f>
        <v>제이오토(대구)</v>
      </c>
      <c r="R21" s="491"/>
      <c r="S21" s="491"/>
      <c r="T21" s="491"/>
      <c r="U21" s="492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493" t="s">
        <v>70</v>
      </c>
      <c r="B24" s="494"/>
      <c r="C24" s="494"/>
      <c r="D24" s="494"/>
      <c r="E24" s="494"/>
      <c r="F24" s="494"/>
      <c r="G24" s="494"/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  <c r="T24" s="494"/>
      <c r="U24" s="495"/>
    </row>
    <row r="25" spans="1:21">
      <c r="A25" s="339" t="s">
        <v>64</v>
      </c>
      <c r="B25" s="340"/>
      <c r="C25" s="341" t="str">
        <f>C2</f>
        <v>카카오뱅크 3333181865047</v>
      </c>
      <c r="D25" s="342"/>
      <c r="E25" s="342"/>
      <c r="F25" s="342"/>
      <c r="G25" s="343"/>
      <c r="H25" s="341" t="s">
        <v>76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45804</v>
      </c>
      <c r="U25" s="347"/>
    </row>
    <row r="26" spans="1:21" ht="27" customHeight="1">
      <c r="A26" s="414" t="s">
        <v>1151</v>
      </c>
      <c r="B26" s="37" t="s">
        <v>58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420" t="s">
        <v>1152</v>
      </c>
      <c r="L26" s="37" t="s">
        <v>58</v>
      </c>
      <c r="M26" s="516" t="str">
        <f>M3</f>
        <v>BTS&amp;P</v>
      </c>
      <c r="N26" s="517"/>
      <c r="O26" s="517"/>
      <c r="P26" s="517"/>
      <c r="Q26" s="517"/>
      <c r="R26" s="517"/>
      <c r="S26" s="517"/>
      <c r="T26" s="517"/>
      <c r="U26" s="518"/>
    </row>
    <row r="27" spans="1:21" ht="24.95" customHeight="1">
      <c r="A27" s="415"/>
      <c r="B27" s="37" t="s">
        <v>60</v>
      </c>
      <c r="C27" s="535">
        <f>C4</f>
        <v>0</v>
      </c>
      <c r="D27" s="536"/>
      <c r="E27" s="536"/>
      <c r="F27" s="536"/>
      <c r="G27" s="536"/>
      <c r="H27" s="536"/>
      <c r="I27" s="536"/>
      <c r="J27" s="537"/>
      <c r="K27" s="421"/>
      <c r="L27" s="37" t="s">
        <v>60</v>
      </c>
      <c r="M27" s="429" t="str">
        <f>M4</f>
        <v>259-12-01768</v>
      </c>
      <c r="N27" s="430"/>
      <c r="O27" s="430"/>
      <c r="P27" s="430"/>
      <c r="Q27" s="430"/>
      <c r="R27" s="431"/>
      <c r="S27" s="38" t="s">
        <v>61</v>
      </c>
      <c r="T27" s="496" t="str">
        <f>T4</f>
        <v>장효주</v>
      </c>
      <c r="U27" s="497"/>
    </row>
    <row r="28" spans="1:21" ht="15.75" customHeight="1">
      <c r="A28" s="415"/>
      <c r="B28" s="38" t="s">
        <v>10</v>
      </c>
      <c r="C28" s="429" t="str">
        <f>C5</f>
        <v>대구광역시 서구 가르뱅이로 53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tr">
        <f>M5</f>
        <v>대구 달서구 용산로 28(본리동)</v>
      </c>
      <c r="N28" s="430"/>
      <c r="O28" s="430"/>
      <c r="P28" s="430"/>
      <c r="Q28" s="430"/>
      <c r="R28" s="430"/>
      <c r="S28" s="430"/>
      <c r="T28" s="430"/>
      <c r="U28" s="432"/>
    </row>
    <row r="29" spans="1:21" ht="15.75" customHeight="1">
      <c r="A29" s="416"/>
      <c r="B29" s="38" t="s">
        <v>74</v>
      </c>
      <c r="C29" s="429" t="str">
        <f>C6</f>
        <v>010-5102-8176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tr">
        <f>M6</f>
        <v>010-5168-3542</v>
      </c>
      <c r="N29" s="430"/>
      <c r="O29" s="430"/>
      <c r="P29" s="430"/>
      <c r="Q29" s="430"/>
      <c r="R29" s="431"/>
      <c r="S29" s="38" t="s">
        <v>22</v>
      </c>
      <c r="T29" s="429"/>
      <c r="U29" s="432"/>
    </row>
    <row r="30" spans="1:21" ht="15.75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66</v>
      </c>
      <c r="K30" s="411"/>
      <c r="L30" s="412" t="s">
        <v>41</v>
      </c>
      <c r="M30" s="349"/>
      <c r="N30" s="349"/>
      <c r="O30" s="349"/>
      <c r="P30" s="411"/>
      <c r="Q30" s="412" t="s">
        <v>67</v>
      </c>
      <c r="R30" s="349"/>
      <c r="S30" s="411"/>
      <c r="T30" s="412" t="s">
        <v>68</v>
      </c>
      <c r="U30" s="413"/>
    </row>
    <row r="31" spans="1:21" ht="15" customHeight="1">
      <c r="A31" s="507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509">
        <f>L8</f>
        <v>1000000</v>
      </c>
      <c r="M31" s="509"/>
      <c r="N31" s="509"/>
      <c r="O31" s="509"/>
      <c r="P31" s="509"/>
      <c r="Q31" s="509">
        <f>Q8</f>
        <v>1000000</v>
      </c>
      <c r="R31" s="509"/>
      <c r="S31" s="509"/>
      <c r="T31" s="508">
        <f>T8</f>
        <v>0</v>
      </c>
      <c r="U31" s="519"/>
    </row>
    <row r="32" spans="1:21" ht="15" customHeight="1">
      <c r="A32" s="488">
        <f t="shared" ref="A32:A42" si="0">A9</f>
        <v>0</v>
      </c>
      <c r="B32" s="485"/>
      <c r="C32" s="485"/>
      <c r="D32" s="485"/>
      <c r="E32" s="485"/>
      <c r="F32" s="485">
        <f t="shared" ref="F32:F42" si="1">F9</f>
        <v>0</v>
      </c>
      <c r="G32" s="485"/>
      <c r="H32" s="485"/>
      <c r="I32" s="485"/>
      <c r="J32" s="485">
        <f t="shared" ref="J32:J42" si="2">J9</f>
        <v>0</v>
      </c>
      <c r="K32" s="485"/>
      <c r="L32" s="487">
        <f t="shared" ref="L32:L42" si="3">L9</f>
        <v>0</v>
      </c>
      <c r="M32" s="487"/>
      <c r="N32" s="487"/>
      <c r="O32" s="487"/>
      <c r="P32" s="487"/>
      <c r="Q32" s="487">
        <f t="shared" ref="Q32:Q42" si="4">Q9</f>
        <v>0</v>
      </c>
      <c r="R32" s="487"/>
      <c r="S32" s="487"/>
      <c r="T32" s="485">
        <f t="shared" ref="T32:T42" si="5">T9</f>
        <v>0</v>
      </c>
      <c r="U32" s="486"/>
    </row>
    <row r="33" spans="1:21" ht="15" customHeight="1">
      <c r="A33" s="488">
        <f t="shared" si="0"/>
        <v>0</v>
      </c>
      <c r="B33" s="485"/>
      <c r="C33" s="485"/>
      <c r="D33" s="485"/>
      <c r="E33" s="485"/>
      <c r="F33" s="485">
        <f t="shared" si="1"/>
        <v>0</v>
      </c>
      <c r="G33" s="485"/>
      <c r="H33" s="485"/>
      <c r="I33" s="485"/>
      <c r="J33" s="485">
        <f t="shared" si="2"/>
        <v>0</v>
      </c>
      <c r="K33" s="485"/>
      <c r="L33" s="487">
        <f t="shared" si="3"/>
        <v>0</v>
      </c>
      <c r="M33" s="487"/>
      <c r="N33" s="487"/>
      <c r="O33" s="487"/>
      <c r="P33" s="487"/>
      <c r="Q33" s="487">
        <f t="shared" si="4"/>
        <v>0</v>
      </c>
      <c r="R33" s="487"/>
      <c r="S33" s="487"/>
      <c r="T33" s="485">
        <f t="shared" si="5"/>
        <v>0</v>
      </c>
      <c r="U33" s="486"/>
    </row>
    <row r="34" spans="1:21" ht="15" customHeight="1">
      <c r="A34" s="488">
        <f t="shared" si="0"/>
        <v>0</v>
      </c>
      <c r="B34" s="485"/>
      <c r="C34" s="485"/>
      <c r="D34" s="485"/>
      <c r="E34" s="485"/>
      <c r="F34" s="485">
        <f t="shared" si="1"/>
        <v>0</v>
      </c>
      <c r="G34" s="485"/>
      <c r="H34" s="485"/>
      <c r="I34" s="485"/>
      <c r="J34" s="485">
        <v>1</v>
      </c>
      <c r="K34" s="485"/>
      <c r="L34" s="487">
        <f t="shared" si="3"/>
        <v>0</v>
      </c>
      <c r="M34" s="487"/>
      <c r="N34" s="487"/>
      <c r="O34" s="487"/>
      <c r="P34" s="487"/>
      <c r="Q34" s="487">
        <f t="shared" si="4"/>
        <v>0</v>
      </c>
      <c r="R34" s="487"/>
      <c r="S34" s="487"/>
      <c r="T34" s="485">
        <f t="shared" si="5"/>
        <v>0</v>
      </c>
      <c r="U34" s="486"/>
    </row>
    <row r="35" spans="1:21" ht="15" customHeight="1">
      <c r="A35" s="488">
        <f t="shared" si="0"/>
        <v>0</v>
      </c>
      <c r="B35" s="485"/>
      <c r="C35" s="485"/>
      <c r="D35" s="485"/>
      <c r="E35" s="485"/>
      <c r="F35" s="485">
        <f t="shared" si="1"/>
        <v>0</v>
      </c>
      <c r="G35" s="485"/>
      <c r="H35" s="485"/>
      <c r="I35" s="485"/>
      <c r="J35" s="485">
        <f t="shared" si="2"/>
        <v>0</v>
      </c>
      <c r="K35" s="485"/>
      <c r="L35" s="487">
        <f t="shared" si="3"/>
        <v>0</v>
      </c>
      <c r="M35" s="487"/>
      <c r="N35" s="487"/>
      <c r="O35" s="487"/>
      <c r="P35" s="487"/>
      <c r="Q35" s="487">
        <f t="shared" si="4"/>
        <v>0</v>
      </c>
      <c r="R35" s="487"/>
      <c r="S35" s="487"/>
      <c r="T35" s="485">
        <f t="shared" si="5"/>
        <v>0</v>
      </c>
      <c r="U35" s="486"/>
    </row>
    <row r="36" spans="1:21" ht="15" customHeight="1">
      <c r="A36" s="488">
        <f t="shared" si="0"/>
        <v>0</v>
      </c>
      <c r="B36" s="485"/>
      <c r="C36" s="485"/>
      <c r="D36" s="485"/>
      <c r="E36" s="485"/>
      <c r="F36" s="485">
        <f t="shared" si="1"/>
        <v>0</v>
      </c>
      <c r="G36" s="485"/>
      <c r="H36" s="485"/>
      <c r="I36" s="485"/>
      <c r="J36" s="485">
        <f t="shared" si="2"/>
        <v>0</v>
      </c>
      <c r="K36" s="485"/>
      <c r="L36" s="487">
        <f t="shared" si="3"/>
        <v>0</v>
      </c>
      <c r="M36" s="487"/>
      <c r="N36" s="487"/>
      <c r="O36" s="487"/>
      <c r="P36" s="487"/>
      <c r="Q36" s="487">
        <f t="shared" si="4"/>
        <v>0</v>
      </c>
      <c r="R36" s="487"/>
      <c r="S36" s="487"/>
      <c r="T36" s="485">
        <f t="shared" si="5"/>
        <v>0</v>
      </c>
      <c r="U36" s="486"/>
    </row>
    <row r="37" spans="1:21" ht="15" customHeight="1">
      <c r="A37" s="488">
        <f t="shared" si="0"/>
        <v>0</v>
      </c>
      <c r="B37" s="485"/>
      <c r="C37" s="485"/>
      <c r="D37" s="485"/>
      <c r="E37" s="485"/>
      <c r="F37" s="485">
        <f t="shared" si="1"/>
        <v>0</v>
      </c>
      <c r="G37" s="485"/>
      <c r="H37" s="485"/>
      <c r="I37" s="485"/>
      <c r="J37" s="485">
        <f t="shared" si="2"/>
        <v>0</v>
      </c>
      <c r="K37" s="485"/>
      <c r="L37" s="487">
        <f t="shared" si="3"/>
        <v>0</v>
      </c>
      <c r="M37" s="487"/>
      <c r="N37" s="487"/>
      <c r="O37" s="487"/>
      <c r="P37" s="487"/>
      <c r="Q37" s="487">
        <f t="shared" si="4"/>
        <v>0</v>
      </c>
      <c r="R37" s="487"/>
      <c r="S37" s="487"/>
      <c r="T37" s="485">
        <f t="shared" si="5"/>
        <v>0</v>
      </c>
      <c r="U37" s="486"/>
    </row>
    <row r="38" spans="1:21" ht="15" customHeight="1">
      <c r="A38" s="488">
        <f t="shared" si="0"/>
        <v>0</v>
      </c>
      <c r="B38" s="485"/>
      <c r="C38" s="485"/>
      <c r="D38" s="485"/>
      <c r="E38" s="485"/>
      <c r="F38" s="485">
        <f t="shared" si="1"/>
        <v>0</v>
      </c>
      <c r="G38" s="485"/>
      <c r="H38" s="485"/>
      <c r="I38" s="485"/>
      <c r="J38" s="485">
        <f t="shared" si="2"/>
        <v>0</v>
      </c>
      <c r="K38" s="485"/>
      <c r="L38" s="487">
        <f t="shared" si="3"/>
        <v>0</v>
      </c>
      <c r="M38" s="487"/>
      <c r="N38" s="487"/>
      <c r="O38" s="487"/>
      <c r="P38" s="487"/>
      <c r="Q38" s="487">
        <f t="shared" si="4"/>
        <v>0</v>
      </c>
      <c r="R38" s="487"/>
      <c r="S38" s="487"/>
      <c r="T38" s="485">
        <f t="shared" si="5"/>
        <v>0</v>
      </c>
      <c r="U38" s="486"/>
    </row>
    <row r="39" spans="1:21" ht="15" customHeight="1">
      <c r="A39" s="488">
        <f t="shared" si="0"/>
        <v>0</v>
      </c>
      <c r="B39" s="485"/>
      <c r="C39" s="485"/>
      <c r="D39" s="485"/>
      <c r="E39" s="485"/>
      <c r="F39" s="485">
        <f t="shared" si="1"/>
        <v>0</v>
      </c>
      <c r="G39" s="485"/>
      <c r="H39" s="485"/>
      <c r="I39" s="485"/>
      <c r="J39" s="485">
        <f t="shared" si="2"/>
        <v>0</v>
      </c>
      <c r="K39" s="485"/>
      <c r="L39" s="487">
        <f t="shared" si="3"/>
        <v>0</v>
      </c>
      <c r="M39" s="487"/>
      <c r="N39" s="487"/>
      <c r="O39" s="487"/>
      <c r="P39" s="487"/>
      <c r="Q39" s="487">
        <f t="shared" si="4"/>
        <v>0</v>
      </c>
      <c r="R39" s="487"/>
      <c r="S39" s="487"/>
      <c r="T39" s="485">
        <f t="shared" si="5"/>
        <v>0</v>
      </c>
      <c r="U39" s="486"/>
    </row>
    <row r="40" spans="1:21" ht="15" customHeight="1">
      <c r="A40" s="488">
        <f t="shared" si="0"/>
        <v>0</v>
      </c>
      <c r="B40" s="485"/>
      <c r="C40" s="485"/>
      <c r="D40" s="485"/>
      <c r="E40" s="485"/>
      <c r="F40" s="485">
        <f t="shared" si="1"/>
        <v>0</v>
      </c>
      <c r="G40" s="485"/>
      <c r="H40" s="485"/>
      <c r="I40" s="485"/>
      <c r="J40" s="485">
        <f t="shared" si="2"/>
        <v>0</v>
      </c>
      <c r="K40" s="485"/>
      <c r="L40" s="487">
        <f t="shared" si="3"/>
        <v>0</v>
      </c>
      <c r="M40" s="487"/>
      <c r="N40" s="487"/>
      <c r="O40" s="487"/>
      <c r="P40" s="487"/>
      <c r="Q40" s="487">
        <f t="shared" si="4"/>
        <v>0</v>
      </c>
      <c r="R40" s="487"/>
      <c r="S40" s="487"/>
      <c r="T40" s="485">
        <f t="shared" si="5"/>
        <v>0</v>
      </c>
      <c r="U40" s="486"/>
    </row>
    <row r="41" spans="1:21" ht="15" customHeight="1">
      <c r="A41" s="488">
        <f t="shared" si="0"/>
        <v>0</v>
      </c>
      <c r="B41" s="485"/>
      <c r="C41" s="485"/>
      <c r="D41" s="485"/>
      <c r="E41" s="485"/>
      <c r="F41" s="485">
        <f t="shared" si="1"/>
        <v>0</v>
      </c>
      <c r="G41" s="485"/>
      <c r="H41" s="485"/>
      <c r="I41" s="485"/>
      <c r="J41" s="485">
        <f t="shared" si="2"/>
        <v>0</v>
      </c>
      <c r="K41" s="485"/>
      <c r="L41" s="487">
        <f t="shared" si="3"/>
        <v>0</v>
      </c>
      <c r="M41" s="487"/>
      <c r="N41" s="487"/>
      <c r="O41" s="487"/>
      <c r="P41" s="487"/>
      <c r="Q41" s="487">
        <f t="shared" si="4"/>
        <v>0</v>
      </c>
      <c r="R41" s="487"/>
      <c r="S41" s="487"/>
      <c r="T41" s="485">
        <f t="shared" si="5"/>
        <v>0</v>
      </c>
      <c r="U41" s="486"/>
    </row>
    <row r="42" spans="1:21" ht="15" customHeight="1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>
      <c r="A43" s="348" t="s">
        <v>79</v>
      </c>
      <c r="B43" s="349"/>
      <c r="C43" s="349"/>
      <c r="D43" s="349"/>
      <c r="E43" s="349"/>
      <c r="F43" s="350">
        <f>F20</f>
        <v>2450000</v>
      </c>
      <c r="G43" s="350"/>
      <c r="H43" s="350"/>
      <c r="I43" s="351"/>
      <c r="J43" s="489">
        <f>J20</f>
        <v>1</v>
      </c>
      <c r="K43" s="489"/>
      <c r="L43" s="538" t="s">
        <v>958</v>
      </c>
      <c r="M43" s="539"/>
      <c r="N43" s="539"/>
      <c r="O43" s="539"/>
      <c r="P43" s="540"/>
      <c r="Q43" s="541">
        <f>Q20</f>
        <v>1000000</v>
      </c>
      <c r="R43" s="542"/>
      <c r="S43" s="542"/>
      <c r="T43" s="542"/>
      <c r="U43" s="543"/>
    </row>
    <row r="44" spans="1:21" ht="17.25" thickBot="1">
      <c r="A44" s="353" t="s">
        <v>89</v>
      </c>
      <c r="B44" s="354"/>
      <c r="C44" s="354"/>
      <c r="D44" s="354"/>
      <c r="E44" s="354"/>
      <c r="F44" s="355">
        <f>F21</f>
        <v>3450000</v>
      </c>
      <c r="G44" s="355"/>
      <c r="H44" s="355"/>
      <c r="I44" s="356"/>
      <c r="J44" s="357" t="s">
        <v>964</v>
      </c>
      <c r="K44" s="354"/>
      <c r="L44" s="358" t="str">
        <f>L21</f>
        <v>장효주</v>
      </c>
      <c r="M44" s="358"/>
      <c r="N44" s="358"/>
      <c r="O44" s="357" t="s">
        <v>63</v>
      </c>
      <c r="P44" s="383"/>
      <c r="Q44" s="490" t="str">
        <f>Q21</f>
        <v>제이오토(대구)</v>
      </c>
      <c r="R44" s="491"/>
      <c r="S44" s="491"/>
      <c r="T44" s="491"/>
      <c r="U44" s="49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4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1272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3024</v>
      </c>
    </row>
    <row r="617" spans="1:4">
      <c r="A617">
        <v>641</v>
      </c>
      <c r="B617" s="13">
        <v>45869</v>
      </c>
      <c r="C617" t="s">
        <v>1754</v>
      </c>
      <c r="D617" t="s">
        <v>3025</v>
      </c>
    </row>
    <row r="618" spans="1:4">
      <c r="A618">
        <v>642</v>
      </c>
      <c r="B618" s="13">
        <v>45869</v>
      </c>
      <c r="C618" t="s">
        <v>1473</v>
      </c>
      <c r="D618" t="s">
        <v>3026</v>
      </c>
    </row>
    <row r="619" spans="1:4">
      <c r="A619">
        <v>643</v>
      </c>
      <c r="B619" s="13">
        <v>45869</v>
      </c>
      <c r="C619" t="s">
        <v>1639</v>
      </c>
      <c r="D619" t="s">
        <v>3027</v>
      </c>
    </row>
    <row r="620" spans="1:4">
      <c r="A620">
        <v>644</v>
      </c>
      <c r="B620" s="13">
        <v>45869</v>
      </c>
      <c r="C620" t="s">
        <v>1555</v>
      </c>
      <c r="D620" t="s">
        <v>3028</v>
      </c>
    </row>
    <row r="621" spans="1:4">
      <c r="A621">
        <v>645</v>
      </c>
      <c r="B621" s="13">
        <v>45870</v>
      </c>
      <c r="C621" t="s">
        <v>1448</v>
      </c>
      <c r="D621" t="s">
        <v>3031</v>
      </c>
    </row>
    <row r="622" spans="1:4">
      <c r="A622">
        <v>646</v>
      </c>
      <c r="B622" s="13">
        <v>45870</v>
      </c>
      <c r="C622" t="s">
        <v>3032</v>
      </c>
      <c r="D622" t="s">
        <v>3033</v>
      </c>
    </row>
    <row r="623" spans="1:4">
      <c r="A623">
        <v>647</v>
      </c>
      <c r="B623" s="13">
        <v>45870</v>
      </c>
      <c r="C623" t="s">
        <v>1903</v>
      </c>
      <c r="D623" t="s">
        <v>3034</v>
      </c>
    </row>
    <row r="624" spans="1:4">
      <c r="A624">
        <v>648</v>
      </c>
      <c r="B624" s="13">
        <v>45870</v>
      </c>
      <c r="C624" t="s">
        <v>1374</v>
      </c>
      <c r="D624" t="s">
        <v>3035</v>
      </c>
    </row>
    <row r="625" spans="1:4">
      <c r="A625">
        <v>649</v>
      </c>
      <c r="B625" s="13">
        <v>45868</v>
      </c>
      <c r="C625" t="s">
        <v>1687</v>
      </c>
      <c r="D625" t="s">
        <v>3039</v>
      </c>
    </row>
    <row r="626" spans="1:4">
      <c r="A626">
        <v>650</v>
      </c>
      <c r="B626" s="13">
        <v>45873</v>
      </c>
      <c r="C626" t="s">
        <v>1552</v>
      </c>
      <c r="D626" t="s">
        <v>3040</v>
      </c>
    </row>
    <row r="627" spans="1:4">
      <c r="A627">
        <v>651</v>
      </c>
      <c r="B627" s="13">
        <v>45873</v>
      </c>
      <c r="C627" t="s">
        <v>2814</v>
      </c>
      <c r="D627" t="s">
        <v>3041</v>
      </c>
    </row>
    <row r="628" spans="1:4">
      <c r="A628">
        <v>652</v>
      </c>
      <c r="B628" s="13">
        <v>45873</v>
      </c>
      <c r="C628" t="s">
        <v>1417</v>
      </c>
      <c r="D628" t="s">
        <v>3042</v>
      </c>
    </row>
    <row r="629" spans="1:4">
      <c r="A629">
        <v>653</v>
      </c>
      <c r="B629" s="13">
        <v>45873</v>
      </c>
      <c r="C629" t="s">
        <v>2814</v>
      </c>
      <c r="D629" t="s">
        <v>3043</v>
      </c>
    </row>
    <row r="630" spans="1:4">
      <c r="A630">
        <v>654</v>
      </c>
      <c r="B630" s="13">
        <v>45873</v>
      </c>
      <c r="C630" t="s">
        <v>1374</v>
      </c>
      <c r="D630" t="s">
        <v>3044</v>
      </c>
    </row>
    <row r="631" spans="1:4">
      <c r="A631">
        <v>655</v>
      </c>
      <c r="B631" s="13">
        <v>45873</v>
      </c>
      <c r="C631" t="s">
        <v>1009</v>
      </c>
      <c r="D631" t="s">
        <v>3045</v>
      </c>
    </row>
    <row r="632" spans="1:4">
      <c r="A632">
        <v>656</v>
      </c>
      <c r="B632" s="13">
        <v>45873</v>
      </c>
      <c r="C632" t="s">
        <v>2106</v>
      </c>
      <c r="D632" t="s">
        <v>3046</v>
      </c>
    </row>
    <row r="633" spans="1:4">
      <c r="A633">
        <v>657</v>
      </c>
      <c r="B633" s="13">
        <v>45873</v>
      </c>
      <c r="C633" t="s">
        <v>1448</v>
      </c>
      <c r="D633" t="s">
        <v>3047</v>
      </c>
    </row>
    <row r="634" spans="1:4">
      <c r="A634">
        <v>658</v>
      </c>
      <c r="B634" s="13">
        <v>45873</v>
      </c>
      <c r="C634" t="s">
        <v>1448</v>
      </c>
      <c r="D634" t="s">
        <v>3048</v>
      </c>
    </row>
    <row r="635" spans="1:4">
      <c r="A635">
        <v>659</v>
      </c>
      <c r="B635" s="13">
        <v>45873</v>
      </c>
      <c r="C635" t="s">
        <v>1448</v>
      </c>
      <c r="D635" t="s">
        <v>3050</v>
      </c>
    </row>
    <row r="636" spans="1:4">
      <c r="A636">
        <v>660</v>
      </c>
      <c r="B636" s="13">
        <v>45873</v>
      </c>
      <c r="C636" t="s">
        <v>1448</v>
      </c>
      <c r="D636" t="s">
        <v>3051</v>
      </c>
    </row>
    <row r="637" spans="1:4">
      <c r="A637">
        <v>661</v>
      </c>
      <c r="B637" s="13">
        <v>45873</v>
      </c>
      <c r="C637" t="s">
        <v>2106</v>
      </c>
      <c r="D637" t="s">
        <v>3052</v>
      </c>
    </row>
    <row r="638" spans="1:4">
      <c r="A638">
        <v>662</v>
      </c>
      <c r="B638" s="13">
        <v>45873</v>
      </c>
      <c r="C638" t="s">
        <v>1009</v>
      </c>
      <c r="D638" t="s">
        <v>3053</v>
      </c>
    </row>
    <row r="639" spans="1:4">
      <c r="A639">
        <v>663</v>
      </c>
      <c r="B639" s="13">
        <v>45875</v>
      </c>
      <c r="C639" t="s">
        <v>1469</v>
      </c>
      <c r="D639" t="s">
        <v>3064</v>
      </c>
    </row>
    <row r="640" spans="1:4">
      <c r="A640">
        <v>664</v>
      </c>
      <c r="B640" s="13">
        <v>45875</v>
      </c>
      <c r="C640" t="s">
        <v>1020</v>
      </c>
      <c r="D640" t="s">
        <v>3065</v>
      </c>
    </row>
    <row r="641" spans="1:4">
      <c r="A641">
        <v>665</v>
      </c>
      <c r="B641" s="13">
        <v>45875</v>
      </c>
      <c r="C641" t="s">
        <v>3059</v>
      </c>
      <c r="D641" t="s">
        <v>3069</v>
      </c>
    </row>
    <row r="642" spans="1:4">
      <c r="A642">
        <v>666</v>
      </c>
      <c r="B642" s="13">
        <v>45875</v>
      </c>
      <c r="C642" t="s">
        <v>1134</v>
      </c>
      <c r="D642" t="s">
        <v>3071</v>
      </c>
    </row>
    <row r="643" spans="1:4">
      <c r="A643">
        <v>667</v>
      </c>
      <c r="B643" s="13">
        <v>45875</v>
      </c>
      <c r="C643" t="s">
        <v>1773</v>
      </c>
      <c r="D643" t="s">
        <v>3072</v>
      </c>
    </row>
    <row r="644" spans="1:4">
      <c r="A644">
        <v>668</v>
      </c>
      <c r="B644" s="13">
        <v>45875</v>
      </c>
      <c r="C644" t="s">
        <v>3073</v>
      </c>
      <c r="D644" t="s">
        <v>3074</v>
      </c>
    </row>
    <row r="645" spans="1:4">
      <c r="A645">
        <v>669</v>
      </c>
      <c r="B645" s="13">
        <v>45875</v>
      </c>
      <c r="C645" t="s">
        <v>2103</v>
      </c>
      <c r="D645" t="s">
        <v>3075</v>
      </c>
    </row>
    <row r="646" spans="1:4">
      <c r="A646">
        <v>670</v>
      </c>
      <c r="B646" s="13">
        <v>45875</v>
      </c>
      <c r="C646" t="s">
        <v>1552</v>
      </c>
      <c r="D646" t="s">
        <v>3077</v>
      </c>
    </row>
    <row r="647" spans="1:4">
      <c r="A647">
        <v>671</v>
      </c>
      <c r="B647" s="13">
        <v>45875</v>
      </c>
      <c r="C647" t="s">
        <v>1712</v>
      </c>
      <c r="D647" t="s">
        <v>3078</v>
      </c>
    </row>
    <row r="648" spans="1:4">
      <c r="A648">
        <v>672</v>
      </c>
      <c r="B648" s="13">
        <v>45876</v>
      </c>
      <c r="C648" t="s">
        <v>1419</v>
      </c>
      <c r="D648" t="s">
        <v>3082</v>
      </c>
    </row>
    <row r="649" spans="1:4">
      <c r="A649">
        <v>673</v>
      </c>
      <c r="B649" s="13">
        <v>45876</v>
      </c>
      <c r="C649" t="s">
        <v>2725</v>
      </c>
      <c r="D649" t="s">
        <v>3083</v>
      </c>
    </row>
    <row r="650" spans="1:4">
      <c r="A650">
        <v>674</v>
      </c>
      <c r="B650" s="13">
        <v>45876</v>
      </c>
      <c r="C650" t="s">
        <v>2358</v>
      </c>
      <c r="D650" t="s">
        <v>3084</v>
      </c>
    </row>
    <row r="651" spans="1:4">
      <c r="A651">
        <v>675</v>
      </c>
      <c r="B651" s="13">
        <v>45877</v>
      </c>
      <c r="C651" t="s">
        <v>3086</v>
      </c>
      <c r="D651" t="s">
        <v>3087</v>
      </c>
    </row>
    <row r="652" spans="1:4">
      <c r="A652">
        <v>676</v>
      </c>
      <c r="B652" s="13">
        <v>45877</v>
      </c>
      <c r="C652" t="s">
        <v>3088</v>
      </c>
      <c r="D652" t="s">
        <v>3092</v>
      </c>
    </row>
    <row r="653" spans="1:4">
      <c r="A653">
        <v>677</v>
      </c>
      <c r="B653" s="13">
        <v>45877</v>
      </c>
      <c r="C653" t="s">
        <v>3086</v>
      </c>
      <c r="D653" t="s">
        <v>3093</v>
      </c>
    </row>
    <row r="654" spans="1:4">
      <c r="A654">
        <v>678</v>
      </c>
      <c r="B654" s="13">
        <v>45877</v>
      </c>
      <c r="C654" t="s">
        <v>3088</v>
      </c>
      <c r="D654" t="s">
        <v>3094</v>
      </c>
    </row>
    <row r="655" spans="1:4">
      <c r="A655">
        <v>679</v>
      </c>
      <c r="B655" s="13">
        <v>45877</v>
      </c>
      <c r="C655" t="s">
        <v>3086</v>
      </c>
      <c r="D655" t="s">
        <v>3095</v>
      </c>
    </row>
    <row r="656" spans="1:4">
      <c r="A656">
        <v>680</v>
      </c>
      <c r="B656" s="13">
        <v>45878</v>
      </c>
      <c r="C656" t="s">
        <v>1012</v>
      </c>
      <c r="D656" t="s">
        <v>3097</v>
      </c>
    </row>
    <row r="657" spans="1:4">
      <c r="A657">
        <v>681</v>
      </c>
      <c r="B657" s="13">
        <v>45878</v>
      </c>
      <c r="C657" t="s">
        <v>3098</v>
      </c>
      <c r="D657" t="s">
        <v>3099</v>
      </c>
    </row>
    <row r="658" spans="1:4">
      <c r="A658">
        <v>682</v>
      </c>
      <c r="B658" s="13">
        <v>45880</v>
      </c>
      <c r="C658" t="s">
        <v>2272</v>
      </c>
      <c r="D658" t="s">
        <v>3100</v>
      </c>
    </row>
    <row r="659" spans="1:4">
      <c r="A659">
        <v>683</v>
      </c>
      <c r="B659" s="13">
        <v>45880</v>
      </c>
      <c r="C659" t="s">
        <v>1712</v>
      </c>
      <c r="D659" t="s">
        <v>3101</v>
      </c>
    </row>
    <row r="660" spans="1:4">
      <c r="A660">
        <v>684</v>
      </c>
      <c r="B660" s="13">
        <v>45880</v>
      </c>
      <c r="C660" t="s">
        <v>1555</v>
      </c>
      <c r="D660" t="s">
        <v>3102</v>
      </c>
    </row>
    <row r="661" spans="1:4">
      <c r="A661">
        <v>685</v>
      </c>
      <c r="B661" t="s">
        <v>3104</v>
      </c>
      <c r="C661" t="s">
        <v>1469</v>
      </c>
      <c r="D661" t="s">
        <v>3105</v>
      </c>
    </row>
    <row r="662" spans="1:4">
      <c r="A662">
        <v>686</v>
      </c>
      <c r="B662" s="13">
        <v>45880</v>
      </c>
      <c r="C662" t="s">
        <v>1374</v>
      </c>
      <c r="D662" t="s">
        <v>3106</v>
      </c>
    </row>
    <row r="663" spans="1:4">
      <c r="A663">
        <v>687</v>
      </c>
      <c r="B663" s="13">
        <v>45880</v>
      </c>
      <c r="C663" t="s">
        <v>1857</v>
      </c>
      <c r="D663" t="s">
        <v>3107</v>
      </c>
    </row>
    <row r="664" spans="1:4">
      <c r="A664">
        <v>688</v>
      </c>
      <c r="B664" s="13">
        <v>45880</v>
      </c>
      <c r="C664" t="s">
        <v>2856</v>
      </c>
      <c r="D664" t="s">
        <v>3108</v>
      </c>
    </row>
    <row r="665" spans="1:4">
      <c r="A665">
        <v>689</v>
      </c>
      <c r="B665" s="13">
        <v>45881</v>
      </c>
      <c r="C665" t="s">
        <v>1442</v>
      </c>
      <c r="D665" t="s">
        <v>3109</v>
      </c>
    </row>
    <row r="666" spans="1:4">
      <c r="A666">
        <v>690</v>
      </c>
      <c r="B666" s="13">
        <v>45881</v>
      </c>
      <c r="C666" t="s">
        <v>1448</v>
      </c>
      <c r="D666" t="s">
        <v>3110</v>
      </c>
    </row>
    <row r="667" spans="1:4">
      <c r="A667">
        <v>691</v>
      </c>
      <c r="B667" s="13">
        <v>45881</v>
      </c>
      <c r="C667" t="s">
        <v>2272</v>
      </c>
      <c r="D667" t="s">
        <v>3111</v>
      </c>
    </row>
    <row r="668" spans="1:4">
      <c r="A668">
        <v>692</v>
      </c>
      <c r="B668" s="13">
        <v>45881</v>
      </c>
      <c r="C668" t="s">
        <v>2938</v>
      </c>
      <c r="D668" t="s">
        <v>3113</v>
      </c>
    </row>
    <row r="669" spans="1:4">
      <c r="A669">
        <v>693</v>
      </c>
      <c r="B669" s="13">
        <v>45882</v>
      </c>
      <c r="C669" t="s">
        <v>1769</v>
      </c>
      <c r="D669" t="s">
        <v>3115</v>
      </c>
    </row>
    <row r="670" spans="1:4">
      <c r="A670">
        <v>694</v>
      </c>
      <c r="B670" s="13">
        <v>45882</v>
      </c>
      <c r="C670" t="s">
        <v>1555</v>
      </c>
      <c r="D670" t="s">
        <v>3116</v>
      </c>
    </row>
    <row r="671" spans="1:4">
      <c r="A671">
        <v>695</v>
      </c>
      <c r="B671" s="13">
        <v>45882</v>
      </c>
      <c r="C671" t="s">
        <v>1374</v>
      </c>
      <c r="D671" t="s">
        <v>3117</v>
      </c>
    </row>
    <row r="672" spans="1:4">
      <c r="A672">
        <v>696</v>
      </c>
      <c r="B672" s="13">
        <v>45882</v>
      </c>
      <c r="C672" t="s">
        <v>1552</v>
      </c>
      <c r="D672" t="s">
        <v>3118</v>
      </c>
    </row>
    <row r="673" spans="1:4">
      <c r="A673">
        <v>697</v>
      </c>
      <c r="B673" s="13">
        <v>45882</v>
      </c>
      <c r="C673" t="s">
        <v>1012</v>
      </c>
      <c r="D673" t="s">
        <v>3119</v>
      </c>
    </row>
    <row r="674" spans="1:4">
      <c r="A674">
        <v>698</v>
      </c>
      <c r="B674" s="13">
        <v>45882</v>
      </c>
      <c r="C674" t="s">
        <v>3123</v>
      </c>
      <c r="D674" t="s">
        <v>3127</v>
      </c>
    </row>
    <row r="675" spans="1:4">
      <c r="A675">
        <v>699</v>
      </c>
      <c r="B675" s="13">
        <v>45882</v>
      </c>
      <c r="C675" t="s">
        <v>3120</v>
      </c>
      <c r="D675" t="s">
        <v>3129</v>
      </c>
    </row>
    <row r="676" spans="1:4">
      <c r="A676">
        <v>700</v>
      </c>
      <c r="B676" s="13">
        <v>45883</v>
      </c>
      <c r="C676" t="s">
        <v>1442</v>
      </c>
      <c r="D676" t="s">
        <v>3130</v>
      </c>
    </row>
    <row r="677" spans="1:4">
      <c r="A677">
        <v>701</v>
      </c>
      <c r="B677" s="13">
        <v>45883</v>
      </c>
      <c r="C677" t="s">
        <v>1454</v>
      </c>
      <c r="D677" t="s">
        <v>3132</v>
      </c>
    </row>
    <row r="678" spans="1:4">
      <c r="A678">
        <v>702</v>
      </c>
      <c r="B678" s="13">
        <v>45883</v>
      </c>
      <c r="C678" t="s">
        <v>983</v>
      </c>
      <c r="D678" t="s">
        <v>3134</v>
      </c>
    </row>
    <row r="679" spans="1:4">
      <c r="A679">
        <v>703</v>
      </c>
      <c r="B679" s="13">
        <v>45883</v>
      </c>
      <c r="C679" t="s">
        <v>1020</v>
      </c>
      <c r="D679" t="s">
        <v>3135</v>
      </c>
    </row>
    <row r="680" spans="1:4">
      <c r="A680">
        <v>704</v>
      </c>
      <c r="B680" s="13">
        <v>45883</v>
      </c>
      <c r="C680" t="s">
        <v>1208</v>
      </c>
      <c r="D680" t="s">
        <v>3137</v>
      </c>
    </row>
    <row r="681" spans="1:4">
      <c r="A681">
        <v>705</v>
      </c>
      <c r="B681" s="13">
        <v>45883</v>
      </c>
      <c r="C681" t="s">
        <v>3138</v>
      </c>
      <c r="D681" t="s">
        <v>3140</v>
      </c>
    </row>
    <row r="682" spans="1:4">
      <c r="A682">
        <v>706</v>
      </c>
      <c r="B682" s="13">
        <v>45883</v>
      </c>
      <c r="C682" t="s">
        <v>2542</v>
      </c>
      <c r="D682" t="s">
        <v>3141</v>
      </c>
    </row>
    <row r="683" spans="1:4">
      <c r="A683">
        <v>707</v>
      </c>
      <c r="B683" s="13">
        <v>45883</v>
      </c>
      <c r="C683" t="s">
        <v>2358</v>
      </c>
      <c r="D683" t="s">
        <v>3142</v>
      </c>
    </row>
    <row r="684" spans="1:4">
      <c r="A684">
        <v>708</v>
      </c>
      <c r="B684" s="13">
        <v>45884</v>
      </c>
      <c r="C684" t="s">
        <v>1424</v>
      </c>
      <c r="D684" t="s">
        <v>3145</v>
      </c>
    </row>
    <row r="685" spans="1:4">
      <c r="A685">
        <v>709</v>
      </c>
      <c r="B685" s="13">
        <v>45884</v>
      </c>
      <c r="C685" t="s">
        <v>1374</v>
      </c>
      <c r="D685" t="s">
        <v>3146</v>
      </c>
    </row>
    <row r="686" spans="1:4">
      <c r="A686">
        <v>710</v>
      </c>
      <c r="B686" s="13">
        <v>45884</v>
      </c>
      <c r="C686" t="s">
        <v>3147</v>
      </c>
      <c r="D686" t="s">
        <v>3150</v>
      </c>
    </row>
    <row r="687" spans="1:4">
      <c r="A687">
        <v>711</v>
      </c>
      <c r="B687" s="13">
        <v>45885</v>
      </c>
      <c r="C687" t="s">
        <v>1687</v>
      </c>
      <c r="D687" t="s">
        <v>3151</v>
      </c>
    </row>
    <row r="688" spans="1:4">
      <c r="A688">
        <v>712</v>
      </c>
      <c r="B688" s="13">
        <v>45885</v>
      </c>
      <c r="C688" t="s">
        <v>1687</v>
      </c>
      <c r="D688" t="s">
        <v>3152</v>
      </c>
    </row>
    <row r="689" spans="1:4">
      <c r="A689">
        <v>713</v>
      </c>
      <c r="B689" s="13">
        <v>45887</v>
      </c>
      <c r="C689" t="s">
        <v>1374</v>
      </c>
      <c r="D689" t="s">
        <v>3156</v>
      </c>
    </row>
    <row r="690" spans="1:4">
      <c r="A690">
        <v>714</v>
      </c>
      <c r="B690" s="13">
        <v>45887</v>
      </c>
      <c r="C690" t="s">
        <v>1454</v>
      </c>
      <c r="D690" t="s">
        <v>3157</v>
      </c>
    </row>
    <row r="691" spans="1:4">
      <c r="A691">
        <v>715</v>
      </c>
      <c r="B691" s="13">
        <v>45887</v>
      </c>
      <c r="C691" t="s">
        <v>1419</v>
      </c>
      <c r="D691" t="s">
        <v>3158</v>
      </c>
    </row>
    <row r="692" spans="1:4">
      <c r="A692">
        <v>716</v>
      </c>
      <c r="B692" s="13">
        <v>45887</v>
      </c>
      <c r="C692" t="s">
        <v>1442</v>
      </c>
      <c r="D692" t="s">
        <v>3161</v>
      </c>
    </row>
    <row r="693" spans="1:4">
      <c r="A693">
        <v>717</v>
      </c>
      <c r="B693" s="13">
        <v>45887</v>
      </c>
      <c r="C693" t="s">
        <v>1424</v>
      </c>
      <c r="D693" t="s">
        <v>3162</v>
      </c>
    </row>
    <row r="694" spans="1:4">
      <c r="A694">
        <v>718</v>
      </c>
      <c r="B694" s="13">
        <v>45887</v>
      </c>
      <c r="C694" t="s">
        <v>1938</v>
      </c>
      <c r="D694" t="s">
        <v>3163</v>
      </c>
    </row>
    <row r="695" spans="1:4">
      <c r="A695">
        <v>719</v>
      </c>
      <c r="B695" s="13">
        <v>45887</v>
      </c>
      <c r="C695" t="s">
        <v>2554</v>
      </c>
      <c r="D695" t="s">
        <v>3165</v>
      </c>
    </row>
    <row r="696" spans="1:4">
      <c r="A696">
        <v>720</v>
      </c>
      <c r="B696" s="13">
        <v>45887</v>
      </c>
      <c r="C696" t="s">
        <v>1573</v>
      </c>
      <c r="D696" t="s">
        <v>3167</v>
      </c>
    </row>
    <row r="697" spans="1:4">
      <c r="A697">
        <v>721</v>
      </c>
      <c r="B697" s="13">
        <v>45887</v>
      </c>
      <c r="C697" t="s">
        <v>1429</v>
      </c>
      <c r="D697" t="s">
        <v>3169</v>
      </c>
    </row>
    <row r="698" spans="1:4">
      <c r="A698">
        <v>722</v>
      </c>
      <c r="B698" s="13">
        <v>45888</v>
      </c>
      <c r="C698" t="s">
        <v>1552</v>
      </c>
      <c r="D698" t="s">
        <v>3171</v>
      </c>
    </row>
    <row r="699" spans="1:4">
      <c r="A699">
        <v>723</v>
      </c>
      <c r="B699" s="13">
        <v>45888</v>
      </c>
      <c r="C699" t="s">
        <v>1374</v>
      </c>
      <c r="D699" t="s">
        <v>3172</v>
      </c>
    </row>
    <row r="700" spans="1:4">
      <c r="A700">
        <v>724</v>
      </c>
      <c r="B700" s="13">
        <v>45888</v>
      </c>
      <c r="C700" t="s">
        <v>1448</v>
      </c>
      <c r="D700" t="s">
        <v>3173</v>
      </c>
    </row>
    <row r="701" spans="1:4">
      <c r="A701">
        <v>725</v>
      </c>
      <c r="B701" s="13">
        <v>45888</v>
      </c>
      <c r="C701" t="s">
        <v>1573</v>
      </c>
      <c r="D701" t="s">
        <v>3174</v>
      </c>
    </row>
    <row r="702" spans="1:4">
      <c r="A702">
        <v>726</v>
      </c>
      <c r="B702" s="13">
        <v>45888</v>
      </c>
      <c r="C702" t="s">
        <v>1374</v>
      </c>
      <c r="D702" t="s">
        <v>3176</v>
      </c>
    </row>
    <row r="703" spans="1:4">
      <c r="A703">
        <v>727</v>
      </c>
      <c r="B703" s="13">
        <v>45889</v>
      </c>
      <c r="C703" t="s">
        <v>1020</v>
      </c>
      <c r="D703" t="s">
        <v>3178</v>
      </c>
    </row>
    <row r="704" spans="1:4">
      <c r="A704">
        <v>728</v>
      </c>
      <c r="B704" s="13">
        <v>45889</v>
      </c>
      <c r="C704" t="s">
        <v>1516</v>
      </c>
      <c r="D704" t="s">
        <v>3179</v>
      </c>
    </row>
    <row r="705" spans="1:4">
      <c r="A705">
        <v>729</v>
      </c>
      <c r="B705" s="13">
        <v>45889</v>
      </c>
      <c r="C705" t="s">
        <v>1040</v>
      </c>
      <c r="D705" t="s">
        <v>3180</v>
      </c>
    </row>
    <row r="706" spans="1:4">
      <c r="A706">
        <v>730</v>
      </c>
      <c r="B706" s="13">
        <v>45889</v>
      </c>
      <c r="C706" t="s">
        <v>2503</v>
      </c>
      <c r="D706" t="s">
        <v>3182</v>
      </c>
    </row>
    <row r="707" spans="1:4">
      <c r="A707">
        <v>731</v>
      </c>
      <c r="B707" s="13">
        <v>45889</v>
      </c>
      <c r="C707" t="s">
        <v>2216</v>
      </c>
      <c r="D707" t="s">
        <v>3183</v>
      </c>
    </row>
    <row r="708" spans="1:4">
      <c r="A708">
        <v>732</v>
      </c>
      <c r="B708" s="13">
        <v>45889</v>
      </c>
      <c r="C708" t="s">
        <v>2316</v>
      </c>
      <c r="D708" t="s">
        <v>3185</v>
      </c>
    </row>
    <row r="709" spans="1:4">
      <c r="A709">
        <v>733</v>
      </c>
      <c r="B709" s="13">
        <v>45890</v>
      </c>
      <c r="C709" t="s">
        <v>1353</v>
      </c>
      <c r="D709" t="s">
        <v>3186</v>
      </c>
    </row>
    <row r="710" spans="1:4">
      <c r="A710">
        <v>734</v>
      </c>
      <c r="B710" s="13">
        <v>45890</v>
      </c>
      <c r="C710" t="s">
        <v>2856</v>
      </c>
      <c r="D710" t="s">
        <v>3187</v>
      </c>
    </row>
    <row r="711" spans="1:4">
      <c r="A711">
        <v>735</v>
      </c>
      <c r="B711" s="13">
        <v>45890</v>
      </c>
      <c r="C711" t="s">
        <v>1555</v>
      </c>
      <c r="D711" t="s">
        <v>3188</v>
      </c>
    </row>
    <row r="712" spans="1:4">
      <c r="A712">
        <v>736</v>
      </c>
      <c r="B712" s="13">
        <v>45890</v>
      </c>
      <c r="C712" t="s">
        <v>2503</v>
      </c>
      <c r="D712" t="s">
        <v>3189</v>
      </c>
    </row>
    <row r="713" spans="1:4">
      <c r="A713">
        <v>737</v>
      </c>
      <c r="B713" s="13">
        <v>45890</v>
      </c>
      <c r="C713" t="s">
        <v>1687</v>
      </c>
      <c r="D713" t="s">
        <v>3191</v>
      </c>
    </row>
    <row r="714" spans="1:4">
      <c r="A714">
        <v>738</v>
      </c>
      <c r="B714" s="13">
        <v>45890</v>
      </c>
      <c r="C714" t="s">
        <v>1374</v>
      </c>
      <c r="D714" t="s">
        <v>3194</v>
      </c>
    </row>
    <row r="715" spans="1:4">
      <c r="A715">
        <v>739</v>
      </c>
      <c r="B715" s="13">
        <v>45890</v>
      </c>
      <c r="C715" t="s">
        <v>3059</v>
      </c>
      <c r="D715" t="s">
        <v>3195</v>
      </c>
    </row>
    <row r="716" spans="1:4">
      <c r="A716">
        <v>740</v>
      </c>
      <c r="B716" s="13">
        <v>45891</v>
      </c>
      <c r="C716" t="s">
        <v>2799</v>
      </c>
      <c r="D716" t="s">
        <v>3197</v>
      </c>
    </row>
    <row r="717" spans="1:4">
      <c r="A717">
        <v>741</v>
      </c>
      <c r="B717" s="13">
        <v>45891</v>
      </c>
      <c r="C717" t="s">
        <v>1776</v>
      </c>
      <c r="D717" t="s">
        <v>3199</v>
      </c>
    </row>
    <row r="718" spans="1:4">
      <c r="A718">
        <v>742</v>
      </c>
      <c r="B718" s="13">
        <v>45891</v>
      </c>
      <c r="C718" t="s">
        <v>3200</v>
      </c>
      <c r="D718" t="s">
        <v>3204</v>
      </c>
    </row>
    <row r="719" spans="1:4">
      <c r="A719">
        <v>743</v>
      </c>
      <c r="B719" s="13">
        <v>45891</v>
      </c>
      <c r="C719" t="s">
        <v>2554</v>
      </c>
      <c r="D719" t="s">
        <v>3205</v>
      </c>
    </row>
    <row r="720" spans="1:4">
      <c r="A720">
        <v>744</v>
      </c>
      <c r="B720" s="13">
        <v>45891</v>
      </c>
      <c r="C720" t="s">
        <v>3206</v>
      </c>
      <c r="D720" t="s">
        <v>3209</v>
      </c>
    </row>
    <row r="721" spans="1:4">
      <c r="A721">
        <v>745</v>
      </c>
      <c r="B721" s="13">
        <v>45892</v>
      </c>
      <c r="C721" t="s">
        <v>1001</v>
      </c>
      <c r="D721" t="s">
        <v>3211</v>
      </c>
    </row>
    <row r="722" spans="1:4">
      <c r="A722">
        <v>746</v>
      </c>
      <c r="B722" s="13">
        <v>45894</v>
      </c>
      <c r="C722" t="s">
        <v>1374</v>
      </c>
      <c r="D722" t="s">
        <v>3216</v>
      </c>
    </row>
    <row r="723" spans="1:4">
      <c r="A723">
        <v>747</v>
      </c>
      <c r="B723" s="13">
        <v>45894</v>
      </c>
      <c r="C723" t="s">
        <v>1374</v>
      </c>
      <c r="D723" t="s">
        <v>3217</v>
      </c>
    </row>
    <row r="724" spans="1:4">
      <c r="A724">
        <v>748</v>
      </c>
      <c r="B724" s="13">
        <v>45894</v>
      </c>
      <c r="C724" t="s">
        <v>1374</v>
      </c>
      <c r="D724" t="s">
        <v>3218</v>
      </c>
    </row>
    <row r="725" spans="1:4">
      <c r="A725">
        <v>749</v>
      </c>
      <c r="B725" s="13">
        <v>45894</v>
      </c>
      <c r="C725" t="s">
        <v>1769</v>
      </c>
      <c r="D725" t="s">
        <v>3219</v>
      </c>
    </row>
    <row r="726" spans="1:4">
      <c r="A726">
        <v>750</v>
      </c>
      <c r="B726" s="13">
        <v>45894</v>
      </c>
      <c r="C726" t="s">
        <v>3059</v>
      </c>
      <c r="D726" t="s">
        <v>3223</v>
      </c>
    </row>
    <row r="727" spans="1:4">
      <c r="A727">
        <v>751</v>
      </c>
      <c r="B727" s="13">
        <v>45894</v>
      </c>
      <c r="C727" t="s">
        <v>2856</v>
      </c>
      <c r="D727" t="s">
        <v>3224</v>
      </c>
    </row>
    <row r="728" spans="1:4">
      <c r="A728">
        <v>752</v>
      </c>
      <c r="B728" s="13">
        <v>45894</v>
      </c>
      <c r="C728" t="s">
        <v>1552</v>
      </c>
      <c r="D728" t="s">
        <v>3225</v>
      </c>
    </row>
    <row r="729" spans="1:4">
      <c r="A729">
        <v>753</v>
      </c>
      <c r="B729" s="13">
        <v>45894</v>
      </c>
      <c r="C729" t="s">
        <v>2246</v>
      </c>
      <c r="D729" t="s">
        <v>3226</v>
      </c>
    </row>
    <row r="730" spans="1:4">
      <c r="A730">
        <v>754</v>
      </c>
      <c r="B730" s="13">
        <v>45894</v>
      </c>
      <c r="C730" t="s">
        <v>2503</v>
      </c>
      <c r="D730" t="s">
        <v>3227</v>
      </c>
    </row>
    <row r="731" spans="1:4">
      <c r="A731">
        <v>755</v>
      </c>
      <c r="B731" s="13">
        <v>45894</v>
      </c>
      <c r="C731" t="s">
        <v>3228</v>
      </c>
      <c r="D731" t="s">
        <v>3232</v>
      </c>
    </row>
    <row r="732" spans="1:4">
      <c r="A732">
        <v>756</v>
      </c>
      <c r="B732" s="13">
        <v>45894</v>
      </c>
      <c r="C732" t="s">
        <v>3228</v>
      </c>
      <c r="D732" t="s">
        <v>3233</v>
      </c>
    </row>
    <row r="733" spans="1:4">
      <c r="A733">
        <v>757</v>
      </c>
      <c r="B733" s="13">
        <v>45894</v>
      </c>
      <c r="C733" t="s">
        <v>983</v>
      </c>
      <c r="D733" t="s">
        <v>3234</v>
      </c>
    </row>
    <row r="734" spans="1:4">
      <c r="A734">
        <v>758</v>
      </c>
      <c r="B734" s="13">
        <v>45894</v>
      </c>
      <c r="C734" t="s">
        <v>2358</v>
      </c>
      <c r="D734" t="s">
        <v>3236</v>
      </c>
    </row>
    <row r="735" spans="1:4">
      <c r="A735">
        <v>759</v>
      </c>
      <c r="B735" s="13">
        <v>45894</v>
      </c>
      <c r="C735" t="s">
        <v>2259</v>
      </c>
      <c r="D735" t="s">
        <v>3237</v>
      </c>
    </row>
    <row r="736" spans="1:4">
      <c r="A736">
        <v>760</v>
      </c>
      <c r="B736" s="13">
        <v>45894</v>
      </c>
      <c r="C736" t="s">
        <v>1552</v>
      </c>
      <c r="D736" t="s">
        <v>3238</v>
      </c>
    </row>
    <row r="737" spans="1:4">
      <c r="A737">
        <v>761</v>
      </c>
      <c r="B737" s="13">
        <v>45894</v>
      </c>
      <c r="C737" t="s">
        <v>1552</v>
      </c>
      <c r="D737" t="s">
        <v>3239</v>
      </c>
    </row>
    <row r="738" spans="1:4">
      <c r="A738">
        <v>762</v>
      </c>
      <c r="B738" s="13">
        <v>45894</v>
      </c>
      <c r="C738" t="s">
        <v>1009</v>
      </c>
      <c r="D738" t="s">
        <v>3240</v>
      </c>
    </row>
    <row r="739" spans="1:4">
      <c r="A739">
        <v>763</v>
      </c>
      <c r="B739" s="13">
        <v>45895</v>
      </c>
      <c r="C739" t="s">
        <v>1516</v>
      </c>
      <c r="D739" t="s">
        <v>3244</v>
      </c>
    </row>
    <row r="740" spans="1:4">
      <c r="A740">
        <v>764</v>
      </c>
      <c r="B740" s="13">
        <v>45895</v>
      </c>
      <c r="C740" t="s">
        <v>1444</v>
      </c>
      <c r="D740" t="s">
        <v>3245</v>
      </c>
    </row>
    <row r="741" spans="1:4">
      <c r="A741">
        <v>765</v>
      </c>
      <c r="B741" s="13">
        <v>45895</v>
      </c>
      <c r="C741" t="s">
        <v>1009</v>
      </c>
      <c r="D741" t="s">
        <v>3246</v>
      </c>
    </row>
    <row r="742" spans="1:4">
      <c r="A742">
        <v>766</v>
      </c>
      <c r="B742" s="13">
        <v>45895</v>
      </c>
      <c r="C742" t="s">
        <v>1555</v>
      </c>
      <c r="D742" t="s">
        <v>3248</v>
      </c>
    </row>
    <row r="743" spans="1:4">
      <c r="A743">
        <v>767</v>
      </c>
      <c r="B743" s="13">
        <v>45895</v>
      </c>
      <c r="C743" t="s">
        <v>1419</v>
      </c>
      <c r="D743" t="s">
        <v>3249</v>
      </c>
    </row>
    <row r="744" spans="1:4">
      <c r="A744">
        <v>768</v>
      </c>
      <c r="B744" s="13">
        <v>45895</v>
      </c>
      <c r="C744" t="s">
        <v>2799</v>
      </c>
      <c r="D744" t="s">
        <v>3252</v>
      </c>
    </row>
    <row r="745" spans="1:4">
      <c r="A745">
        <v>769</v>
      </c>
      <c r="B745" s="13">
        <v>45895</v>
      </c>
      <c r="C745" t="s">
        <v>2799</v>
      </c>
      <c r="D745" t="s">
        <v>3253</v>
      </c>
    </row>
    <row r="746" spans="1:4">
      <c r="A746">
        <v>770</v>
      </c>
      <c r="B746" s="13">
        <v>45896</v>
      </c>
      <c r="C746" t="s">
        <v>1448</v>
      </c>
      <c r="D746" t="s">
        <v>3257</v>
      </c>
    </row>
    <row r="747" spans="1:4">
      <c r="A747">
        <v>771</v>
      </c>
      <c r="B747" s="13">
        <v>45896</v>
      </c>
      <c r="C747" t="s">
        <v>3054</v>
      </c>
      <c r="D747" t="s">
        <v>3259</v>
      </c>
    </row>
    <row r="748" spans="1:4">
      <c r="A748">
        <v>772</v>
      </c>
      <c r="B748" s="13">
        <v>45896</v>
      </c>
      <c r="C748" t="s">
        <v>1712</v>
      </c>
      <c r="D748" t="s">
        <v>3260</v>
      </c>
    </row>
    <row r="749" spans="1:4">
      <c r="A749">
        <v>773</v>
      </c>
      <c r="B749" s="13">
        <v>45896</v>
      </c>
      <c r="C749" t="s">
        <v>1076</v>
      </c>
      <c r="D749" t="s">
        <v>3261</v>
      </c>
    </row>
    <row r="750" spans="1:4">
      <c r="A750">
        <v>774</v>
      </c>
      <c r="B750" s="13">
        <v>45896</v>
      </c>
      <c r="C750" t="s">
        <v>2413</v>
      </c>
      <c r="D750" t="s">
        <v>3262</v>
      </c>
    </row>
    <row r="751" spans="1:4">
      <c r="A751">
        <v>775</v>
      </c>
      <c r="B751" s="13">
        <v>45897</v>
      </c>
      <c r="C751" t="s">
        <v>1555</v>
      </c>
      <c r="D751" t="s">
        <v>3270</v>
      </c>
    </row>
    <row r="752" spans="1:4">
      <c r="A752">
        <v>776</v>
      </c>
      <c r="B752" s="13">
        <v>45897</v>
      </c>
      <c r="C752" t="s">
        <v>1754</v>
      </c>
      <c r="D752" t="s">
        <v>3271</v>
      </c>
    </row>
    <row r="753" spans="1:4">
      <c r="A753">
        <v>777</v>
      </c>
      <c r="B753" s="13">
        <v>45897</v>
      </c>
      <c r="C753" t="s">
        <v>1134</v>
      </c>
      <c r="D753" t="s">
        <v>3272</v>
      </c>
    </row>
    <row r="754" spans="1:4">
      <c r="A754">
        <v>778</v>
      </c>
      <c r="B754" s="13">
        <v>45897</v>
      </c>
      <c r="C754" t="s">
        <v>1040</v>
      </c>
      <c r="D754" t="s">
        <v>3273</v>
      </c>
    </row>
    <row r="755" spans="1:4">
      <c r="A755">
        <v>779</v>
      </c>
      <c r="B755" s="13">
        <v>45897</v>
      </c>
      <c r="C755" t="s">
        <v>1157</v>
      </c>
      <c r="D755" t="s">
        <v>3274</v>
      </c>
    </row>
    <row r="756" spans="1:4">
      <c r="A756">
        <v>780</v>
      </c>
      <c r="B756" s="13">
        <v>45897</v>
      </c>
      <c r="C756" t="s">
        <v>1552</v>
      </c>
      <c r="D756" t="s">
        <v>3275</v>
      </c>
    </row>
    <row r="757" spans="1:4">
      <c r="A757">
        <v>781</v>
      </c>
      <c r="B757" s="13">
        <v>45897</v>
      </c>
      <c r="C757" t="s">
        <v>1687</v>
      </c>
      <c r="D757" t="s">
        <v>3276</v>
      </c>
    </row>
    <row r="758" spans="1:4">
      <c r="A758">
        <v>782</v>
      </c>
      <c r="B758" s="13">
        <v>45898</v>
      </c>
      <c r="C758" t="s">
        <v>2938</v>
      </c>
      <c r="D758" t="s">
        <v>3280</v>
      </c>
    </row>
    <row r="759" spans="1:4">
      <c r="A759">
        <v>783</v>
      </c>
      <c r="B759" s="13">
        <v>45898</v>
      </c>
      <c r="C759" t="s">
        <v>1529</v>
      </c>
      <c r="D759" t="s">
        <v>3281</v>
      </c>
    </row>
    <row r="760" spans="1:4">
      <c r="A760">
        <v>784</v>
      </c>
      <c r="B760" s="13">
        <v>45898</v>
      </c>
      <c r="C760" t="s">
        <v>1687</v>
      </c>
      <c r="D760" t="s">
        <v>3282</v>
      </c>
    </row>
    <row r="761" spans="1:4">
      <c r="A761">
        <v>785</v>
      </c>
      <c r="B761" s="13">
        <v>45898</v>
      </c>
      <c r="C761" t="s">
        <v>3138</v>
      </c>
      <c r="D761" t="s">
        <v>3283</v>
      </c>
    </row>
    <row r="762" spans="1:4">
      <c r="A762">
        <v>786</v>
      </c>
      <c r="B762" s="13">
        <v>45899</v>
      </c>
      <c r="C762" t="s">
        <v>2810</v>
      </c>
      <c r="D762" t="s">
        <v>3284</v>
      </c>
    </row>
    <row r="763" spans="1:4">
      <c r="A763">
        <v>787</v>
      </c>
      <c r="B763" s="13">
        <v>45899</v>
      </c>
      <c r="C763" t="s">
        <v>1712</v>
      </c>
      <c r="D763" t="s">
        <v>3285</v>
      </c>
    </row>
    <row r="764" spans="1:4">
      <c r="A764">
        <v>788</v>
      </c>
      <c r="B764" s="13">
        <v>45901</v>
      </c>
      <c r="C764" t="s">
        <v>1374</v>
      </c>
      <c r="D764" t="s">
        <v>3291</v>
      </c>
    </row>
    <row r="765" spans="1:4">
      <c r="A765">
        <v>789</v>
      </c>
      <c r="B765" s="13">
        <v>45901</v>
      </c>
      <c r="C765" t="s">
        <v>1374</v>
      </c>
      <c r="D765" t="s">
        <v>3292</v>
      </c>
    </row>
    <row r="766" spans="1:4">
      <c r="A766">
        <v>790</v>
      </c>
      <c r="B766" s="13">
        <v>45901</v>
      </c>
      <c r="C766" t="s">
        <v>1529</v>
      </c>
      <c r="D766" t="s">
        <v>3293</v>
      </c>
    </row>
    <row r="767" spans="1:4">
      <c r="A767">
        <v>791</v>
      </c>
      <c r="B767" s="13">
        <v>45901</v>
      </c>
      <c r="C767" t="s">
        <v>1448</v>
      </c>
      <c r="D767" t="s">
        <v>3294</v>
      </c>
    </row>
    <row r="768" spans="1:4">
      <c r="A768">
        <v>792</v>
      </c>
      <c r="B768" s="13">
        <v>45901</v>
      </c>
      <c r="C768" t="s">
        <v>1776</v>
      </c>
      <c r="D768" t="s">
        <v>3295</v>
      </c>
    </row>
    <row r="769" spans="1:4">
      <c r="A769">
        <v>793</v>
      </c>
      <c r="B769" s="13">
        <v>45901</v>
      </c>
      <c r="C769" t="s">
        <v>1419</v>
      </c>
      <c r="D769" t="s">
        <v>3296</v>
      </c>
    </row>
    <row r="770" spans="1:4">
      <c r="A770">
        <v>794</v>
      </c>
      <c r="B770" s="13">
        <v>45901</v>
      </c>
      <c r="C770" t="s">
        <v>2704</v>
      </c>
      <c r="D770" t="s">
        <v>3297</v>
      </c>
    </row>
    <row r="771" spans="1:4">
      <c r="A771">
        <v>795</v>
      </c>
      <c r="B771" s="13">
        <v>45901</v>
      </c>
      <c r="C771" t="s">
        <v>3286</v>
      </c>
      <c r="D771" t="s">
        <v>3298</v>
      </c>
    </row>
    <row r="772" spans="1:4">
      <c r="A772">
        <v>796</v>
      </c>
      <c r="B772" s="13">
        <v>45901</v>
      </c>
      <c r="C772" t="s">
        <v>1419</v>
      </c>
      <c r="D772" t="s">
        <v>3299</v>
      </c>
    </row>
    <row r="773" spans="1:4">
      <c r="A773">
        <v>797</v>
      </c>
      <c r="B773" s="13">
        <v>45902</v>
      </c>
      <c r="C773" t="s">
        <v>1157</v>
      </c>
      <c r="D773" t="s">
        <v>3302</v>
      </c>
    </row>
    <row r="774" spans="1:4">
      <c r="A774">
        <v>798</v>
      </c>
      <c r="B774" s="13">
        <v>45902</v>
      </c>
      <c r="C774" t="s">
        <v>1938</v>
      </c>
      <c r="D774" t="s">
        <v>3303</v>
      </c>
    </row>
    <row r="775" spans="1:4">
      <c r="A775">
        <v>799</v>
      </c>
      <c r="B775" s="13">
        <v>45902</v>
      </c>
      <c r="C775" t="s">
        <v>2938</v>
      </c>
      <c r="D775" t="s">
        <v>3304</v>
      </c>
    </row>
    <row r="776" spans="1:4">
      <c r="A776">
        <v>800</v>
      </c>
      <c r="B776" s="13">
        <v>45902</v>
      </c>
      <c r="C776" t="s">
        <v>1134</v>
      </c>
      <c r="D776" t="s">
        <v>3305</v>
      </c>
    </row>
    <row r="777" spans="1:4">
      <c r="A777">
        <v>801</v>
      </c>
      <c r="B777" s="13">
        <v>45902</v>
      </c>
      <c r="C777" t="s">
        <v>1552</v>
      </c>
      <c r="D777" t="s">
        <v>3306</v>
      </c>
    </row>
    <row r="778" spans="1:4">
      <c r="A778">
        <v>802</v>
      </c>
      <c r="B778" s="13">
        <v>45902</v>
      </c>
      <c r="C778" t="s">
        <v>1469</v>
      </c>
      <c r="D778" t="s">
        <v>3308</v>
      </c>
    </row>
    <row r="779" spans="1:4">
      <c r="A779">
        <v>803</v>
      </c>
      <c r="B779" s="13">
        <v>45902</v>
      </c>
      <c r="C779" t="s">
        <v>1001</v>
      </c>
      <c r="D779" t="s">
        <v>3309</v>
      </c>
    </row>
    <row r="780" spans="1:4">
      <c r="A780">
        <v>804</v>
      </c>
      <c r="B780" s="13">
        <v>45903</v>
      </c>
      <c r="C780" t="s">
        <v>1754</v>
      </c>
      <c r="D780" t="s">
        <v>3310</v>
      </c>
    </row>
    <row r="781" spans="1:4">
      <c r="A781">
        <v>805</v>
      </c>
      <c r="B781" s="13">
        <v>45903</v>
      </c>
      <c r="C781" t="s">
        <v>1442</v>
      </c>
      <c r="D781" t="s">
        <v>3311</v>
      </c>
    </row>
    <row r="782" spans="1:4">
      <c r="A782">
        <v>806</v>
      </c>
      <c r="B782" s="13">
        <v>45903</v>
      </c>
      <c r="C782" t="s">
        <v>1419</v>
      </c>
      <c r="D782" t="s">
        <v>3312</v>
      </c>
    </row>
    <row r="783" spans="1:4">
      <c r="A783">
        <v>807</v>
      </c>
      <c r="B783" s="13">
        <v>45903</v>
      </c>
      <c r="C783" t="s">
        <v>1157</v>
      </c>
      <c r="D783" t="s">
        <v>3314</v>
      </c>
    </row>
    <row r="784" spans="1:4">
      <c r="A784">
        <v>808</v>
      </c>
      <c r="B784" s="13">
        <v>45903</v>
      </c>
      <c r="C784" t="s">
        <v>1473</v>
      </c>
      <c r="D784" t="s">
        <v>3316</v>
      </c>
    </row>
    <row r="785" spans="1:4">
      <c r="A785">
        <v>809</v>
      </c>
      <c r="B785" s="13">
        <v>45903</v>
      </c>
      <c r="C785" t="s">
        <v>1555</v>
      </c>
      <c r="D785" t="s">
        <v>3319</v>
      </c>
    </row>
    <row r="786" spans="1:4">
      <c r="A786">
        <v>810</v>
      </c>
      <c r="B786" s="13">
        <v>45903</v>
      </c>
      <c r="C786" t="s">
        <v>3228</v>
      </c>
      <c r="D786" t="s">
        <v>3320</v>
      </c>
    </row>
    <row r="787" spans="1:4">
      <c r="A787">
        <v>811</v>
      </c>
      <c r="B787" s="13">
        <v>45903</v>
      </c>
      <c r="C787" t="s">
        <v>1424</v>
      </c>
      <c r="D787" t="s">
        <v>3324</v>
      </c>
    </row>
    <row r="788" spans="1:4">
      <c r="A788">
        <v>812</v>
      </c>
      <c r="B788" s="13">
        <v>45903</v>
      </c>
      <c r="C788" t="s">
        <v>1424</v>
      </c>
      <c r="D788" t="s">
        <v>3325</v>
      </c>
    </row>
    <row r="789" spans="1:4">
      <c r="A789">
        <v>813</v>
      </c>
      <c r="B789" s="13">
        <v>45903</v>
      </c>
      <c r="C789" t="s">
        <v>2272</v>
      </c>
      <c r="D789" t="s">
        <v>3329</v>
      </c>
    </row>
    <row r="790" spans="1:4">
      <c r="A790">
        <v>814</v>
      </c>
      <c r="B790" s="13">
        <v>45903</v>
      </c>
      <c r="C790" t="s">
        <v>3326</v>
      </c>
      <c r="D790" t="s">
        <v>3330</v>
      </c>
    </row>
    <row r="791" spans="1:4">
      <c r="A791">
        <v>815</v>
      </c>
      <c r="B791" s="13">
        <v>45903</v>
      </c>
      <c r="C791" t="s">
        <v>1712</v>
      </c>
      <c r="D791" t="s">
        <v>3331</v>
      </c>
    </row>
    <row r="792" spans="1:4">
      <c r="A792">
        <v>816</v>
      </c>
      <c r="B792" s="13">
        <v>45903</v>
      </c>
      <c r="C792" t="s">
        <v>2272</v>
      </c>
      <c r="D792" t="s">
        <v>3332</v>
      </c>
    </row>
    <row r="793" spans="1:4">
      <c r="A793">
        <v>817</v>
      </c>
      <c r="B793" s="13">
        <v>45903</v>
      </c>
      <c r="C793" t="s">
        <v>1810</v>
      </c>
      <c r="D793" t="s">
        <v>3334</v>
      </c>
    </row>
    <row r="794" spans="1:4">
      <c r="A794">
        <v>818</v>
      </c>
      <c r="B794" s="13">
        <v>45903</v>
      </c>
      <c r="C794" t="s">
        <v>1712</v>
      </c>
      <c r="D794" t="s">
        <v>3336</v>
      </c>
    </row>
    <row r="795" spans="1:4">
      <c r="A795">
        <v>819</v>
      </c>
      <c r="B795" s="13">
        <v>45899</v>
      </c>
      <c r="C795" t="s">
        <v>1712</v>
      </c>
      <c r="D795" t="s">
        <v>3337</v>
      </c>
    </row>
    <row r="796" spans="1:4">
      <c r="A796">
        <v>820</v>
      </c>
      <c r="B796" s="13">
        <v>45904</v>
      </c>
      <c r="C796" t="s">
        <v>1687</v>
      </c>
      <c r="D796" t="s">
        <v>3346</v>
      </c>
    </row>
    <row r="797" spans="1:4">
      <c r="A797">
        <v>821</v>
      </c>
      <c r="B797" s="13">
        <v>45904</v>
      </c>
      <c r="C797" t="s">
        <v>1448</v>
      </c>
      <c r="D797" t="s">
        <v>3347</v>
      </c>
    </row>
    <row r="798" spans="1:4">
      <c r="A798">
        <v>822</v>
      </c>
      <c r="B798" s="13">
        <v>45904</v>
      </c>
      <c r="C798" t="s">
        <v>2856</v>
      </c>
      <c r="D798" t="s">
        <v>3348</v>
      </c>
    </row>
    <row r="799" spans="1:4">
      <c r="A799">
        <v>823</v>
      </c>
      <c r="B799" s="13">
        <v>45904</v>
      </c>
      <c r="C799" t="s">
        <v>1454</v>
      </c>
      <c r="D799" t="s">
        <v>3349</v>
      </c>
    </row>
    <row r="800" spans="1:4">
      <c r="A800">
        <v>824</v>
      </c>
      <c r="B800" s="13">
        <v>45904</v>
      </c>
      <c r="C800" t="s">
        <v>3342</v>
      </c>
      <c r="D800" t="s">
        <v>3350</v>
      </c>
    </row>
    <row r="801" spans="1:4">
      <c r="A801">
        <v>825</v>
      </c>
      <c r="B801" s="13">
        <v>45904</v>
      </c>
      <c r="C801" t="s">
        <v>1469</v>
      </c>
      <c r="D801" t="s">
        <v>3353</v>
      </c>
    </row>
    <row r="802" spans="1:4">
      <c r="A802">
        <v>826</v>
      </c>
      <c r="B802" s="13">
        <v>45904</v>
      </c>
      <c r="C802" t="s">
        <v>1469</v>
      </c>
      <c r="D802" t="s">
        <v>3354</v>
      </c>
    </row>
    <row r="803" spans="1:4">
      <c r="A803">
        <v>827</v>
      </c>
      <c r="B803" s="13">
        <v>45904</v>
      </c>
      <c r="C803" t="s">
        <v>1448</v>
      </c>
      <c r="D803" t="s">
        <v>3355</v>
      </c>
    </row>
    <row r="804" spans="1:4">
      <c r="A804">
        <v>828</v>
      </c>
      <c r="B804" s="13">
        <v>45904</v>
      </c>
      <c r="C804" t="s">
        <v>3335</v>
      </c>
      <c r="D804" t="s">
        <v>3356</v>
      </c>
    </row>
    <row r="805" spans="1:4">
      <c r="A805">
        <v>829</v>
      </c>
      <c r="B805" s="13">
        <v>45904</v>
      </c>
      <c r="C805" t="s">
        <v>3335</v>
      </c>
      <c r="D805" t="s">
        <v>3357</v>
      </c>
    </row>
    <row r="806" spans="1:4">
      <c r="A806">
        <v>830</v>
      </c>
      <c r="B806" s="13">
        <v>45904</v>
      </c>
      <c r="C806" t="s">
        <v>1448</v>
      </c>
      <c r="D806" t="s">
        <v>3358</v>
      </c>
    </row>
    <row r="807" spans="1:4">
      <c r="A807">
        <v>831</v>
      </c>
      <c r="B807" s="13">
        <v>45904</v>
      </c>
      <c r="C807" t="s">
        <v>1469</v>
      </c>
      <c r="D807" t="s">
        <v>3359</v>
      </c>
    </row>
    <row r="808" spans="1:4">
      <c r="A808">
        <v>832</v>
      </c>
      <c r="B808" s="13">
        <v>45904</v>
      </c>
      <c r="C808" t="s">
        <v>1469</v>
      </c>
      <c r="D808" t="s">
        <v>3360</v>
      </c>
    </row>
    <row r="809" spans="1:4">
      <c r="A809">
        <v>833</v>
      </c>
      <c r="B809" s="13">
        <v>45904</v>
      </c>
      <c r="C809" t="s">
        <v>3342</v>
      </c>
      <c r="D809" t="s">
        <v>3361</v>
      </c>
    </row>
    <row r="810" spans="1:4">
      <c r="A810">
        <v>834</v>
      </c>
      <c r="B810" s="13">
        <v>45904</v>
      </c>
      <c r="C810" t="s">
        <v>1454</v>
      </c>
      <c r="D810" t="s">
        <v>3362</v>
      </c>
    </row>
    <row r="811" spans="1:4">
      <c r="A811">
        <v>835</v>
      </c>
      <c r="B811" s="13">
        <v>45904</v>
      </c>
      <c r="C811" t="s">
        <v>2856</v>
      </c>
      <c r="D811" t="s">
        <v>3363</v>
      </c>
    </row>
    <row r="812" spans="1:4">
      <c r="A812">
        <v>836</v>
      </c>
      <c r="B812" s="13">
        <v>45904</v>
      </c>
      <c r="C812" t="s">
        <v>1448</v>
      </c>
      <c r="D812" t="s">
        <v>3364</v>
      </c>
    </row>
    <row r="813" spans="1:4">
      <c r="A813">
        <v>837</v>
      </c>
      <c r="B813" s="13">
        <v>45904</v>
      </c>
      <c r="C813" t="s">
        <v>1687</v>
      </c>
      <c r="D813" t="s">
        <v>3365</v>
      </c>
    </row>
    <row r="814" spans="1:4">
      <c r="A814">
        <v>838</v>
      </c>
      <c r="B814" s="13">
        <v>45905</v>
      </c>
      <c r="C814" t="s">
        <v>1442</v>
      </c>
      <c r="D814" t="s">
        <v>3371</v>
      </c>
    </row>
    <row r="815" spans="1:4">
      <c r="A815">
        <v>839</v>
      </c>
      <c r="B815" s="13">
        <v>45905</v>
      </c>
      <c r="C815" t="s">
        <v>1012</v>
      </c>
      <c r="D815" t="s">
        <v>3372</v>
      </c>
    </row>
    <row r="816" spans="1:4">
      <c r="A816">
        <v>840</v>
      </c>
      <c r="B816" s="13">
        <v>45905</v>
      </c>
      <c r="C816" t="s">
        <v>1419</v>
      </c>
      <c r="D816" t="s">
        <v>3374</v>
      </c>
    </row>
    <row r="817" spans="1:4">
      <c r="A817">
        <v>841</v>
      </c>
      <c r="B817" s="13">
        <v>45905</v>
      </c>
      <c r="C817" t="s">
        <v>1281</v>
      </c>
      <c r="D817" t="s">
        <v>3375</v>
      </c>
    </row>
    <row r="818" spans="1:4">
      <c r="A818">
        <v>842</v>
      </c>
      <c r="B818" s="13">
        <v>45905</v>
      </c>
      <c r="C818" t="s">
        <v>1687</v>
      </c>
      <c r="D818" t="s">
        <v>3377</v>
      </c>
    </row>
    <row r="819" spans="1:4">
      <c r="A819">
        <v>843</v>
      </c>
      <c r="B819" s="13">
        <v>45905</v>
      </c>
      <c r="C819" t="s">
        <v>3086</v>
      </c>
      <c r="D819" t="s">
        <v>3378</v>
      </c>
    </row>
    <row r="820" spans="1:4">
      <c r="A820">
        <v>844</v>
      </c>
      <c r="B820" s="13">
        <v>45905</v>
      </c>
      <c r="C820" t="s">
        <v>3379</v>
      </c>
      <c r="D820" t="s">
        <v>3380</v>
      </c>
    </row>
    <row r="821" spans="1:4">
      <c r="A821">
        <v>845</v>
      </c>
      <c r="B821" s="13">
        <v>45905</v>
      </c>
      <c r="C821" t="s">
        <v>1374</v>
      </c>
      <c r="D821" t="s">
        <v>3381</v>
      </c>
    </row>
    <row r="822" spans="1:4">
      <c r="A822">
        <v>846</v>
      </c>
      <c r="B822" s="13">
        <v>45905</v>
      </c>
      <c r="C822" t="s">
        <v>1448</v>
      </c>
      <c r="D822" t="s">
        <v>3391</v>
      </c>
    </row>
    <row r="823" spans="1:4">
      <c r="A823">
        <v>847</v>
      </c>
      <c r="B823" s="13">
        <v>45906</v>
      </c>
      <c r="C823" t="s">
        <v>3392</v>
      </c>
      <c r="D823" t="s">
        <v>3401</v>
      </c>
    </row>
    <row r="824" spans="1:4">
      <c r="A824">
        <v>848</v>
      </c>
      <c r="B824" s="13">
        <v>45906</v>
      </c>
      <c r="C824" t="s">
        <v>2938</v>
      </c>
      <c r="D824" t="s">
        <v>3403</v>
      </c>
    </row>
    <row r="825" spans="1:4">
      <c r="A825">
        <v>849</v>
      </c>
      <c r="B825" s="13">
        <v>45906</v>
      </c>
      <c r="C825" t="s">
        <v>3395</v>
      </c>
      <c r="D825" t="s">
        <v>3405</v>
      </c>
    </row>
    <row r="826" spans="1:4">
      <c r="A826">
        <v>850</v>
      </c>
      <c r="B826" s="13">
        <v>45908</v>
      </c>
      <c r="C826" t="s">
        <v>1469</v>
      </c>
      <c r="D826" t="s">
        <v>3407</v>
      </c>
    </row>
    <row r="827" spans="1:4">
      <c r="A827">
        <v>851</v>
      </c>
      <c r="B827" s="13">
        <v>45908</v>
      </c>
      <c r="C827" t="s">
        <v>1561</v>
      </c>
      <c r="D827" t="s">
        <v>3408</v>
      </c>
    </row>
    <row r="828" spans="1:4">
      <c r="A828">
        <v>852</v>
      </c>
      <c r="B828" s="13">
        <v>45908</v>
      </c>
      <c r="C828" t="s">
        <v>1281</v>
      </c>
      <c r="D828" t="s">
        <v>3409</v>
      </c>
    </row>
    <row r="829" spans="1:4">
      <c r="A829">
        <v>853</v>
      </c>
      <c r="B829" s="13">
        <v>45908</v>
      </c>
      <c r="C829" t="s">
        <v>1555</v>
      </c>
      <c r="D829" t="s">
        <v>3410</v>
      </c>
    </row>
    <row r="830" spans="1:4">
      <c r="A830">
        <v>854</v>
      </c>
      <c r="B830" s="13">
        <v>45908</v>
      </c>
      <c r="C830" t="s">
        <v>1639</v>
      </c>
      <c r="D830" t="s">
        <v>3413</v>
      </c>
    </row>
    <row r="831" spans="1:4">
      <c r="A831">
        <v>855</v>
      </c>
      <c r="B831" s="13">
        <v>45908</v>
      </c>
      <c r="C831" t="s">
        <v>1047</v>
      </c>
      <c r="D831" t="s">
        <v>3414</v>
      </c>
    </row>
    <row r="832" spans="1:4">
      <c r="A832">
        <v>856</v>
      </c>
      <c r="B832" s="13">
        <v>45908</v>
      </c>
      <c r="C832" t="s">
        <v>1454</v>
      </c>
      <c r="D832" t="s">
        <v>3415</v>
      </c>
    </row>
    <row r="833" spans="1:4">
      <c r="A833">
        <v>857</v>
      </c>
      <c r="B833" s="13">
        <v>45908</v>
      </c>
      <c r="C833" t="s">
        <v>1374</v>
      </c>
      <c r="D833" t="s">
        <v>3416</v>
      </c>
    </row>
    <row r="834" spans="1:4">
      <c r="A834">
        <v>858</v>
      </c>
      <c r="B834" s="13">
        <v>45909</v>
      </c>
      <c r="C834" t="s">
        <v>2567</v>
      </c>
      <c r="D834" t="s">
        <v>3424</v>
      </c>
    </row>
    <row r="835" spans="1:4">
      <c r="A835">
        <v>859</v>
      </c>
      <c r="B835" s="13">
        <v>45909</v>
      </c>
      <c r="C835" t="s">
        <v>2358</v>
      </c>
      <c r="D835" t="s">
        <v>3425</v>
      </c>
    </row>
    <row r="836" spans="1:4">
      <c r="A836">
        <v>860</v>
      </c>
      <c r="B836" s="13">
        <v>45909</v>
      </c>
      <c r="C836" t="s">
        <v>983</v>
      </c>
      <c r="D836" t="s">
        <v>3426</v>
      </c>
    </row>
    <row r="837" spans="1:4">
      <c r="A837">
        <v>861</v>
      </c>
      <c r="B837" s="13">
        <v>45909</v>
      </c>
      <c r="C837" t="s">
        <v>2413</v>
      </c>
      <c r="D837" t="s">
        <v>3427</v>
      </c>
    </row>
    <row r="838" spans="1:4">
      <c r="A838">
        <v>862</v>
      </c>
      <c r="B838" s="13">
        <v>45909</v>
      </c>
      <c r="C838" t="s">
        <v>1830</v>
      </c>
      <c r="D838" t="s">
        <v>3428</v>
      </c>
    </row>
    <row r="839" spans="1:4">
      <c r="A839">
        <v>863</v>
      </c>
      <c r="B839" s="13">
        <v>45910</v>
      </c>
      <c r="C839" t="s">
        <v>1424</v>
      </c>
      <c r="D839" t="s">
        <v>3429</v>
      </c>
    </row>
    <row r="840" spans="1:4">
      <c r="A840">
        <v>864</v>
      </c>
      <c r="B840" s="13">
        <v>45910</v>
      </c>
      <c r="C840" t="s">
        <v>1639</v>
      </c>
      <c r="D840" t="s">
        <v>3430</v>
      </c>
    </row>
    <row r="841" spans="1:4">
      <c r="A841">
        <v>865</v>
      </c>
      <c r="B841" s="13">
        <v>45910</v>
      </c>
      <c r="C841" t="s">
        <v>1833</v>
      </c>
      <c r="D841" t="s">
        <v>3431</v>
      </c>
    </row>
    <row r="842" spans="1:4">
      <c r="A842">
        <v>866</v>
      </c>
      <c r="B842" s="13">
        <v>45910</v>
      </c>
      <c r="C842" t="s">
        <v>1516</v>
      </c>
      <c r="D842" t="s">
        <v>3434</v>
      </c>
    </row>
    <row r="843" spans="1:4">
      <c r="A843">
        <v>867</v>
      </c>
      <c r="B843" s="13">
        <v>45910</v>
      </c>
      <c r="C843" t="s">
        <v>3432</v>
      </c>
      <c r="D843" t="s">
        <v>3436</v>
      </c>
    </row>
    <row r="844" spans="1:4">
      <c r="A844">
        <v>868</v>
      </c>
      <c r="B844" s="13">
        <v>45910</v>
      </c>
      <c r="C844" t="s">
        <v>1419</v>
      </c>
      <c r="D844" t="s">
        <v>3437</v>
      </c>
    </row>
    <row r="845" spans="1:4">
      <c r="A845">
        <v>869</v>
      </c>
      <c r="B845" s="13">
        <v>45910</v>
      </c>
      <c r="C845" t="s">
        <v>3326</v>
      </c>
      <c r="D845" t="s">
        <v>3438</v>
      </c>
    </row>
    <row r="846" spans="1:4">
      <c r="A846">
        <v>870</v>
      </c>
      <c r="B846" s="13">
        <v>45910</v>
      </c>
      <c r="C846" t="s">
        <v>1419</v>
      </c>
      <c r="D846" t="s">
        <v>3439</v>
      </c>
    </row>
    <row r="847" spans="1:4">
      <c r="A847">
        <v>871</v>
      </c>
      <c r="B847" s="13">
        <v>45910</v>
      </c>
      <c r="C847" t="s">
        <v>1281</v>
      </c>
      <c r="D847" t="s">
        <v>3440</v>
      </c>
    </row>
    <row r="848" spans="1:4">
      <c r="A848">
        <v>872</v>
      </c>
      <c r="B848" s="13">
        <v>45910</v>
      </c>
      <c r="C848" t="s">
        <v>2725</v>
      </c>
      <c r="D848" t="s">
        <v>3441</v>
      </c>
    </row>
    <row r="849" spans="1:4">
      <c r="A849">
        <v>873</v>
      </c>
      <c r="B849" s="13">
        <v>45910</v>
      </c>
      <c r="C849" t="s">
        <v>2725</v>
      </c>
      <c r="D849" t="s">
        <v>3442</v>
      </c>
    </row>
    <row r="850" spans="1:4">
      <c r="A850">
        <v>874</v>
      </c>
      <c r="B850" s="13">
        <v>45910</v>
      </c>
      <c r="C850" t="s">
        <v>1424</v>
      </c>
      <c r="D850" t="s">
        <v>3443</v>
      </c>
    </row>
    <row r="851" spans="1:4">
      <c r="A851">
        <v>875</v>
      </c>
      <c r="B851" s="13">
        <v>45910</v>
      </c>
      <c r="C851" t="s">
        <v>1424</v>
      </c>
      <c r="D851" t="s">
        <v>3444</v>
      </c>
    </row>
    <row r="852" spans="1:4">
      <c r="A852">
        <v>876</v>
      </c>
      <c r="B852" s="13">
        <v>45910</v>
      </c>
      <c r="C852" t="s">
        <v>1754</v>
      </c>
      <c r="D852" t="s">
        <v>3445</v>
      </c>
    </row>
    <row r="853" spans="1:4">
      <c r="A853">
        <v>877</v>
      </c>
      <c r="B853" s="13">
        <v>45911</v>
      </c>
      <c r="C853" t="s">
        <v>1442</v>
      </c>
      <c r="D853" t="s">
        <v>3449</v>
      </c>
    </row>
    <row r="854" spans="1:4">
      <c r="A854">
        <v>878</v>
      </c>
      <c r="B854" s="13">
        <v>45911</v>
      </c>
      <c r="C854" t="s">
        <v>1076</v>
      </c>
      <c r="D854" t="s">
        <v>3450</v>
      </c>
    </row>
    <row r="855" spans="1:4">
      <c r="A855">
        <v>879</v>
      </c>
      <c r="B855" s="13">
        <v>45911</v>
      </c>
      <c r="C855" t="s">
        <v>1076</v>
      </c>
      <c r="D855" t="s">
        <v>3451</v>
      </c>
    </row>
    <row r="856" spans="1:4">
      <c r="A856">
        <v>880</v>
      </c>
      <c r="B856" s="13">
        <v>45911</v>
      </c>
      <c r="C856" t="s">
        <v>1776</v>
      </c>
      <c r="D856" t="s">
        <v>3452</v>
      </c>
    </row>
    <row r="857" spans="1:4">
      <c r="A857">
        <v>881</v>
      </c>
      <c r="B857" s="13">
        <v>45911</v>
      </c>
      <c r="C857" t="s">
        <v>983</v>
      </c>
      <c r="D857" t="s">
        <v>3453</v>
      </c>
    </row>
    <row r="858" spans="1:4">
      <c r="A858">
        <v>882</v>
      </c>
      <c r="B858" s="13">
        <v>45911</v>
      </c>
      <c r="C858" t="s">
        <v>1424</v>
      </c>
      <c r="D858" t="s">
        <v>3456</v>
      </c>
    </row>
    <row r="859" spans="1:4">
      <c r="A859">
        <v>883</v>
      </c>
      <c r="B859" s="13">
        <v>45911</v>
      </c>
      <c r="C859" t="s">
        <v>1374</v>
      </c>
      <c r="D859" t="s">
        <v>3457</v>
      </c>
    </row>
    <row r="860" spans="1:4">
      <c r="A860">
        <v>884</v>
      </c>
      <c r="B860" s="13">
        <v>45911</v>
      </c>
      <c r="C860" t="s">
        <v>1374</v>
      </c>
      <c r="D860" t="s">
        <v>3458</v>
      </c>
    </row>
    <row r="861" spans="1:4">
      <c r="A861">
        <v>885</v>
      </c>
      <c r="B861" s="13">
        <v>45911</v>
      </c>
      <c r="C861" t="s">
        <v>1754</v>
      </c>
      <c r="D861" t="s">
        <v>3459</v>
      </c>
    </row>
    <row r="862" spans="1:4">
      <c r="A862">
        <v>886</v>
      </c>
      <c r="B862" s="13">
        <v>45911</v>
      </c>
      <c r="C862" t="s">
        <v>3054</v>
      </c>
      <c r="D862" t="s">
        <v>3460</v>
      </c>
    </row>
    <row r="863" spans="1:4">
      <c r="A863">
        <v>887</v>
      </c>
      <c r="B863" s="13">
        <v>45912</v>
      </c>
      <c r="C863" t="s">
        <v>1448</v>
      </c>
      <c r="D863" t="s">
        <v>3462</v>
      </c>
    </row>
    <row r="864" spans="1:4">
      <c r="A864">
        <v>888</v>
      </c>
      <c r="B864" s="13">
        <v>45912</v>
      </c>
      <c r="C864" t="s">
        <v>1639</v>
      </c>
      <c r="D864" t="s">
        <v>3463</v>
      </c>
    </row>
    <row r="865" spans="1:4">
      <c r="A865">
        <v>889</v>
      </c>
      <c r="B865" s="13">
        <v>45912</v>
      </c>
      <c r="C865" t="s">
        <v>1687</v>
      </c>
      <c r="D865" t="s">
        <v>3464</v>
      </c>
    </row>
    <row r="866" spans="1:4">
      <c r="A866">
        <v>890</v>
      </c>
      <c r="B866" s="13">
        <v>45912</v>
      </c>
      <c r="C866" t="s">
        <v>2856</v>
      </c>
      <c r="D866" t="s">
        <v>3465</v>
      </c>
    </row>
    <row r="867" spans="1:4">
      <c r="A867">
        <v>891</v>
      </c>
      <c r="B867" s="13">
        <v>45912</v>
      </c>
      <c r="C867" t="s">
        <v>1687</v>
      </c>
      <c r="D867" t="s">
        <v>3467</v>
      </c>
    </row>
    <row r="868" spans="1:4">
      <c r="A868">
        <v>892</v>
      </c>
      <c r="B868" s="13">
        <v>45912</v>
      </c>
      <c r="C868" t="s">
        <v>1444</v>
      </c>
      <c r="D868" t="s">
        <v>3468</v>
      </c>
    </row>
    <row r="869" spans="1:4">
      <c r="A869">
        <v>893</v>
      </c>
      <c r="B869" s="13">
        <v>45912</v>
      </c>
      <c r="C869" t="s">
        <v>3469</v>
      </c>
      <c r="D869" t="s">
        <v>3470</v>
      </c>
    </row>
    <row r="870" spans="1:4">
      <c r="A870">
        <v>894</v>
      </c>
      <c r="B870" s="13">
        <v>45913</v>
      </c>
      <c r="C870" t="s">
        <v>1687</v>
      </c>
      <c r="D870" t="s">
        <v>3471</v>
      </c>
    </row>
    <row r="871" spans="1:4">
      <c r="A871">
        <v>895</v>
      </c>
      <c r="B871" s="13">
        <v>45915</v>
      </c>
      <c r="C871" t="s">
        <v>1424</v>
      </c>
      <c r="D871" t="s">
        <v>3474</v>
      </c>
    </row>
    <row r="872" spans="1:4">
      <c r="A872">
        <v>896</v>
      </c>
      <c r="B872" s="13">
        <v>45915</v>
      </c>
      <c r="C872" t="s">
        <v>1941</v>
      </c>
      <c r="D872" t="s">
        <v>3475</v>
      </c>
    </row>
    <row r="873" spans="1:4">
      <c r="A873">
        <v>897</v>
      </c>
      <c r="B873" s="13">
        <v>45915</v>
      </c>
      <c r="C873" t="s">
        <v>1047</v>
      </c>
      <c r="D873" t="s">
        <v>3476</v>
      </c>
    </row>
    <row r="874" spans="1:4">
      <c r="A874">
        <v>898</v>
      </c>
      <c r="B874" s="13">
        <v>45915</v>
      </c>
      <c r="C874" t="s">
        <v>1824</v>
      </c>
      <c r="D874" t="s">
        <v>3477</v>
      </c>
    </row>
    <row r="875" spans="1:4">
      <c r="A875">
        <v>899</v>
      </c>
      <c r="B875" s="13">
        <v>45915</v>
      </c>
      <c r="C875" t="s">
        <v>1374</v>
      </c>
      <c r="D875" t="s">
        <v>3478</v>
      </c>
    </row>
    <row r="876" spans="1:4">
      <c r="A876">
        <v>900</v>
      </c>
      <c r="B876" s="13">
        <v>45915</v>
      </c>
      <c r="C876" t="s">
        <v>1134</v>
      </c>
      <c r="D876" t="s">
        <v>3479</v>
      </c>
    </row>
    <row r="877" spans="1:4">
      <c r="A877">
        <v>901</v>
      </c>
      <c r="B877" s="13">
        <v>45915</v>
      </c>
      <c r="C877" t="s">
        <v>1419</v>
      </c>
      <c r="D877" t="s">
        <v>3481</v>
      </c>
    </row>
    <row r="878" spans="1:4">
      <c r="A878">
        <v>902</v>
      </c>
      <c r="B878" s="13">
        <v>45916</v>
      </c>
      <c r="C878" t="s">
        <v>1555</v>
      </c>
      <c r="D878" t="s">
        <v>3483</v>
      </c>
    </row>
    <row r="879" spans="1:4">
      <c r="A879">
        <v>903</v>
      </c>
      <c r="B879" s="13">
        <v>45916</v>
      </c>
      <c r="C879" t="s">
        <v>2246</v>
      </c>
      <c r="D879" t="s">
        <v>3484</v>
      </c>
    </row>
    <row r="880" spans="1:4">
      <c r="A880">
        <v>904</v>
      </c>
      <c r="B880" s="13">
        <v>45916</v>
      </c>
      <c r="C880" t="s">
        <v>1941</v>
      </c>
      <c r="D880" t="s">
        <v>3486</v>
      </c>
    </row>
    <row r="881" spans="1:4">
      <c r="A881">
        <v>905</v>
      </c>
      <c r="B881" s="13">
        <v>45916</v>
      </c>
      <c r="C881" t="s">
        <v>1419</v>
      </c>
      <c r="D881" t="s">
        <v>3487</v>
      </c>
    </row>
    <row r="882" spans="1:4">
      <c r="A882">
        <v>906</v>
      </c>
      <c r="B882" s="13">
        <v>45916</v>
      </c>
      <c r="C882" t="s">
        <v>1429</v>
      </c>
      <c r="D882" t="s">
        <v>3488</v>
      </c>
    </row>
    <row r="883" spans="1:4">
      <c r="A883">
        <v>907</v>
      </c>
      <c r="B883" s="13">
        <v>45916</v>
      </c>
      <c r="C883" t="s">
        <v>1009</v>
      </c>
      <c r="D883" t="s">
        <v>3489</v>
      </c>
    </row>
    <row r="884" spans="1:4">
      <c r="A884">
        <v>908</v>
      </c>
      <c r="B884" s="13">
        <v>45916</v>
      </c>
      <c r="C884" t="s">
        <v>1687</v>
      </c>
      <c r="D884" t="s">
        <v>3490</v>
      </c>
    </row>
    <row r="885" spans="1:4">
      <c r="A885">
        <v>909</v>
      </c>
      <c r="B885" s="13">
        <v>45916</v>
      </c>
      <c r="C885" t="s">
        <v>983</v>
      </c>
      <c r="D885" t="s">
        <v>3491</v>
      </c>
    </row>
    <row r="886" spans="1:4">
      <c r="A886">
        <v>910</v>
      </c>
      <c r="B886" s="13">
        <v>45916</v>
      </c>
      <c r="C886" t="s">
        <v>1469</v>
      </c>
      <c r="D886" t="s">
        <v>3492</v>
      </c>
    </row>
    <row r="887" spans="1:4">
      <c r="A887">
        <v>911</v>
      </c>
      <c r="B887" s="13">
        <v>45917</v>
      </c>
      <c r="C887" t="s">
        <v>3495</v>
      </c>
      <c r="D887" t="s">
        <v>3502</v>
      </c>
    </row>
    <row r="888" spans="1:4">
      <c r="A888">
        <v>912</v>
      </c>
      <c r="B888" s="13">
        <v>45917</v>
      </c>
      <c r="C888" t="s">
        <v>1769</v>
      </c>
      <c r="D888" t="s">
        <v>3503</v>
      </c>
    </row>
    <row r="889" spans="1:4">
      <c r="A889">
        <v>913</v>
      </c>
      <c r="B889" s="13">
        <v>45917</v>
      </c>
      <c r="C889" t="s">
        <v>1712</v>
      </c>
      <c r="D889" t="s">
        <v>3504</v>
      </c>
    </row>
    <row r="890" spans="1:4">
      <c r="A890">
        <v>914</v>
      </c>
      <c r="B890" s="13">
        <v>45917</v>
      </c>
      <c r="C890" t="s">
        <v>1687</v>
      </c>
      <c r="D890" t="s">
        <v>3506</v>
      </c>
    </row>
    <row r="891" spans="1:4">
      <c r="A891">
        <v>915</v>
      </c>
      <c r="B891" s="13">
        <v>45917</v>
      </c>
      <c r="C891" t="s">
        <v>2103</v>
      </c>
      <c r="D891" t="s">
        <v>3507</v>
      </c>
    </row>
    <row r="892" spans="1:4">
      <c r="A892">
        <v>916</v>
      </c>
      <c r="B892" s="13">
        <v>45917</v>
      </c>
      <c r="C892" t="s">
        <v>2106</v>
      </c>
      <c r="D892" t="s">
        <v>3508</v>
      </c>
    </row>
    <row r="893" spans="1:4">
      <c r="A893">
        <v>917</v>
      </c>
      <c r="B893" s="13">
        <v>45917</v>
      </c>
      <c r="C893" t="s">
        <v>1639</v>
      </c>
      <c r="D893" t="s">
        <v>3509</v>
      </c>
    </row>
    <row r="894" spans="1:4">
      <c r="A894">
        <v>918</v>
      </c>
      <c r="B894" s="13">
        <v>45918</v>
      </c>
      <c r="C894" t="s">
        <v>1374</v>
      </c>
      <c r="D894" t="s">
        <v>3520</v>
      </c>
    </row>
    <row r="895" spans="1:4">
      <c r="A895">
        <v>919</v>
      </c>
      <c r="B895" s="13">
        <v>45918</v>
      </c>
      <c r="C895" t="s">
        <v>1020</v>
      </c>
      <c r="D895" t="s">
        <v>3521</v>
      </c>
    </row>
    <row r="896" spans="1:4">
      <c r="A896">
        <v>920</v>
      </c>
      <c r="B896" s="13">
        <v>45918</v>
      </c>
      <c r="C896" t="s">
        <v>1442</v>
      </c>
      <c r="D896" t="s">
        <v>3522</v>
      </c>
    </row>
    <row r="897" spans="1:4">
      <c r="A897">
        <v>921</v>
      </c>
      <c r="B897" s="13">
        <v>45918</v>
      </c>
      <c r="C897" t="s">
        <v>1448</v>
      </c>
      <c r="D897" t="s">
        <v>3523</v>
      </c>
    </row>
    <row r="898" spans="1:4">
      <c r="A898">
        <v>922</v>
      </c>
      <c r="B898" s="13">
        <v>45918</v>
      </c>
      <c r="C898" t="s">
        <v>3059</v>
      </c>
      <c r="D898" t="s">
        <v>3525</v>
      </c>
    </row>
    <row r="899" spans="1:4">
      <c r="A899">
        <v>923</v>
      </c>
      <c r="B899" s="13">
        <v>45918</v>
      </c>
      <c r="C899" t="s">
        <v>1892</v>
      </c>
      <c r="D899" t="s">
        <v>3526</v>
      </c>
    </row>
    <row r="900" spans="1:4">
      <c r="A900">
        <v>924</v>
      </c>
      <c r="B900" s="13">
        <v>45918</v>
      </c>
      <c r="C900" t="s">
        <v>3385</v>
      </c>
      <c r="D900" t="s">
        <v>3527</v>
      </c>
    </row>
    <row r="901" spans="1:4">
      <c r="A901">
        <v>925</v>
      </c>
      <c r="B901" s="13">
        <v>45918</v>
      </c>
      <c r="C901" t="s">
        <v>1419</v>
      </c>
      <c r="D901" t="s">
        <v>3528</v>
      </c>
    </row>
    <row r="902" spans="1:4">
      <c r="A902">
        <v>926</v>
      </c>
      <c r="B902" s="13">
        <v>45918</v>
      </c>
      <c r="C902" t="s">
        <v>1712</v>
      </c>
      <c r="D902" t="s">
        <v>3529</v>
      </c>
    </row>
    <row r="903" spans="1:4">
      <c r="A903">
        <v>927</v>
      </c>
      <c r="B903" s="13">
        <v>45918</v>
      </c>
      <c r="C903" t="s">
        <v>2750</v>
      </c>
      <c r="D903" t="s">
        <v>3530</v>
      </c>
    </row>
    <row r="904" spans="1:4">
      <c r="A904">
        <v>928</v>
      </c>
      <c r="B904" s="13">
        <v>45918</v>
      </c>
      <c r="C904" t="s">
        <v>3054</v>
      </c>
      <c r="D904" t="s">
        <v>3531</v>
      </c>
    </row>
    <row r="905" spans="1:4">
      <c r="A905">
        <v>929</v>
      </c>
      <c r="B905" s="13">
        <v>45918</v>
      </c>
      <c r="C905" t="s">
        <v>2647</v>
      </c>
      <c r="D905" t="s">
        <v>3532</v>
      </c>
    </row>
    <row r="906" spans="1:4">
      <c r="A906">
        <v>930</v>
      </c>
      <c r="B906" s="13">
        <v>45918</v>
      </c>
      <c r="C906" t="s">
        <v>2272</v>
      </c>
      <c r="D906" t="s">
        <v>3533</v>
      </c>
    </row>
    <row r="907" spans="1:4">
      <c r="A907">
        <v>931</v>
      </c>
      <c r="B907" s="13">
        <v>45919</v>
      </c>
      <c r="C907" t="s">
        <v>1076</v>
      </c>
      <c r="D907" t="s">
        <v>3537</v>
      </c>
    </row>
    <row r="908" spans="1:4">
      <c r="A908">
        <v>932</v>
      </c>
      <c r="B908" s="13">
        <v>45919</v>
      </c>
      <c r="C908" t="s">
        <v>1374</v>
      </c>
      <c r="D908" t="s">
        <v>3538</v>
      </c>
    </row>
    <row r="909" spans="1:4">
      <c r="A909">
        <v>933</v>
      </c>
      <c r="B909" s="13">
        <v>45919</v>
      </c>
      <c r="C909" t="s">
        <v>1012</v>
      </c>
      <c r="D909" t="s">
        <v>3539</v>
      </c>
    </row>
    <row r="910" spans="1:4">
      <c r="A910">
        <v>934</v>
      </c>
      <c r="B910" s="13">
        <v>45919</v>
      </c>
      <c r="C910" t="s">
        <v>2685</v>
      </c>
      <c r="D910" t="s">
        <v>3541</v>
      </c>
    </row>
    <row r="911" spans="1:4">
      <c r="A911">
        <v>935</v>
      </c>
      <c r="B911" s="13">
        <v>45920</v>
      </c>
      <c r="C911" t="s">
        <v>1773</v>
      </c>
      <c r="D911" t="s">
        <v>3546</v>
      </c>
    </row>
    <row r="912" spans="1:4">
      <c r="A912">
        <v>936</v>
      </c>
      <c r="B912" s="13">
        <v>45922</v>
      </c>
      <c r="C912" t="s">
        <v>1412</v>
      </c>
      <c r="D912" t="s">
        <v>3551</v>
      </c>
    </row>
    <row r="913" spans="1:4">
      <c r="A913">
        <v>937</v>
      </c>
      <c r="B913" s="13">
        <v>45922</v>
      </c>
      <c r="C913" t="s">
        <v>1938</v>
      </c>
      <c r="D913" t="s">
        <v>3552</v>
      </c>
    </row>
    <row r="914" spans="1:4">
      <c r="A914">
        <v>938</v>
      </c>
      <c r="B914" s="13">
        <v>45922</v>
      </c>
      <c r="C914" t="s">
        <v>1555</v>
      </c>
      <c r="D914" t="s">
        <v>3553</v>
      </c>
    </row>
    <row r="915" spans="1:4">
      <c r="A915">
        <v>939</v>
      </c>
      <c r="B915" s="13">
        <v>45922</v>
      </c>
      <c r="C915" t="s">
        <v>1442</v>
      </c>
      <c r="D915" t="s">
        <v>3554</v>
      </c>
    </row>
    <row r="916" spans="1:4">
      <c r="A916">
        <v>940</v>
      </c>
      <c r="B916" s="13">
        <v>45922</v>
      </c>
      <c r="C916" t="s">
        <v>1417</v>
      </c>
      <c r="D916" t="s">
        <v>3555</v>
      </c>
    </row>
    <row r="917" spans="1:4">
      <c r="A917">
        <v>941</v>
      </c>
      <c r="B917" s="13">
        <v>45922</v>
      </c>
      <c r="C917" t="s">
        <v>2358</v>
      </c>
      <c r="D917" t="s">
        <v>3556</v>
      </c>
    </row>
    <row r="918" spans="1:4">
      <c r="A918">
        <v>942</v>
      </c>
      <c r="B918" s="13">
        <v>45922</v>
      </c>
      <c r="C918" t="s">
        <v>1020</v>
      </c>
      <c r="D918" t="s">
        <v>3557</v>
      </c>
    </row>
    <row r="919" spans="1:4">
      <c r="A919">
        <v>943</v>
      </c>
      <c r="B919" s="13">
        <v>45923</v>
      </c>
      <c r="C919" t="s">
        <v>1047</v>
      </c>
      <c r="D919" t="s">
        <v>3562</v>
      </c>
    </row>
    <row r="920" spans="1:4">
      <c r="A920">
        <v>944</v>
      </c>
      <c r="B920" s="13">
        <v>45923</v>
      </c>
      <c r="C920" t="s">
        <v>1012</v>
      </c>
      <c r="D920" t="s">
        <v>3564</v>
      </c>
    </row>
    <row r="921" spans="1:4">
      <c r="A921">
        <v>945</v>
      </c>
      <c r="B921" s="13">
        <v>45923</v>
      </c>
      <c r="C921" t="s">
        <v>1001</v>
      </c>
      <c r="D921" t="s">
        <v>3565</v>
      </c>
    </row>
    <row r="922" spans="1:4">
      <c r="A922">
        <v>946</v>
      </c>
      <c r="B922" s="13">
        <v>45923</v>
      </c>
      <c r="C922" t="s">
        <v>1824</v>
      </c>
      <c r="D922" t="s">
        <v>3566</v>
      </c>
    </row>
    <row r="923" spans="1:4">
      <c r="A923">
        <v>947</v>
      </c>
      <c r="B923" s="13">
        <v>45923</v>
      </c>
      <c r="C923" t="s">
        <v>1427</v>
      </c>
      <c r="D923" t="s">
        <v>3567</v>
      </c>
    </row>
    <row r="924" spans="1:4">
      <c r="A924">
        <v>948</v>
      </c>
      <c r="B924" s="13">
        <v>45923</v>
      </c>
      <c r="C924" t="s">
        <v>1626</v>
      </c>
      <c r="D924" t="s">
        <v>3568</v>
      </c>
    </row>
    <row r="925" spans="1:4">
      <c r="A925">
        <v>949</v>
      </c>
      <c r="B925" s="13">
        <v>45923</v>
      </c>
      <c r="C925" t="s">
        <v>1009</v>
      </c>
      <c r="D925" t="s">
        <v>3569</v>
      </c>
    </row>
    <row r="926" spans="1:4">
      <c r="A926">
        <v>950</v>
      </c>
      <c r="B926" s="13">
        <v>45923</v>
      </c>
      <c r="C926" t="s">
        <v>1047</v>
      </c>
      <c r="D926" t="s">
        <v>3571</v>
      </c>
    </row>
    <row r="927" spans="1:4">
      <c r="A927">
        <v>951</v>
      </c>
      <c r="B927" s="13">
        <v>45923</v>
      </c>
      <c r="C927" t="s">
        <v>1516</v>
      </c>
      <c r="D927" t="s">
        <v>3573</v>
      </c>
    </row>
    <row r="928" spans="1:4">
      <c r="A928">
        <v>952</v>
      </c>
      <c r="B928" s="13">
        <v>45924</v>
      </c>
      <c r="C928" t="s">
        <v>1366</v>
      </c>
      <c r="D928" t="s">
        <v>3577</v>
      </c>
    </row>
    <row r="929" spans="1:4">
      <c r="A929">
        <v>953</v>
      </c>
      <c r="B929" s="13">
        <v>45924</v>
      </c>
      <c r="C929" t="s">
        <v>983</v>
      </c>
      <c r="D929" t="s">
        <v>3579</v>
      </c>
    </row>
    <row r="930" spans="1:4">
      <c r="A930">
        <v>954</v>
      </c>
      <c r="B930" s="13">
        <v>45924</v>
      </c>
      <c r="C930" t="s">
        <v>1374</v>
      </c>
      <c r="D930" t="s">
        <v>3580</v>
      </c>
    </row>
    <row r="931" spans="1:4">
      <c r="A931">
        <v>955</v>
      </c>
      <c r="B931" s="13">
        <v>45924</v>
      </c>
      <c r="C931" t="s">
        <v>2685</v>
      </c>
      <c r="D931" t="s">
        <v>3581</v>
      </c>
    </row>
    <row r="932" spans="1:4">
      <c r="A932">
        <v>956</v>
      </c>
      <c r="B932" s="13">
        <v>45924</v>
      </c>
      <c r="C932" t="s">
        <v>1424</v>
      </c>
      <c r="D932" t="s">
        <v>3582</v>
      </c>
    </row>
    <row r="933" spans="1:4">
      <c r="A933">
        <v>957</v>
      </c>
      <c r="B933" s="13">
        <v>45926</v>
      </c>
      <c r="C933" t="s">
        <v>1769</v>
      </c>
      <c r="D933" t="s">
        <v>3628</v>
      </c>
    </row>
    <row r="934" spans="1:4">
      <c r="A934">
        <v>958</v>
      </c>
      <c r="B934" s="13">
        <v>45926</v>
      </c>
      <c r="C934" t="s">
        <v>1157</v>
      </c>
      <c r="D934" t="s">
        <v>3629</v>
      </c>
    </row>
    <row r="935" spans="1:4">
      <c r="A935">
        <v>959</v>
      </c>
      <c r="B935" s="13">
        <v>45926</v>
      </c>
      <c r="C935" t="s">
        <v>1374</v>
      </c>
      <c r="D935" t="s">
        <v>3630</v>
      </c>
    </row>
    <row r="936" spans="1:4">
      <c r="A936">
        <v>960</v>
      </c>
      <c r="B936" s="13">
        <v>45926</v>
      </c>
      <c r="C936" t="s">
        <v>1516</v>
      </c>
      <c r="D936" t="s">
        <v>3631</v>
      </c>
    </row>
    <row r="937" spans="1:4">
      <c r="A937">
        <v>961</v>
      </c>
      <c r="B937" s="13">
        <v>45926</v>
      </c>
      <c r="C937" t="s">
        <v>3632</v>
      </c>
      <c r="D937" t="s">
        <v>3634</v>
      </c>
    </row>
    <row r="938" spans="1:4">
      <c r="A938">
        <v>962</v>
      </c>
      <c r="B938" s="13">
        <v>45927</v>
      </c>
      <c r="C938" t="s">
        <v>3635</v>
      </c>
      <c r="D938" t="s">
        <v>3639</v>
      </c>
    </row>
    <row r="939" spans="1:4">
      <c r="A939">
        <v>963</v>
      </c>
      <c r="B939" s="13">
        <v>45927</v>
      </c>
      <c r="C939" t="s">
        <v>1922</v>
      </c>
      <c r="D939" t="s">
        <v>3642</v>
      </c>
    </row>
    <row r="940" spans="1:4">
      <c r="A940">
        <v>964</v>
      </c>
      <c r="B940" s="13">
        <v>45929</v>
      </c>
      <c r="C940" t="s">
        <v>2213</v>
      </c>
      <c r="D940" t="s">
        <v>3647</v>
      </c>
    </row>
    <row r="941" spans="1:4">
      <c r="A941">
        <v>965</v>
      </c>
      <c r="B941" s="13">
        <v>45925</v>
      </c>
      <c r="C941" t="s">
        <v>1442</v>
      </c>
      <c r="D941" t="s">
        <v>3652</v>
      </c>
    </row>
    <row r="942" spans="1:4">
      <c r="A942">
        <v>966</v>
      </c>
      <c r="B942" s="13">
        <v>45929</v>
      </c>
      <c r="C942" t="s">
        <v>1442</v>
      </c>
      <c r="D942" t="s">
        <v>3654</v>
      </c>
    </row>
    <row r="943" spans="1:4">
      <c r="A943">
        <v>967</v>
      </c>
      <c r="B943" s="13">
        <v>45929</v>
      </c>
      <c r="C943" t="s">
        <v>1712</v>
      </c>
      <c r="D943" t="s">
        <v>3655</v>
      </c>
    </row>
    <row r="944" spans="1:4">
      <c r="A944">
        <v>968</v>
      </c>
      <c r="B944" s="13">
        <v>45929</v>
      </c>
      <c r="C944" t="s">
        <v>2799</v>
      </c>
      <c r="D944" t="s">
        <v>3656</v>
      </c>
    </row>
    <row r="945" spans="1:4">
      <c r="A945">
        <v>969</v>
      </c>
      <c r="B945" s="13">
        <v>45929</v>
      </c>
      <c r="C945" t="s">
        <v>1366</v>
      </c>
      <c r="D945" t="s">
        <v>3657</v>
      </c>
    </row>
    <row r="946" spans="1:4">
      <c r="A946">
        <v>970</v>
      </c>
      <c r="B946" s="13">
        <v>45929</v>
      </c>
      <c r="C946" t="s">
        <v>1922</v>
      </c>
      <c r="D946" t="s">
        <v>3659</v>
      </c>
    </row>
    <row r="947" spans="1:4">
      <c r="A947">
        <v>971</v>
      </c>
      <c r="B947" s="13">
        <v>45929</v>
      </c>
      <c r="C947" t="s">
        <v>3206</v>
      </c>
      <c r="D947" t="s">
        <v>3661</v>
      </c>
    </row>
    <row r="948" spans="1:4">
      <c r="A948">
        <v>972</v>
      </c>
      <c r="B948" s="13">
        <v>45929</v>
      </c>
      <c r="C948" t="s">
        <v>3395</v>
      </c>
      <c r="D948" t="s">
        <v>3663</v>
      </c>
    </row>
    <row r="949" spans="1:4">
      <c r="A949">
        <v>973</v>
      </c>
      <c r="B949" s="13">
        <v>45929</v>
      </c>
      <c r="C949" t="s">
        <v>1687</v>
      </c>
      <c r="D949" t="s">
        <v>3664</v>
      </c>
    </row>
    <row r="950" spans="1:4">
      <c r="A950">
        <v>974</v>
      </c>
      <c r="B950" s="13">
        <v>45925</v>
      </c>
      <c r="C950" t="s">
        <v>1374</v>
      </c>
      <c r="D950" t="s">
        <v>3665</v>
      </c>
    </row>
    <row r="951" spans="1:4">
      <c r="A951">
        <v>975</v>
      </c>
      <c r="B951" s="13">
        <v>45925</v>
      </c>
      <c r="C951" t="s">
        <v>1516</v>
      </c>
      <c r="D951" t="s">
        <v>3666</v>
      </c>
    </row>
    <row r="952" spans="1:4">
      <c r="A952">
        <v>976</v>
      </c>
      <c r="B952" s="13">
        <v>45925</v>
      </c>
      <c r="C952" t="s">
        <v>1353</v>
      </c>
      <c r="D952" t="s">
        <v>3667</v>
      </c>
    </row>
    <row r="953" spans="1:4">
      <c r="A953">
        <v>977</v>
      </c>
      <c r="B953" s="13">
        <v>45929</v>
      </c>
      <c r="C953" t="s">
        <v>1516</v>
      </c>
      <c r="D953" t="s">
        <v>3668</v>
      </c>
    </row>
    <row r="954" spans="1:4">
      <c r="A954">
        <v>978</v>
      </c>
      <c r="B954" s="13">
        <v>45930</v>
      </c>
      <c r="C954" t="s">
        <v>2106</v>
      </c>
      <c r="D954" t="s">
        <v>3678</v>
      </c>
    </row>
    <row r="955" spans="1:4">
      <c r="A955">
        <v>979</v>
      </c>
      <c r="B955" s="13">
        <v>45930</v>
      </c>
      <c r="C955" t="s">
        <v>1516</v>
      </c>
      <c r="D955" t="s">
        <v>3679</v>
      </c>
    </row>
    <row r="956" spans="1:4">
      <c r="A956">
        <v>980</v>
      </c>
      <c r="B956" s="13">
        <v>45930</v>
      </c>
      <c r="C956" t="s">
        <v>2567</v>
      </c>
      <c r="D956" t="s">
        <v>3681</v>
      </c>
    </row>
    <row r="957" spans="1:4">
      <c r="A957">
        <v>981</v>
      </c>
      <c r="B957" s="13">
        <v>45930</v>
      </c>
      <c r="C957" t="s">
        <v>1374</v>
      </c>
      <c r="D957" t="s">
        <v>3682</v>
      </c>
    </row>
    <row r="958" spans="1:4">
      <c r="A958">
        <v>982</v>
      </c>
      <c r="B958" s="13">
        <v>45930</v>
      </c>
      <c r="C958" t="s">
        <v>1442</v>
      </c>
      <c r="D958" t="s">
        <v>3683</v>
      </c>
    </row>
    <row r="959" spans="1:4">
      <c r="A959">
        <v>983</v>
      </c>
      <c r="B959" s="13">
        <v>45930</v>
      </c>
      <c r="C959" t="s">
        <v>1687</v>
      </c>
      <c r="D959" t="s">
        <v>3684</v>
      </c>
    </row>
    <row r="960" spans="1:4">
      <c r="A960">
        <v>984</v>
      </c>
      <c r="B960" s="13">
        <v>45930</v>
      </c>
      <c r="C960" t="s">
        <v>1712</v>
      </c>
      <c r="D960" t="s">
        <v>3685</v>
      </c>
    </row>
    <row r="961" spans="1:4">
      <c r="A961">
        <v>985</v>
      </c>
      <c r="B961" s="13">
        <v>45930</v>
      </c>
      <c r="C961" t="s">
        <v>3671</v>
      </c>
      <c r="D961" t="s">
        <v>3686</v>
      </c>
    </row>
    <row r="962" spans="1:4">
      <c r="A962">
        <v>986</v>
      </c>
      <c r="B962" s="13">
        <v>45931</v>
      </c>
      <c r="C962" t="s">
        <v>1810</v>
      </c>
      <c r="D962" t="s">
        <v>3714</v>
      </c>
    </row>
    <row r="963" spans="1:4">
      <c r="A963">
        <v>987</v>
      </c>
      <c r="B963" s="13">
        <v>45931</v>
      </c>
      <c r="C963" t="s">
        <v>1712</v>
      </c>
      <c r="D963" t="s">
        <v>3715</v>
      </c>
    </row>
    <row r="964" spans="1:4">
      <c r="A964">
        <v>988</v>
      </c>
      <c r="B964" s="13">
        <v>45931</v>
      </c>
      <c r="C964" t="s">
        <v>1853</v>
      </c>
      <c r="D964" t="s">
        <v>3716</v>
      </c>
    </row>
    <row r="965" spans="1:4">
      <c r="A965">
        <v>989</v>
      </c>
      <c r="B965" s="13">
        <v>45931</v>
      </c>
      <c r="C965" t="s">
        <v>1009</v>
      </c>
      <c r="D965" t="s">
        <v>3717</v>
      </c>
    </row>
    <row r="966" spans="1:4">
      <c r="A966">
        <v>990</v>
      </c>
      <c r="B966" s="13">
        <v>45931</v>
      </c>
      <c r="C966" t="s">
        <v>1833</v>
      </c>
      <c r="D966" t="s">
        <v>3719</v>
      </c>
    </row>
    <row r="967" spans="1:4">
      <c r="A967">
        <v>991</v>
      </c>
      <c r="B967" s="13">
        <v>45931</v>
      </c>
      <c r="C967" t="s">
        <v>3720</v>
      </c>
      <c r="D967" t="s">
        <v>3721</v>
      </c>
    </row>
    <row r="968" spans="1:4">
      <c r="A968">
        <v>992</v>
      </c>
      <c r="B968" s="13">
        <v>45932</v>
      </c>
      <c r="C968" t="s">
        <v>1687</v>
      </c>
      <c r="D968" t="s">
        <v>3726</v>
      </c>
    </row>
    <row r="969" spans="1:4">
      <c r="A969">
        <v>993</v>
      </c>
      <c r="B969" s="13">
        <v>45932</v>
      </c>
      <c r="C969" t="s">
        <v>1754</v>
      </c>
      <c r="D969" t="s">
        <v>3727</v>
      </c>
    </row>
    <row r="970" spans="1:4">
      <c r="A970">
        <v>994</v>
      </c>
      <c r="B970" s="13">
        <v>45932</v>
      </c>
      <c r="C970" t="s">
        <v>1374</v>
      </c>
      <c r="D970" t="s">
        <v>3732</v>
      </c>
    </row>
    <row r="971" spans="1:4">
      <c r="A971">
        <v>995</v>
      </c>
      <c r="B971" s="13">
        <v>45932</v>
      </c>
      <c r="C971" t="s">
        <v>3723</v>
      </c>
      <c r="D971" t="s">
        <v>3734</v>
      </c>
    </row>
    <row r="972" spans="1:4">
      <c r="A972">
        <v>996</v>
      </c>
      <c r="B972" s="13">
        <v>45932</v>
      </c>
      <c r="C972" t="s">
        <v>2103</v>
      </c>
      <c r="D972" t="s">
        <v>3735</v>
      </c>
    </row>
    <row r="973" spans="1:4">
      <c r="A973">
        <v>997</v>
      </c>
      <c r="B973" s="13">
        <v>45933</v>
      </c>
      <c r="C973" t="s">
        <v>2103</v>
      </c>
      <c r="D973" t="s">
        <v>3741</v>
      </c>
    </row>
    <row r="974" spans="1:4">
      <c r="A974">
        <v>998</v>
      </c>
      <c r="B974" s="13">
        <v>45933</v>
      </c>
      <c r="C974" t="s">
        <v>1892</v>
      </c>
      <c r="D974" t="s">
        <v>3744</v>
      </c>
    </row>
    <row r="975" spans="1:4">
      <c r="A975">
        <v>999</v>
      </c>
      <c r="B975" s="13">
        <v>45933</v>
      </c>
      <c r="C975" t="s">
        <v>1892</v>
      </c>
      <c r="D975" t="s">
        <v>3745</v>
      </c>
    </row>
    <row r="976" spans="1:4">
      <c r="A976">
        <v>1000</v>
      </c>
      <c r="B976" s="13">
        <v>45939</v>
      </c>
      <c r="C976" t="s">
        <v>1555</v>
      </c>
      <c r="D976" t="s">
        <v>3747</v>
      </c>
    </row>
    <row r="977" spans="1:4">
      <c r="A977">
        <v>1001</v>
      </c>
      <c r="B977" s="13">
        <v>45939</v>
      </c>
      <c r="C977" t="s">
        <v>1419</v>
      </c>
      <c r="D977" t="s">
        <v>3748</v>
      </c>
    </row>
    <row r="978" spans="1:4">
      <c r="A978">
        <v>1002</v>
      </c>
      <c r="B978" s="13">
        <v>45940</v>
      </c>
      <c r="C978" t="s">
        <v>1281</v>
      </c>
      <c r="D978" t="s">
        <v>3752</v>
      </c>
    </row>
    <row r="979" spans="1:4">
      <c r="A979">
        <v>1003</v>
      </c>
      <c r="B979" s="13">
        <v>45940</v>
      </c>
      <c r="C979" t="s">
        <v>1712</v>
      </c>
      <c r="D979" t="s">
        <v>3758</v>
      </c>
    </row>
    <row r="980" spans="1:4">
      <c r="A980">
        <v>1004</v>
      </c>
      <c r="B980" s="13">
        <v>45940</v>
      </c>
      <c r="C980" t="s">
        <v>1552</v>
      </c>
      <c r="D980" t="s">
        <v>3759</v>
      </c>
    </row>
    <row r="981" spans="1:4">
      <c r="A981">
        <v>1005</v>
      </c>
      <c r="B981" s="13">
        <v>45940</v>
      </c>
      <c r="C981" t="s">
        <v>1353</v>
      </c>
      <c r="D981" t="s">
        <v>3760</v>
      </c>
    </row>
    <row r="982" spans="1:4">
      <c r="A982">
        <v>1006</v>
      </c>
      <c r="B982" s="13">
        <v>45940</v>
      </c>
      <c r="C982" t="s">
        <v>1348</v>
      </c>
      <c r="D982" t="s">
        <v>3762</v>
      </c>
    </row>
    <row r="983" spans="1:4">
      <c r="A983">
        <v>1007</v>
      </c>
      <c r="B983" s="13">
        <v>45940</v>
      </c>
      <c r="C983" t="s">
        <v>1009</v>
      </c>
      <c r="D983" t="s">
        <v>3763</v>
      </c>
    </row>
    <row r="984" spans="1:4">
      <c r="A984">
        <v>1008</v>
      </c>
      <c r="B984" s="13">
        <v>45940</v>
      </c>
      <c r="C984" t="s">
        <v>3335</v>
      </c>
      <c r="D984" t="s">
        <v>3764</v>
      </c>
    </row>
    <row r="985" spans="1:4">
      <c r="A985">
        <v>1009</v>
      </c>
      <c r="B985" s="13">
        <v>45940</v>
      </c>
      <c r="C985" t="s">
        <v>1157</v>
      </c>
      <c r="D985" t="s">
        <v>3765</v>
      </c>
    </row>
    <row r="986" spans="1:4">
      <c r="A986">
        <v>1010</v>
      </c>
      <c r="B986" s="13">
        <v>45940</v>
      </c>
      <c r="C986" t="s">
        <v>2431</v>
      </c>
      <c r="D986" t="s">
        <v>3766</v>
      </c>
    </row>
    <row r="987" spans="1:4">
      <c r="A987">
        <v>1011</v>
      </c>
      <c r="B987" s="13">
        <v>45940</v>
      </c>
      <c r="C987" t="s">
        <v>3720</v>
      </c>
      <c r="D987" t="s">
        <v>3767</v>
      </c>
    </row>
    <row r="988" spans="1:4">
      <c r="A988">
        <v>1012</v>
      </c>
      <c r="B988" s="13">
        <v>45940</v>
      </c>
      <c r="C988" t="s">
        <v>1573</v>
      </c>
      <c r="D988" t="s">
        <v>3768</v>
      </c>
    </row>
    <row r="989" spans="1:4">
      <c r="A989">
        <v>1013</v>
      </c>
      <c r="B989" s="13">
        <v>45940</v>
      </c>
      <c r="C989" t="s">
        <v>1507</v>
      </c>
      <c r="D989" t="s">
        <v>3769</v>
      </c>
    </row>
    <row r="990" spans="1:4">
      <c r="A990">
        <v>1014</v>
      </c>
      <c r="B990" s="13">
        <v>45932</v>
      </c>
      <c r="C990" t="s">
        <v>1754</v>
      </c>
      <c r="D990" t="s">
        <v>3776</v>
      </c>
    </row>
    <row r="991" spans="1:4">
      <c r="A991">
        <v>1015</v>
      </c>
      <c r="B991" s="13">
        <v>45940</v>
      </c>
      <c r="C991" t="s">
        <v>2431</v>
      </c>
      <c r="D991" t="s">
        <v>3777</v>
      </c>
    </row>
    <row r="992" spans="1:4">
      <c r="A992">
        <v>1016</v>
      </c>
      <c r="B992" s="13">
        <v>45941</v>
      </c>
      <c r="C992" t="s">
        <v>2938</v>
      </c>
      <c r="D992" t="s">
        <v>3778</v>
      </c>
    </row>
    <row r="993" spans="1:4">
      <c r="A993">
        <v>1017</v>
      </c>
      <c r="B993" s="13">
        <v>45941</v>
      </c>
      <c r="C993" t="s">
        <v>1687</v>
      </c>
      <c r="D993" t="s">
        <v>3779</v>
      </c>
    </row>
    <row r="994" spans="1:4">
      <c r="A994">
        <v>1018</v>
      </c>
      <c r="B994" s="13">
        <v>45943</v>
      </c>
      <c r="C994" t="s">
        <v>1353</v>
      </c>
      <c r="D994" t="s">
        <v>3782</v>
      </c>
    </row>
    <row r="995" spans="1:4">
      <c r="A995">
        <v>1019</v>
      </c>
      <c r="B995" s="13">
        <v>45943</v>
      </c>
      <c r="C995" t="s">
        <v>1374</v>
      </c>
      <c r="D995" t="s">
        <v>3784</v>
      </c>
    </row>
    <row r="996" spans="1:4">
      <c r="A996">
        <v>1020</v>
      </c>
      <c r="B996" s="13">
        <v>45943</v>
      </c>
      <c r="C996" t="s">
        <v>1353</v>
      </c>
      <c r="D996" t="s">
        <v>3786</v>
      </c>
    </row>
    <row r="997" spans="1:4">
      <c r="A997">
        <v>1021</v>
      </c>
      <c r="B997" s="13">
        <v>45943</v>
      </c>
      <c r="C997" t="s">
        <v>3787</v>
      </c>
      <c r="D997" t="s">
        <v>3790</v>
      </c>
    </row>
    <row r="998" spans="1:4">
      <c r="A998">
        <v>1022</v>
      </c>
      <c r="B998" s="13">
        <v>45943</v>
      </c>
      <c r="C998" t="s">
        <v>1555</v>
      </c>
      <c r="D998" t="s">
        <v>3791</v>
      </c>
    </row>
    <row r="999" spans="1:4">
      <c r="A999">
        <v>1023</v>
      </c>
      <c r="B999" s="13">
        <v>45943</v>
      </c>
      <c r="C999" t="s">
        <v>2562</v>
      </c>
      <c r="D999" t="s">
        <v>3792</v>
      </c>
    </row>
    <row r="1000" spans="1:4">
      <c r="A1000">
        <v>1024</v>
      </c>
      <c r="B1000" s="13">
        <v>45943</v>
      </c>
      <c r="C1000" t="s">
        <v>3793</v>
      </c>
      <c r="D1000" t="s">
        <v>3794</v>
      </c>
    </row>
    <row r="1001" spans="1:4">
      <c r="A1001">
        <v>1025</v>
      </c>
      <c r="B1001" s="13">
        <v>45943</v>
      </c>
      <c r="C1001" t="s">
        <v>3206</v>
      </c>
      <c r="D1001" t="s">
        <v>3795</v>
      </c>
    </row>
    <row r="1002" spans="1:4">
      <c r="A1002">
        <v>1026</v>
      </c>
      <c r="B1002" s="13">
        <v>45943</v>
      </c>
      <c r="C1002" t="s">
        <v>1830</v>
      </c>
      <c r="D1002" t="s">
        <v>3805</v>
      </c>
    </row>
    <row r="1003" spans="1:4">
      <c r="A1003">
        <v>1027</v>
      </c>
      <c r="B1003" s="13">
        <v>45943</v>
      </c>
      <c r="C1003" t="s">
        <v>1529</v>
      </c>
      <c r="D1003" t="s">
        <v>3806</v>
      </c>
    </row>
    <row r="1004" spans="1:4">
      <c r="A1004">
        <v>1028</v>
      </c>
      <c r="B1004" s="13">
        <v>45972</v>
      </c>
      <c r="C1004" t="s">
        <v>1552</v>
      </c>
      <c r="D1004" t="s">
        <v>3824</v>
      </c>
    </row>
    <row r="1005" spans="1:4">
      <c r="A1005">
        <v>1029</v>
      </c>
      <c r="B1005" s="13">
        <v>45972</v>
      </c>
      <c r="C1005" t="s">
        <v>2704</v>
      </c>
      <c r="D1005" t="s">
        <v>3825</v>
      </c>
    </row>
    <row r="1006" spans="1:4">
      <c r="A1006">
        <v>1030</v>
      </c>
      <c r="B1006" s="13">
        <v>45972</v>
      </c>
      <c r="C1006" t="s">
        <v>1552</v>
      </c>
      <c r="D1006" t="s">
        <v>3826</v>
      </c>
    </row>
    <row r="1007" spans="1:4">
      <c r="A1007">
        <v>1031</v>
      </c>
      <c r="B1007" s="13">
        <v>45972</v>
      </c>
      <c r="C1007" t="s">
        <v>1552</v>
      </c>
      <c r="D1007" t="s">
        <v>3827</v>
      </c>
    </row>
    <row r="1008" spans="1:4">
      <c r="A1008">
        <v>1032</v>
      </c>
      <c r="B1008" s="13">
        <v>45972</v>
      </c>
      <c r="C1008" t="s">
        <v>1552</v>
      </c>
      <c r="D1008" t="s">
        <v>3828</v>
      </c>
    </row>
    <row r="1009" spans="1:4">
      <c r="A1009">
        <v>1033</v>
      </c>
      <c r="B1009" s="13">
        <v>45972</v>
      </c>
      <c r="C1009" t="s">
        <v>1412</v>
      </c>
      <c r="D1009" t="s">
        <v>3829</v>
      </c>
    </row>
    <row r="1010" spans="1:4">
      <c r="A1010">
        <v>1034</v>
      </c>
      <c r="B1010" s="13">
        <v>45972</v>
      </c>
      <c r="C1010" t="s">
        <v>2814</v>
      </c>
      <c r="D1010" t="s">
        <v>3830</v>
      </c>
    </row>
    <row r="1011" spans="1:4">
      <c r="A1011">
        <v>1035</v>
      </c>
      <c r="B1011" s="13">
        <v>45972</v>
      </c>
      <c r="C1011" t="s">
        <v>974</v>
      </c>
      <c r="D1011" t="s">
        <v>3831</v>
      </c>
    </row>
    <row r="1012" spans="1:4">
      <c r="A1012">
        <v>1036</v>
      </c>
      <c r="B1012" s="13">
        <v>45975</v>
      </c>
      <c r="C1012" t="s">
        <v>2320</v>
      </c>
      <c r="D1012" t="s">
        <v>3832</v>
      </c>
    </row>
    <row r="1013" spans="1:4">
      <c r="A1013">
        <v>1037</v>
      </c>
      <c r="B1013" s="13">
        <v>45975</v>
      </c>
      <c r="C1013" t="s">
        <v>2320</v>
      </c>
      <c r="D1013" t="s">
        <v>3833</v>
      </c>
    </row>
    <row r="1014" spans="1:4">
      <c r="A1014">
        <v>1038</v>
      </c>
      <c r="B1014" s="13">
        <v>45975</v>
      </c>
      <c r="C1014" t="s">
        <v>2814</v>
      </c>
      <c r="D1014" t="s">
        <v>3834</v>
      </c>
    </row>
    <row r="1015" spans="1:4">
      <c r="A1015">
        <v>1039</v>
      </c>
      <c r="B1015" s="13">
        <v>45975</v>
      </c>
      <c r="C1015" t="s">
        <v>1412</v>
      </c>
      <c r="D1015" t="s">
        <v>3835</v>
      </c>
    </row>
    <row r="1016" spans="1:4">
      <c r="A1016">
        <v>1040</v>
      </c>
      <c r="B1016" s="13">
        <v>45975</v>
      </c>
      <c r="C1016" t="s">
        <v>1412</v>
      </c>
      <c r="D1016" t="s">
        <v>3836</v>
      </c>
    </row>
    <row r="1017" spans="1:4">
      <c r="A1017">
        <v>1041</v>
      </c>
      <c r="B1017" s="13">
        <v>45975</v>
      </c>
      <c r="C1017" t="s">
        <v>1552</v>
      </c>
      <c r="D1017" t="s">
        <v>3837</v>
      </c>
    </row>
    <row r="1018" spans="1:4">
      <c r="A1018">
        <v>1042</v>
      </c>
      <c r="B1018" s="13">
        <v>45975</v>
      </c>
      <c r="C1018" t="s">
        <v>2320</v>
      </c>
      <c r="D1018" t="s">
        <v>3838</v>
      </c>
    </row>
    <row r="1019" spans="1:4">
      <c r="A1019">
        <v>1043</v>
      </c>
      <c r="B1019" s="13">
        <v>45975</v>
      </c>
      <c r="C1019" t="s">
        <v>1412</v>
      </c>
      <c r="D1019" t="s">
        <v>3839</v>
      </c>
    </row>
    <row r="1020" spans="1:4">
      <c r="A1020">
        <v>1044</v>
      </c>
      <c r="B1020" s="13">
        <v>45975</v>
      </c>
      <c r="C1020" t="s">
        <v>2814</v>
      </c>
      <c r="D1020" t="s">
        <v>3840</v>
      </c>
    </row>
    <row r="1021" spans="1:4">
      <c r="A1021">
        <v>1045</v>
      </c>
      <c r="B1021" s="13">
        <v>45976</v>
      </c>
      <c r="C1021" t="s">
        <v>1412</v>
      </c>
      <c r="D1021" t="s">
        <v>3842</v>
      </c>
    </row>
    <row r="1022" spans="1:4">
      <c r="A1022">
        <v>1046</v>
      </c>
      <c r="B1022" s="13">
        <v>45976</v>
      </c>
      <c r="C1022" t="s">
        <v>2704</v>
      </c>
      <c r="D1022" t="s">
        <v>3843</v>
      </c>
    </row>
    <row r="1023" spans="1:4">
      <c r="A1023">
        <v>1047</v>
      </c>
      <c r="B1023" s="13">
        <v>46013</v>
      </c>
      <c r="C1023" t="s">
        <v>1374</v>
      </c>
      <c r="D1023" t="s">
        <v>3844</v>
      </c>
    </row>
    <row r="1024" spans="1:4">
      <c r="A1024">
        <v>1048</v>
      </c>
      <c r="B1024" s="13">
        <v>46013</v>
      </c>
      <c r="C1024" t="s">
        <v>2335</v>
      </c>
      <c r="D1024" t="s">
        <v>3845</v>
      </c>
    </row>
    <row r="1025" spans="1:4">
      <c r="A1025">
        <v>1049</v>
      </c>
      <c r="B1025" s="13">
        <v>46013</v>
      </c>
      <c r="C1025" t="s">
        <v>2335</v>
      </c>
      <c r="D1025" t="s">
        <v>3846</v>
      </c>
    </row>
    <row r="1026" spans="1:4">
      <c r="A1026">
        <v>1050</v>
      </c>
      <c r="B1026" s="13">
        <v>46013</v>
      </c>
      <c r="C1026" t="s">
        <v>2814</v>
      </c>
      <c r="D1026" t="s">
        <v>3847</v>
      </c>
    </row>
    <row r="1027" spans="1:4">
      <c r="A1027">
        <v>1051</v>
      </c>
      <c r="B1027" s="13">
        <v>46030</v>
      </c>
      <c r="C1027" t="s">
        <v>2814</v>
      </c>
      <c r="D1027" t="s">
        <v>3849</v>
      </c>
    </row>
    <row r="1028" spans="1:4">
      <c r="A1028">
        <v>1052</v>
      </c>
      <c r="B1028" s="13">
        <v>46030</v>
      </c>
      <c r="C1028" t="s">
        <v>1412</v>
      </c>
      <c r="D1028" t="s">
        <v>3850</v>
      </c>
    </row>
    <row r="1029" spans="1:4">
      <c r="A1029">
        <v>1053</v>
      </c>
      <c r="B1029" s="13">
        <v>46030</v>
      </c>
      <c r="C1029" t="s">
        <v>2704</v>
      </c>
      <c r="D1029" t="s">
        <v>3851</v>
      </c>
    </row>
    <row r="1030" spans="1:4">
      <c r="A1030">
        <v>1054</v>
      </c>
      <c r="B1030" s="13">
        <v>46041</v>
      </c>
      <c r="C1030" t="s">
        <v>2320</v>
      </c>
      <c r="D1030" t="s">
        <v>3853</v>
      </c>
    </row>
    <row r="1031" spans="1:4">
      <c r="A1031">
        <v>1055</v>
      </c>
      <c r="B1031" s="13">
        <v>46041</v>
      </c>
      <c r="C1031" t="s">
        <v>1552</v>
      </c>
      <c r="D1031" t="s">
        <v>3855</v>
      </c>
    </row>
    <row r="1032" spans="1:4">
      <c r="A1032">
        <v>1056</v>
      </c>
      <c r="B1032" s="13">
        <v>46041</v>
      </c>
      <c r="C1032" t="s">
        <v>2335</v>
      </c>
      <c r="D1032" t="s">
        <v>3857</v>
      </c>
    </row>
    <row r="1033" spans="1:4">
      <c r="A1033">
        <v>1057</v>
      </c>
      <c r="B1033" s="13">
        <v>46041</v>
      </c>
      <c r="C1033" t="s">
        <v>1552</v>
      </c>
      <c r="D1033" t="s">
        <v>3858</v>
      </c>
    </row>
    <row r="1034" spans="1:4">
      <c r="A1034">
        <v>1058</v>
      </c>
      <c r="B1034" s="13">
        <v>46041</v>
      </c>
      <c r="C1034" t="s">
        <v>2320</v>
      </c>
      <c r="D1034" t="s">
        <v>3860</v>
      </c>
    </row>
    <row r="1035" spans="1:4">
      <c r="A1035">
        <v>1059</v>
      </c>
      <c r="B1035" s="13">
        <v>46041</v>
      </c>
      <c r="C1035" t="s">
        <v>1412</v>
      </c>
      <c r="D1035" t="s">
        <v>3861</v>
      </c>
    </row>
    <row r="1036" spans="1:4">
      <c r="A1036">
        <v>1060</v>
      </c>
      <c r="B1036" s="13">
        <v>46041</v>
      </c>
      <c r="C1036" t="s">
        <v>1496</v>
      </c>
      <c r="D1036" t="s">
        <v>3863</v>
      </c>
    </row>
    <row r="1037" spans="1:4">
      <c r="A1037">
        <v>1061</v>
      </c>
      <c r="B1037" s="13">
        <v>46042</v>
      </c>
      <c r="C1037" t="s">
        <v>1412</v>
      </c>
      <c r="D1037" t="s">
        <v>3865</v>
      </c>
    </row>
    <row r="1038" spans="1:4">
      <c r="A1038">
        <v>1062</v>
      </c>
      <c r="B1038" s="13">
        <v>46042</v>
      </c>
      <c r="C1038" t="s">
        <v>2814</v>
      </c>
      <c r="D1038" t="s">
        <v>3867</v>
      </c>
    </row>
    <row r="1039" spans="1:4">
      <c r="A1039">
        <v>1063</v>
      </c>
      <c r="B1039" s="13">
        <v>46042</v>
      </c>
      <c r="C1039" t="s">
        <v>2320</v>
      </c>
      <c r="D1039" t="s">
        <v>3869</v>
      </c>
    </row>
    <row r="1040" spans="1:4">
      <c r="A1040">
        <v>1064</v>
      </c>
      <c r="B1040" s="13">
        <v>46042</v>
      </c>
      <c r="C1040" t="s">
        <v>2814</v>
      </c>
      <c r="D1040" t="s">
        <v>4158</v>
      </c>
    </row>
    <row r="1041" spans="1:4">
      <c r="A1041">
        <v>1065</v>
      </c>
      <c r="B1041" s="13">
        <v>46042</v>
      </c>
      <c r="C1041" t="s">
        <v>2814</v>
      </c>
      <c r="D1041" t="s">
        <v>4161</v>
      </c>
    </row>
    <row r="1042" spans="1:4">
      <c r="A1042">
        <v>1066</v>
      </c>
      <c r="B1042" s="13">
        <v>46042</v>
      </c>
      <c r="C1042" t="s">
        <v>1496</v>
      </c>
      <c r="D1042" t="s">
        <v>4163</v>
      </c>
    </row>
    <row r="1043" spans="1:4">
      <c r="A1043">
        <v>1067</v>
      </c>
      <c r="B1043" s="13">
        <v>46042</v>
      </c>
      <c r="C1043" t="s">
        <v>1412</v>
      </c>
      <c r="D1043" t="s">
        <v>4166</v>
      </c>
    </row>
    <row r="1044" spans="1:4">
      <c r="A1044">
        <v>1068</v>
      </c>
      <c r="B1044" s="13">
        <v>46050</v>
      </c>
      <c r="C1044" t="s">
        <v>2547</v>
      </c>
      <c r="D1044" t="s">
        <v>4170</v>
      </c>
    </row>
    <row r="1045" spans="1:4">
      <c r="A1045">
        <v>1069</v>
      </c>
      <c r="B1045" s="13">
        <v>46050</v>
      </c>
      <c r="C1045" t="s">
        <v>1460</v>
      </c>
      <c r="D1045" t="s">
        <v>4173</v>
      </c>
    </row>
    <row r="1046" spans="1:4">
      <c r="A1046">
        <v>1070</v>
      </c>
      <c r="B1046" s="13">
        <v>46052</v>
      </c>
      <c r="C1046" t="s">
        <v>2685</v>
      </c>
      <c r="D1046" t="s">
        <v>4267</v>
      </c>
    </row>
    <row r="1047" spans="1:4">
      <c r="A1047">
        <v>1071</v>
      </c>
      <c r="B1047" s="13">
        <v>46084</v>
      </c>
      <c r="C1047" t="s">
        <v>2335</v>
      </c>
      <c r="D1047" t="s">
        <v>4501</v>
      </c>
    </row>
    <row r="1048" spans="1:4">
      <c r="A1048">
        <v>1072</v>
      </c>
      <c r="B1048" s="13">
        <v>46084</v>
      </c>
      <c r="C1048" t="s">
        <v>1374</v>
      </c>
      <c r="D1048" t="s">
        <v>4503</v>
      </c>
    </row>
    <row r="1049" spans="1:4">
      <c r="A1049">
        <v>1073</v>
      </c>
      <c r="B1049" s="13">
        <v>46080</v>
      </c>
      <c r="C1049" t="s">
        <v>1009</v>
      </c>
      <c r="D1049" t="s">
        <v>4506</v>
      </c>
    </row>
    <row r="1050" spans="1:4">
      <c r="A1050">
        <v>1074</v>
      </c>
      <c r="B1050" s="13">
        <v>46085</v>
      </c>
      <c r="C1050" t="s">
        <v>2938</v>
      </c>
      <c r="D1050" t="s">
        <v>4517</v>
      </c>
    </row>
    <row r="1051" spans="1:4">
      <c r="A1051">
        <v>1075</v>
      </c>
      <c r="B1051" s="13">
        <v>46090</v>
      </c>
      <c r="C1051" t="s">
        <v>2060</v>
      </c>
      <c r="D1051" t="s">
        <v>4545</v>
      </c>
    </row>
    <row r="1052" spans="1:4">
      <c r="A1052">
        <v>1076</v>
      </c>
      <c r="B1052" s="13">
        <v>46090</v>
      </c>
      <c r="C1052" t="s">
        <v>1552</v>
      </c>
      <c r="D1052" t="s">
        <v>4547</v>
      </c>
    </row>
    <row r="1053" spans="1:4">
      <c r="A1053">
        <v>1077</v>
      </c>
      <c r="B1053" s="13">
        <v>46092</v>
      </c>
      <c r="C1053" t="s">
        <v>2320</v>
      </c>
      <c r="D1053" t="s">
        <v>4552</v>
      </c>
    </row>
    <row r="1054" spans="1:4">
      <c r="A1054">
        <v>1078</v>
      </c>
      <c r="B1054" s="13">
        <v>46093</v>
      </c>
      <c r="C1054" t="s">
        <v>2335</v>
      </c>
      <c r="D1054" t="s">
        <v>4553</v>
      </c>
    </row>
    <row r="1055" spans="1:4">
      <c r="A1055">
        <v>1079</v>
      </c>
      <c r="B1055" s="13">
        <v>46093</v>
      </c>
      <c r="C1055" t="s">
        <v>1412</v>
      </c>
      <c r="D1055" t="s">
        <v>4554</v>
      </c>
    </row>
    <row r="1056" spans="1:4">
      <c r="A1056">
        <v>1080</v>
      </c>
      <c r="B1056" s="13">
        <v>46093</v>
      </c>
      <c r="C1056" t="s">
        <v>2814</v>
      </c>
      <c r="D1056" t="s">
        <v>4556</v>
      </c>
    </row>
    <row r="1057" spans="1:4">
      <c r="A1057">
        <v>1081</v>
      </c>
      <c r="B1057" s="13">
        <v>46097</v>
      </c>
      <c r="C1057" t="s">
        <v>1412</v>
      </c>
      <c r="D1057" t="s">
        <v>4574</v>
      </c>
    </row>
    <row r="1058" spans="1:4">
      <c r="A1058">
        <v>1082</v>
      </c>
      <c r="B1058" s="13">
        <v>46098</v>
      </c>
      <c r="C1058" t="s">
        <v>1496</v>
      </c>
      <c r="D1058" t="s">
        <v>4580</v>
      </c>
    </row>
    <row r="1059" spans="1:4">
      <c r="A1059">
        <v>1083</v>
      </c>
      <c r="B1059" s="13">
        <v>46098</v>
      </c>
      <c r="C1059" t="s">
        <v>1773</v>
      </c>
      <c r="D1059" t="s">
        <v>4582</v>
      </c>
    </row>
    <row r="1060" spans="1:4">
      <c r="A1060">
        <v>1084</v>
      </c>
      <c r="B1060" s="13">
        <v>46099</v>
      </c>
      <c r="C1060" t="s">
        <v>1773</v>
      </c>
      <c r="D1060" t="s">
        <v>4593</v>
      </c>
    </row>
    <row r="1061" spans="1:4">
      <c r="A1061">
        <v>1085</v>
      </c>
      <c r="B1061" s="13">
        <v>46101</v>
      </c>
      <c r="C1061" t="s">
        <v>1712</v>
      </c>
      <c r="D1061" t="s">
        <v>4601</v>
      </c>
    </row>
    <row r="1062" spans="1:4">
      <c r="A1062">
        <v>1086</v>
      </c>
      <c r="B1062" s="13">
        <v>46101</v>
      </c>
      <c r="C1062" t="s">
        <v>1712</v>
      </c>
      <c r="D1062" t="s">
        <v>4604</v>
      </c>
    </row>
    <row r="1063" spans="1:4">
      <c r="A1063">
        <v>1087</v>
      </c>
      <c r="B1063" s="13">
        <v>46101</v>
      </c>
      <c r="C1063" t="s">
        <v>2814</v>
      </c>
      <c r="D1063" t="s">
        <v>4606</v>
      </c>
    </row>
    <row r="1064" spans="1:4">
      <c r="A1064">
        <v>1088</v>
      </c>
      <c r="B1064" s="13">
        <v>46101</v>
      </c>
      <c r="C1064" t="s">
        <v>2335</v>
      </c>
      <c r="D1064" t="s">
        <v>4607</v>
      </c>
    </row>
    <row r="1065" spans="1:4">
      <c r="A1065">
        <v>1089</v>
      </c>
      <c r="B1065" s="13">
        <v>46101</v>
      </c>
      <c r="C1065" t="s">
        <v>2335</v>
      </c>
      <c r="D1065" t="s">
        <v>4608</v>
      </c>
    </row>
    <row r="1066" spans="1:4">
      <c r="A1066">
        <v>1090</v>
      </c>
      <c r="B1066" s="13">
        <v>46101</v>
      </c>
      <c r="C1066" t="s">
        <v>1444</v>
      </c>
      <c r="D1066" t="s">
        <v>4609</v>
      </c>
    </row>
    <row r="1067" spans="1:4">
      <c r="A1067">
        <v>1091</v>
      </c>
      <c r="B1067" s="13">
        <v>46101</v>
      </c>
      <c r="C1067" t="s">
        <v>1712</v>
      </c>
      <c r="D1067" t="s">
        <v>4611</v>
      </c>
    </row>
    <row r="1068" spans="1:4">
      <c r="A1068">
        <v>1092</v>
      </c>
      <c r="B1068" s="13">
        <v>46102</v>
      </c>
      <c r="C1068" t="s">
        <v>1561</v>
      </c>
      <c r="D1068" t="s">
        <v>4613</v>
      </c>
    </row>
    <row r="1069" spans="1:4">
      <c r="A1069">
        <v>1093</v>
      </c>
      <c r="B1069" s="13">
        <v>46102</v>
      </c>
      <c r="C1069" t="s">
        <v>1754</v>
      </c>
      <c r="D1069" t="s">
        <v>4616</v>
      </c>
    </row>
    <row r="1070" spans="1:4">
      <c r="A1070">
        <v>1094</v>
      </c>
      <c r="B1070" s="13">
        <v>46102</v>
      </c>
      <c r="C1070" t="s">
        <v>1516</v>
      </c>
      <c r="D1070" t="s">
        <v>4618</v>
      </c>
    </row>
    <row r="1071" spans="1:4">
      <c r="A1071">
        <v>1095</v>
      </c>
      <c r="B1071" s="13">
        <v>46102</v>
      </c>
      <c r="C1071" t="s">
        <v>1561</v>
      </c>
      <c r="D1071" t="s">
        <v>4619</v>
      </c>
    </row>
    <row r="1072" spans="1:4">
      <c r="A1072">
        <v>1096</v>
      </c>
      <c r="B1072" s="13">
        <v>46104</v>
      </c>
      <c r="C1072" t="s">
        <v>2358</v>
      </c>
      <c r="D1072" t="s">
        <v>4622</v>
      </c>
    </row>
    <row r="1073" spans="1:4">
      <c r="A1073">
        <v>1097</v>
      </c>
      <c r="B1073" s="13">
        <v>46104</v>
      </c>
      <c r="C1073" t="s">
        <v>2358</v>
      </c>
      <c r="D1073" t="s">
        <v>4626</v>
      </c>
    </row>
    <row r="1074" spans="1:4">
      <c r="A1074">
        <v>1098</v>
      </c>
      <c r="B1074" s="13">
        <v>46104</v>
      </c>
      <c r="C1074" t="s">
        <v>1374</v>
      </c>
      <c r="D1074" t="s">
        <v>4627</v>
      </c>
    </row>
    <row r="1075" spans="1:4">
      <c r="A1075">
        <v>1099</v>
      </c>
      <c r="B1075" s="13">
        <v>46104</v>
      </c>
      <c r="C1075" t="s">
        <v>1012</v>
      </c>
      <c r="D1075" t="s">
        <v>4629</v>
      </c>
    </row>
    <row r="1076" spans="1:4">
      <c r="A1076">
        <v>1100</v>
      </c>
      <c r="B1076" s="13">
        <v>46104</v>
      </c>
      <c r="C1076" t="s">
        <v>1857</v>
      </c>
      <c r="D1076" t="s">
        <v>4631</v>
      </c>
    </row>
    <row r="1077" spans="1:4">
      <c r="A1077">
        <v>1101</v>
      </c>
      <c r="B1077" s="13">
        <v>46104</v>
      </c>
      <c r="C1077" t="s">
        <v>1157</v>
      </c>
      <c r="D1077" t="s">
        <v>4633</v>
      </c>
    </row>
    <row r="1078" spans="1:4">
      <c r="A1078">
        <v>1102</v>
      </c>
      <c r="B1078" s="13">
        <v>46104</v>
      </c>
      <c r="C1078" t="s">
        <v>1552</v>
      </c>
      <c r="D1078" t="s">
        <v>4635</v>
      </c>
    </row>
    <row r="1079" spans="1:4">
      <c r="A1079">
        <v>1103</v>
      </c>
      <c r="B1079" s="13">
        <v>46104</v>
      </c>
      <c r="C1079" t="s">
        <v>1529</v>
      </c>
      <c r="D1079" t="s">
        <v>4636</v>
      </c>
    </row>
    <row r="1080" spans="1:4">
      <c r="A1080">
        <v>1104</v>
      </c>
      <c r="B1080" s="13">
        <v>46104</v>
      </c>
      <c r="C1080" t="s">
        <v>1009</v>
      </c>
      <c r="D1080" t="s">
        <v>4638</v>
      </c>
    </row>
    <row r="1081" spans="1:4">
      <c r="A1081">
        <v>1105</v>
      </c>
      <c r="B1081" s="13">
        <v>46104</v>
      </c>
      <c r="C1081" t="s">
        <v>1769</v>
      </c>
      <c r="D1081" t="s">
        <v>4639</v>
      </c>
    </row>
    <row r="1082" spans="1:4">
      <c r="A1082">
        <v>1106</v>
      </c>
      <c r="B1082" s="13">
        <v>46104</v>
      </c>
      <c r="C1082" t="s">
        <v>1769</v>
      </c>
      <c r="D1082" t="s">
        <v>4641</v>
      </c>
    </row>
    <row r="1083" spans="1:4">
      <c r="A1083">
        <v>1107</v>
      </c>
      <c r="B1083" s="13">
        <v>46105</v>
      </c>
      <c r="C1083" t="s">
        <v>1448</v>
      </c>
      <c r="D1083" t="s">
        <v>4642</v>
      </c>
    </row>
    <row r="1084" spans="1:4">
      <c r="A1084">
        <v>1108</v>
      </c>
      <c r="B1084" s="13">
        <v>46105</v>
      </c>
      <c r="C1084" t="s">
        <v>2441</v>
      </c>
      <c r="D1084" t="s">
        <v>4645</v>
      </c>
    </row>
    <row r="1085" spans="1:4">
      <c r="A1085">
        <v>1109</v>
      </c>
      <c r="B1085" s="13">
        <v>46105</v>
      </c>
      <c r="C1085" t="s">
        <v>2750</v>
      </c>
      <c r="D1085" t="s">
        <v>4646</v>
      </c>
    </row>
    <row r="1086" spans="1:4">
      <c r="A1086">
        <v>1110</v>
      </c>
      <c r="B1086" s="13">
        <v>46105</v>
      </c>
      <c r="C1086" t="s">
        <v>1348</v>
      </c>
      <c r="D1086" t="s">
        <v>4647</v>
      </c>
    </row>
    <row r="1087" spans="1:4">
      <c r="A1087">
        <v>1111</v>
      </c>
      <c r="B1087" s="13">
        <v>46105</v>
      </c>
      <c r="C1087" t="s">
        <v>1573</v>
      </c>
      <c r="D1087" t="s">
        <v>4648</v>
      </c>
    </row>
    <row r="1088" spans="1:4">
      <c r="A1088">
        <v>1112</v>
      </c>
      <c r="B1088" s="13">
        <v>46105</v>
      </c>
      <c r="C1088" t="s">
        <v>2567</v>
      </c>
      <c r="D1088" t="s">
        <v>4652</v>
      </c>
    </row>
    <row r="1089" spans="1:4">
      <c r="A1089">
        <v>1113</v>
      </c>
      <c r="B1089" s="13">
        <v>46105</v>
      </c>
      <c r="C1089" t="s">
        <v>4653</v>
      </c>
      <c r="D1089" t="s">
        <v>4660</v>
      </c>
    </row>
    <row r="1090" spans="1:4">
      <c r="A1090">
        <v>1114</v>
      </c>
      <c r="B1090" s="13">
        <v>46105</v>
      </c>
      <c r="C1090" t="s">
        <v>1516</v>
      </c>
      <c r="D1090" t="s">
        <v>4664</v>
      </c>
    </row>
    <row r="1091" spans="1:4">
      <c r="A1091">
        <v>1115</v>
      </c>
      <c r="B1091" s="13">
        <v>46105</v>
      </c>
      <c r="C1091" t="s">
        <v>3793</v>
      </c>
      <c r="D1091" t="s">
        <v>4668</v>
      </c>
    </row>
    <row r="1092" spans="1:4">
      <c r="A1092">
        <v>1116</v>
      </c>
      <c r="B1092" s="13">
        <v>46105</v>
      </c>
      <c r="C1092" t="s">
        <v>1424</v>
      </c>
      <c r="D1092" t="s">
        <v>4670</v>
      </c>
    </row>
    <row r="1093" spans="1:4">
      <c r="A1093">
        <v>1117</v>
      </c>
      <c r="B1093" s="13">
        <v>46105</v>
      </c>
      <c r="C1093" t="s">
        <v>1281</v>
      </c>
      <c r="D1093" t="s">
        <v>4673</v>
      </c>
    </row>
    <row r="1094" spans="1:4">
      <c r="A1094">
        <v>1118</v>
      </c>
      <c r="B1094" s="13">
        <v>46105</v>
      </c>
      <c r="C1094" t="s">
        <v>1529</v>
      </c>
      <c r="D1094" t="s">
        <v>4675</v>
      </c>
    </row>
    <row r="1095" spans="1:4">
      <c r="A1095">
        <v>1119</v>
      </c>
      <c r="B1095" s="13">
        <v>46105</v>
      </c>
      <c r="C1095" t="s">
        <v>1561</v>
      </c>
      <c r="D1095" t="s">
        <v>4676</v>
      </c>
    </row>
    <row r="1096" spans="1:4">
      <c r="A1096">
        <v>1120</v>
      </c>
      <c r="B1096" s="13">
        <v>46105</v>
      </c>
      <c r="C1096" t="s">
        <v>2072</v>
      </c>
      <c r="D1096" t="s">
        <v>4679</v>
      </c>
    </row>
    <row r="1097" spans="1:4">
      <c r="A1097">
        <v>1121</v>
      </c>
      <c r="B1097" s="13">
        <v>46105</v>
      </c>
      <c r="C1097" t="s">
        <v>1833</v>
      </c>
      <c r="D1097" t="s">
        <v>4681</v>
      </c>
    </row>
    <row r="1098" spans="1:4">
      <c r="A1098">
        <v>1122</v>
      </c>
      <c r="B1098" s="13">
        <v>46106</v>
      </c>
      <c r="C1098" t="s">
        <v>1412</v>
      </c>
      <c r="D1098" t="s">
        <v>4683</v>
      </c>
    </row>
    <row r="1099" spans="1:4">
      <c r="A1099">
        <v>1123</v>
      </c>
      <c r="B1099" s="13">
        <v>46106</v>
      </c>
      <c r="C1099" t="s">
        <v>1424</v>
      </c>
      <c r="D1099" t="s">
        <v>4688</v>
      </c>
    </row>
    <row r="1100" spans="1:4">
      <c r="A1100">
        <v>1124</v>
      </c>
      <c r="B1100" s="13">
        <v>46106</v>
      </c>
      <c r="C1100" t="s">
        <v>1424</v>
      </c>
      <c r="D1100" t="s">
        <v>4689</v>
      </c>
    </row>
    <row r="1101" spans="1:4">
      <c r="A1101">
        <v>1125</v>
      </c>
      <c r="B1101" s="13">
        <v>46106</v>
      </c>
      <c r="C1101" t="s">
        <v>3793</v>
      </c>
      <c r="D1101" t="s">
        <v>4691</v>
      </c>
    </row>
    <row r="1102" spans="1:4">
      <c r="A1102">
        <v>1126</v>
      </c>
      <c r="B1102" s="13">
        <v>46106</v>
      </c>
      <c r="C1102" t="s">
        <v>2272</v>
      </c>
      <c r="D1102" t="s">
        <v>4694</v>
      </c>
    </row>
    <row r="1103" spans="1:4">
      <c r="A1103">
        <v>1127</v>
      </c>
      <c r="B1103" s="13">
        <v>46106</v>
      </c>
      <c r="C1103" t="s">
        <v>983</v>
      </c>
      <c r="D1103" t="s">
        <v>4697</v>
      </c>
    </row>
    <row r="1104" spans="1:4">
      <c r="A1104">
        <v>1128</v>
      </c>
      <c r="B1104" s="13">
        <v>46106</v>
      </c>
      <c r="C1104" t="s">
        <v>4684</v>
      </c>
      <c r="D1104" t="s">
        <v>4699</v>
      </c>
    </row>
    <row r="1105" spans="1:4">
      <c r="A1105">
        <v>1129</v>
      </c>
      <c r="B1105" s="13">
        <v>46106</v>
      </c>
      <c r="C1105" t="s">
        <v>3889</v>
      </c>
      <c r="D1105" t="s">
        <v>4702</v>
      </c>
    </row>
    <row r="1106" spans="1:4">
      <c r="A1106">
        <v>1130</v>
      </c>
      <c r="B1106" s="13">
        <v>46106</v>
      </c>
      <c r="C1106" t="s">
        <v>1374</v>
      </c>
      <c r="D1106" t="s">
        <v>4704</v>
      </c>
    </row>
    <row r="1107" spans="1:4">
      <c r="A1107">
        <v>1131</v>
      </c>
      <c r="B1107" s="13">
        <v>46107</v>
      </c>
      <c r="C1107" t="s">
        <v>1012</v>
      </c>
      <c r="D1107" t="s">
        <v>4706</v>
      </c>
    </row>
    <row r="1108" spans="1:4">
      <c r="A1108">
        <v>1132</v>
      </c>
      <c r="B1108" s="13">
        <v>46107</v>
      </c>
      <c r="C1108" t="s">
        <v>4709</v>
      </c>
      <c r="D1108" t="s">
        <v>4713</v>
      </c>
    </row>
    <row r="1109" spans="1:4">
      <c r="A1109">
        <v>1133</v>
      </c>
      <c r="B1109" s="13">
        <v>46107</v>
      </c>
      <c r="C1109" t="s">
        <v>1374</v>
      </c>
      <c r="D1109" t="s">
        <v>4716</v>
      </c>
    </row>
    <row r="1110" spans="1:4">
      <c r="A1110">
        <v>1134</v>
      </c>
      <c r="B1110" s="13">
        <v>46107</v>
      </c>
      <c r="C1110" t="s">
        <v>2856</v>
      </c>
      <c r="D1110" t="s">
        <v>4718</v>
      </c>
    </row>
    <row r="1111" spans="1:4">
      <c r="A1111">
        <v>1135</v>
      </c>
      <c r="B1111" s="13">
        <v>46107</v>
      </c>
      <c r="C1111" t="s">
        <v>1419</v>
      </c>
      <c r="D1111" t="s">
        <v>4719</v>
      </c>
    </row>
    <row r="1112" spans="1:4">
      <c r="A1112">
        <v>1136</v>
      </c>
      <c r="B1112" s="13">
        <v>46107</v>
      </c>
      <c r="C1112" t="s">
        <v>1412</v>
      </c>
      <c r="D1112" t="s">
        <v>4722</v>
      </c>
    </row>
    <row r="1113" spans="1:4">
      <c r="A1113">
        <v>1137</v>
      </c>
      <c r="B1113" s="13">
        <v>46107</v>
      </c>
      <c r="C1113" t="s">
        <v>2938</v>
      </c>
      <c r="D1113" t="s">
        <v>4724</v>
      </c>
    </row>
    <row r="1114" spans="1:4">
      <c r="A1114">
        <v>1138</v>
      </c>
      <c r="B1114" s="13">
        <v>46107</v>
      </c>
      <c r="C1114" t="s">
        <v>1012</v>
      </c>
      <c r="D1114" t="s">
        <v>4725</v>
      </c>
    </row>
    <row r="1115" spans="1:4">
      <c r="A1115">
        <v>1139</v>
      </c>
      <c r="B1115" s="13">
        <v>46108</v>
      </c>
      <c r="C1115" t="s">
        <v>1516</v>
      </c>
      <c r="D1115" t="s">
        <v>4731</v>
      </c>
    </row>
    <row r="1116" spans="1:4">
      <c r="A1116">
        <v>1140</v>
      </c>
      <c r="B1116" s="13">
        <v>46108</v>
      </c>
      <c r="C1116" t="s">
        <v>1810</v>
      </c>
      <c r="D1116" t="s">
        <v>4733</v>
      </c>
    </row>
    <row r="1117" spans="1:4">
      <c r="A1117">
        <v>1141</v>
      </c>
      <c r="B1117" s="13">
        <v>46108</v>
      </c>
      <c r="C1117" t="s">
        <v>1374</v>
      </c>
      <c r="D1117" t="s">
        <v>4737</v>
      </c>
    </row>
    <row r="1118" spans="1:4">
      <c r="A1118">
        <v>1142</v>
      </c>
      <c r="B1118" s="13">
        <v>46108</v>
      </c>
      <c r="C1118" t="s">
        <v>1001</v>
      </c>
      <c r="D1118" t="s">
        <v>4739</v>
      </c>
    </row>
    <row r="1119" spans="1:4">
      <c r="A1119">
        <v>1143</v>
      </c>
      <c r="B1119" s="13">
        <v>46108</v>
      </c>
      <c r="C1119" t="s">
        <v>2103</v>
      </c>
      <c r="D1119" t="s">
        <v>4741</v>
      </c>
    </row>
    <row r="1120" spans="1:4">
      <c r="A1120">
        <v>1144</v>
      </c>
      <c r="B1120" s="13">
        <v>46108</v>
      </c>
      <c r="C1120" t="s">
        <v>4742</v>
      </c>
      <c r="D1120" t="s">
        <v>4747</v>
      </c>
    </row>
    <row r="1121" spans="1:4">
      <c r="A1121">
        <v>1145</v>
      </c>
      <c r="B1121" s="13">
        <v>46108</v>
      </c>
      <c r="C1121" t="s">
        <v>1433</v>
      </c>
      <c r="D1121" t="s">
        <v>4748</v>
      </c>
    </row>
    <row r="1122" spans="1:4">
      <c r="A1122">
        <v>1146</v>
      </c>
      <c r="B1122" s="13">
        <v>46109</v>
      </c>
      <c r="C1122" t="s">
        <v>3793</v>
      </c>
      <c r="D1122" t="s">
        <v>4749</v>
      </c>
    </row>
    <row r="1123" spans="1:4">
      <c r="A1123">
        <v>1147</v>
      </c>
      <c r="B1123" s="13">
        <v>46111</v>
      </c>
      <c r="C1123" t="s">
        <v>1419</v>
      </c>
      <c r="D1123" t="s">
        <v>4754</v>
      </c>
    </row>
    <row r="1124" spans="1:4">
      <c r="A1124">
        <v>1148</v>
      </c>
      <c r="B1124" s="13">
        <v>46111</v>
      </c>
      <c r="C1124" t="s">
        <v>1454</v>
      </c>
      <c r="D1124" t="s">
        <v>4756</v>
      </c>
    </row>
    <row r="1125" spans="1:4">
      <c r="A1125">
        <v>1149</v>
      </c>
      <c r="B1125" s="13">
        <v>46111</v>
      </c>
      <c r="C1125" t="s">
        <v>1419</v>
      </c>
      <c r="D1125" t="s">
        <v>4757</v>
      </c>
    </row>
    <row r="1126" spans="1:4">
      <c r="A1126">
        <v>1150</v>
      </c>
      <c r="B1126" s="13">
        <v>46111</v>
      </c>
      <c r="C1126" t="s">
        <v>983</v>
      </c>
      <c r="D1126" t="s">
        <v>4758</v>
      </c>
    </row>
    <row r="1127" spans="1:4">
      <c r="A1127">
        <v>1151</v>
      </c>
      <c r="B1127" s="13">
        <v>46111</v>
      </c>
      <c r="C1127" t="s">
        <v>1552</v>
      </c>
      <c r="D1127" t="s">
        <v>4759</v>
      </c>
    </row>
    <row r="1128" spans="1:4">
      <c r="A1128">
        <v>1152</v>
      </c>
      <c r="B1128" s="13">
        <v>46111</v>
      </c>
      <c r="C1128" t="s">
        <v>1555</v>
      </c>
      <c r="D1128" t="s">
        <v>4760</v>
      </c>
    </row>
    <row r="1129" spans="1:4">
      <c r="A1129">
        <v>1153</v>
      </c>
      <c r="B1129" s="13">
        <v>46111</v>
      </c>
      <c r="C1129" t="s">
        <v>1009</v>
      </c>
      <c r="D1129" t="s">
        <v>4761</v>
      </c>
    </row>
    <row r="1130" spans="1:4">
      <c r="A1130">
        <v>1154</v>
      </c>
      <c r="B1130" s="13">
        <v>46112</v>
      </c>
      <c r="C1130" t="s">
        <v>1687</v>
      </c>
      <c r="D1130" t="s">
        <v>4768</v>
      </c>
    </row>
    <row r="1131" spans="1:4">
      <c r="A1131">
        <v>1155</v>
      </c>
      <c r="B1131" s="13">
        <v>46112</v>
      </c>
      <c r="C1131" t="s">
        <v>1754</v>
      </c>
      <c r="D1131" t="s">
        <v>4769</v>
      </c>
    </row>
    <row r="1132" spans="1:4">
      <c r="A1132">
        <v>1156</v>
      </c>
      <c r="B1132" s="13">
        <v>46112</v>
      </c>
      <c r="C1132" t="s">
        <v>1040</v>
      </c>
      <c r="D1132" t="s">
        <v>4772</v>
      </c>
    </row>
    <row r="1133" spans="1:4">
      <c r="A1133">
        <v>1157</v>
      </c>
      <c r="B1133" s="13">
        <v>46112</v>
      </c>
      <c r="C1133" t="s">
        <v>1009</v>
      </c>
      <c r="D1133" t="s">
        <v>4773</v>
      </c>
    </row>
    <row r="1134" spans="1:4">
      <c r="A1134">
        <v>1158</v>
      </c>
      <c r="B1134" s="13">
        <v>46113</v>
      </c>
      <c r="C1134" t="s">
        <v>4779</v>
      </c>
      <c r="D1134" t="s">
        <v>4783</v>
      </c>
    </row>
    <row r="1135" spans="1:4">
      <c r="A1135">
        <v>1159</v>
      </c>
      <c r="B1135" s="13">
        <v>46113</v>
      </c>
      <c r="C1135" t="s">
        <v>3793</v>
      </c>
      <c r="D1135" t="s">
        <v>4784</v>
      </c>
    </row>
    <row r="1136" spans="1:4">
      <c r="A1136">
        <v>1160</v>
      </c>
      <c r="B1136" s="13">
        <v>46113</v>
      </c>
      <c r="C1136" t="s">
        <v>3123</v>
      </c>
      <c r="D1136" t="s">
        <v>4785</v>
      </c>
    </row>
    <row r="1137" spans="1:4">
      <c r="A1137">
        <v>1161</v>
      </c>
      <c r="B1137" s="13">
        <v>46113</v>
      </c>
      <c r="C1137" t="s">
        <v>1134</v>
      </c>
      <c r="D1137" t="s">
        <v>4786</v>
      </c>
    </row>
    <row r="1138" spans="1:4">
      <c r="A1138">
        <v>1162</v>
      </c>
      <c r="B1138" s="13">
        <v>46113</v>
      </c>
      <c r="C1138" t="s">
        <v>1529</v>
      </c>
      <c r="D1138" t="s">
        <v>4787</v>
      </c>
    </row>
    <row r="1139" spans="1:4">
      <c r="A1139">
        <v>1163</v>
      </c>
      <c r="B1139" s="13">
        <v>46114</v>
      </c>
      <c r="C1139" t="s">
        <v>1448</v>
      </c>
      <c r="D1139" t="s">
        <v>4790</v>
      </c>
    </row>
    <row r="1140" spans="1:4">
      <c r="A1140">
        <v>1164</v>
      </c>
      <c r="B1140" s="13">
        <v>46114</v>
      </c>
      <c r="C1140" t="s">
        <v>1892</v>
      </c>
      <c r="D1140" t="s">
        <v>4791</v>
      </c>
    </row>
    <row r="1141" spans="1:4">
      <c r="A1141">
        <v>1165</v>
      </c>
      <c r="B1141" s="13">
        <v>46114</v>
      </c>
      <c r="C1141" t="s">
        <v>3395</v>
      </c>
      <c r="D1141" t="s">
        <v>4793</v>
      </c>
    </row>
    <row r="1142" spans="1:4">
      <c r="A1142">
        <v>1166</v>
      </c>
      <c r="B1142" s="13">
        <v>46114</v>
      </c>
      <c r="C1142" t="s">
        <v>2103</v>
      </c>
      <c r="D1142" t="s">
        <v>4794</v>
      </c>
    </row>
    <row r="1143" spans="1:4">
      <c r="A1143">
        <v>1167</v>
      </c>
      <c r="B1143" s="13">
        <v>46114</v>
      </c>
      <c r="C1143" t="s">
        <v>1419</v>
      </c>
      <c r="D1143" t="s">
        <v>4795</v>
      </c>
    </row>
    <row r="1144" spans="1:4">
      <c r="A1144">
        <v>1168</v>
      </c>
      <c r="B1144" s="13">
        <v>46114</v>
      </c>
      <c r="C1144" t="s">
        <v>2503</v>
      </c>
      <c r="D1144" t="s">
        <v>4796</v>
      </c>
    </row>
    <row r="1145" spans="1:4">
      <c r="A1145">
        <v>1169</v>
      </c>
      <c r="B1145" s="13">
        <v>46115</v>
      </c>
      <c r="C1145" t="s">
        <v>4801</v>
      </c>
      <c r="D1145" t="s">
        <v>4804</v>
      </c>
    </row>
    <row r="1146" spans="1:4">
      <c r="A1146">
        <v>1170</v>
      </c>
      <c r="B1146" s="13">
        <v>46115</v>
      </c>
      <c r="C1146" t="s">
        <v>1555</v>
      </c>
      <c r="D1146" t="s">
        <v>4807</v>
      </c>
    </row>
    <row r="1147" spans="1:4">
      <c r="A1147">
        <v>1171</v>
      </c>
      <c r="B1147" s="13">
        <v>46115</v>
      </c>
      <c r="C1147" t="s">
        <v>1573</v>
      </c>
      <c r="D1147" t="s">
        <v>4808</v>
      </c>
    </row>
    <row r="1148" spans="1:4">
      <c r="A1148">
        <v>1172</v>
      </c>
      <c r="B1148" s="13">
        <v>46115</v>
      </c>
      <c r="C1148" t="s">
        <v>1687</v>
      </c>
      <c r="D1148" t="s">
        <v>4809</v>
      </c>
    </row>
    <row r="1149" spans="1:4">
      <c r="A1149">
        <v>1173</v>
      </c>
      <c r="B1149" s="13">
        <v>46115</v>
      </c>
      <c r="C1149" t="s">
        <v>1555</v>
      </c>
      <c r="D1149" t="s">
        <v>4810</v>
      </c>
    </row>
    <row r="1150" spans="1:4">
      <c r="A1150">
        <v>1174</v>
      </c>
      <c r="B1150" s="13">
        <v>46115</v>
      </c>
      <c r="C1150" t="s">
        <v>1810</v>
      </c>
      <c r="D1150" t="s">
        <v>4812</v>
      </c>
    </row>
    <row r="1151" spans="1:4">
      <c r="A1151">
        <v>1175</v>
      </c>
      <c r="B1151" s="13">
        <v>46115</v>
      </c>
      <c r="C1151" t="s">
        <v>1712</v>
      </c>
      <c r="D1151" t="s">
        <v>4813</v>
      </c>
    </row>
    <row r="1152" spans="1:4">
      <c r="A1152">
        <v>1176</v>
      </c>
      <c r="B1152" s="13">
        <v>46115</v>
      </c>
      <c r="C1152" t="s">
        <v>1374</v>
      </c>
      <c r="D1152" t="s">
        <v>4815</v>
      </c>
    </row>
    <row r="1153" spans="1:4">
      <c r="A1153">
        <v>1177</v>
      </c>
      <c r="B1153" s="13">
        <v>46115</v>
      </c>
      <c r="C1153" t="s">
        <v>3392</v>
      </c>
      <c r="D1153" t="s">
        <v>4816</v>
      </c>
    </row>
    <row r="1154" spans="1:4">
      <c r="A1154">
        <v>1178</v>
      </c>
      <c r="B1154" s="13">
        <v>46116</v>
      </c>
      <c r="C1154" t="s">
        <v>1047</v>
      </c>
      <c r="D1154" t="s">
        <v>4817</v>
      </c>
    </row>
    <row r="1155" spans="1:4">
      <c r="A1155">
        <v>1179</v>
      </c>
      <c r="B1155" s="13">
        <v>46118</v>
      </c>
      <c r="C1155" t="s">
        <v>2358</v>
      </c>
      <c r="D1155" t="s">
        <v>4820</v>
      </c>
    </row>
    <row r="1156" spans="1:4">
      <c r="A1156">
        <v>1180</v>
      </c>
      <c r="B1156" s="13">
        <v>46118</v>
      </c>
      <c r="C1156" t="s">
        <v>3898</v>
      </c>
      <c r="D1156" t="s">
        <v>4821</v>
      </c>
    </row>
    <row r="1157" spans="1:4">
      <c r="A1157">
        <v>1181</v>
      </c>
      <c r="B1157" s="13">
        <v>46118</v>
      </c>
      <c r="C1157" t="s">
        <v>1938</v>
      </c>
      <c r="D1157" t="s">
        <v>4824</v>
      </c>
    </row>
    <row r="1158" spans="1:4">
      <c r="A1158">
        <v>1182</v>
      </c>
      <c r="B1158" s="13">
        <v>46118</v>
      </c>
      <c r="C1158" t="s">
        <v>1769</v>
      </c>
      <c r="D1158" t="s">
        <v>4827</v>
      </c>
    </row>
    <row r="1159" spans="1:4">
      <c r="A1159">
        <v>1183</v>
      </c>
      <c r="B1159" s="13">
        <v>46118</v>
      </c>
      <c r="C1159" t="s">
        <v>1374</v>
      </c>
      <c r="D1159" t="s">
        <v>4828</v>
      </c>
    </row>
    <row r="1160" spans="1:4">
      <c r="A1160">
        <v>1184</v>
      </c>
      <c r="B1160" s="13">
        <v>46118</v>
      </c>
      <c r="C1160" t="s">
        <v>1552</v>
      </c>
      <c r="D1160" t="s">
        <v>4831</v>
      </c>
    </row>
    <row r="1161" spans="1:4">
      <c r="A1161">
        <v>1185</v>
      </c>
      <c r="B1161" s="13">
        <v>46118</v>
      </c>
      <c r="C1161" t="s">
        <v>1020</v>
      </c>
      <c r="D1161" t="s">
        <v>4832</v>
      </c>
    </row>
    <row r="1162" spans="1:4">
      <c r="A1162">
        <v>1186</v>
      </c>
      <c r="B1162" s="13">
        <v>46118</v>
      </c>
      <c r="C1162" t="s">
        <v>1938</v>
      </c>
      <c r="D1162" t="s">
        <v>4833</v>
      </c>
    </row>
    <row r="1163" spans="1:4">
      <c r="A1163">
        <v>1187</v>
      </c>
      <c r="B1163" s="13">
        <v>46119</v>
      </c>
      <c r="C1163" t="s">
        <v>1712</v>
      </c>
      <c r="D1163" t="s">
        <v>4837</v>
      </c>
    </row>
    <row r="1164" spans="1:4">
      <c r="A1164">
        <v>1188</v>
      </c>
      <c r="B1164" s="13">
        <v>46119</v>
      </c>
      <c r="C1164" t="s">
        <v>1552</v>
      </c>
      <c r="D1164" t="s">
        <v>4844</v>
      </c>
    </row>
    <row r="1165" spans="1:4">
      <c r="A1165">
        <v>1189</v>
      </c>
      <c r="B1165" s="13">
        <v>46119</v>
      </c>
      <c r="C1165" t="s">
        <v>1516</v>
      </c>
      <c r="D1165" t="s">
        <v>4846</v>
      </c>
    </row>
    <row r="1166" spans="1:4">
      <c r="A1166">
        <v>1190</v>
      </c>
      <c r="B1166" s="13">
        <v>46119</v>
      </c>
      <c r="C1166" t="s">
        <v>2856</v>
      </c>
      <c r="D1166" t="s">
        <v>4849</v>
      </c>
    </row>
    <row r="1167" spans="1:4">
      <c r="A1167">
        <v>1191</v>
      </c>
      <c r="B1167" s="13">
        <v>46119</v>
      </c>
      <c r="C1167" t="s">
        <v>1687</v>
      </c>
      <c r="D1167" t="s">
        <v>4850</v>
      </c>
    </row>
    <row r="1168" spans="1:4">
      <c r="A1168">
        <v>1192</v>
      </c>
      <c r="B1168" s="13">
        <v>46119</v>
      </c>
      <c r="C1168" t="s">
        <v>1857</v>
      </c>
      <c r="D1168" t="s">
        <v>4852</v>
      </c>
    </row>
    <row r="1169" spans="1:4">
      <c r="A1169">
        <v>1193</v>
      </c>
      <c r="B1169" s="13">
        <v>46119</v>
      </c>
      <c r="C1169" t="s">
        <v>1419</v>
      </c>
      <c r="D1169" t="s">
        <v>4854</v>
      </c>
    </row>
    <row r="1170" spans="1:4">
      <c r="A1170">
        <v>1194</v>
      </c>
      <c r="B1170" s="13">
        <v>46119</v>
      </c>
      <c r="C1170" t="s">
        <v>1712</v>
      </c>
      <c r="D1170" t="s">
        <v>4855</v>
      </c>
    </row>
    <row r="1171" spans="1:4">
      <c r="A1171">
        <v>1195</v>
      </c>
      <c r="B1171" s="13">
        <v>46120</v>
      </c>
      <c r="C1171" t="s">
        <v>1769</v>
      </c>
      <c r="D1171" t="s">
        <v>4859</v>
      </c>
    </row>
    <row r="1172" spans="1:4">
      <c r="A1172">
        <v>1196</v>
      </c>
      <c r="B1172" s="13">
        <v>46120</v>
      </c>
      <c r="C1172" t="s">
        <v>2938</v>
      </c>
      <c r="D1172" t="s">
        <v>4862</v>
      </c>
    </row>
    <row r="1173" spans="1:4">
      <c r="A1173">
        <v>1197</v>
      </c>
      <c r="B1173" s="13">
        <v>46120</v>
      </c>
      <c r="C1173" t="s">
        <v>1985</v>
      </c>
      <c r="D1173" t="s">
        <v>4865</v>
      </c>
    </row>
    <row r="1174" spans="1:4">
      <c r="A1174">
        <v>1198</v>
      </c>
      <c r="B1174" s="13">
        <v>46120</v>
      </c>
      <c r="C1174" t="s">
        <v>1712</v>
      </c>
      <c r="D1174" t="s">
        <v>4866</v>
      </c>
    </row>
    <row r="1175" spans="1:4">
      <c r="A1175">
        <v>1199</v>
      </c>
      <c r="B1175" s="13">
        <v>46120</v>
      </c>
      <c r="C1175" t="s">
        <v>1012</v>
      </c>
      <c r="D1175" t="s">
        <v>4870</v>
      </c>
    </row>
    <row r="1176" spans="1:4">
      <c r="A1176">
        <v>1200</v>
      </c>
      <c r="B1176" s="13">
        <v>46120</v>
      </c>
      <c r="C1176" t="s">
        <v>1516</v>
      </c>
      <c r="D1176" t="s">
        <v>4872</v>
      </c>
    </row>
    <row r="1177" spans="1:4">
      <c r="A1177">
        <v>1201</v>
      </c>
      <c r="B1177" s="13">
        <v>46120</v>
      </c>
      <c r="C1177" t="s">
        <v>1281</v>
      </c>
      <c r="D1177" t="s">
        <v>4873</v>
      </c>
    </row>
    <row r="1178" spans="1:4">
      <c r="A1178">
        <v>1202</v>
      </c>
      <c r="B1178" s="13">
        <v>46120</v>
      </c>
      <c r="C1178" t="s">
        <v>1833</v>
      </c>
      <c r="D1178" t="s">
        <v>4874</v>
      </c>
    </row>
    <row r="1179" spans="1:4">
      <c r="A1179">
        <v>1203</v>
      </c>
      <c r="B1179" s="13">
        <v>46121</v>
      </c>
      <c r="C1179" t="s">
        <v>2830</v>
      </c>
      <c r="D1179" t="s">
        <v>4878</v>
      </c>
    </row>
    <row r="1180" spans="1:4">
      <c r="A1180">
        <v>1204</v>
      </c>
      <c r="B1180" s="13">
        <v>46121</v>
      </c>
      <c r="C1180" t="s">
        <v>1006</v>
      </c>
      <c r="D1180" t="s">
        <v>4881</v>
      </c>
    </row>
    <row r="1181" spans="1:4">
      <c r="A1181">
        <v>1205</v>
      </c>
      <c r="B1181" s="13">
        <v>46121</v>
      </c>
      <c r="C1181" t="s">
        <v>1810</v>
      </c>
      <c r="D1181" t="s">
        <v>4882</v>
      </c>
    </row>
    <row r="1182" spans="1:4">
      <c r="A1182">
        <v>1206</v>
      </c>
      <c r="B1182" s="13">
        <v>46121</v>
      </c>
      <c r="C1182" t="s">
        <v>1006</v>
      </c>
      <c r="D1182" t="s">
        <v>4883</v>
      </c>
    </row>
    <row r="1183" spans="1:4">
      <c r="A1183">
        <v>1207</v>
      </c>
      <c r="B1183" s="13">
        <v>46122</v>
      </c>
      <c r="C1183" t="s">
        <v>1626</v>
      </c>
      <c r="D1183" t="s">
        <v>4894</v>
      </c>
    </row>
    <row r="1184" spans="1:4">
      <c r="A1184">
        <v>1208</v>
      </c>
      <c r="B1184" s="13">
        <v>46122</v>
      </c>
      <c r="C1184" t="s">
        <v>4895</v>
      </c>
      <c r="D1184" t="s">
        <v>4899</v>
      </c>
    </row>
    <row r="1185" spans="1:4">
      <c r="A1185">
        <v>1209</v>
      </c>
      <c r="B1185" s="13">
        <v>46122</v>
      </c>
      <c r="C1185" t="s">
        <v>1009</v>
      </c>
      <c r="D1185" t="s">
        <v>4902</v>
      </c>
    </row>
    <row r="1186" spans="1:4">
      <c r="A1186">
        <v>1210</v>
      </c>
      <c r="B1186" s="13">
        <v>46122</v>
      </c>
      <c r="C1186" t="s">
        <v>1427</v>
      </c>
      <c r="D1186" t="s">
        <v>4904</v>
      </c>
    </row>
    <row r="1187" spans="1:4">
      <c r="A1187">
        <v>1211</v>
      </c>
      <c r="B1187" s="13">
        <v>46122</v>
      </c>
      <c r="C1187" t="s">
        <v>1454</v>
      </c>
      <c r="D1187" t="s">
        <v>4905</v>
      </c>
    </row>
    <row r="1188" spans="1:4">
      <c r="A1188">
        <v>1212</v>
      </c>
      <c r="B1188" s="13">
        <v>46122</v>
      </c>
      <c r="C1188" t="s">
        <v>1687</v>
      </c>
      <c r="D1188" t="s">
        <v>4909</v>
      </c>
    </row>
    <row r="1189" spans="1:4">
      <c r="A1189">
        <v>1213</v>
      </c>
      <c r="B1189" s="13">
        <v>46122</v>
      </c>
      <c r="C1189" t="s">
        <v>1857</v>
      </c>
      <c r="D1189" t="s">
        <v>4912</v>
      </c>
    </row>
    <row r="1190" spans="1:4">
      <c r="A1190">
        <v>1214</v>
      </c>
      <c r="B1190" s="13">
        <v>46122</v>
      </c>
      <c r="C1190" t="s">
        <v>1374</v>
      </c>
      <c r="D1190" t="s">
        <v>4916</v>
      </c>
    </row>
    <row r="1191" spans="1:4">
      <c r="A1191">
        <v>1215</v>
      </c>
      <c r="B1191" s="13">
        <v>46122</v>
      </c>
      <c r="C1191" t="s">
        <v>1857</v>
      </c>
      <c r="D1191" t="s">
        <v>4917</v>
      </c>
    </row>
    <row r="1192" spans="1:4">
      <c r="A1192">
        <v>1216</v>
      </c>
      <c r="B1192" s="13">
        <v>46123</v>
      </c>
      <c r="C1192" t="s">
        <v>1516</v>
      </c>
      <c r="D1192" t="s">
        <v>4918</v>
      </c>
    </row>
    <row r="1193" spans="1:4">
      <c r="A1193">
        <v>1217</v>
      </c>
      <c r="B1193" s="13">
        <v>46123</v>
      </c>
      <c r="C1193" t="s">
        <v>1516</v>
      </c>
      <c r="D1193" t="s">
        <v>4922</v>
      </c>
    </row>
    <row r="1194" spans="1:4">
      <c r="A1194">
        <v>1218</v>
      </c>
      <c r="B1194" s="13">
        <v>46123</v>
      </c>
      <c r="C1194" t="s">
        <v>1516</v>
      </c>
      <c r="D1194" t="s">
        <v>4923</v>
      </c>
    </row>
    <row r="1195" spans="1:4">
      <c r="A1195">
        <v>1219</v>
      </c>
      <c r="B1195" s="13">
        <v>46123</v>
      </c>
      <c r="C1195" t="s">
        <v>4288</v>
      </c>
      <c r="D1195" t="s">
        <v>4927</v>
      </c>
    </row>
    <row r="1196" spans="1:4">
      <c r="A1196">
        <v>1220</v>
      </c>
      <c r="B1196" s="13">
        <v>46123</v>
      </c>
      <c r="C1196" t="s">
        <v>3392</v>
      </c>
      <c r="D1196" t="s">
        <v>4928</v>
      </c>
    </row>
    <row r="1197" spans="1:4">
      <c r="A1197">
        <v>1221</v>
      </c>
      <c r="B1197" s="13">
        <v>46125</v>
      </c>
      <c r="C1197" t="s">
        <v>3890</v>
      </c>
      <c r="D1197" t="s">
        <v>4933</v>
      </c>
    </row>
    <row r="1198" spans="1:4">
      <c r="A1198">
        <v>1222</v>
      </c>
      <c r="B1198" s="13">
        <v>46125</v>
      </c>
      <c r="C1198" t="s">
        <v>1754</v>
      </c>
      <c r="D1198" t="s">
        <v>4935</v>
      </c>
    </row>
    <row r="1199" spans="1:4">
      <c r="A1199">
        <v>1223</v>
      </c>
      <c r="B1199" s="13">
        <v>46125</v>
      </c>
      <c r="C1199" t="s">
        <v>974</v>
      </c>
      <c r="D1199" t="s">
        <v>4936</v>
      </c>
    </row>
    <row r="1200" spans="1:4">
      <c r="A1200">
        <v>1224</v>
      </c>
      <c r="B1200" s="13">
        <v>46125</v>
      </c>
      <c r="C1200" t="s">
        <v>4801</v>
      </c>
      <c r="D1200" t="s">
        <v>4939</v>
      </c>
    </row>
    <row r="1201" spans="1:4">
      <c r="A1201">
        <v>1225</v>
      </c>
      <c r="B1201" s="13">
        <v>46125</v>
      </c>
      <c r="C1201" t="s">
        <v>2683</v>
      </c>
      <c r="D1201" t="s">
        <v>4941</v>
      </c>
    </row>
    <row r="1202" spans="1:4">
      <c r="A1202">
        <v>1226</v>
      </c>
      <c r="B1202" s="13">
        <v>46125</v>
      </c>
      <c r="C1202" t="s">
        <v>1009</v>
      </c>
      <c r="D1202" t="s">
        <v>4944</v>
      </c>
    </row>
    <row r="1203" spans="1:4">
      <c r="A1203">
        <v>1227</v>
      </c>
      <c r="B1203" s="13">
        <v>46125</v>
      </c>
      <c r="C1203" t="s">
        <v>1529</v>
      </c>
      <c r="D1203" t="s">
        <v>4945</v>
      </c>
    </row>
    <row r="1204" spans="1:4">
      <c r="A1204">
        <v>1228</v>
      </c>
      <c r="B1204" s="13">
        <v>46125</v>
      </c>
      <c r="C1204" t="s">
        <v>2314</v>
      </c>
      <c r="D1204" t="s">
        <v>4946</v>
      </c>
    </row>
    <row r="1205" spans="1:4">
      <c r="A1205">
        <v>1229</v>
      </c>
      <c r="C1205" t="s">
        <v>4953</v>
      </c>
      <c r="D1205" t="s">
        <v>4957</v>
      </c>
    </row>
    <row r="1206" spans="1:4">
      <c r="A1206">
        <v>1230</v>
      </c>
      <c r="B1206" s="13">
        <v>46126</v>
      </c>
      <c r="C1206" t="s">
        <v>4953</v>
      </c>
      <c r="D1206" t="s">
        <v>4959</v>
      </c>
    </row>
    <row r="1207" spans="1:4">
      <c r="A1207">
        <v>1231</v>
      </c>
      <c r="B1207" s="13">
        <v>46126</v>
      </c>
      <c r="C1207" t="s">
        <v>1157</v>
      </c>
      <c r="D1207" t="s">
        <v>4960</v>
      </c>
    </row>
    <row r="1208" spans="1:4">
      <c r="A1208">
        <v>1232</v>
      </c>
      <c r="B1208" s="13">
        <v>46126</v>
      </c>
      <c r="C1208" t="s">
        <v>2685</v>
      </c>
      <c r="D1208" t="s">
        <v>4963</v>
      </c>
    </row>
    <row r="1209" spans="1:4">
      <c r="A1209">
        <v>1233</v>
      </c>
      <c r="B1209" s="13">
        <v>46126</v>
      </c>
      <c r="C1209" t="s">
        <v>4950</v>
      </c>
      <c r="D1209" t="s">
        <v>4965</v>
      </c>
    </row>
    <row r="1210" spans="1:4">
      <c r="A1210">
        <v>1234</v>
      </c>
      <c r="B1210" s="13">
        <v>46126</v>
      </c>
      <c r="C1210" t="s">
        <v>3138</v>
      </c>
      <c r="D1210" t="s">
        <v>4966</v>
      </c>
    </row>
    <row r="1211" spans="1:4">
      <c r="A1211">
        <v>1235</v>
      </c>
      <c r="B1211" s="13">
        <v>46126</v>
      </c>
      <c r="C1211" t="s">
        <v>1712</v>
      </c>
      <c r="D1211" t="s">
        <v>4967</v>
      </c>
    </row>
    <row r="1212" spans="1:4">
      <c r="A1212">
        <v>1236</v>
      </c>
      <c r="B1212" s="13">
        <v>46126</v>
      </c>
      <c r="C1212" t="s">
        <v>2274</v>
      </c>
      <c r="D1212" t="s">
        <v>4969</v>
      </c>
    </row>
    <row r="1213" spans="1:4">
      <c r="A1213">
        <v>1237</v>
      </c>
      <c r="B1213" s="13">
        <v>46126</v>
      </c>
      <c r="C1213" t="s">
        <v>1626</v>
      </c>
      <c r="D1213" t="s">
        <v>4971</v>
      </c>
    </row>
    <row r="1214" spans="1:4">
      <c r="A1214">
        <v>1238</v>
      </c>
      <c r="B1214" s="13">
        <v>46126</v>
      </c>
      <c r="C1214" t="s">
        <v>3138</v>
      </c>
      <c r="D1214" t="s">
        <v>4974</v>
      </c>
    </row>
    <row r="1215" spans="1:4">
      <c r="A1215">
        <v>1239</v>
      </c>
      <c r="B1215" s="13">
        <v>46127</v>
      </c>
      <c r="C1215" t="s">
        <v>1529</v>
      </c>
      <c r="D1215" t="s">
        <v>4976</v>
      </c>
    </row>
    <row r="1216" spans="1:4">
      <c r="A1216">
        <v>1240</v>
      </c>
      <c r="B1216" s="13">
        <v>46127</v>
      </c>
      <c r="C1216" t="s">
        <v>2830</v>
      </c>
      <c r="D1216" t="s">
        <v>4980</v>
      </c>
    </row>
    <row r="1217" spans="1:4">
      <c r="A1217">
        <v>1241</v>
      </c>
      <c r="B1217" s="13">
        <v>46127</v>
      </c>
      <c r="C1217" t="s">
        <v>3138</v>
      </c>
      <c r="D1217" t="s">
        <v>4981</v>
      </c>
    </row>
    <row r="1218" spans="1:4">
      <c r="A1218">
        <v>1242</v>
      </c>
      <c r="B1218" s="13">
        <v>46127</v>
      </c>
      <c r="C1218" t="s">
        <v>3138</v>
      </c>
      <c r="D1218" t="s">
        <v>4984</v>
      </c>
    </row>
    <row r="1219" spans="1:4">
      <c r="A1219">
        <v>1243</v>
      </c>
      <c r="B1219" s="13">
        <v>46127</v>
      </c>
      <c r="C1219" t="s">
        <v>1012</v>
      </c>
      <c r="D1219" t="s">
        <v>4987</v>
      </c>
    </row>
    <row r="1220" spans="1:4">
      <c r="A1220">
        <v>1244</v>
      </c>
      <c r="B1220" s="13">
        <v>46127</v>
      </c>
      <c r="C1220" t="s">
        <v>2213</v>
      </c>
      <c r="D1220" t="s">
        <v>4990</v>
      </c>
    </row>
    <row r="1221" spans="1:4">
      <c r="A1221">
        <v>1245</v>
      </c>
      <c r="B1221" s="13">
        <v>46127</v>
      </c>
      <c r="C1221" t="s">
        <v>2060</v>
      </c>
      <c r="D1221" t="s">
        <v>4993</v>
      </c>
    </row>
    <row r="1222" spans="1:4">
      <c r="A1222">
        <v>1246</v>
      </c>
      <c r="B1222" s="13">
        <v>46127</v>
      </c>
      <c r="C1222" t="s">
        <v>2413</v>
      </c>
      <c r="D1222" t="s">
        <v>4994</v>
      </c>
    </row>
    <row r="1223" spans="1:4">
      <c r="A1223">
        <v>1247</v>
      </c>
      <c r="B1223" s="13">
        <v>46128</v>
      </c>
      <c r="C1223" t="s">
        <v>1976</v>
      </c>
      <c r="D1223" t="s">
        <v>5009</v>
      </c>
    </row>
    <row r="1224" spans="1:4">
      <c r="A1224">
        <v>1248</v>
      </c>
      <c r="B1224" s="13">
        <v>46128</v>
      </c>
      <c r="C1224" t="s">
        <v>4801</v>
      </c>
      <c r="D1224" t="s">
        <v>5011</v>
      </c>
    </row>
    <row r="1225" spans="1:4">
      <c r="A1225">
        <v>1249</v>
      </c>
      <c r="B1225" s="13">
        <v>46128</v>
      </c>
      <c r="C1225" t="s">
        <v>4801</v>
      </c>
      <c r="D1225" t="s">
        <v>5012</v>
      </c>
    </row>
    <row r="1226" spans="1:4">
      <c r="A1226">
        <v>1250</v>
      </c>
      <c r="B1226" s="13">
        <v>46128</v>
      </c>
      <c r="C1226" t="s">
        <v>2938</v>
      </c>
      <c r="D1226" t="s">
        <v>5019</v>
      </c>
    </row>
    <row r="1227" spans="1:4">
      <c r="A1227">
        <v>1251</v>
      </c>
      <c r="B1227" s="13">
        <v>46128</v>
      </c>
      <c r="C1227" t="s">
        <v>1001</v>
      </c>
      <c r="D1227" t="s">
        <v>5022</v>
      </c>
    </row>
    <row r="1228" spans="1:4">
      <c r="A1228">
        <v>1252</v>
      </c>
      <c r="B1228" s="13">
        <v>46129</v>
      </c>
      <c r="C1228" t="s">
        <v>3138</v>
      </c>
      <c r="D1228" t="s">
        <v>5025</v>
      </c>
    </row>
    <row r="1229" spans="1:4">
      <c r="A1229">
        <v>1253</v>
      </c>
      <c r="B1229" s="13">
        <v>46129</v>
      </c>
      <c r="C1229" t="s">
        <v>1810</v>
      </c>
      <c r="D1229" t="s">
        <v>5026</v>
      </c>
    </row>
    <row r="1230" spans="1:4">
      <c r="A1230">
        <v>1254</v>
      </c>
      <c r="B1230" s="13">
        <v>46129</v>
      </c>
      <c r="C1230" t="s">
        <v>1687</v>
      </c>
      <c r="D1230" t="s">
        <v>5029</v>
      </c>
    </row>
    <row r="1231" spans="1:4">
      <c r="A1231">
        <v>1255</v>
      </c>
      <c r="B1231" s="13">
        <v>46129</v>
      </c>
      <c r="C1231" t="s">
        <v>2799</v>
      </c>
      <c r="D1231" t="s">
        <v>5030</v>
      </c>
    </row>
    <row r="1232" spans="1:4">
      <c r="A1232">
        <v>1256</v>
      </c>
      <c r="B1232" s="13">
        <v>46130</v>
      </c>
      <c r="C1232" t="s">
        <v>1776</v>
      </c>
      <c r="D1232" t="s">
        <v>5033</v>
      </c>
    </row>
    <row r="1233" spans="1:4">
      <c r="A1233">
        <v>1257</v>
      </c>
      <c r="B1233" s="13">
        <v>46132</v>
      </c>
      <c r="C1233" t="s">
        <v>3891</v>
      </c>
      <c r="D1233" t="s">
        <v>5038</v>
      </c>
    </row>
    <row r="1234" spans="1:4">
      <c r="A1234">
        <v>1258</v>
      </c>
      <c r="B1234" s="13">
        <v>46132</v>
      </c>
      <c r="C1234" t="s">
        <v>1444</v>
      </c>
      <c r="D1234" t="s">
        <v>5040</v>
      </c>
    </row>
    <row r="1235" spans="1:4">
      <c r="A1235">
        <v>1259</v>
      </c>
      <c r="B1235" s="13">
        <v>46132</v>
      </c>
      <c r="C1235" t="s">
        <v>1976</v>
      </c>
      <c r="D1235" t="s">
        <v>5041</v>
      </c>
    </row>
    <row r="1236" spans="1:4">
      <c r="A1236">
        <v>1260</v>
      </c>
      <c r="B1236" s="13">
        <v>46132</v>
      </c>
      <c r="C1236" t="s">
        <v>1833</v>
      </c>
      <c r="D1236" t="s">
        <v>5044</v>
      </c>
    </row>
    <row r="1237" spans="1:4">
      <c r="A1237">
        <v>1261</v>
      </c>
      <c r="B1237" s="13">
        <v>46132</v>
      </c>
      <c r="C1237" t="s">
        <v>1353</v>
      </c>
      <c r="D1237" t="s">
        <v>5045</v>
      </c>
    </row>
    <row r="1238" spans="1:4">
      <c r="A1238">
        <v>1262</v>
      </c>
      <c r="B1238" s="13">
        <v>46132</v>
      </c>
      <c r="C1238" t="s">
        <v>1469</v>
      </c>
      <c r="D1238" t="s">
        <v>5046</v>
      </c>
    </row>
    <row r="1239" spans="1:4">
      <c r="A1239">
        <v>1263</v>
      </c>
      <c r="B1239" s="13">
        <v>46133</v>
      </c>
      <c r="C1239" t="s">
        <v>2856</v>
      </c>
      <c r="D1239" t="s">
        <v>5052</v>
      </c>
    </row>
    <row r="1240" spans="1:4">
      <c r="A1240">
        <v>1264</v>
      </c>
      <c r="B1240" s="13">
        <v>46133</v>
      </c>
      <c r="C1240" t="s">
        <v>3123</v>
      </c>
      <c r="D1240" t="s">
        <v>5055</v>
      </c>
    </row>
    <row r="1241" spans="1:4">
      <c r="A1241">
        <v>1265</v>
      </c>
      <c r="B1241" s="13">
        <v>46134</v>
      </c>
      <c r="C1241" t="s">
        <v>4779</v>
      </c>
      <c r="D1241" t="s">
        <v>5057</v>
      </c>
    </row>
    <row r="1242" spans="1:4">
      <c r="A1242">
        <v>1266</v>
      </c>
      <c r="B1242" s="13">
        <v>46134</v>
      </c>
      <c r="C1242" t="s">
        <v>1448</v>
      </c>
      <c r="D1242" t="s">
        <v>5058</v>
      </c>
    </row>
    <row r="1243" spans="1:4">
      <c r="A1243">
        <v>1267</v>
      </c>
      <c r="B1243" s="13">
        <v>46134</v>
      </c>
      <c r="C1243" t="s">
        <v>1012</v>
      </c>
      <c r="D1243" t="s">
        <v>5059</v>
      </c>
    </row>
    <row r="1244" spans="1:4">
      <c r="A1244">
        <v>1268</v>
      </c>
      <c r="B1244" s="13">
        <v>46134</v>
      </c>
      <c r="C1244" t="s">
        <v>1985</v>
      </c>
      <c r="D1244" t="s">
        <v>5060</v>
      </c>
    </row>
    <row r="1245" spans="1:4">
      <c r="A1245">
        <v>1269</v>
      </c>
      <c r="B1245" s="13">
        <v>46134</v>
      </c>
      <c r="C1245" t="s">
        <v>1454</v>
      </c>
      <c r="D1245" t="s">
        <v>5061</v>
      </c>
    </row>
    <row r="1246" spans="1:4">
      <c r="A1246">
        <v>1270</v>
      </c>
      <c r="B1246" s="13">
        <v>46134</v>
      </c>
      <c r="C1246" t="s">
        <v>1442</v>
      </c>
      <c r="D1246" t="s">
        <v>5062</v>
      </c>
    </row>
    <row r="1247" spans="1:4">
      <c r="A1247">
        <v>1271</v>
      </c>
      <c r="B1247" s="13">
        <v>46134</v>
      </c>
      <c r="C1247" t="s">
        <v>1442</v>
      </c>
      <c r="D1247" t="s">
        <v>5063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233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4996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3558</v>
      </c>
      <c r="E4" t="s">
        <v>3559</v>
      </c>
      <c r="F4" t="s">
        <v>962</v>
      </c>
      <c r="G4" t="s">
        <v>3560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4857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4345</v>
      </c>
      <c r="E8" t="s">
        <v>4392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  <c r="I10" s="52" t="s">
        <v>4996</v>
      </c>
    </row>
    <row r="11" spans="1:11">
      <c r="A11" s="47">
        <v>10</v>
      </c>
      <c r="B11" t="s">
        <v>1256</v>
      </c>
      <c r="C11" t="s">
        <v>4346</v>
      </c>
      <c r="E11" t="s">
        <v>4393</v>
      </c>
      <c r="F11" t="s">
        <v>34</v>
      </c>
      <c r="G11" t="s">
        <v>4394</v>
      </c>
      <c r="H11" s="192">
        <f>SUMIF(주문_리스트!D:D,거래처!$B11,주문_리스트!M:M)+SUMIF(주문_리스트!D:D,거래처!B11,주문_리스트!N:N)+60000</f>
        <v>0</v>
      </c>
      <c r="I11" s="52" t="s">
        <v>4726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3264</v>
      </c>
      <c r="F13" t="s">
        <v>32</v>
      </c>
      <c r="G13" t="s">
        <v>3254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3701</v>
      </c>
      <c r="F14" t="s">
        <v>32</v>
      </c>
      <c r="G14" t="s">
        <v>3702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4347</v>
      </c>
      <c r="E15" t="s">
        <v>4395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3796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4996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4996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  <c r="I19" s="52" t="s">
        <v>4996</v>
      </c>
    </row>
    <row r="20" spans="1:13">
      <c r="A20" s="47">
        <v>19</v>
      </c>
      <c r="B20" t="s">
        <v>1265</v>
      </c>
      <c r="C20" t="s">
        <v>1209</v>
      </c>
      <c r="E20" t="s">
        <v>4396</v>
      </c>
      <c r="F20" t="s">
        <v>32</v>
      </c>
      <c r="G20" t="s">
        <v>4397</v>
      </c>
      <c r="H20" s="192">
        <f>SUMIF(주문_리스트!D:D,거래처!$B20,주문_리스트!M:M)+SUMIF(주문_리스트!D:D,거래처!B20,주문_리스트!N:N)-10000</f>
        <v>2299999.6999999993</v>
      </c>
      <c r="I20" s="52" t="s">
        <v>3143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  <c r="I21" s="52" t="s">
        <v>4996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3447</v>
      </c>
    </row>
    <row r="24" spans="1:13">
      <c r="A24" s="47">
        <v>23</v>
      </c>
      <c r="B24" t="s">
        <v>1269</v>
      </c>
      <c r="C24" t="s">
        <v>3327</v>
      </c>
      <c r="E24" t="s">
        <v>3328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  <c r="I26" s="52" t="s">
        <v>4996</v>
      </c>
    </row>
    <row r="27" spans="1:13">
      <c r="A27" s="47">
        <v>26</v>
      </c>
      <c r="B27" t="s">
        <v>1272</v>
      </c>
      <c r="C27" t="s">
        <v>4348</v>
      </c>
      <c r="E27" t="s">
        <v>4398</v>
      </c>
      <c r="F27" t="s">
        <v>962</v>
      </c>
      <c r="G27" t="s">
        <v>3390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  <c r="I29" s="52" t="s">
        <v>4948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3796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4726</v>
      </c>
    </row>
    <row r="33" spans="1:9">
      <c r="A33" s="47">
        <v>32</v>
      </c>
      <c r="B33" t="s">
        <v>1274</v>
      </c>
      <c r="C33" t="s">
        <v>3265</v>
      </c>
      <c r="E33" t="s">
        <v>3266</v>
      </c>
      <c r="F33" t="s">
        <v>3267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4996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3030</v>
      </c>
      <c r="H36" s="192">
        <f>SUMIF(주문_리스트!D:D,거래처!$B36,주문_리스트!M:M)+SUMIF(주문_리스트!D:D,거래처!B36,주문_리스트!N:N)-2200000</f>
        <v>0</v>
      </c>
      <c r="I36" s="52" t="s">
        <v>3796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4996</v>
      </c>
    </row>
    <row r="38" spans="1:9">
      <c r="A38" s="47">
        <v>37</v>
      </c>
      <c r="B38" t="s">
        <v>1029</v>
      </c>
      <c r="C38" t="s">
        <v>965</v>
      </c>
      <c r="E38" t="s">
        <v>3710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4996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3447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3670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4788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4788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3210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3798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3493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1550000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1320000</v>
      </c>
      <c r="I70" s="52" t="s">
        <v>4996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4788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4726</v>
      </c>
    </row>
    <row r="73" spans="1:9">
      <c r="A73" s="47">
        <v>72</v>
      </c>
      <c r="B73" t="s">
        <v>1463</v>
      </c>
      <c r="C73" t="s">
        <v>1464</v>
      </c>
      <c r="E73" t="s">
        <v>3697</v>
      </c>
      <c r="F73" t="s">
        <v>32</v>
      </c>
      <c r="G73" t="s">
        <v>3698</v>
      </c>
      <c r="H73" s="192">
        <f>SUMIF(주문_리스트!D:D,거래처!$B73,주문_리스트!M:M)+SUMIF(주문_리스트!D:D,거래처!B73,주문_리스트!N:N)-3100000+1500000</f>
        <v>2300000</v>
      </c>
      <c r="I73" s="52" t="s">
        <v>4996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3755</v>
      </c>
      <c r="H74" s="192">
        <f>SUMIF(주문_리스트!D:D,거래처!$B74,주문_리스트!M:M)+SUMIF(주문_리스트!D:D,거래처!B74,주문_리스트!N:N)-1500000</f>
        <v>0</v>
      </c>
      <c r="I74" s="52" t="s">
        <v>4726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4320000</v>
      </c>
      <c r="I76" s="52" t="s">
        <v>4996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4682</v>
      </c>
    </row>
    <row r="78" spans="1:9">
      <c r="A78" s="47">
        <v>77</v>
      </c>
      <c r="B78" t="s">
        <v>1310</v>
      </c>
      <c r="C78" t="s">
        <v>3343</v>
      </c>
      <c r="E78" t="s">
        <v>3344</v>
      </c>
      <c r="F78" t="s">
        <v>962</v>
      </c>
      <c r="G78" t="s">
        <v>3345</v>
      </c>
      <c r="H78" s="192">
        <f>SUMIF(주문_리스트!D:D,거래처!$B78,주문_리스트!M:M)+SUMIF(주문_리스트!D:D,거래처!B78,주문_리스트!N:N)</f>
        <v>0</v>
      </c>
      <c r="I78" s="52" t="s">
        <v>3796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5350000</v>
      </c>
      <c r="I79" s="52" t="s">
        <v>4996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3029</v>
      </c>
      <c r="K81" t="s">
        <v>3338</v>
      </c>
    </row>
    <row r="82" spans="1:11">
      <c r="A82" s="47">
        <v>81</v>
      </c>
      <c r="B82" t="s">
        <v>1314</v>
      </c>
      <c r="C82" t="s">
        <v>3317</v>
      </c>
      <c r="E82" t="s">
        <v>3318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3708</v>
      </c>
      <c r="F84" t="s">
        <v>32</v>
      </c>
      <c r="G84" t="s">
        <v>3709</v>
      </c>
      <c r="H84" s="192">
        <f>SUMIF(주문_리스트!D:D,거래처!$B84,주문_리스트!M:M)+SUMIF(주문_리스트!D:D,거래처!B84,주문_리스트!N:N)-1100000</f>
        <v>2000000</v>
      </c>
      <c r="I84" s="52" t="s">
        <v>4996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4996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3670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4996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3796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0</v>
      </c>
      <c r="I94" s="52" t="s">
        <v>4996</v>
      </c>
    </row>
    <row r="95" spans="1:11">
      <c r="A95" s="47">
        <v>94</v>
      </c>
      <c r="B95" t="s">
        <v>1326</v>
      </c>
      <c r="C95" t="s">
        <v>1777</v>
      </c>
      <c r="E95" t="s">
        <v>3703</v>
      </c>
      <c r="F95" t="s">
        <v>32</v>
      </c>
      <c r="G95" t="s">
        <v>3704</v>
      </c>
      <c r="H95" s="192">
        <f>SUMIF(주문_리스트!D:D,거래처!$B95,주문_리스트!M:M)+SUMIF(주문_리스트!D:D,거래처!B95,주문_리스트!N:N)-715000</f>
        <v>0</v>
      </c>
      <c r="I95" s="52" t="s">
        <v>3796</v>
      </c>
    </row>
    <row r="96" spans="1:11">
      <c r="A96" s="47">
        <v>95</v>
      </c>
      <c r="B96" t="s">
        <v>1327</v>
      </c>
      <c r="C96" t="s">
        <v>3517</v>
      </c>
      <c r="E96" t="s">
        <v>3518</v>
      </c>
      <c r="F96" t="s">
        <v>962</v>
      </c>
      <c r="G96" t="s">
        <v>3519</v>
      </c>
      <c r="H96" s="192">
        <f>SUMIF(주문_리스트!D:D,거래처!$B96,주문_리스트!M:M)+SUMIF(주문_리스트!D:D,거래처!B96,주문_리스트!N:N)</f>
        <v>0</v>
      </c>
      <c r="I96" s="52" t="s">
        <v>4885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  <c r="I97" s="52" t="s">
        <v>4996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3561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3423</v>
      </c>
      <c r="H99" s="192">
        <f>SUMIF(주문_리스트!D:D,거래처!$B99,주문_리스트!M:M)+SUMIF(주문_리스트!D:D,거래처!B99,주문_리스트!N:N)</f>
        <v>0</v>
      </c>
      <c r="I99" s="52" t="s">
        <v>3493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3447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4726</v>
      </c>
    </row>
    <row r="102" spans="1:10">
      <c r="A102" s="47">
        <v>101</v>
      </c>
      <c r="B102" t="s">
        <v>1330</v>
      </c>
      <c r="C102" t="s">
        <v>4349</v>
      </c>
      <c r="E102" t="s">
        <v>4399</v>
      </c>
      <c r="F102" t="s">
        <v>32</v>
      </c>
      <c r="G102" t="s">
        <v>4400</v>
      </c>
      <c r="H102" s="192">
        <f>SUMIF(주문_리스트!D:D,거래처!$B102,주문_리스트!M:M)+SUMIF(주문_리스트!D:D,거래처!B102,주문_리스트!N:N)</f>
        <v>0</v>
      </c>
      <c r="I102" s="52" t="s">
        <v>4788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3773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3751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3066</v>
      </c>
      <c r="E107" t="s">
        <v>3067</v>
      </c>
      <c r="F107" t="s">
        <v>962</v>
      </c>
      <c r="G107" t="s">
        <v>3068</v>
      </c>
      <c r="H107" s="192">
        <f>SUMIF(주문_리스트!D:D,거래처!$B107,주문_리스트!M:M)+SUMIF(주문_리스트!D:D,거래처!B107,주문_리스트!N:N)-450000</f>
        <v>1100000</v>
      </c>
      <c r="I107" s="52" t="s">
        <v>4996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4401</v>
      </c>
      <c r="H108" s="192">
        <f>SUMIF(주문_리스트!D:D,거래처!$B108,주문_리스트!M:M)+SUMIF(주문_리스트!D:D,거래처!B108,주문_리스트!N:N)</f>
        <v>800000</v>
      </c>
      <c r="I108" s="52" t="s">
        <v>4996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2370000</v>
      </c>
      <c r="I109" s="52" t="s">
        <v>4996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  <c r="I110" s="52" t="s">
        <v>4996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4857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  <c r="I114" s="52" t="s">
        <v>4996</v>
      </c>
    </row>
    <row r="115" spans="1:10">
      <c r="A115" s="47">
        <v>114</v>
      </c>
      <c r="B115" t="s">
        <v>3877</v>
      </c>
      <c r="C115" t="s">
        <v>4350</v>
      </c>
      <c r="E115" t="s">
        <v>4402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3802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4996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4351</v>
      </c>
      <c r="C119" t="s">
        <v>4352</v>
      </c>
      <c r="E119" t="s">
        <v>4403</v>
      </c>
      <c r="F119" t="s">
        <v>33</v>
      </c>
      <c r="G119" t="s">
        <v>4404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  <c r="I124" s="52" t="s">
        <v>4996</v>
      </c>
    </row>
    <row r="125" spans="1:10">
      <c r="A125" s="47">
        <v>124</v>
      </c>
      <c r="B125" t="s">
        <v>4840</v>
      </c>
      <c r="C125" t="s">
        <v>4841</v>
      </c>
      <c r="E125" t="s">
        <v>4842</v>
      </c>
      <c r="F125" t="s">
        <v>962</v>
      </c>
      <c r="G125" t="s">
        <v>4843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3036</v>
      </c>
      <c r="E126" t="s">
        <v>3037</v>
      </c>
      <c r="F126" t="s">
        <v>962</v>
      </c>
      <c r="G126" t="s">
        <v>3038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650000</v>
      </c>
      <c r="I128" s="52" t="s">
        <v>4682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4405</v>
      </c>
      <c r="H129" s="192">
        <f>SUMIF(주문_리스트!D:D,거래처!$B129,주문_리스트!M:M)+SUMIF(주문_리스트!D:D,거래처!B129,주문_리스트!N:N)</f>
        <v>0</v>
      </c>
      <c r="I129" s="52" t="s">
        <v>4885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3447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3243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3536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3902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4353</v>
      </c>
      <c r="C140" t="s">
        <v>4354</v>
      </c>
      <c r="E140" t="s">
        <v>4406</v>
      </c>
      <c r="F140" t="s">
        <v>32</v>
      </c>
      <c r="G140" t="s">
        <v>4407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4726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3699</v>
      </c>
      <c r="F148" t="s">
        <v>32</v>
      </c>
      <c r="G148" t="s">
        <v>3700</v>
      </c>
      <c r="H148" s="192">
        <f>SUMIF(주문_리스트!D:D,거래처!$B148,주문_리스트!M:M)+SUMIF(주문_리스트!D:D,거래처!B148,주문_리스트!N:N)</f>
        <v>0</v>
      </c>
      <c r="I148" s="52" t="s">
        <v>4726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  <c r="I152" s="52" t="s">
        <v>4996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3670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3196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0</v>
      </c>
      <c r="I160" s="52" t="s">
        <v>4996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1760000</v>
      </c>
      <c r="I162" s="52" t="s">
        <v>4996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3059</v>
      </c>
      <c r="C170" t="s">
        <v>3060</v>
      </c>
      <c r="E170" t="s">
        <v>3061</v>
      </c>
      <c r="F170" t="s">
        <v>962</v>
      </c>
      <c r="G170" t="s">
        <v>3062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3088</v>
      </c>
      <c r="C171" t="s">
        <v>3089</v>
      </c>
      <c r="E171" t="s">
        <v>3090</v>
      </c>
      <c r="F171" t="s">
        <v>972</v>
      </c>
      <c r="G171" t="s">
        <v>3091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3120</v>
      </c>
      <c r="C172" t="s">
        <v>3121</v>
      </c>
      <c r="E172" t="s">
        <v>3122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3124</v>
      </c>
      <c r="C173" t="s">
        <v>3125</v>
      </c>
      <c r="E173" t="s">
        <v>3126</v>
      </c>
      <c r="F173" t="s">
        <v>32</v>
      </c>
      <c r="G173" t="s">
        <v>3131</v>
      </c>
      <c r="H173" s="192">
        <f>SUMIF(주문_리스트!D:D,거래처!$B173,주문_리스트!M:M)+SUMIF(주문_리스트!D:D,거래처!B173,주문_리스트!N:N)</f>
        <v>1200000</v>
      </c>
      <c r="I173" s="52" t="s">
        <v>4857</v>
      </c>
    </row>
    <row r="174" spans="1:11">
      <c r="A174" s="47">
        <v>173</v>
      </c>
      <c r="B174" t="s">
        <v>3147</v>
      </c>
      <c r="C174" t="s">
        <v>3148</v>
      </c>
      <c r="E174" t="s">
        <v>3149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3200</v>
      </c>
      <c r="C175" t="s">
        <v>3201</v>
      </c>
      <c r="E175" t="s">
        <v>3202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3648</v>
      </c>
      <c r="C176" t="s">
        <v>3649</v>
      </c>
      <c r="E176" t="s">
        <v>3650</v>
      </c>
      <c r="F176" t="s">
        <v>33</v>
      </c>
      <c r="G176" t="s">
        <v>3650</v>
      </c>
      <c r="H176" s="192">
        <f>SUMIF(주문_리스트!D:D,거래처!$B176,주문_리스트!M:M)+SUMIF(주문_리스트!D:D,거래처!B176,주문_리스트!N:N)</f>
        <v>0</v>
      </c>
      <c r="K176" t="s">
        <v>3338</v>
      </c>
    </row>
    <row r="177" spans="1:9">
      <c r="A177" s="47">
        <v>176</v>
      </c>
      <c r="B177" t="s">
        <v>3228</v>
      </c>
      <c r="C177" t="s">
        <v>3229</v>
      </c>
      <c r="E177" t="s">
        <v>3230</v>
      </c>
      <c r="F177" t="s">
        <v>972</v>
      </c>
      <c r="G177" t="s">
        <v>3231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3287</v>
      </c>
      <c r="C178" t="s">
        <v>3288</v>
      </c>
      <c r="E178" t="s">
        <v>3289</v>
      </c>
      <c r="F178" t="s">
        <v>32</v>
      </c>
      <c r="G178" t="s">
        <v>3290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3339</v>
      </c>
      <c r="C179" t="s">
        <v>3340</v>
      </c>
      <c r="E179" t="s">
        <v>3341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3386</v>
      </c>
      <c r="C180" t="s">
        <v>3387</v>
      </c>
      <c r="E180" t="s">
        <v>3388</v>
      </c>
      <c r="F180" t="s">
        <v>32</v>
      </c>
      <c r="G180" t="s">
        <v>3389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3392</v>
      </c>
      <c r="C181" t="s">
        <v>3393</v>
      </c>
      <c r="E181" t="s">
        <v>3394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4996</v>
      </c>
    </row>
    <row r="182" spans="1:9">
      <c r="A182" s="47">
        <v>181</v>
      </c>
      <c r="B182" t="s">
        <v>3396</v>
      </c>
      <c r="C182" t="s">
        <v>3397</v>
      </c>
      <c r="E182" t="s">
        <v>3398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3672</v>
      </c>
      <c r="C183" t="s">
        <v>3673</v>
      </c>
      <c r="E183" t="s">
        <v>3674</v>
      </c>
      <c r="F183" t="s">
        <v>32</v>
      </c>
      <c r="G183" t="s">
        <v>3675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3432</v>
      </c>
      <c r="C184" t="s">
        <v>3433</v>
      </c>
      <c r="E184" t="s">
        <v>3435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3496</v>
      </c>
      <c r="C185" t="s">
        <v>3497</v>
      </c>
      <c r="E185" t="s">
        <v>3498</v>
      </c>
      <c r="F185" t="s">
        <v>962</v>
      </c>
      <c r="G185" t="s">
        <v>3499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3548</v>
      </c>
      <c r="C186" t="s">
        <v>3549</v>
      </c>
      <c r="E186" t="s">
        <v>3550</v>
      </c>
      <c r="F186" t="s">
        <v>1164</v>
      </c>
      <c r="G186" t="s">
        <v>3547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3635</v>
      </c>
      <c r="C187" t="s">
        <v>3636</v>
      </c>
      <c r="E187" t="s">
        <v>3637</v>
      </c>
      <c r="F187" t="s">
        <v>1164</v>
      </c>
      <c r="G187" t="s">
        <v>3638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3723</v>
      </c>
      <c r="C188" t="s">
        <v>3724</v>
      </c>
      <c r="E188" t="s">
        <v>3725</v>
      </c>
      <c r="F188" t="s">
        <v>1164</v>
      </c>
      <c r="G188" t="s">
        <v>3725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3787</v>
      </c>
      <c r="C189" t="s">
        <v>3788</v>
      </c>
      <c r="E189" t="s">
        <v>3789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3870</v>
      </c>
      <c r="C190" t="s">
        <v>4355</v>
      </c>
      <c r="E190" t="s">
        <v>4408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3871</v>
      </c>
      <c r="C191" t="s">
        <v>4356</v>
      </c>
      <c r="E191" t="s">
        <v>4409</v>
      </c>
      <c r="F191" t="s">
        <v>972</v>
      </c>
      <c r="G191" t="s">
        <v>4410</v>
      </c>
      <c r="H191" s="192">
        <f>SUMIF(주문_리스트!D:D,거래처!$B191,주문_리스트!M:M)+SUMIF(주문_리스트!D:D,거래처!B191,주문_리스트!N:N)</f>
        <v>0</v>
      </c>
      <c r="I191" s="52" t="s">
        <v>4996</v>
      </c>
    </row>
    <row r="192" spans="1:9">
      <c r="A192" s="47">
        <v>191</v>
      </c>
      <c r="B192" t="s">
        <v>3872</v>
      </c>
      <c r="C192" t="s">
        <v>4357</v>
      </c>
      <c r="E192" t="s">
        <v>4411</v>
      </c>
      <c r="F192" t="s">
        <v>962</v>
      </c>
      <c r="G192" t="s">
        <v>4412</v>
      </c>
      <c r="H192" s="192">
        <f>SUMIF(주문_리스트!D:D,거래처!$B192,주문_리스트!M:M)+SUMIF(주문_리스트!D:D,거래처!B192,주문_리스트!N:N)</f>
        <v>0</v>
      </c>
    </row>
    <row r="193" spans="1:9">
      <c r="A193" s="47">
        <v>192</v>
      </c>
      <c r="B193" t="s">
        <v>3873</v>
      </c>
      <c r="C193" t="s">
        <v>4358</v>
      </c>
      <c r="E193" t="s">
        <v>4413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>
      <c r="A194" s="47">
        <v>193</v>
      </c>
      <c r="B194" t="s">
        <v>4359</v>
      </c>
      <c r="C194" t="s">
        <v>4360</v>
      </c>
      <c r="E194" t="s">
        <v>4414</v>
      </c>
      <c r="F194" t="s">
        <v>34</v>
      </c>
      <c r="G194" t="s">
        <v>4415</v>
      </c>
      <c r="H194" s="192">
        <f>SUMIF(주문_리스트!D:D,거래처!$B194,주문_리스트!M:M)+SUMIF(주문_리스트!D:D,거래처!B194,주문_리스트!N:N)</f>
        <v>0</v>
      </c>
    </row>
    <row r="195" spans="1:9">
      <c r="A195" s="47">
        <v>195</v>
      </c>
      <c r="B195" t="s">
        <v>3879</v>
      </c>
      <c r="C195" t="s">
        <v>4361</v>
      </c>
      <c r="E195" t="s">
        <v>4416</v>
      </c>
      <c r="F195" t="s">
        <v>962</v>
      </c>
      <c r="G195" t="s">
        <v>4417</v>
      </c>
      <c r="H195" s="192">
        <f>SUMIF(주문_리스트!D:D,거래처!$B195,주문_리스트!M:M)+SUMIF(주문_리스트!D:D,거래처!B195,주문_리스트!N:N)</f>
        <v>0</v>
      </c>
    </row>
    <row r="196" spans="1:9">
      <c r="A196" s="47">
        <v>196</v>
      </c>
      <c r="B196" t="s">
        <v>3878</v>
      </c>
      <c r="C196" t="s">
        <v>4362</v>
      </c>
      <c r="E196" t="s">
        <v>4418</v>
      </c>
      <c r="F196" t="s">
        <v>1164</v>
      </c>
      <c r="G196" t="s">
        <v>4419</v>
      </c>
      <c r="H196" s="192">
        <f>SUMIF(주문_리스트!D:D,거래처!$B196,주문_리스트!M:M)+SUMIF(주문_리스트!D:D,거래처!B196,주문_리스트!N:N)</f>
        <v>0</v>
      </c>
    </row>
    <row r="197" spans="1:9">
      <c r="A197" s="47">
        <v>197</v>
      </c>
      <c r="B197" t="s">
        <v>3880</v>
      </c>
      <c r="C197" t="s">
        <v>4363</v>
      </c>
      <c r="E197" t="s">
        <v>4420</v>
      </c>
      <c r="F197" t="s">
        <v>962</v>
      </c>
      <c r="G197" t="s">
        <v>4421</v>
      </c>
      <c r="H197" s="192">
        <f>SUMIF(주문_리스트!D:D,거래처!$B197,주문_리스트!M:M)+SUMIF(주문_리스트!D:D,거래처!B197,주문_리스트!N:N)</f>
        <v>0</v>
      </c>
    </row>
    <row r="198" spans="1:9">
      <c r="A198" s="47">
        <v>198</v>
      </c>
      <c r="B198" t="s">
        <v>3881</v>
      </c>
      <c r="C198" t="s">
        <v>4364</v>
      </c>
      <c r="E198" t="s">
        <v>4422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>
      <c r="A199" s="47">
        <v>199</v>
      </c>
      <c r="B199" t="s">
        <v>3883</v>
      </c>
      <c r="C199" t="s">
        <v>4365</v>
      </c>
      <c r="E199" t="s">
        <v>4423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>
      <c r="A200" s="47">
        <v>200</v>
      </c>
      <c r="B200" t="s">
        <v>3887</v>
      </c>
      <c r="C200" t="s">
        <v>4366</v>
      </c>
      <c r="E200" t="s">
        <v>4424</v>
      </c>
      <c r="F200" t="s">
        <v>962</v>
      </c>
      <c r="G200" t="s">
        <v>4425</v>
      </c>
      <c r="H200" s="192">
        <f>SUMIF(주문_리스트!D:D,거래처!$B200,주문_리스트!M:M)+SUMIF(주문_리스트!D:D,거래처!B200,주문_리스트!N:N)</f>
        <v>0</v>
      </c>
    </row>
    <row r="201" spans="1:9">
      <c r="A201" s="47">
        <v>201</v>
      </c>
      <c r="B201" t="s">
        <v>3890</v>
      </c>
      <c r="C201" t="s">
        <v>4367</v>
      </c>
      <c r="E201" t="s">
        <v>4426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4996</v>
      </c>
    </row>
    <row r="202" spans="1:9">
      <c r="A202" s="47">
        <v>202</v>
      </c>
      <c r="B202" t="s">
        <v>4368</v>
      </c>
      <c r="C202" t="s">
        <v>4369</v>
      </c>
      <c r="E202" t="s">
        <v>4427</v>
      </c>
      <c r="F202" t="s">
        <v>4701</v>
      </c>
      <c r="G202" t="s">
        <v>4700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3898</v>
      </c>
      <c r="C203" t="s">
        <v>4370</v>
      </c>
      <c r="E203" t="s">
        <v>4428</v>
      </c>
      <c r="F203" t="s">
        <v>962</v>
      </c>
      <c r="G203" t="s">
        <v>4429</v>
      </c>
      <c r="H203" s="192">
        <f>SUMIF(주문_리스트!D:D,거래처!$B203,주문_리스트!M:M)+SUMIF(주문_리스트!D:D,거래처!B203,주문_리스트!N:N)</f>
        <v>0</v>
      </c>
    </row>
    <row r="204" spans="1:9">
      <c r="A204" s="47">
        <v>204</v>
      </c>
      <c r="B204" t="s">
        <v>3469</v>
      </c>
      <c r="C204" t="s">
        <v>4371</v>
      </c>
      <c r="D204" t="s">
        <v>4430</v>
      </c>
      <c r="E204" t="s">
        <v>4431</v>
      </c>
      <c r="F204" t="s">
        <v>962</v>
      </c>
      <c r="G204" t="s">
        <v>4432</v>
      </c>
      <c r="H204" s="192">
        <f>SUMIF(주문_리스트!D:D,거래처!$B204,주문_리스트!M:M)+SUMIF(주문_리스트!D:D,거래처!B204,주문_리스트!N:N)</f>
        <v>0</v>
      </c>
    </row>
    <row r="205" spans="1:9">
      <c r="A205" s="47">
        <v>205</v>
      </c>
      <c r="B205" t="s">
        <v>3891</v>
      </c>
      <c r="C205" t="s">
        <v>1033</v>
      </c>
      <c r="E205" t="s">
        <v>4433</v>
      </c>
      <c r="F205" t="s">
        <v>971</v>
      </c>
      <c r="H205" s="192">
        <f>SUMIF(주문_리스트!D:D,거래처!$B205,주문_리스트!M:M)+SUMIF(주문_리스트!D:D,거래처!B205,주문_리스트!N:N)</f>
        <v>150000</v>
      </c>
    </row>
    <row r="206" spans="1:9">
      <c r="A206" s="47">
        <v>206</v>
      </c>
      <c r="B206" t="s">
        <v>4372</v>
      </c>
      <c r="C206" t="s">
        <v>4373</v>
      </c>
      <c r="E206" t="s">
        <v>4434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>
      <c r="A207" s="47">
        <v>207</v>
      </c>
      <c r="B207" t="s">
        <v>3892</v>
      </c>
      <c r="C207" t="s">
        <v>4374</v>
      </c>
      <c r="E207" t="s">
        <v>4435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>
      <c r="A208" s="47">
        <v>208</v>
      </c>
      <c r="B208" t="s">
        <v>4375</v>
      </c>
      <c r="C208" t="s">
        <v>4376</v>
      </c>
      <c r="E208" t="s">
        <v>4436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>
      <c r="A209" s="47">
        <v>209</v>
      </c>
      <c r="B209" t="s">
        <v>3894</v>
      </c>
      <c r="C209" t="s">
        <v>4377</v>
      </c>
      <c r="E209" t="s">
        <v>4437</v>
      </c>
      <c r="F209" t="s">
        <v>962</v>
      </c>
      <c r="G209" t="s">
        <v>4438</v>
      </c>
      <c r="H209" s="192">
        <f>SUMIF(주문_리스트!D:D,거래처!$B209,주문_리스트!M:M)+SUMIF(주문_리스트!D:D,거래처!B209,주문_리스트!N:N)</f>
        <v>0</v>
      </c>
    </row>
    <row r="210" spans="1:9">
      <c r="A210" s="47">
        <v>210</v>
      </c>
      <c r="B210" t="s">
        <v>3895</v>
      </c>
      <c r="C210" t="s">
        <v>4378</v>
      </c>
      <c r="E210" t="s">
        <v>4439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>
      <c r="A211" s="47">
        <v>211</v>
      </c>
      <c r="B211" t="s">
        <v>3896</v>
      </c>
      <c r="C211" t="s">
        <v>4379</v>
      </c>
      <c r="E211" t="s">
        <v>4440</v>
      </c>
      <c r="H211" s="192">
        <f>SUMIF(주문_리스트!D:D,거래처!$B211,주문_리스트!M:M)+SUMIF(주문_리스트!D:D,거래처!B211,주문_리스트!N:N)</f>
        <v>0</v>
      </c>
    </row>
    <row r="212" spans="1:9">
      <c r="A212" s="47">
        <v>212</v>
      </c>
      <c r="B212" t="s">
        <v>3897</v>
      </c>
      <c r="C212" t="s">
        <v>4380</v>
      </c>
      <c r="E212" t="s">
        <v>4441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>
      <c r="A213" s="47">
        <v>213</v>
      </c>
      <c r="B213" t="s">
        <v>3899</v>
      </c>
      <c r="C213" t="s">
        <v>4381</v>
      </c>
      <c r="E213" t="s">
        <v>4442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>
      <c r="A214" s="47">
        <v>214</v>
      </c>
      <c r="B214" t="s">
        <v>3900</v>
      </c>
      <c r="C214" t="s">
        <v>4382</v>
      </c>
      <c r="E214" t="s">
        <v>4443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>
      <c r="A215" s="47">
        <v>215</v>
      </c>
      <c r="B215" t="s">
        <v>4383</v>
      </c>
      <c r="C215" t="s">
        <v>4384</v>
      </c>
      <c r="E215" t="s">
        <v>4444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>
      <c r="A216" s="47">
        <v>216</v>
      </c>
      <c r="B216" t="s">
        <v>2761</v>
      </c>
      <c r="C216" t="s">
        <v>4385</v>
      </c>
      <c r="E216" t="s">
        <v>4445</v>
      </c>
      <c r="H216" s="192">
        <f>SUMIF(주문_리스트!D:D,거래처!$B216,주문_리스트!M:M)+SUMIF(주문_리스트!D:D,거래처!B216,주문_리스트!N:N)</f>
        <v>0</v>
      </c>
    </row>
    <row r="217" spans="1:9">
      <c r="A217" s="47">
        <v>217</v>
      </c>
      <c r="B217" t="s">
        <v>4386</v>
      </c>
      <c r="C217" t="s">
        <v>4387</v>
      </c>
      <c r="E217" t="s">
        <v>4446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>
      <c r="A218" s="47">
        <v>218</v>
      </c>
      <c r="B218" t="s">
        <v>4176</v>
      </c>
      <c r="C218" t="s">
        <v>4388</v>
      </c>
      <c r="E218" t="s">
        <v>4447</v>
      </c>
      <c r="H218" s="192">
        <f>SUMIF(주문_리스트!D:D,거래처!$B218,주문_리스트!M:M)+SUMIF(주문_리스트!D:D,거래처!B218,주문_리스트!N:N)</f>
        <v>0</v>
      </c>
    </row>
    <row r="219" spans="1:9">
      <c r="A219" s="47">
        <v>219</v>
      </c>
      <c r="B219" t="s">
        <v>4287</v>
      </c>
      <c r="C219" t="s">
        <v>4389</v>
      </c>
      <c r="E219" t="s">
        <v>4448</v>
      </c>
      <c r="F219" t="s">
        <v>1164</v>
      </c>
      <c r="G219" t="s">
        <v>4448</v>
      </c>
      <c r="H219" s="192">
        <f>SUMIF(주문_리스트!D:D,거래처!$B219,주문_리스트!M:M)+SUMIF(주문_리스트!D:D,거래처!B219,주문_리스트!N:N)</f>
        <v>0</v>
      </c>
    </row>
    <row r="220" spans="1:9">
      <c r="A220" s="47">
        <v>220</v>
      </c>
      <c r="B220" t="s">
        <v>4288</v>
      </c>
      <c r="C220" t="s">
        <v>4390</v>
      </c>
      <c r="E220" t="s">
        <v>4449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4996</v>
      </c>
    </row>
    <row r="221" spans="1:9">
      <c r="A221" s="47">
        <v>221</v>
      </c>
      <c r="B221" t="s">
        <v>4289</v>
      </c>
      <c r="C221" t="s">
        <v>4391</v>
      </c>
      <c r="E221" t="s">
        <v>4450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>
      <c r="A222" s="47">
        <v>222</v>
      </c>
      <c r="B222" t="s">
        <v>4518</v>
      </c>
      <c r="C222" t="s">
        <v>4519</v>
      </c>
      <c r="E222" t="s">
        <v>4520</v>
      </c>
      <c r="F222" t="s">
        <v>962</v>
      </c>
      <c r="G222" t="s">
        <v>4521</v>
      </c>
      <c r="H222" s="192">
        <f>SUMIF(주문_리스트!D:D,거래처!$B222,주문_리스트!M:M)+SUMIF(주문_리스트!D:D,거래처!B222,주문_리스트!N:N)</f>
        <v>0</v>
      </c>
    </row>
    <row r="223" spans="1:9">
      <c r="A223" s="47">
        <v>223</v>
      </c>
      <c r="B223" t="s">
        <v>4522</v>
      </c>
      <c r="C223" t="s">
        <v>4523</v>
      </c>
      <c r="E223" t="s">
        <v>4524</v>
      </c>
      <c r="F223" t="s">
        <v>4548</v>
      </c>
      <c r="G223" t="s">
        <v>4549</v>
      </c>
      <c r="H223" s="192">
        <f>SUMIF(주문_리스트!D:D,거래처!$B223,주문_리스트!M:M)+SUMIF(주문_리스트!D:D,거래처!B223,주문_리스트!N:N)</f>
        <v>0</v>
      </c>
    </row>
    <row r="224" spans="1:9">
      <c r="A224" s="47">
        <v>224</v>
      </c>
      <c r="B224" t="s">
        <v>4654</v>
      </c>
      <c r="C224" t="s">
        <v>4655</v>
      </c>
      <c r="E224" t="s">
        <v>4656</v>
      </c>
      <c r="F224" t="s">
        <v>4657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4684</v>
      </c>
      <c r="C225" t="s">
        <v>4685</v>
      </c>
      <c r="E225" t="s">
        <v>4686</v>
      </c>
      <c r="F225" t="s">
        <v>1164</v>
      </c>
      <c r="G225" t="s">
        <v>4686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4709</v>
      </c>
      <c r="C226" t="s">
        <v>4710</v>
      </c>
      <c r="E226" t="s">
        <v>4711</v>
      </c>
      <c r="F226" t="s">
        <v>1164</v>
      </c>
      <c r="G226" t="s">
        <v>4711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4743</v>
      </c>
      <c r="C227" t="s">
        <v>4744</v>
      </c>
      <c r="E227" t="s">
        <v>4745</v>
      </c>
      <c r="F227" t="s">
        <v>4746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4779</v>
      </c>
      <c r="C228" t="s">
        <v>4780</v>
      </c>
      <c r="E228" t="s">
        <v>4781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4788</v>
      </c>
    </row>
    <row r="229" spans="1:9">
      <c r="A229" s="47">
        <v>229</v>
      </c>
      <c r="B229" t="s">
        <v>4801</v>
      </c>
      <c r="C229" t="s">
        <v>4347</v>
      </c>
      <c r="E229" t="s">
        <v>4802</v>
      </c>
      <c r="F229" t="s">
        <v>962</v>
      </c>
      <c r="G229" t="s">
        <v>4803</v>
      </c>
      <c r="H229" s="192">
        <f>SUMIF(주문_리스트!D:D,거래처!$B229,주문_리스트!M:M)+SUMIF(주문_리스트!D:D,거래처!B229,주문_리스트!N:N)</f>
        <v>2760000</v>
      </c>
      <c r="I229" s="52" t="s">
        <v>4996</v>
      </c>
    </row>
    <row r="230" spans="1:9">
      <c r="A230" s="47">
        <v>230</v>
      </c>
      <c r="B230" t="s">
        <v>4895</v>
      </c>
      <c r="C230" t="s">
        <v>4896</v>
      </c>
      <c r="E230" t="s">
        <v>4897</v>
      </c>
      <c r="F230" t="s">
        <v>962</v>
      </c>
      <c r="G230" t="s">
        <v>4898</v>
      </c>
      <c r="H230" s="192">
        <f>SUMIF(주문_리스트!D:D,거래처!$B230,주문_리스트!M:M)+SUMIF(주문_리스트!D:D,거래처!B230,주문_리스트!N:N)</f>
        <v>0</v>
      </c>
    </row>
    <row r="231" spans="1:9">
      <c r="A231" s="47">
        <v>231</v>
      </c>
      <c r="B231" t="s">
        <v>4950</v>
      </c>
      <c r="C231" t="s">
        <v>4951</v>
      </c>
      <c r="E231" t="s">
        <v>4952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>
      <c r="A232" s="47">
        <v>232</v>
      </c>
      <c r="B232" t="s">
        <v>4953</v>
      </c>
      <c r="C232" t="s">
        <v>4954</v>
      </c>
      <c r="E232" t="s">
        <v>4955</v>
      </c>
      <c r="F232" t="s">
        <v>962</v>
      </c>
      <c r="G232" t="s">
        <v>4956</v>
      </c>
      <c r="H232" s="192">
        <f>SUMIF(주문_리스트!D:D,거래처!$B232,주문_리스트!M:M)+SUMIF(주문_리스트!D:D,거래처!B232,주문_리스트!N:N)</f>
        <v>50000</v>
      </c>
      <c r="I232" s="52" t="s">
        <v>4996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1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277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3749</v>
      </c>
      <c r="C9" s="281" t="s">
        <v>1127</v>
      </c>
      <c r="D9" s="281" t="s">
        <v>3749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4116</v>
      </c>
      <c r="C15" s="281" t="s">
        <v>1622</v>
      </c>
      <c r="D15" s="281" t="s">
        <v>4116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4451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4234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4452</v>
      </c>
      <c r="C44" s="281" t="s">
        <v>4453</v>
      </c>
      <c r="D44" s="281" t="s">
        <v>4452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4533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4454</v>
      </c>
      <c r="C85" s="281" t="s">
        <v>2680</v>
      </c>
      <c r="D85" s="281" t="s">
        <v>4454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4455</v>
      </c>
      <c r="C88" s="281" t="s">
        <v>1688</v>
      </c>
      <c r="D88" s="281" t="s">
        <v>4455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4456</v>
      </c>
      <c r="C89" s="281" t="s">
        <v>1689</v>
      </c>
      <c r="D89" s="281" t="s">
        <v>4456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3909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3300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4457</v>
      </c>
      <c r="C97" s="281" t="s">
        <v>4458</v>
      </c>
      <c r="D97" s="281" t="s">
        <v>4457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4459</v>
      </c>
      <c r="C120" s="281" t="s">
        <v>4460</v>
      </c>
      <c r="D120" s="281" t="s">
        <v>4459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4461</v>
      </c>
      <c r="C121" s="281" t="s">
        <v>4462</v>
      </c>
      <c r="D121" s="281" t="s">
        <v>4461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3750</v>
      </c>
      <c r="C139" s="281" t="s">
        <v>2629</v>
      </c>
      <c r="D139" s="281" t="s">
        <v>3750</v>
      </c>
      <c r="E139" s="52">
        <v>1200000</v>
      </c>
      <c r="G139"/>
    </row>
    <row r="140" spans="1:7">
      <c r="A140">
        <v>139</v>
      </c>
      <c r="B140" s="281" t="s">
        <v>3500</v>
      </c>
      <c r="C140" s="281" t="s">
        <v>2627</v>
      </c>
      <c r="D140" s="281" t="s">
        <v>3500</v>
      </c>
      <c r="E140" s="52">
        <v>1000000</v>
      </c>
      <c r="G140"/>
    </row>
    <row r="141" spans="1:7">
      <c r="A141">
        <v>140</v>
      </c>
      <c r="B141" s="281" t="s">
        <v>4056</v>
      </c>
      <c r="C141" s="281" t="s">
        <v>4055</v>
      </c>
      <c r="D141" s="281" t="s">
        <v>4056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4463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4464</v>
      </c>
      <c r="C145" s="281" t="s">
        <v>2169</v>
      </c>
      <c r="D145" s="281" t="s">
        <v>4464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3676</v>
      </c>
      <c r="C148" s="281" t="s">
        <v>2627</v>
      </c>
      <c r="D148" s="281" t="s">
        <v>3676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3501</v>
      </c>
      <c r="C152" s="281" t="s">
        <v>2463</v>
      </c>
      <c r="D152" s="281" t="s">
        <v>3501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4465</v>
      </c>
      <c r="C162" s="281" t="s">
        <v>2227</v>
      </c>
      <c r="D162" s="281" t="s">
        <v>4465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4466</v>
      </c>
      <c r="C201" s="281" t="s">
        <v>4467</v>
      </c>
      <c r="D201" s="281" t="s">
        <v>4466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4468</v>
      </c>
      <c r="C205" s="281" t="s">
        <v>4469</v>
      </c>
      <c r="D205" s="281" t="s">
        <v>4468</v>
      </c>
      <c r="E205" s="52">
        <v>900000</v>
      </c>
      <c r="G205"/>
    </row>
    <row r="206" spans="1:8">
      <c r="A206">
        <v>205</v>
      </c>
      <c r="B206" s="281" t="s">
        <v>3056</v>
      </c>
      <c r="C206" s="281" t="s">
        <v>3461</v>
      </c>
      <c r="D206" s="281" t="s">
        <v>3056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3063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3063</v>
      </c>
      <c r="D213" s="281">
        <v>6058008068</v>
      </c>
      <c r="G213"/>
    </row>
    <row r="214" spans="1:8">
      <c r="A214">
        <v>213</v>
      </c>
      <c r="C214" s="281" t="s">
        <v>3070</v>
      </c>
      <c r="E214" s="52">
        <v>110000</v>
      </c>
      <c r="G214"/>
    </row>
    <row r="215" spans="1:8">
      <c r="A215">
        <v>214</v>
      </c>
      <c r="B215" s="281" t="s">
        <v>3103</v>
      </c>
      <c r="C215" s="281" t="s">
        <v>2333</v>
      </c>
      <c r="D215" s="281" t="s">
        <v>3103</v>
      </c>
      <c r="E215" s="52">
        <v>1550000</v>
      </c>
      <c r="G215"/>
    </row>
    <row r="216" spans="1:8">
      <c r="A216">
        <v>215</v>
      </c>
      <c r="B216" s="281" t="s">
        <v>3494</v>
      </c>
      <c r="C216" s="281" t="s">
        <v>4470</v>
      </c>
      <c r="D216" s="281" t="s">
        <v>3494</v>
      </c>
      <c r="E216" s="52">
        <v>1300000</v>
      </c>
      <c r="G216"/>
    </row>
    <row r="217" spans="1:8">
      <c r="A217">
        <v>216</v>
      </c>
      <c r="B217" s="281" t="s">
        <v>4887</v>
      </c>
      <c r="C217" s="281" t="s">
        <v>3153</v>
      </c>
      <c r="D217" s="281" t="s">
        <v>4887</v>
      </c>
      <c r="E217" s="281" t="s">
        <v>4888</v>
      </c>
      <c r="G217"/>
    </row>
    <row r="218" spans="1:8">
      <c r="A218">
        <v>217</v>
      </c>
      <c r="B218" s="281" t="s">
        <v>3214</v>
      </c>
      <c r="C218" s="281" t="s">
        <v>3154</v>
      </c>
      <c r="D218" s="281">
        <v>501223434</v>
      </c>
      <c r="G218"/>
    </row>
    <row r="219" spans="1:8">
      <c r="A219">
        <v>218</v>
      </c>
      <c r="B219" s="281" t="s">
        <v>3215</v>
      </c>
      <c r="C219" s="281" t="s">
        <v>3212</v>
      </c>
      <c r="D219" s="281">
        <v>501327105</v>
      </c>
      <c r="G219"/>
      <c r="H219" s="52" t="s">
        <v>3213</v>
      </c>
    </row>
    <row r="220" spans="1:8">
      <c r="A220">
        <v>219</v>
      </c>
      <c r="B220" s="281" t="s">
        <v>3221</v>
      </c>
      <c r="C220" s="281" t="s">
        <v>3222</v>
      </c>
      <c r="D220" s="281" t="s">
        <v>3221</v>
      </c>
      <c r="E220" s="52">
        <v>300000</v>
      </c>
      <c r="G220"/>
    </row>
    <row r="221" spans="1:8">
      <c r="A221">
        <v>220</v>
      </c>
      <c r="B221" s="281" t="s">
        <v>3250</v>
      </c>
      <c r="C221" s="281" t="s">
        <v>3251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3321</v>
      </c>
      <c r="C222" s="281" t="s">
        <v>3322</v>
      </c>
      <c r="D222" s="281" t="s">
        <v>3321</v>
      </c>
      <c r="G222"/>
      <c r="H222" s="52" t="s">
        <v>3323</v>
      </c>
    </row>
    <row r="223" spans="1:8">
      <c r="A223">
        <v>222</v>
      </c>
      <c r="B223" s="281" t="s">
        <v>3351</v>
      </c>
      <c r="C223" s="281" t="s">
        <v>3352</v>
      </c>
      <c r="D223" s="281" t="s">
        <v>3351</v>
      </c>
      <c r="E223" s="52">
        <v>1500000</v>
      </c>
      <c r="G223"/>
    </row>
    <row r="224" spans="1:8">
      <c r="A224">
        <v>223</v>
      </c>
      <c r="C224" s="281" t="s">
        <v>3376</v>
      </c>
      <c r="E224" s="52">
        <v>750000</v>
      </c>
      <c r="G224"/>
    </row>
    <row r="225" spans="1:7">
      <c r="A225">
        <v>224</v>
      </c>
      <c r="B225" s="281" t="s">
        <v>3411</v>
      </c>
      <c r="C225" s="281" t="s">
        <v>3412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3448</v>
      </c>
      <c r="C226" s="281" t="s">
        <v>3159</v>
      </c>
      <c r="D226" s="281" t="s">
        <v>3448</v>
      </c>
      <c r="E226" s="52">
        <v>1100000</v>
      </c>
      <c r="G226"/>
    </row>
    <row r="227" spans="1:7">
      <c r="A227">
        <v>226</v>
      </c>
      <c r="B227" s="281" t="s">
        <v>3472</v>
      </c>
      <c r="C227" s="281" t="s">
        <v>3473</v>
      </c>
      <c r="D227" s="281" t="s">
        <v>3472</v>
      </c>
      <c r="G227"/>
    </row>
    <row r="228" spans="1:7">
      <c r="A228">
        <v>227</v>
      </c>
      <c r="C228" s="281" t="s">
        <v>3480</v>
      </c>
      <c r="E228" s="52">
        <v>300000</v>
      </c>
      <c r="G228"/>
    </row>
    <row r="229" spans="1:7">
      <c r="A229">
        <v>228</v>
      </c>
      <c r="B229" s="281" t="s">
        <v>4471</v>
      </c>
      <c r="C229" s="281" t="s">
        <v>4472</v>
      </c>
      <c r="D229" s="281" t="s">
        <v>4471</v>
      </c>
      <c r="E229" s="52">
        <v>1300000</v>
      </c>
      <c r="G229"/>
    </row>
    <row r="230" spans="1:7">
      <c r="A230">
        <v>229</v>
      </c>
      <c r="C230" s="281" t="s">
        <v>3505</v>
      </c>
      <c r="E230" s="52">
        <v>2200000</v>
      </c>
      <c r="G230"/>
    </row>
    <row r="231" spans="1:7">
      <c r="A231">
        <v>230</v>
      </c>
      <c r="B231" s="281" t="s">
        <v>3510</v>
      </c>
      <c r="C231" s="281" t="s">
        <v>3511</v>
      </c>
      <c r="D231" s="281" t="s">
        <v>3510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3512</v>
      </c>
      <c r="C232" s="281" t="s">
        <v>3513</v>
      </c>
      <c r="D232" s="281" t="s">
        <v>3512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3514</v>
      </c>
      <c r="C233" s="281" t="s">
        <v>3505</v>
      </c>
      <c r="D233" s="281" t="s">
        <v>3514</v>
      </c>
      <c r="E233" s="52">
        <v>2200000</v>
      </c>
      <c r="G233"/>
    </row>
    <row r="234" spans="1:7">
      <c r="A234">
        <v>233</v>
      </c>
      <c r="B234" s="281" t="s">
        <v>3515</v>
      </c>
      <c r="C234" s="281" t="s">
        <v>3516</v>
      </c>
      <c r="D234" s="281" t="s">
        <v>3515</v>
      </c>
      <c r="E234" s="52">
        <v>300000</v>
      </c>
      <c r="G234"/>
    </row>
    <row r="235" spans="1:7">
      <c r="A235">
        <v>234</v>
      </c>
      <c r="B235" s="281" t="s">
        <v>3544</v>
      </c>
      <c r="C235" s="281" t="s">
        <v>3545</v>
      </c>
      <c r="D235" s="281" t="s">
        <v>3544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3730</v>
      </c>
      <c r="C236" s="281" t="s">
        <v>3731</v>
      </c>
      <c r="D236" s="281" t="s">
        <v>3730</v>
      </c>
      <c r="E236" s="52">
        <v>600000</v>
      </c>
      <c r="G236"/>
    </row>
    <row r="237" spans="1:7">
      <c r="A237">
        <v>236</v>
      </c>
      <c r="B237" s="281" t="s">
        <v>3742</v>
      </c>
      <c r="C237" s="281" t="s">
        <v>3742</v>
      </c>
      <c r="D237" s="281" t="s">
        <v>3743</v>
      </c>
      <c r="E237" s="52">
        <v>2500000</v>
      </c>
      <c r="G237"/>
    </row>
    <row r="238" spans="1:7">
      <c r="A238">
        <v>237</v>
      </c>
      <c r="C238" s="281" t="s">
        <v>3756</v>
      </c>
      <c r="D238" s="281" t="s">
        <v>3757</v>
      </c>
      <c r="E238" s="52">
        <v>10000</v>
      </c>
    </row>
    <row r="239" spans="1:7">
      <c r="A239">
        <v>238</v>
      </c>
      <c r="B239" s="281" t="s">
        <v>3780</v>
      </c>
      <c r="C239" s="281" t="s">
        <v>3781</v>
      </c>
      <c r="D239" s="281" t="s">
        <v>3780</v>
      </c>
    </row>
    <row r="240" spans="1:7">
      <c r="A240">
        <v>239</v>
      </c>
      <c r="B240" s="281" t="s">
        <v>3912</v>
      </c>
      <c r="C240" s="281" t="s">
        <v>3911</v>
      </c>
      <c r="D240" s="281" t="s">
        <v>3912</v>
      </c>
      <c r="E240" s="52">
        <v>1000000</v>
      </c>
    </row>
    <row r="241" spans="1:9">
      <c r="A241">
        <v>240</v>
      </c>
      <c r="C241" s="281" t="s">
        <v>3918</v>
      </c>
      <c r="E241" s="52">
        <v>1000000</v>
      </c>
      <c r="H241" s="52" t="s">
        <v>4255</v>
      </c>
    </row>
    <row r="242" spans="1:9">
      <c r="A242">
        <v>241</v>
      </c>
      <c r="C242" s="281" t="s">
        <v>3922</v>
      </c>
      <c r="E242" s="52">
        <v>200000</v>
      </c>
      <c r="H242" s="52" t="s">
        <v>4255</v>
      </c>
    </row>
    <row r="243" spans="1:9">
      <c r="A243">
        <v>242</v>
      </c>
      <c r="B243" s="281" t="s">
        <v>1189</v>
      </c>
      <c r="C243" s="281" t="s">
        <v>3923</v>
      </c>
      <c r="D243" s="281" t="s">
        <v>1189</v>
      </c>
      <c r="E243" s="52">
        <v>400000</v>
      </c>
      <c r="F243" s="52">
        <v>200000</v>
      </c>
      <c r="I243" t="s">
        <v>4263</v>
      </c>
    </row>
    <row r="244" spans="1:9">
      <c r="A244">
        <v>243</v>
      </c>
      <c r="C244" s="281" t="s">
        <v>3926</v>
      </c>
      <c r="E244" s="52">
        <v>700000</v>
      </c>
    </row>
    <row r="245" spans="1:9">
      <c r="A245">
        <v>244</v>
      </c>
      <c r="B245" s="281" t="s">
        <v>3929</v>
      </c>
      <c r="C245" s="281" t="s">
        <v>3928</v>
      </c>
      <c r="D245" s="281" t="s">
        <v>3929</v>
      </c>
      <c r="E245" s="52">
        <v>1800000</v>
      </c>
    </row>
    <row r="246" spans="1:9">
      <c r="A246">
        <v>245</v>
      </c>
      <c r="B246" s="281" t="s">
        <v>4473</v>
      </c>
      <c r="C246" s="281" t="s">
        <v>2859</v>
      </c>
      <c r="D246" s="281" t="s">
        <v>4473</v>
      </c>
      <c r="E246" s="52">
        <v>350000</v>
      </c>
    </row>
    <row r="247" spans="1:9">
      <c r="A247">
        <v>246</v>
      </c>
      <c r="B247" s="281" t="s">
        <v>3931</v>
      </c>
      <c r="C247" s="281" t="s">
        <v>3930</v>
      </c>
      <c r="D247" s="281" t="s">
        <v>3931</v>
      </c>
      <c r="E247" s="52">
        <v>1300000</v>
      </c>
    </row>
    <row r="248" spans="1:9">
      <c r="A248">
        <v>247</v>
      </c>
      <c r="B248" s="281" t="s">
        <v>4474</v>
      </c>
      <c r="C248" s="281" t="s">
        <v>3932</v>
      </c>
      <c r="D248" s="281" t="s">
        <v>4474</v>
      </c>
      <c r="E248" s="52">
        <v>1550000</v>
      </c>
    </row>
    <row r="249" spans="1:9">
      <c r="A249">
        <v>248</v>
      </c>
      <c r="B249" s="281" t="s">
        <v>1913</v>
      </c>
      <c r="C249" s="281" t="s">
        <v>4475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4476</v>
      </c>
      <c r="C250" s="281" t="s">
        <v>2859</v>
      </c>
      <c r="D250" s="281" t="s">
        <v>4476</v>
      </c>
      <c r="E250" s="52">
        <v>396000</v>
      </c>
    </row>
    <row r="251" spans="1:9">
      <c r="A251">
        <v>250</v>
      </c>
      <c r="B251" s="281" t="s">
        <v>4477</v>
      </c>
      <c r="C251" s="281" t="s">
        <v>3945</v>
      </c>
      <c r="D251" s="281" t="s">
        <v>4477</v>
      </c>
      <c r="E251" s="52">
        <v>800000</v>
      </c>
    </row>
    <row r="252" spans="1:9">
      <c r="A252">
        <v>251</v>
      </c>
      <c r="B252" s="281" t="s">
        <v>4478</v>
      </c>
      <c r="C252" s="281" t="s">
        <v>2333</v>
      </c>
      <c r="D252" s="281" t="s">
        <v>4478</v>
      </c>
    </row>
    <row r="253" spans="1:9">
      <c r="A253">
        <v>252</v>
      </c>
      <c r="B253" s="281" t="s">
        <v>4479</v>
      </c>
      <c r="C253" s="281" t="s">
        <v>3063</v>
      </c>
      <c r="D253" s="281" t="s">
        <v>4479</v>
      </c>
      <c r="E253" s="52">
        <v>1600000</v>
      </c>
    </row>
    <row r="254" spans="1:9">
      <c r="A254">
        <v>253</v>
      </c>
      <c r="B254" s="281" t="s">
        <v>4480</v>
      </c>
      <c r="C254" s="281" t="s">
        <v>3978</v>
      </c>
      <c r="D254" s="281" t="s">
        <v>4480</v>
      </c>
      <c r="E254" s="52">
        <v>374000</v>
      </c>
    </row>
    <row r="255" spans="1:9">
      <c r="A255">
        <v>254</v>
      </c>
      <c r="B255" s="281" t="s">
        <v>4089</v>
      </c>
      <c r="C255" s="281" t="s">
        <v>1187</v>
      </c>
      <c r="D255" s="281" t="s">
        <v>4089</v>
      </c>
      <c r="E255" s="52">
        <v>1200000</v>
      </c>
    </row>
    <row r="256" spans="1:9">
      <c r="A256">
        <v>255</v>
      </c>
      <c r="C256" s="281" t="s">
        <v>3992</v>
      </c>
      <c r="E256" s="52">
        <v>1090910</v>
      </c>
    </row>
    <row r="257" spans="1:6">
      <c r="A257">
        <v>256</v>
      </c>
      <c r="B257" s="281" t="s">
        <v>4481</v>
      </c>
      <c r="C257" s="281" t="s">
        <v>4482</v>
      </c>
      <c r="D257" s="281" t="s">
        <v>4481</v>
      </c>
    </row>
    <row r="258" spans="1:6">
      <c r="A258">
        <v>257</v>
      </c>
      <c r="B258" s="281" t="s">
        <v>4483</v>
      </c>
      <c r="C258" s="281" t="s">
        <v>4245</v>
      </c>
      <c r="D258" s="281" t="s">
        <v>4483</v>
      </c>
    </row>
    <row r="259" spans="1:6">
      <c r="A259">
        <v>258</v>
      </c>
      <c r="B259" s="281" t="s">
        <v>4484</v>
      </c>
      <c r="C259" s="281" t="s">
        <v>1185</v>
      </c>
      <c r="D259" s="281" t="s">
        <v>4484</v>
      </c>
      <c r="E259" s="52">
        <v>1600000</v>
      </c>
    </row>
    <row r="260" spans="1:6">
      <c r="A260">
        <v>259</v>
      </c>
      <c r="B260" s="281" t="s">
        <v>4774</v>
      </c>
      <c r="C260" s="281" t="s">
        <v>4775</v>
      </c>
      <c r="D260" s="281" t="s">
        <v>4776</v>
      </c>
    </row>
    <row r="261" spans="1:6">
      <c r="A261">
        <v>260</v>
      </c>
      <c r="C261" s="281" t="s">
        <v>4485</v>
      </c>
      <c r="E261" s="52">
        <v>450000</v>
      </c>
      <c r="F261" s="52">
        <v>180000</v>
      </c>
    </row>
    <row r="262" spans="1:6">
      <c r="A262">
        <v>261</v>
      </c>
      <c r="B262" s="281" t="s">
        <v>4041</v>
      </c>
      <c r="C262" s="281" t="s">
        <v>4040</v>
      </c>
      <c r="D262" s="281" t="s">
        <v>4041</v>
      </c>
      <c r="E262" s="52">
        <v>850000</v>
      </c>
    </row>
    <row r="263" spans="1:6">
      <c r="A263">
        <v>262</v>
      </c>
      <c r="B263" s="281" t="s">
        <v>4045</v>
      </c>
      <c r="C263" s="281" t="s">
        <v>4044</v>
      </c>
      <c r="D263" s="281" t="s">
        <v>4045</v>
      </c>
      <c r="E263" s="52">
        <v>300000</v>
      </c>
    </row>
    <row r="264" spans="1:6">
      <c r="A264">
        <v>263</v>
      </c>
      <c r="B264" s="281" t="s">
        <v>4486</v>
      </c>
      <c r="C264" s="281" t="s">
        <v>4046</v>
      </c>
      <c r="D264" s="281" t="s">
        <v>4486</v>
      </c>
      <c r="E264" s="52">
        <v>650000</v>
      </c>
    </row>
    <row r="265" spans="1:6">
      <c r="A265">
        <v>264</v>
      </c>
      <c r="C265" s="281" t="s">
        <v>4049</v>
      </c>
      <c r="E265" s="52">
        <v>850000</v>
      </c>
    </row>
    <row r="266" spans="1:6">
      <c r="A266">
        <v>265</v>
      </c>
      <c r="B266" s="281" t="s">
        <v>4487</v>
      </c>
      <c r="C266" s="281" t="s">
        <v>4053</v>
      </c>
      <c r="D266" s="281" t="s">
        <v>4487</v>
      </c>
      <c r="E266" s="52">
        <v>357000</v>
      </c>
    </row>
    <row r="267" spans="1:6">
      <c r="A267">
        <v>266</v>
      </c>
      <c r="B267" s="281" t="s">
        <v>3757</v>
      </c>
      <c r="C267" s="281" t="s">
        <v>4054</v>
      </c>
      <c r="D267" s="281" t="s">
        <v>3757</v>
      </c>
      <c r="E267" s="52">
        <v>8500</v>
      </c>
    </row>
    <row r="268" spans="1:6">
      <c r="A268">
        <v>267</v>
      </c>
      <c r="C268" s="281" t="s">
        <v>3076</v>
      </c>
      <c r="E268" s="52">
        <v>250000</v>
      </c>
    </row>
    <row r="269" spans="1:6">
      <c r="A269">
        <v>268</v>
      </c>
      <c r="B269" s="281" t="s">
        <v>4488</v>
      </c>
      <c r="C269" s="281" t="s">
        <v>3910</v>
      </c>
      <c r="D269" s="281" t="s">
        <v>4488</v>
      </c>
      <c r="E269" s="52">
        <v>70000</v>
      </c>
      <c r="F269" s="52">
        <v>40000</v>
      </c>
    </row>
    <row r="270" spans="1:6">
      <c r="A270">
        <v>269</v>
      </c>
      <c r="B270" s="281" t="s">
        <v>4064</v>
      </c>
      <c r="C270" s="281" t="s">
        <v>4063</v>
      </c>
      <c r="D270" s="281" t="s">
        <v>4064</v>
      </c>
      <c r="E270" s="52">
        <v>22000</v>
      </c>
    </row>
    <row r="271" spans="1:6">
      <c r="A271">
        <v>270</v>
      </c>
      <c r="B271" s="281" t="s">
        <v>4489</v>
      </c>
      <c r="C271" s="281" t="s">
        <v>4490</v>
      </c>
      <c r="D271" s="281" t="s">
        <v>4489</v>
      </c>
    </row>
    <row r="272" spans="1:6">
      <c r="A272">
        <v>271</v>
      </c>
      <c r="B272" s="281" t="s">
        <v>4068</v>
      </c>
      <c r="C272" s="281" t="s">
        <v>4067</v>
      </c>
      <c r="D272" s="281" t="s">
        <v>4068</v>
      </c>
    </row>
    <row r="273" spans="1:6">
      <c r="A273">
        <v>272</v>
      </c>
      <c r="B273" s="281" t="s">
        <v>1538</v>
      </c>
      <c r="C273" s="281" t="s">
        <v>4491</v>
      </c>
      <c r="D273" s="281" t="s">
        <v>1538</v>
      </c>
      <c r="E273" s="52">
        <v>1200000</v>
      </c>
    </row>
    <row r="274" spans="1:6">
      <c r="A274">
        <v>273</v>
      </c>
      <c r="B274" s="281" t="s">
        <v>4099</v>
      </c>
      <c r="C274" s="281" t="s">
        <v>4098</v>
      </c>
      <c r="D274" s="281" t="s">
        <v>4099</v>
      </c>
      <c r="E274" s="52">
        <v>1400000</v>
      </c>
    </row>
    <row r="275" spans="1:6">
      <c r="A275">
        <v>274</v>
      </c>
      <c r="B275" s="281" t="s">
        <v>4101</v>
      </c>
      <c r="C275" s="281" t="s">
        <v>3965</v>
      </c>
      <c r="D275" s="281" t="s">
        <v>4101</v>
      </c>
      <c r="E275" s="52">
        <v>1600000</v>
      </c>
    </row>
    <row r="276" spans="1:6">
      <c r="A276">
        <v>275</v>
      </c>
      <c r="B276" s="281" t="s">
        <v>4492</v>
      </c>
      <c r="C276" s="281" t="s">
        <v>4493</v>
      </c>
      <c r="D276" s="281" t="s">
        <v>4492</v>
      </c>
      <c r="E276" s="52">
        <v>150000</v>
      </c>
      <c r="F276" s="52">
        <v>110000</v>
      </c>
    </row>
    <row r="277" spans="1:6">
      <c r="A277">
        <v>276</v>
      </c>
      <c r="C277" s="281" t="s">
        <v>4106</v>
      </c>
      <c r="E277" s="52">
        <v>10000</v>
      </c>
    </row>
    <row r="278" spans="1:6">
      <c r="A278">
        <v>277</v>
      </c>
      <c r="B278" s="281" t="s">
        <v>4494</v>
      </c>
      <c r="C278" s="281" t="s">
        <v>4495</v>
      </c>
      <c r="D278" s="281" t="s">
        <v>4494</v>
      </c>
      <c r="E278" s="52">
        <v>1800000</v>
      </c>
    </row>
    <row r="279" spans="1:6">
      <c r="A279">
        <v>278</v>
      </c>
      <c r="B279" s="281" t="s">
        <v>4111</v>
      </c>
      <c r="C279" s="281" t="s">
        <v>4110</v>
      </c>
      <c r="D279" s="281" t="s">
        <v>4111</v>
      </c>
      <c r="E279" s="52">
        <v>1000000</v>
      </c>
    </row>
    <row r="280" spans="1:6">
      <c r="A280">
        <v>279</v>
      </c>
      <c r="B280" s="281" t="s">
        <v>4496</v>
      </c>
      <c r="C280" s="281" t="s">
        <v>4120</v>
      </c>
      <c r="D280" s="281" t="s">
        <v>4496</v>
      </c>
      <c r="E280" s="52">
        <v>1600000</v>
      </c>
    </row>
    <row r="281" spans="1:6">
      <c r="A281">
        <v>280</v>
      </c>
      <c r="B281" s="281" t="s">
        <v>4497</v>
      </c>
      <c r="C281" s="281" t="s">
        <v>4299</v>
      </c>
      <c r="D281" s="281" t="s">
        <v>4497</v>
      </c>
      <c r="E281" s="52">
        <v>2100000</v>
      </c>
    </row>
    <row r="282" spans="1:6">
      <c r="A282">
        <v>281</v>
      </c>
      <c r="B282" s="281" t="s">
        <v>2347</v>
      </c>
      <c r="C282" s="281" t="s">
        <v>4183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4184</v>
      </c>
      <c r="D283" s="281" t="s">
        <v>2382</v>
      </c>
      <c r="E283" s="52">
        <v>1200000</v>
      </c>
    </row>
    <row r="284" spans="1:6">
      <c r="A284">
        <v>283</v>
      </c>
      <c r="B284" s="281" t="s">
        <v>4498</v>
      </c>
      <c r="C284" s="281" t="s">
        <v>4190</v>
      </c>
      <c r="D284" s="281" t="s">
        <v>4498</v>
      </c>
      <c r="E284" s="52">
        <v>1700000</v>
      </c>
    </row>
    <row r="285" spans="1:6">
      <c r="A285">
        <v>284</v>
      </c>
      <c r="B285" s="281" t="s">
        <v>4282</v>
      </c>
      <c r="C285" s="281" t="s">
        <v>4283</v>
      </c>
      <c r="D285" s="281" t="s">
        <v>4282</v>
      </c>
      <c r="E285" s="52">
        <v>400000</v>
      </c>
    </row>
    <row r="286" spans="1:6">
      <c r="A286">
        <v>285</v>
      </c>
      <c r="B286" s="281" t="s">
        <v>4284</v>
      </c>
      <c r="C286" s="281" t="s">
        <v>4285</v>
      </c>
      <c r="D286" s="281" t="s">
        <v>4284</v>
      </c>
      <c r="E286" s="52">
        <v>400000</v>
      </c>
    </row>
    <row r="287" spans="1:6">
      <c r="A287">
        <v>286</v>
      </c>
      <c r="B287" s="281" t="s">
        <v>4300</v>
      </c>
      <c r="C287" s="281" t="s">
        <v>4299</v>
      </c>
      <c r="D287" s="281" t="s">
        <v>4300</v>
      </c>
      <c r="E287" s="52">
        <v>2100000</v>
      </c>
    </row>
    <row r="288" spans="1:6">
      <c r="A288">
        <v>287</v>
      </c>
      <c r="B288" s="281" t="s">
        <v>4499</v>
      </c>
      <c r="C288" s="281" t="s">
        <v>1813</v>
      </c>
      <c r="D288" s="281" t="s">
        <v>4499</v>
      </c>
      <c r="E288" s="52">
        <v>210000</v>
      </c>
    </row>
    <row r="289" spans="1:8">
      <c r="A289">
        <v>288</v>
      </c>
      <c r="C289" s="281" t="s">
        <v>4325</v>
      </c>
      <c r="E289" s="52">
        <v>350000</v>
      </c>
    </row>
    <row r="290" spans="1:8">
      <c r="A290">
        <v>289</v>
      </c>
      <c r="C290" s="281" t="s">
        <v>4525</v>
      </c>
      <c r="E290" s="52">
        <v>1500000</v>
      </c>
      <c r="H290" t="s">
        <v>4509</v>
      </c>
    </row>
    <row r="291" spans="1:8">
      <c r="A291">
        <v>290</v>
      </c>
      <c r="B291" s="281" t="s">
        <v>4534</v>
      </c>
      <c r="C291" s="281" t="s">
        <v>4535</v>
      </c>
      <c r="D291" s="281" t="s">
        <v>4534</v>
      </c>
      <c r="E291" s="52">
        <v>10000</v>
      </c>
      <c r="H291" t="s">
        <v>4512</v>
      </c>
    </row>
    <row r="292" spans="1:8">
      <c r="A292">
        <v>291</v>
      </c>
      <c r="B292" s="281" t="s">
        <v>4536</v>
      </c>
      <c r="C292" s="281" t="s">
        <v>4537</v>
      </c>
      <c r="D292" s="281" t="s">
        <v>4536</v>
      </c>
      <c r="E292" s="52">
        <v>100000</v>
      </c>
      <c r="F292" s="52">
        <v>25000</v>
      </c>
    </row>
    <row r="293" spans="1:8">
      <c r="A293">
        <v>292</v>
      </c>
      <c r="B293" s="281" t="s">
        <v>4538</v>
      </c>
      <c r="C293" s="281" t="s">
        <v>4299</v>
      </c>
      <c r="D293" s="281" t="s">
        <v>4538</v>
      </c>
      <c r="E293" s="52">
        <v>2100000</v>
      </c>
    </row>
    <row r="294" spans="1:8">
      <c r="A294">
        <v>293</v>
      </c>
      <c r="B294" s="281" t="s">
        <v>4539</v>
      </c>
      <c r="C294" s="281" t="s">
        <v>4540</v>
      </c>
      <c r="D294" s="281" t="s">
        <v>4539</v>
      </c>
      <c r="E294" s="52">
        <v>1000000</v>
      </c>
    </row>
    <row r="295" spans="1:8">
      <c r="A295">
        <v>294</v>
      </c>
      <c r="B295" s="281" t="s">
        <v>4541</v>
      </c>
      <c r="C295" s="281" t="s">
        <v>4540</v>
      </c>
      <c r="D295" s="281" t="s">
        <v>4541</v>
      </c>
      <c r="E295" s="52">
        <v>1000000</v>
      </c>
      <c r="H295" s="52" t="s">
        <v>4541</v>
      </c>
    </row>
    <row r="296" spans="1:8">
      <c r="A296">
        <v>295</v>
      </c>
      <c r="B296" s="281" t="s">
        <v>4577</v>
      </c>
      <c r="C296" s="281" t="s">
        <v>4576</v>
      </c>
      <c r="D296" s="281" t="s">
        <v>4577</v>
      </c>
      <c r="E296" s="52">
        <v>100000</v>
      </c>
      <c r="H296" s="52" t="s">
        <v>4578</v>
      </c>
    </row>
    <row r="297" spans="1:8">
      <c r="A297">
        <v>252</v>
      </c>
      <c r="C297" s="281" t="s">
        <v>4651</v>
      </c>
      <c r="E297" s="52">
        <v>300000</v>
      </c>
    </row>
    <row r="298" spans="1:8">
      <c r="A298">
        <v>253</v>
      </c>
      <c r="C298" s="281" t="s">
        <v>4674</v>
      </c>
      <c r="E298" s="52">
        <v>1000000</v>
      </c>
    </row>
    <row r="299" spans="1:8">
      <c r="A299">
        <v>254</v>
      </c>
      <c r="C299" s="281" t="s">
        <v>4677</v>
      </c>
      <c r="E299" s="52">
        <v>20000</v>
      </c>
    </row>
    <row r="300" spans="1:8">
      <c r="A300">
        <v>255</v>
      </c>
      <c r="C300" s="281" t="s">
        <v>4678</v>
      </c>
      <c r="E300" s="52">
        <v>30000</v>
      </c>
    </row>
    <row r="301" spans="1:8">
      <c r="A301">
        <v>256</v>
      </c>
      <c r="C301" s="281" t="s">
        <v>4698</v>
      </c>
      <c r="E301" s="52">
        <v>350000</v>
      </c>
    </row>
    <row r="302" spans="1:8">
      <c r="A302">
        <v>257</v>
      </c>
      <c r="C302" s="281" t="s">
        <v>4707</v>
      </c>
      <c r="D302" s="281" t="s">
        <v>4708</v>
      </c>
      <c r="E302" s="52">
        <v>1200000</v>
      </c>
    </row>
    <row r="303" spans="1:8">
      <c r="A303">
        <v>258</v>
      </c>
      <c r="C303" s="281" t="s">
        <v>4717</v>
      </c>
      <c r="E303" s="52">
        <v>100000</v>
      </c>
    </row>
    <row r="304" spans="1:8">
      <c r="A304">
        <v>259</v>
      </c>
      <c r="C304" s="281" t="s">
        <v>4766</v>
      </c>
      <c r="D304" s="281" t="s">
        <v>4767</v>
      </c>
      <c r="E304" s="52">
        <v>100000</v>
      </c>
    </row>
    <row r="305" spans="1:8">
      <c r="A305">
        <v>260</v>
      </c>
      <c r="C305" s="281" t="s">
        <v>4792</v>
      </c>
      <c r="E305" s="52">
        <v>300000</v>
      </c>
    </row>
    <row r="306" spans="1:8">
      <c r="A306">
        <v>261</v>
      </c>
      <c r="C306" s="281" t="s">
        <v>4799</v>
      </c>
      <c r="D306" s="281" t="s">
        <v>4800</v>
      </c>
      <c r="E306" s="52">
        <v>350000</v>
      </c>
    </row>
    <row r="307" spans="1:8">
      <c r="A307">
        <v>262</v>
      </c>
      <c r="C307" s="281" t="s">
        <v>4818</v>
      </c>
      <c r="D307" s="281" t="s">
        <v>3321</v>
      </c>
      <c r="E307" s="52">
        <v>2000000</v>
      </c>
    </row>
    <row r="308" spans="1:8">
      <c r="A308">
        <v>263</v>
      </c>
      <c r="C308" s="281" t="s">
        <v>4889</v>
      </c>
      <c r="D308" s="281" t="s">
        <v>4890</v>
      </c>
      <c r="E308" s="52">
        <v>1500000</v>
      </c>
      <c r="H308" s="52" t="s">
        <v>4891</v>
      </c>
    </row>
    <row r="309" spans="1:8">
      <c r="A309">
        <v>264</v>
      </c>
      <c r="C309" s="281" t="s">
        <v>4901</v>
      </c>
      <c r="E309" s="52">
        <v>160000</v>
      </c>
    </row>
    <row r="310" spans="1:8">
      <c r="A310">
        <v>265</v>
      </c>
      <c r="C310" s="281" t="s">
        <v>4930</v>
      </c>
      <c r="D310" s="281" t="s">
        <v>4931</v>
      </c>
      <c r="E310" s="52">
        <v>150000</v>
      </c>
    </row>
    <row r="311" spans="1:8">
      <c r="A311">
        <v>266</v>
      </c>
      <c r="C311" s="281" t="s">
        <v>4958</v>
      </c>
      <c r="E311" s="52">
        <v>50000</v>
      </c>
    </row>
    <row r="312" spans="1:8">
      <c r="A312">
        <v>267</v>
      </c>
      <c r="C312" s="281" t="s">
        <v>4958</v>
      </c>
      <c r="E312" s="52">
        <v>50000</v>
      </c>
    </row>
    <row r="313" spans="1:8">
      <c r="A313">
        <v>268</v>
      </c>
      <c r="C313" s="281" t="s">
        <v>4217</v>
      </c>
      <c r="D313" s="281" t="s">
        <v>4970</v>
      </c>
      <c r="E313" s="52">
        <v>1600000</v>
      </c>
    </row>
    <row r="314" spans="1:8">
      <c r="A314">
        <v>269</v>
      </c>
      <c r="C314" s="281" t="s">
        <v>2941</v>
      </c>
      <c r="E314" s="52">
        <v>50000</v>
      </c>
    </row>
    <row r="315" spans="1:8">
      <c r="A315">
        <v>270</v>
      </c>
      <c r="C315" s="281" t="s">
        <v>4999</v>
      </c>
      <c r="D315" s="281" t="s">
        <v>5000</v>
      </c>
      <c r="E315" s="52">
        <v>200000</v>
      </c>
    </row>
    <row r="316" spans="1:8">
      <c r="A316">
        <v>271</v>
      </c>
      <c r="C316" s="281" t="s">
        <v>5001</v>
      </c>
      <c r="D316" s="281" t="s">
        <v>5002</v>
      </c>
      <c r="E316" s="52">
        <v>500000</v>
      </c>
    </row>
    <row r="317" spans="1:8">
      <c r="A317">
        <v>272</v>
      </c>
      <c r="C317" s="281" t="s">
        <v>5003</v>
      </c>
      <c r="D317" s="281" t="s">
        <v>5004</v>
      </c>
      <c r="E317" s="52">
        <v>500000</v>
      </c>
      <c r="H317" s="52">
        <v>3.5</v>
      </c>
    </row>
    <row r="318" spans="1:8">
      <c r="A318">
        <v>273</v>
      </c>
      <c r="C318" s="281" t="s">
        <v>4510</v>
      </c>
      <c r="D318" s="281" t="s">
        <v>5007</v>
      </c>
      <c r="E318" s="52">
        <v>1200000</v>
      </c>
    </row>
    <row r="319" spans="1:8">
      <c r="A319">
        <v>274</v>
      </c>
      <c r="C319" s="281" t="s">
        <v>5036</v>
      </c>
      <c r="D319" s="281" t="s">
        <v>5037</v>
      </c>
      <c r="E319" s="52">
        <v>3500000</v>
      </c>
    </row>
    <row r="320" spans="1:8">
      <c r="A320">
        <v>275</v>
      </c>
      <c r="C320" s="281" t="s">
        <v>2777</v>
      </c>
      <c r="E320" s="52">
        <v>150000</v>
      </c>
    </row>
    <row r="321" spans="1:5">
      <c r="A321">
        <v>276</v>
      </c>
      <c r="C321" s="281" t="s">
        <v>5048</v>
      </c>
      <c r="D321" s="281" t="s">
        <v>5049</v>
      </c>
      <c r="E321" s="52">
        <v>1550000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92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3818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3817</v>
      </c>
      <c r="I1" s="7" t="s">
        <v>47</v>
      </c>
      <c r="J1" s="7" t="s">
        <v>48</v>
      </c>
      <c r="K1">
        <v>192</v>
      </c>
    </row>
    <row r="2" spans="1:11">
      <c r="A2">
        <v>1</v>
      </c>
      <c r="B2" s="13">
        <v>46051</v>
      </c>
      <c r="C2" s="13"/>
      <c r="D2" s="281" t="s">
        <v>4201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4202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4203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3822</v>
      </c>
      <c r="D5" s="281" t="s">
        <v>4204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3819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3822</v>
      </c>
      <c r="D7" s="281" t="s">
        <v>4205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4206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3822</v>
      </c>
      <c r="D9" s="281" t="s">
        <v>4207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4208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3822</v>
      </c>
      <c r="D11" s="281" t="s">
        <v>4209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3812</v>
      </c>
      <c r="D12" s="281" t="s">
        <v>4210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3812</v>
      </c>
      <c r="D13" s="281" t="s">
        <v>4211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3822</v>
      </c>
      <c r="D14" s="281" t="s">
        <v>4212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3822</v>
      </c>
      <c r="D15" s="281" t="s">
        <v>4213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4214</v>
      </c>
    </row>
    <row r="16" spans="1:11">
      <c r="A16">
        <v>15</v>
      </c>
      <c r="B16" s="13">
        <v>46051</v>
      </c>
      <c r="C16" s="13"/>
      <c r="D16" s="281" t="s">
        <v>4215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4214</v>
      </c>
    </row>
    <row r="17" spans="1:10">
      <c r="A17">
        <v>16</v>
      </c>
      <c r="B17" s="13">
        <v>46051</v>
      </c>
      <c r="C17" s="13" t="s">
        <v>3822</v>
      </c>
      <c r="D17" s="281" t="s">
        <v>4216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4214</v>
      </c>
    </row>
    <row r="18" spans="1:10">
      <c r="A18">
        <v>17</v>
      </c>
      <c r="B18" s="13">
        <v>46051</v>
      </c>
      <c r="C18" s="13"/>
      <c r="D18" s="281" t="s">
        <v>4218</v>
      </c>
      <c r="E18" s="189" t="s">
        <v>4219</v>
      </c>
      <c r="F18" s="189" t="s">
        <v>4220</v>
      </c>
      <c r="G18" s="52">
        <v>1</v>
      </c>
      <c r="H18" s="52">
        <v>1500000</v>
      </c>
      <c r="I18" t="s">
        <v>4221</v>
      </c>
    </row>
    <row r="19" spans="1:10">
      <c r="A19">
        <v>18</v>
      </c>
      <c r="B19" s="13">
        <v>46051</v>
      </c>
      <c r="C19" s="13"/>
      <c r="D19" s="281" t="s">
        <v>4222</v>
      </c>
      <c r="E19" s="189" t="s">
        <v>4219</v>
      </c>
      <c r="F19" s="189" t="s">
        <v>4220</v>
      </c>
      <c r="G19" s="52">
        <v>1</v>
      </c>
      <c r="H19" s="52">
        <v>1500000</v>
      </c>
      <c r="I19" t="s">
        <v>4223</v>
      </c>
    </row>
    <row r="20" spans="1:10">
      <c r="A20">
        <v>19</v>
      </c>
      <c r="B20" s="13">
        <v>46051</v>
      </c>
      <c r="C20" s="13"/>
      <c r="D20" s="281" t="s">
        <v>4224</v>
      </c>
      <c r="E20" s="189" t="s">
        <v>4219</v>
      </c>
      <c r="F20" s="189" t="s">
        <v>4220</v>
      </c>
      <c r="G20" s="52">
        <v>1</v>
      </c>
      <c r="H20" s="52">
        <v>1500000</v>
      </c>
      <c r="I20" t="s">
        <v>4225</v>
      </c>
    </row>
    <row r="21" spans="1:10">
      <c r="A21">
        <v>20</v>
      </c>
      <c r="B21" s="13">
        <v>46051</v>
      </c>
      <c r="C21" s="13"/>
      <c r="D21" s="281" t="s">
        <v>4227</v>
      </c>
      <c r="E21" s="189" t="s">
        <v>4219</v>
      </c>
      <c r="F21" s="189" t="s">
        <v>4220</v>
      </c>
      <c r="G21" s="52">
        <v>1</v>
      </c>
      <c r="H21" s="52">
        <v>1500000</v>
      </c>
      <c r="I21" t="s">
        <v>4225</v>
      </c>
    </row>
    <row r="22" spans="1:10">
      <c r="A22">
        <v>21</v>
      </c>
      <c r="B22" s="13">
        <v>46051</v>
      </c>
      <c r="C22" s="13"/>
      <c r="D22" s="281" t="s">
        <v>4226</v>
      </c>
      <c r="E22" s="189" t="s">
        <v>4219</v>
      </c>
      <c r="F22" s="189" t="s">
        <v>4220</v>
      </c>
      <c r="G22" s="52">
        <v>1</v>
      </c>
      <c r="H22" s="52">
        <v>1500000</v>
      </c>
      <c r="I22" t="s">
        <v>4225</v>
      </c>
    </row>
    <row r="23" spans="1:10">
      <c r="A23">
        <v>22</v>
      </c>
      <c r="B23" s="13">
        <v>46051</v>
      </c>
      <c r="C23" s="13"/>
      <c r="D23" s="281" t="s">
        <v>4228</v>
      </c>
      <c r="E23" s="189" t="s">
        <v>4219</v>
      </c>
      <c r="F23" s="189" t="s">
        <v>4220</v>
      </c>
      <c r="G23" s="52">
        <v>1</v>
      </c>
      <c r="H23" s="52">
        <v>1500000</v>
      </c>
      <c r="I23" t="s">
        <v>4225</v>
      </c>
    </row>
    <row r="24" spans="1:10">
      <c r="A24">
        <v>23</v>
      </c>
      <c r="B24" s="13">
        <v>46051</v>
      </c>
      <c r="C24" s="13"/>
      <c r="D24" s="281" t="s">
        <v>4229</v>
      </c>
      <c r="E24" s="189" t="s">
        <v>4219</v>
      </c>
      <c r="F24" s="189" t="s">
        <v>4220</v>
      </c>
      <c r="G24" s="52">
        <v>1</v>
      </c>
      <c r="H24" s="52">
        <v>1500000</v>
      </c>
      <c r="I24" t="s">
        <v>4223</v>
      </c>
    </row>
    <row r="25" spans="1:10">
      <c r="A25">
        <v>24</v>
      </c>
      <c r="B25" s="13">
        <v>46051</v>
      </c>
      <c r="C25" s="13"/>
      <c r="D25" s="281" t="s">
        <v>4230</v>
      </c>
      <c r="E25" s="189" t="s">
        <v>4217</v>
      </c>
      <c r="F25" s="189" t="s">
        <v>1955</v>
      </c>
      <c r="G25" s="52">
        <v>1</v>
      </c>
      <c r="H25" s="52">
        <v>1500000</v>
      </c>
      <c r="I25" t="s">
        <v>4231</v>
      </c>
    </row>
    <row r="26" spans="1:10">
      <c r="A26">
        <v>25</v>
      </c>
      <c r="B26" s="13">
        <v>46051</v>
      </c>
      <c r="C26" s="13"/>
      <c r="D26" s="281" t="s">
        <v>4232</v>
      </c>
      <c r="E26" s="189" t="s">
        <v>4217</v>
      </c>
      <c r="F26" s="189" t="s">
        <v>1955</v>
      </c>
      <c r="G26" s="52">
        <v>1</v>
      </c>
      <c r="H26" s="52">
        <v>1500000</v>
      </c>
      <c r="I26" t="s">
        <v>4225</v>
      </c>
    </row>
    <row r="27" spans="1:10">
      <c r="A27">
        <v>26</v>
      </c>
      <c r="B27" s="13">
        <v>46051</v>
      </c>
      <c r="C27" s="13"/>
      <c r="D27" s="281" t="s">
        <v>4233</v>
      </c>
      <c r="E27" s="189" t="s">
        <v>4217</v>
      </c>
      <c r="F27" s="189" t="s">
        <v>1955</v>
      </c>
      <c r="H27" s="52">
        <v>1500000</v>
      </c>
      <c r="I27" t="s">
        <v>3059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4235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4234</v>
      </c>
    </row>
    <row r="29" spans="1:10">
      <c r="A29">
        <v>28</v>
      </c>
      <c r="B29" s="13">
        <v>46051</v>
      </c>
      <c r="C29" s="13"/>
      <c r="D29" s="281" t="s">
        <v>4236</v>
      </c>
      <c r="E29" s="189" t="s">
        <v>1185</v>
      </c>
      <c r="F29" s="189" t="s">
        <v>1336</v>
      </c>
      <c r="H29" s="52">
        <v>1400000</v>
      </c>
      <c r="I29" t="s">
        <v>4234</v>
      </c>
      <c r="J29" t="s">
        <v>2320</v>
      </c>
    </row>
    <row r="30" spans="1:10">
      <c r="A30">
        <v>29</v>
      </c>
      <c r="B30" s="13">
        <v>46051</v>
      </c>
      <c r="C30" s="13" t="s">
        <v>3822</v>
      </c>
      <c r="D30" s="281" t="s">
        <v>4237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4234</v>
      </c>
    </row>
    <row r="31" spans="1:10">
      <c r="A31">
        <v>30</v>
      </c>
      <c r="B31" s="13">
        <v>46051</v>
      </c>
      <c r="C31" s="13"/>
      <c r="D31" s="281" t="s">
        <v>4238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4234</v>
      </c>
    </row>
    <row r="32" spans="1:10">
      <c r="A32">
        <v>31</v>
      </c>
      <c r="B32" s="13">
        <v>46051</v>
      </c>
      <c r="C32" s="13"/>
      <c r="D32" s="281" t="s">
        <v>4239</v>
      </c>
      <c r="E32" s="189" t="s">
        <v>1185</v>
      </c>
      <c r="F32" s="189" t="s">
        <v>1336</v>
      </c>
      <c r="H32" s="52">
        <v>1400000</v>
      </c>
      <c r="I32" t="s">
        <v>4234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4240</v>
      </c>
      <c r="E33" s="189" t="s">
        <v>1185</v>
      </c>
      <c r="F33" s="189" t="s">
        <v>1336</v>
      </c>
      <c r="H33" s="52">
        <v>1400000</v>
      </c>
      <c r="I33" t="s">
        <v>4234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4241</v>
      </c>
      <c r="E34" s="189" t="s">
        <v>1185</v>
      </c>
      <c r="F34" s="189" t="s">
        <v>1336</v>
      </c>
      <c r="H34" s="52">
        <v>1400000</v>
      </c>
      <c r="I34" t="s">
        <v>4234</v>
      </c>
      <c r="J34" t="s">
        <v>4573</v>
      </c>
    </row>
    <row r="35" spans="1:10">
      <c r="A35">
        <v>34</v>
      </c>
      <c r="B35" s="13">
        <v>46051</v>
      </c>
      <c r="C35" s="13"/>
      <c r="D35" s="281" t="s">
        <v>4242</v>
      </c>
      <c r="E35" s="189" t="s">
        <v>1185</v>
      </c>
      <c r="F35" s="189" t="s">
        <v>1336</v>
      </c>
      <c r="H35" s="52">
        <v>1400000</v>
      </c>
      <c r="I35" t="s">
        <v>4234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4243</v>
      </c>
      <c r="E36" s="189" t="s">
        <v>1185</v>
      </c>
      <c r="F36" s="189" t="s">
        <v>1336</v>
      </c>
      <c r="H36" s="52">
        <v>1400000</v>
      </c>
      <c r="I36" t="s">
        <v>4234</v>
      </c>
      <c r="J36" t="s">
        <v>4555</v>
      </c>
    </row>
    <row r="37" spans="1:10">
      <c r="A37">
        <v>36</v>
      </c>
      <c r="B37" s="13">
        <v>46051</v>
      </c>
      <c r="C37" s="13"/>
      <c r="D37" s="281" t="s">
        <v>4244</v>
      </c>
      <c r="E37" s="189" t="s">
        <v>1185</v>
      </c>
      <c r="F37" s="189" t="s">
        <v>1336</v>
      </c>
      <c r="H37" s="52">
        <v>1400000</v>
      </c>
      <c r="I37" t="s">
        <v>4234</v>
      </c>
      <c r="J37" t="s">
        <v>4555</v>
      </c>
    </row>
    <row r="38" spans="1:10">
      <c r="A38">
        <v>37</v>
      </c>
      <c r="B38" s="13">
        <v>46051</v>
      </c>
      <c r="C38" s="13"/>
      <c r="D38" s="281" t="s">
        <v>3816</v>
      </c>
      <c r="E38" s="189" t="s">
        <v>4248</v>
      </c>
      <c r="F38" s="189" t="s">
        <v>4249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3822</v>
      </c>
      <c r="D39" s="281" t="s">
        <v>4246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4247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4250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4251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4252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4253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4256</v>
      </c>
      <c r="E45" s="189" t="s">
        <v>1536</v>
      </c>
      <c r="F45" s="189" t="s">
        <v>4257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4258</v>
      </c>
      <c r="E46" s="189" t="s">
        <v>1536</v>
      </c>
      <c r="F46" s="189" t="s">
        <v>4254</v>
      </c>
      <c r="G46" s="52">
        <v>1</v>
      </c>
      <c r="H46" s="52">
        <v>1400000</v>
      </c>
      <c r="I46" t="s">
        <v>4259</v>
      </c>
    </row>
    <row r="47" spans="1:10">
      <c r="A47">
        <v>46</v>
      </c>
      <c r="B47" s="13">
        <v>46051</v>
      </c>
      <c r="C47" s="13"/>
      <c r="D47" s="281" t="s">
        <v>4260</v>
      </c>
      <c r="E47" s="189" t="s">
        <v>1536</v>
      </c>
      <c r="F47" s="189" t="s">
        <v>4254</v>
      </c>
      <c r="G47" s="52">
        <v>1</v>
      </c>
      <c r="H47" s="52">
        <v>1400000</v>
      </c>
      <c r="I47" t="s">
        <v>4261</v>
      </c>
    </row>
    <row r="48" spans="1:10">
      <c r="A48">
        <v>47</v>
      </c>
      <c r="B48" s="13">
        <v>46052</v>
      </c>
      <c r="C48" s="13"/>
      <c r="D48" s="281" t="s">
        <v>4264</v>
      </c>
      <c r="E48" s="189" t="s">
        <v>2144</v>
      </c>
      <c r="F48" s="189" t="s">
        <v>4262</v>
      </c>
      <c r="G48" s="52">
        <v>0</v>
      </c>
      <c r="H48" s="52">
        <v>1400000</v>
      </c>
      <c r="I48" t="s">
        <v>4265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4268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3822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3822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4269</v>
      </c>
      <c r="F54" s="189" t="s">
        <v>4270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3512</v>
      </c>
      <c r="E55" s="189" t="s">
        <v>4271</v>
      </c>
      <c r="F55" s="189" t="s">
        <v>3512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4272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4273</v>
      </c>
    </row>
    <row r="58" spans="1:9">
      <c r="A58">
        <v>57</v>
      </c>
      <c r="B58" s="13">
        <v>46052</v>
      </c>
      <c r="C58" s="13" t="s">
        <v>4919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3454</v>
      </c>
    </row>
    <row r="59" spans="1:9">
      <c r="A59">
        <v>58</v>
      </c>
      <c r="B59" s="13">
        <v>46052</v>
      </c>
      <c r="C59" s="13"/>
      <c r="D59" s="281" t="s">
        <v>4274</v>
      </c>
      <c r="E59" s="189" t="s">
        <v>4275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3812</v>
      </c>
      <c r="D60" s="281" t="s">
        <v>4276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4277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4278</v>
      </c>
      <c r="E62" s="189" t="s">
        <v>2985</v>
      </c>
      <c r="F62" s="189">
        <v>24137519344</v>
      </c>
      <c r="G62" s="52">
        <v>10</v>
      </c>
      <c r="I62" t="s">
        <v>4279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4280</v>
      </c>
      <c r="E65" s="189" t="s">
        <v>3914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3812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4281</v>
      </c>
    </row>
    <row r="67" spans="1:10">
      <c r="A67">
        <v>66</v>
      </c>
      <c r="B67" s="13">
        <v>46055</v>
      </c>
      <c r="C67" s="13" t="s">
        <v>3812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4500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4502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3645</v>
      </c>
      <c r="D70" s="281" t="s">
        <v>4504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4507</v>
      </c>
      <c r="F71" s="189" t="s">
        <v>4508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4513</v>
      </c>
      <c r="E72" s="189" t="s">
        <v>4510</v>
      </c>
      <c r="F72" s="189" t="s">
        <v>4511</v>
      </c>
      <c r="G72" s="52">
        <v>1</v>
      </c>
      <c r="H72" s="52">
        <v>100000</v>
      </c>
      <c r="I72" t="s">
        <v>4512</v>
      </c>
    </row>
    <row r="73" spans="1:10">
      <c r="A73">
        <v>72</v>
      </c>
      <c r="B73" s="13">
        <v>46085</v>
      </c>
      <c r="C73" s="13"/>
      <c r="D73" s="281" t="s">
        <v>4514</v>
      </c>
      <c r="E73" s="189" t="s">
        <v>4510</v>
      </c>
      <c r="F73" s="189" t="s">
        <v>4511</v>
      </c>
      <c r="G73" s="52">
        <v>1</v>
      </c>
      <c r="H73" s="52">
        <v>100000</v>
      </c>
      <c r="I73" t="s">
        <v>4512</v>
      </c>
    </row>
    <row r="74" spans="1:10">
      <c r="A74">
        <v>73</v>
      </c>
      <c r="B74" s="13">
        <v>46090</v>
      </c>
      <c r="C74" s="13"/>
      <c r="D74" s="281" t="s">
        <v>4542</v>
      </c>
      <c r="E74" s="189" t="s">
        <v>4540</v>
      </c>
      <c r="F74" s="189" t="s">
        <v>4541</v>
      </c>
      <c r="G74" s="52">
        <v>1</v>
      </c>
      <c r="H74" s="52">
        <v>1000000</v>
      </c>
      <c r="I74" t="s">
        <v>4541</v>
      </c>
    </row>
    <row r="75" spans="1:10">
      <c r="A75">
        <v>74</v>
      </c>
      <c r="B75" s="13">
        <v>46090</v>
      </c>
      <c r="C75" s="13"/>
      <c r="D75" s="281" t="s">
        <v>4543</v>
      </c>
      <c r="E75" s="189" t="s">
        <v>4540</v>
      </c>
      <c r="F75" s="189" t="s">
        <v>4541</v>
      </c>
      <c r="G75" s="52">
        <v>1</v>
      </c>
      <c r="H75" s="52">
        <v>1000000</v>
      </c>
      <c r="I75" t="s">
        <v>4541</v>
      </c>
    </row>
    <row r="76" spans="1:10">
      <c r="A76">
        <v>75</v>
      </c>
      <c r="B76" s="13">
        <v>46090</v>
      </c>
      <c r="C76" s="13" t="s">
        <v>3822</v>
      </c>
      <c r="D76" s="281" t="s">
        <v>4544</v>
      </c>
      <c r="E76" s="189" t="s">
        <v>1822</v>
      </c>
      <c r="F76" s="189" t="s">
        <v>4079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3822</v>
      </c>
      <c r="D77" s="281" t="s">
        <v>4546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3812</v>
      </c>
      <c r="D78" s="281" t="s">
        <v>4550</v>
      </c>
      <c r="E78" s="189" t="s">
        <v>4551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4579</v>
      </c>
      <c r="E81" s="189" t="s">
        <v>4576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4919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3812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3645</v>
      </c>
      <c r="D84" s="281" t="s">
        <v>4581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4583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4584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4585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3645</v>
      </c>
      <c r="D88" s="281" t="s">
        <v>4586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3645</v>
      </c>
      <c r="D89" s="281" t="s">
        <v>4591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4985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5039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4605</v>
      </c>
      <c r="D92" s="281" t="s">
        <v>4600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4603</v>
      </c>
    </row>
    <row r="93" spans="1:10">
      <c r="A93">
        <v>92</v>
      </c>
      <c r="B93" s="13">
        <v>46101</v>
      </c>
      <c r="C93" s="13" t="s">
        <v>4738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3812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5065</v>
      </c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3822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3812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3822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3822</v>
      </c>
      <c r="E99" s="189" t="s">
        <v>4040</v>
      </c>
      <c r="F99" s="189" t="s">
        <v>4041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3822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3822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3812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4640</v>
      </c>
    </row>
    <row r="105" spans="1:9">
      <c r="A105">
        <v>104</v>
      </c>
      <c r="B105" s="13">
        <v>46105</v>
      </c>
      <c r="C105" s="13" t="s">
        <v>3812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3812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4695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3822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4098</v>
      </c>
      <c r="F109" s="189" t="s">
        <v>4099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3822</v>
      </c>
      <c r="E110" s="189" t="s">
        <v>4651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4661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4750</v>
      </c>
      <c r="D113" s="281" t="s">
        <v>4665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3822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3822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3822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3812</v>
      </c>
      <c r="E118" s="189" t="s">
        <v>4475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3822</v>
      </c>
      <c r="E120" s="189" t="s">
        <v>4678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3645</v>
      </c>
      <c r="D121" s="281" t="s">
        <v>4687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3645</v>
      </c>
      <c r="D122" s="281" t="s">
        <v>4690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3822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4696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3822</v>
      </c>
      <c r="E126" s="189" t="s">
        <v>4698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4546</v>
      </c>
      <c r="E127" s="189" t="s">
        <v>1701</v>
      </c>
      <c r="F127" s="189" t="s">
        <v>4457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3822</v>
      </c>
      <c r="E128" s="189" t="s">
        <v>4717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4299</v>
      </c>
      <c r="F129" s="189" t="s">
        <v>4300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5020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3812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3822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3822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3822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3822</v>
      </c>
      <c r="E138" s="189" t="s">
        <v>3978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4766</v>
      </c>
      <c r="F139" s="189" t="s">
        <v>4767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3505</v>
      </c>
      <c r="F140" s="189" t="s">
        <v>3514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4805</v>
      </c>
      <c r="E141" s="189" t="s">
        <v>4120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3822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3822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3822</v>
      </c>
      <c r="E145" s="189" t="s">
        <v>4792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4079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4845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3822</v>
      </c>
      <c r="E148" s="189" t="s">
        <v>1461</v>
      </c>
      <c r="F148" s="189" t="s">
        <v>4452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3822</v>
      </c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3096</v>
      </c>
      <c r="F151" s="189">
        <v>1087327175</v>
      </c>
      <c r="G151" s="52">
        <v>1</v>
      </c>
      <c r="H151" s="52">
        <v>90000</v>
      </c>
      <c r="I151" t="s">
        <v>4814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4818</v>
      </c>
      <c r="F153" s="189" t="s">
        <v>3321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3645</v>
      </c>
      <c r="D154" s="281" t="s">
        <v>4819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3822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3822</v>
      </c>
      <c r="D156" s="281" t="s">
        <v>3816</v>
      </c>
      <c r="E156" s="189" t="s">
        <v>4245</v>
      </c>
      <c r="F156" s="189" t="s">
        <v>4483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3822</v>
      </c>
      <c r="D157" s="281" t="s">
        <v>4825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3822</v>
      </c>
      <c r="E158" s="189" t="s">
        <v>1998</v>
      </c>
      <c r="F158" s="189" t="s">
        <v>3578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4585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3822</v>
      </c>
      <c r="E160" s="189" t="s">
        <v>4847</v>
      </c>
      <c r="F160" s="189" t="s">
        <v>4848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5031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3645</v>
      </c>
      <c r="D162" s="281" t="s">
        <v>4600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3822</v>
      </c>
      <c r="D163" s="281" t="s">
        <v>4860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3822</v>
      </c>
      <c r="E164" s="189" t="s">
        <v>4863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3822</v>
      </c>
      <c r="E165" s="189" t="s">
        <v>3516</v>
      </c>
      <c r="F165" s="189" t="s">
        <v>3515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3822</v>
      </c>
      <c r="D166" s="281" t="s">
        <v>4867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3822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4889</v>
      </c>
      <c r="F169" s="189">
        <v>1112427046</v>
      </c>
      <c r="G169" s="52">
        <v>3</v>
      </c>
      <c r="H169" s="52">
        <v>1500000</v>
      </c>
      <c r="I169" t="s">
        <v>4891</v>
      </c>
    </row>
    <row r="170" spans="1:9">
      <c r="A170">
        <v>169</v>
      </c>
      <c r="B170" s="13">
        <v>46122</v>
      </c>
      <c r="C170" s="13" t="s">
        <v>3822</v>
      </c>
      <c r="D170" s="281" t="s">
        <v>4892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3822</v>
      </c>
      <c r="E171" s="189" t="s">
        <v>4901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3822</v>
      </c>
      <c r="D172" s="281" t="s">
        <v>4903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3822</v>
      </c>
      <c r="D173" s="281" t="s">
        <v>4906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4930</v>
      </c>
      <c r="F174" s="189" t="s">
        <v>4931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3822</v>
      </c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3822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4934</v>
      </c>
    </row>
    <row r="177" spans="1:9">
      <c r="A177">
        <v>176</v>
      </c>
      <c r="B177" s="13">
        <v>46126</v>
      </c>
      <c r="C177" s="13"/>
      <c r="E177" s="189" t="s">
        <v>4958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2941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3822</v>
      </c>
      <c r="D179" s="281" t="s">
        <v>4977</v>
      </c>
      <c r="E179" s="189" t="s">
        <v>2136</v>
      </c>
      <c r="F179" s="189" t="s">
        <v>1439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3822</v>
      </c>
      <c r="E180" s="189" t="s">
        <v>1818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5001</v>
      </c>
      <c r="F181" s="189" t="s">
        <v>5002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5001</v>
      </c>
      <c r="F182" s="189" t="s">
        <v>5002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4999</v>
      </c>
      <c r="F183" s="189" t="s">
        <v>5000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/>
      <c r="E184" s="189" t="s">
        <v>5003</v>
      </c>
      <c r="F184" s="189" t="s">
        <v>5004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4510</v>
      </c>
      <c r="F185" s="189" t="s">
        <v>5007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5008</v>
      </c>
      <c r="E186" s="189" t="s">
        <v>2138</v>
      </c>
      <c r="F186" s="189" t="s">
        <v>1183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3822</v>
      </c>
      <c r="D187" s="281" t="s">
        <v>5023</v>
      </c>
      <c r="E187" s="189" t="s">
        <v>1556</v>
      </c>
      <c r="F187" s="189" t="s">
        <v>1884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5027</v>
      </c>
      <c r="E188" s="189" t="s">
        <v>2160</v>
      </c>
      <c r="F188" s="189" t="s">
        <v>1917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3822</v>
      </c>
      <c r="E189" s="189" t="s">
        <v>2777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3822</v>
      </c>
      <c r="D190" s="281" t="s">
        <v>5050</v>
      </c>
      <c r="E190" s="189" t="s">
        <v>2136</v>
      </c>
      <c r="F190" s="189" t="s">
        <v>1439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3822</v>
      </c>
      <c r="E191" s="189" t="s">
        <v>3076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3822</v>
      </c>
      <c r="E192" s="189" t="s">
        <v>1524</v>
      </c>
      <c r="F192" s="189">
        <v>24152333903</v>
      </c>
      <c r="G192" s="52">
        <v>1</v>
      </c>
      <c r="H192" s="52">
        <v>50000</v>
      </c>
      <c r="I192" t="s">
        <v>1782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3814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3813</v>
      </c>
      <c r="G8" s="295" t="s">
        <v>3809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3807</v>
      </c>
      <c r="G9" s="295" t="s">
        <v>3810</v>
      </c>
    </row>
    <row r="10" spans="1:9" ht="28.35" customHeight="1">
      <c r="F10" s="295" t="s">
        <v>3808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3815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3812</v>
      </c>
    </row>
    <row r="3" spans="1:1">
      <c r="A3" s="297" t="s">
        <v>3807</v>
      </c>
    </row>
    <row r="4" spans="1:1">
      <c r="A4" s="297" t="s">
        <v>3808</v>
      </c>
    </row>
    <row r="5" spans="1:1">
      <c r="A5" s="297" t="s">
        <v>3366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3820</v>
      </c>
    </row>
    <row r="2" spans="1:1">
      <c r="A2" t="s">
        <v>3809</v>
      </c>
    </row>
    <row r="3" spans="1:1">
      <c r="A3" t="s">
        <v>3810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2026-04-22T08:14:07Z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