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83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<sst xmlns="http://schemas.openxmlformats.org/spreadsheetml/2006/main" count="24" uniqueCount="21">
  <si>
    <t>单件金额</t>
  </si>
  <si>
    <t>出口数量</t>
  </si>
  <si>
    <t>汇率</t>
  </si>
  <si>
    <t>美元/UNIT</t>
  </si>
  <si>
    <t>美元金额</t>
  </si>
  <si>
    <t>费率</t>
  </si>
  <si>
    <t>面料金额</t>
  </si>
  <si>
    <t>辅料金额</t>
  </si>
  <si>
    <t>加工费</t>
  </si>
  <si>
    <t>FOB</t>
  </si>
  <si>
    <t>海运费</t>
  </si>
  <si>
    <t>C&amp;F</t>
  </si>
  <si>
    <t>关税</t>
  </si>
  <si>
    <t>目的港费用</t>
  </si>
  <si>
    <t>LDP</t>
  </si>
  <si>
    <t>品名</t>
  </si>
  <si>
    <t>数量</t>
  </si>
  <si>
    <t>ETD</t>
  </si>
  <si>
    <t>ETA</t>
  </si>
  <si>
    <t>报关及拖车费</t>
  </si>
  <si>
    <t>陆运费</t>
  </si>
</sst>
</file>

<file path=xl/styles.xml><?xml version="1.0" encoding="utf-8"?>
<styleSheet xmlns="http://schemas.openxmlformats.org/spreadsheetml/2006/main">
  <numFmts count="6">
    <numFmt numFmtId="26" formatCode="\$#,##0.00_);[Red]\(\$#,##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\$#,##0.00;\-\$#,##0.00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6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workbookViewId="0">
      <selection activeCell="G1" sqref="G1"/>
    </sheetView>
  </sheetViews>
  <sheetFormatPr defaultColWidth="9" defaultRowHeight="13.5" outlineLevelCol="6"/>
  <cols>
    <col min="5" max="5" width="9.375" customWidth="1"/>
    <col min="6" max="6" width="11.12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6">
      <c r="A2" t="s">
        <v>6</v>
      </c>
      <c r="B2">
        <v>87.23</v>
      </c>
      <c r="C2">
        <v>2100</v>
      </c>
      <c r="D2">
        <v>7</v>
      </c>
      <c r="E2" s="1">
        <f>B2/1.13/D2</f>
        <v>11.0278128950695</v>
      </c>
      <c r="F2" s="2">
        <f>E2*C2</f>
        <v>23158.407079646</v>
      </c>
    </row>
    <row r="3" spans="1:6">
      <c r="A3" t="s">
        <v>7</v>
      </c>
      <c r="B3">
        <v>48.52</v>
      </c>
      <c r="C3">
        <v>2100</v>
      </c>
      <c r="D3">
        <v>7</v>
      </c>
      <c r="E3" s="1">
        <f t="shared" ref="E3:E4" si="0">B3/1.13/D3</f>
        <v>6.13400758533502</v>
      </c>
      <c r="F3" s="2">
        <f t="shared" ref="F3:F6" si="1">E3*C3</f>
        <v>12881.4159292035</v>
      </c>
    </row>
    <row r="4" spans="1:6">
      <c r="A4" t="s">
        <v>8</v>
      </c>
      <c r="B4">
        <v>90</v>
      </c>
      <c r="C4">
        <v>2100</v>
      </c>
      <c r="D4">
        <v>7</v>
      </c>
      <c r="E4" s="1">
        <f t="shared" si="0"/>
        <v>11.378002528445</v>
      </c>
      <c r="F4" s="2">
        <f t="shared" si="1"/>
        <v>23893.8053097345</v>
      </c>
    </row>
    <row r="5" spans="2:6">
      <c r="B5">
        <f>SUM(B2:B4)</f>
        <v>225.75</v>
      </c>
      <c r="C5">
        <v>2100</v>
      </c>
      <c r="E5" s="1">
        <f>SUM(E2:E4)</f>
        <v>28.5398230088496</v>
      </c>
      <c r="F5" s="2">
        <f t="shared" si="1"/>
        <v>59933.6283185841</v>
      </c>
    </row>
    <row r="6" spans="1:7">
      <c r="A6" t="s">
        <v>9</v>
      </c>
      <c r="C6">
        <v>2100</v>
      </c>
      <c r="E6" s="1">
        <f>E5*(G6+1)</f>
        <v>30.8230088495575</v>
      </c>
      <c r="F6" s="2">
        <f t="shared" si="1"/>
        <v>64728.3185840708</v>
      </c>
      <c r="G6" s="3">
        <v>0.08</v>
      </c>
    </row>
    <row r="7" spans="5:7">
      <c r="E7" s="1"/>
      <c r="F7" s="2"/>
      <c r="G7" s="3"/>
    </row>
    <row r="8" spans="1:6">
      <c r="A8" t="s">
        <v>10</v>
      </c>
      <c r="C8">
        <v>2100</v>
      </c>
      <c r="E8" s="1">
        <f>F8/C8</f>
        <v>0.880952380952381</v>
      </c>
      <c r="F8" s="2">
        <v>1850</v>
      </c>
    </row>
    <row r="9" spans="1:6">
      <c r="A9" t="s">
        <v>11</v>
      </c>
      <c r="C9">
        <v>2100</v>
      </c>
      <c r="E9" s="1">
        <f>E6+E8</f>
        <v>31.7039612305099</v>
      </c>
      <c r="F9" s="2">
        <f>F6+F8</f>
        <v>66578.3185840708</v>
      </c>
    </row>
    <row r="10" spans="1:7">
      <c r="A10" t="s">
        <v>12</v>
      </c>
      <c r="B10">
        <v>13.5</v>
      </c>
      <c r="C10">
        <v>2100</v>
      </c>
      <c r="E10" s="1">
        <f>B10*G10</f>
        <v>5.7105</v>
      </c>
      <c r="F10" s="2">
        <f>F8+F9</f>
        <v>68428.3185840708</v>
      </c>
      <c r="G10" s="4">
        <v>0.423</v>
      </c>
    </row>
    <row r="11" spans="1:6">
      <c r="A11" t="s">
        <v>13</v>
      </c>
      <c r="C11">
        <v>2100</v>
      </c>
      <c r="E11" s="1">
        <f>F11/C11</f>
        <v>0.338095238095238</v>
      </c>
      <c r="F11" s="2">
        <v>710</v>
      </c>
    </row>
    <row r="12" spans="1:6">
      <c r="A12" t="s">
        <v>14</v>
      </c>
      <c r="C12">
        <v>2100</v>
      </c>
      <c r="E12" s="1">
        <f>E9+E10+E11</f>
        <v>37.7525564686051</v>
      </c>
      <c r="F12" s="2">
        <f>F9+F10+F11</f>
        <v>135716.637168142</v>
      </c>
    </row>
    <row r="13" spans="6:6">
      <c r="F13" s="2"/>
    </row>
    <row r="14" spans="6:6">
      <c r="F14" s="2"/>
    </row>
    <row r="15" spans="6:6">
      <c r="F15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J7" sqref="J7"/>
    </sheetView>
  </sheetViews>
  <sheetFormatPr defaultColWidth="9" defaultRowHeight="13.5"/>
  <cols>
    <col min="5" max="5" width="13.5" customWidth="1"/>
    <col min="9" max="9" width="12" customWidth="1"/>
  </cols>
  <sheetData>
    <row r="1" spans="1:9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10</v>
      </c>
      <c r="H1" t="s">
        <v>12</v>
      </c>
      <c r="I1" t="s">
        <v>13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zhu</dc:creator>
  <cp:lastModifiedBy>徐</cp:lastModifiedBy>
  <dcterms:created xsi:type="dcterms:W3CDTF">2019-11-05T06:16:00Z</dcterms:created>
  <dcterms:modified xsi:type="dcterms:W3CDTF">2019-11-20T08:48:02Z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