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u\Business\面辅料采购程序\第一部分\"/>
    </mc:Choice>
  </mc:AlternateContent>
  <xr:revisionPtr revIDLastSave="0" documentId="13_ncr:1_{0C0B389E-F2E9-47D4-97BB-3DFA90FF3612}" xr6:coauthVersionLast="41" xr6:coauthVersionMax="41" xr10:uidLastSave="{00000000-0000-0000-0000-000000000000}"/>
  <bookViews>
    <workbookView xWindow="-120" yWindow="-120" windowWidth="20730" windowHeight="11160" xr2:uid="{8DD8DFB4-56A3-4189-A0EA-30CA2F7641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E11" i="1"/>
  <c r="F10" i="1"/>
  <c r="E9" i="1"/>
  <c r="E8" i="1"/>
  <c r="E10" i="1"/>
  <c r="F9" i="1"/>
  <c r="B5" i="1"/>
  <c r="E3" i="1"/>
  <c r="F3" i="1" s="1"/>
  <c r="E4" i="1"/>
  <c r="F4" i="1" s="1"/>
  <c r="E2" i="1"/>
  <c r="E5" i="1" l="1"/>
  <c r="F2" i="1"/>
  <c r="E6" i="1" l="1"/>
  <c r="F6" i="1" s="1"/>
  <c r="F5" i="1"/>
</calcChain>
</file>

<file path=xl/sharedStrings.xml><?xml version="1.0" encoding="utf-8"?>
<sst xmlns="http://schemas.openxmlformats.org/spreadsheetml/2006/main" count="24" uniqueCount="21">
  <si>
    <t>面料金额</t>
    <phoneticPr fontId="1" type="noConversion"/>
  </si>
  <si>
    <t>加工费</t>
    <phoneticPr fontId="1" type="noConversion"/>
  </si>
  <si>
    <t>单件金额</t>
    <phoneticPr fontId="1" type="noConversion"/>
  </si>
  <si>
    <t>汇率</t>
    <phoneticPr fontId="1" type="noConversion"/>
  </si>
  <si>
    <t>海运费</t>
    <phoneticPr fontId="1" type="noConversion"/>
  </si>
  <si>
    <t>美元金额</t>
    <phoneticPr fontId="1" type="noConversion"/>
  </si>
  <si>
    <t>出口数量</t>
    <phoneticPr fontId="1" type="noConversion"/>
  </si>
  <si>
    <t>FOB</t>
    <phoneticPr fontId="1" type="noConversion"/>
  </si>
  <si>
    <t>C&amp;F</t>
    <phoneticPr fontId="1" type="noConversion"/>
  </si>
  <si>
    <t>美元/UNIT</t>
    <phoneticPr fontId="1" type="noConversion"/>
  </si>
  <si>
    <t>关税</t>
    <phoneticPr fontId="1" type="noConversion"/>
  </si>
  <si>
    <t>费率</t>
    <phoneticPr fontId="1" type="noConversion"/>
  </si>
  <si>
    <t>LDP</t>
    <phoneticPr fontId="1" type="noConversion"/>
  </si>
  <si>
    <t>品名</t>
    <phoneticPr fontId="1" type="noConversion"/>
  </si>
  <si>
    <t>数量</t>
    <phoneticPr fontId="1" type="noConversion"/>
  </si>
  <si>
    <t>报关及拖车费</t>
    <phoneticPr fontId="1" type="noConversion"/>
  </si>
  <si>
    <t>陆运费</t>
    <phoneticPr fontId="1" type="noConversion"/>
  </si>
  <si>
    <t>ETD</t>
    <phoneticPr fontId="1" type="noConversion"/>
  </si>
  <si>
    <t>ETA</t>
    <phoneticPr fontId="1" type="noConversion"/>
  </si>
  <si>
    <t>辅料金额</t>
    <phoneticPr fontId="1" type="noConversion"/>
  </si>
  <si>
    <t>目的港费用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</si>
</sst>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7" formatCode="\$#,##0.00;\-\$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5299-8E4E-45C0-9FC8-5AFE4E9D5B6F}">
  <dimension ref="A1:G15"/>
  <sheetViews>
    <sheetView tabSelected="1" workbookViewId="0">
      <selection activeCell="J7" sqref="J7"/>
    </sheetView>
  </sheetViews>
  <sheetFormatPr defaultRowHeight="14.25" x14ac:dyDescent="0.2"/>
  <cols>
    <col min="5" max="5" width="9.375" bestFit="1" customWidth="1"/>
    <col min="6" max="6" width="11.125" customWidth="1"/>
  </cols>
  <sheetData>
    <row r="1" spans="1:7" x14ac:dyDescent="0.2">
      <c r="B1" t="s">
        <v>2</v>
      </c>
      <c r="C1" t="s">
        <v>6</v>
      </c>
      <c r="D1" t="s">
        <v>3</v>
      </c>
      <c r="E1" t="s">
        <v>9</v>
      </c>
      <c r="F1" t="s">
        <v>5</v>
      </c>
      <c r="G1" t="s">
        <v>11</v>
      </c>
    </row>
    <row r="2" spans="1:7" x14ac:dyDescent="0.2">
      <c r="A2" t="s">
        <v>0</v>
      </c>
      <c r="B2">
        <v>87.23</v>
      </c>
      <c r="C2">
        <v>2100</v>
      </c>
      <c r="D2">
        <v>7</v>
      </c>
      <c r="E2" s="4">
        <f>B2/1.13/D2</f>
        <v>11.027812895069534</v>
      </c>
      <c r="F2" s="3">
        <f>E2*C2</f>
        <v>23158.407079646022</v>
      </c>
    </row>
    <row r="3" spans="1:7" x14ac:dyDescent="0.2">
      <c r="A3" t="s">
        <v>19</v>
      </c>
      <c r="B3">
        <v>48.52</v>
      </c>
      <c r="C3">
        <v>2100</v>
      </c>
      <c r="D3">
        <v>7</v>
      </c>
      <c r="E3" s="4">
        <f t="shared" ref="E3:E4" si="0">B3/1.13/D3</f>
        <v>6.13400758533502</v>
      </c>
      <c r="F3" s="3">
        <f t="shared" ref="F3:F6" si="1">E3*C3</f>
        <v>12881.415929203542</v>
      </c>
    </row>
    <row r="4" spans="1:7" x14ac:dyDescent="0.2">
      <c r="A4" t="s">
        <v>1</v>
      </c>
      <c r="B4">
        <v>90</v>
      </c>
      <c r="C4">
        <v>2100</v>
      </c>
      <c r="D4">
        <v>7</v>
      </c>
      <c r="E4" s="4">
        <f t="shared" si="0"/>
        <v>11.378002528445007</v>
      </c>
      <c r="F4" s="3">
        <f t="shared" si="1"/>
        <v>23893.805309734515</v>
      </c>
    </row>
    <row r="5" spans="1:7" x14ac:dyDescent="0.2">
      <c r="B5">
        <f>SUM(B2:B4)</f>
        <v>225.75</v>
      </c>
      <c r="C5">
        <v>2100</v>
      </c>
      <c r="E5" s="4">
        <f>SUM(E2:E4)</f>
        <v>28.539823008849559</v>
      </c>
      <c r="F5" s="3">
        <f t="shared" si="1"/>
        <v>59933.628318584073</v>
      </c>
    </row>
    <row r="6" spans="1:7" x14ac:dyDescent="0.2">
      <c r="A6" t="s">
        <v>7</v>
      </c>
      <c r="C6">
        <v>2100</v>
      </c>
      <c r="E6" s="4">
        <f>E5*(G6+1)</f>
        <v>30.823008849557525</v>
      </c>
      <c r="F6" s="3">
        <f t="shared" si="1"/>
        <v>64728.318584070803</v>
      </c>
      <c r="G6" s="1">
        <v>0.08</v>
      </c>
    </row>
    <row r="7" spans="1:7" x14ac:dyDescent="0.2">
      <c r="E7" s="4"/>
      <c r="F7" s="3"/>
      <c r="G7" s="1"/>
    </row>
    <row r="8" spans="1:7" x14ac:dyDescent="0.2">
      <c r="A8" t="s">
        <v>4</v>
      </c>
      <c r="C8">
        <v>2100</v>
      </c>
      <c r="E8" s="4">
        <f>F8/C8</f>
        <v>0.88095238095238093</v>
      </c>
      <c r="F8" s="3">
        <v>1850</v>
      </c>
    </row>
    <row r="9" spans="1:7" x14ac:dyDescent="0.2">
      <c r="A9" t="s">
        <v>8</v>
      </c>
      <c r="C9">
        <v>2100</v>
      </c>
      <c r="E9" s="4">
        <f>E6+E8</f>
        <v>31.703961230509904</v>
      </c>
      <c r="F9" s="3">
        <f>F6+F8</f>
        <v>66578.318584070803</v>
      </c>
    </row>
    <row r="10" spans="1:7" x14ac:dyDescent="0.2">
      <c r="A10" t="s">
        <v>10</v>
      </c>
      <c r="B10">
        <v>13.5</v>
      </c>
      <c r="C10">
        <v>2100</v>
      </c>
      <c r="E10" s="4">
        <f>B10*G10</f>
        <v>5.7104999999999997</v>
      </c>
      <c r="F10" s="3">
        <f>F8+F9</f>
        <v>68428.318584070803</v>
      </c>
      <c r="G10" s="2">
        <v>0.42299999999999999</v>
      </c>
    </row>
    <row r="11" spans="1:7" x14ac:dyDescent="0.2">
      <c r="A11" t="s">
        <v>20</v>
      </c>
      <c r="C11">
        <v>2100</v>
      </c>
      <c r="E11" s="4">
        <f>F11/C11</f>
        <v>0.33809523809523812</v>
      </c>
      <c r="F11" s="3">
        <v>710</v>
      </c>
    </row>
    <row r="12" spans="1:7" x14ac:dyDescent="0.2">
      <c r="A12" t="s">
        <v>12</v>
      </c>
      <c r="C12">
        <v>2100</v>
      </c>
      <c r="E12" s="4">
        <f>E9+E10+E11</f>
        <v>37.752556468605135</v>
      </c>
      <c r="F12" s="3">
        <f>F9+F10+F11</f>
        <v>135716.63716814161</v>
      </c>
    </row>
    <row r="13" spans="1:7" x14ac:dyDescent="0.2">
      <c r="F13" s="3"/>
    </row>
    <row r="14" spans="1:7" x14ac:dyDescent="0.2">
      <c r="F14" s="3"/>
    </row>
    <row r="15" spans="1:7" x14ac:dyDescent="0.2">
      <c r="F1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14BE-3184-4D5A-B9DF-1F9A67633169}">
  <dimension ref="A1:I1"/>
  <sheetViews>
    <sheetView workbookViewId="0">
      <selection activeCell="J7" sqref="J7"/>
    </sheetView>
  </sheetViews>
  <sheetFormatPr defaultRowHeight="14.25" x14ac:dyDescent="0.2"/>
  <cols>
    <col min="5" max="5" width="13.5" customWidth="1"/>
    <col min="9" max="9" width="12" customWidth="1"/>
  </cols>
  <sheetData>
    <row r="1" spans="1:9" x14ac:dyDescent="0.2">
      <c r="A1" t="s">
        <v>13</v>
      </c>
      <c r="B1" t="s">
        <v>14</v>
      </c>
      <c r="C1" t="s">
        <v>17</v>
      </c>
      <c r="D1" t="s">
        <v>18</v>
      </c>
      <c r="E1" t="s">
        <v>15</v>
      </c>
      <c r="F1" t="s">
        <v>16</v>
      </c>
      <c r="G1" t="s">
        <v>4</v>
      </c>
      <c r="H1" t="s">
        <v>10</v>
      </c>
      <c r="I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ping zhu</cp:lastModifiedBy>
  <dcterms:created xsi:type="dcterms:W3CDTF">2019-11-05T06:16:36Z</dcterms:created>
  <dcterms:modified xsi:type="dcterms:W3CDTF">2019-11-05T06:55:55Z</dcterms:modified>
</cp:coreProperties>
</file>