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340" tabRatio="869"/>
  </bookViews>
  <sheets>
    <sheet name="PL616 S61656V 锦联 " sheetId="19" r:id="rId1"/>
    <sheet name="PL616 S61656V 欧亚利" sheetId="22" r:id="rId2"/>
  </sheets>
  <calcPr calcId="144525"/>
</workbook>
</file>

<file path=xl/sharedStrings.xml><?xml version="1.0" encoding="utf-8"?>
<sst xmlns="http://schemas.openxmlformats.org/spreadsheetml/2006/main" count="816" uniqueCount="350">
  <si>
    <t>沈阳鹏斓服装有限公司    单耗及成本表</t>
  </si>
  <si>
    <r>
      <rPr>
        <b/>
        <sz val="10"/>
        <color rgb="FF000000"/>
        <rFont val="微软雅黑"/>
        <charset val="134"/>
      </rPr>
      <t xml:space="preserve">裁单编号 </t>
    </r>
    <r>
      <rPr>
        <b/>
        <sz val="10"/>
        <rFont val="微软雅黑"/>
        <charset val="134"/>
      </rPr>
      <t>C.T.NO.</t>
    </r>
    <r>
      <rPr>
        <b/>
        <sz val="10"/>
        <color rgb="FFFF0000"/>
        <rFont val="微软雅黑"/>
        <charset val="134"/>
      </rPr>
      <t>：20PL004-1</t>
    </r>
  </si>
  <si>
    <r>
      <rPr>
        <b/>
        <sz val="10"/>
        <color rgb="FF000000"/>
        <rFont val="微软雅黑"/>
        <charset val="134"/>
      </rPr>
      <t>制表日期 DATE：</t>
    </r>
    <r>
      <rPr>
        <b/>
        <sz val="10"/>
        <color rgb="FFFF0000"/>
        <rFont val="微软雅黑"/>
        <charset val="134"/>
      </rPr>
      <t>2019年11月5日</t>
    </r>
  </si>
  <si>
    <r>
      <rPr>
        <b/>
        <sz val="10"/>
        <color rgb="FF000000"/>
        <rFont val="微软雅黑"/>
        <charset val="134"/>
      </rPr>
      <t>款式 STYLE：</t>
    </r>
    <r>
      <rPr>
        <b/>
        <sz val="10"/>
        <color rgb="FFFF0000"/>
        <rFont val="微软雅黑"/>
        <charset val="134"/>
      </rPr>
      <t xml:space="preserve"> S61656V   正常款+无折裤 弹力腰+马甲 3件套装</t>
    </r>
  </si>
  <si>
    <r>
      <t>加工厂：</t>
    </r>
    <r>
      <rPr>
        <b/>
        <sz val="12"/>
        <rFont val="微软雅黑"/>
        <charset val="134"/>
      </rPr>
      <t xml:space="preserve"> </t>
    </r>
    <r>
      <rPr>
        <b/>
        <sz val="12"/>
        <color rgb="FFFF0000"/>
        <rFont val="微软雅黑"/>
        <charset val="134"/>
      </rPr>
      <t>锦联</t>
    </r>
  </si>
  <si>
    <r>
      <rPr>
        <b/>
        <sz val="10"/>
        <color rgb="FF000000"/>
        <rFont val="微软雅黑"/>
        <charset val="134"/>
      </rPr>
      <t>面料成份 FABRIC CONTENT：</t>
    </r>
    <r>
      <rPr>
        <b/>
        <sz val="10"/>
        <color rgb="FFFF0000"/>
        <rFont val="微软雅黑"/>
        <charset val="134"/>
      </rPr>
      <t>65%POLYESTER 35%VISCOSE</t>
    </r>
  </si>
  <si>
    <r>
      <rPr>
        <b/>
        <sz val="9"/>
        <color rgb="FF000000"/>
        <rFont val="Dotum"/>
        <charset val="129"/>
      </rPr>
      <t>序</t>
    </r>
    <r>
      <rPr>
        <b/>
        <sz val="9"/>
        <color indexed="8"/>
        <rFont val="宋体"/>
        <charset val="134"/>
      </rPr>
      <t>号</t>
    </r>
  </si>
  <si>
    <r>
      <rPr>
        <b/>
        <sz val="9"/>
        <color rgb="FF000000"/>
        <rFont val="Dotum"/>
        <charset val="129"/>
      </rPr>
      <t>面</t>
    </r>
    <r>
      <rPr>
        <b/>
        <sz val="9"/>
        <color indexed="8"/>
        <rFont val="宋体"/>
        <charset val="134"/>
      </rPr>
      <t>辅</t>
    </r>
    <r>
      <rPr>
        <b/>
        <sz val="9"/>
        <color indexed="8"/>
        <rFont val="Dotum"/>
        <charset val="134"/>
      </rPr>
      <t>料名</t>
    </r>
    <r>
      <rPr>
        <b/>
        <sz val="9"/>
        <color indexed="8"/>
        <rFont val="宋体"/>
        <charset val="134"/>
      </rPr>
      <t>称</t>
    </r>
  </si>
  <si>
    <r>
      <rPr>
        <b/>
        <sz val="9"/>
        <color indexed="8"/>
        <rFont val="宋体"/>
        <charset val="134"/>
      </rPr>
      <t>货号</t>
    </r>
  </si>
  <si>
    <t>规格+幅宽</t>
  </si>
  <si>
    <t>颜色</t>
  </si>
  <si>
    <t>面辅料单价</t>
  </si>
  <si>
    <t>面辅料单耗</t>
  </si>
  <si>
    <t>面辅料金额</t>
  </si>
  <si>
    <t>备注</t>
  </si>
  <si>
    <t>厂商</t>
  </si>
  <si>
    <t>面料</t>
  </si>
  <si>
    <t>001</t>
  </si>
  <si>
    <t>PL616</t>
  </si>
  <si>
    <t>61601VW</t>
  </si>
  <si>
    <t>148CM</t>
  </si>
  <si>
    <t>01 黑色</t>
  </si>
  <si>
    <t>杭州莫卡茹</t>
  </si>
  <si>
    <t>61602VW</t>
  </si>
  <si>
    <t>02 碳灰</t>
  </si>
  <si>
    <t>61603VW</t>
  </si>
  <si>
    <t>03 海军蓝</t>
  </si>
  <si>
    <t>61605VW</t>
  </si>
  <si>
    <t>05 米色</t>
  </si>
  <si>
    <t>61606VW</t>
  </si>
  <si>
    <t>06 灰色</t>
  </si>
  <si>
    <t>61607VW</t>
  </si>
  <si>
    <t>07 银灰色</t>
  </si>
  <si>
    <t>61609VW</t>
  </si>
  <si>
    <t>09 棕色</t>
  </si>
  <si>
    <t>61611VW</t>
  </si>
  <si>
    <t>11 枣红色</t>
  </si>
  <si>
    <t>61618VW</t>
  </si>
  <si>
    <t>18 蓝色</t>
  </si>
  <si>
    <t>61624VW</t>
  </si>
  <si>
    <t>24 橄榄绿</t>
  </si>
  <si>
    <t>61627VW</t>
  </si>
  <si>
    <t>27 钴蓝</t>
  </si>
  <si>
    <t>61631VW</t>
  </si>
  <si>
    <t>31 紫罗兰</t>
  </si>
  <si>
    <t>61632VW</t>
  </si>
  <si>
    <t>32 宝石蓝</t>
  </si>
  <si>
    <t>61633VW</t>
  </si>
  <si>
    <t>33 苋红</t>
  </si>
  <si>
    <t>61634VW</t>
  </si>
  <si>
    <t>34 鹿褐色</t>
  </si>
  <si>
    <t>面料平均金额</t>
  </si>
  <si>
    <r>
      <rPr>
        <b/>
        <sz val="10"/>
        <color rgb="FF0033CC"/>
        <rFont val="宋体"/>
        <charset val="134"/>
      </rPr>
      <t>这个</t>
    </r>
    <r>
      <rPr>
        <b/>
        <sz val="10"/>
        <color indexed="30"/>
        <rFont val="Dotum"/>
        <charset val="134"/>
      </rPr>
      <t>金额应该是每个颜色服装数量乘以每个颜色的单用量，然后再除以总服装数量</t>
    </r>
  </si>
  <si>
    <t>里辅料</t>
  </si>
  <si>
    <t>002</t>
  </si>
  <si>
    <t>大身里布 菱形格</t>
  </si>
  <si>
    <t>HLT16-034</t>
  </si>
  <si>
    <t>146CM</t>
  </si>
  <si>
    <t>吴江恒莱</t>
  </si>
  <si>
    <t>003</t>
  </si>
  <si>
    <r>
      <rPr>
        <b/>
        <sz val="10"/>
        <color theme="1"/>
        <rFont val="Dotum"/>
        <charset val="129"/>
      </rPr>
      <t>牙</t>
    </r>
    <r>
      <rPr>
        <b/>
        <sz val="10"/>
        <color indexed="8"/>
        <rFont val="宋体"/>
        <charset val="134"/>
      </rPr>
      <t>条</t>
    </r>
    <r>
      <rPr>
        <b/>
        <sz val="10"/>
        <color indexed="8"/>
        <rFont val="Dotum"/>
        <charset val="134"/>
      </rPr>
      <t xml:space="preserve"> 菱形格（</t>
    </r>
    <r>
      <rPr>
        <b/>
        <sz val="10"/>
        <color indexed="8"/>
        <rFont val="宋体"/>
        <charset val="134"/>
      </rPr>
      <t>垫</t>
    </r>
    <r>
      <rPr>
        <b/>
        <sz val="10"/>
        <color indexed="8"/>
        <rFont val="Dotum"/>
        <charset val="134"/>
      </rPr>
      <t xml:space="preserve">兜布+里兜牙+派品+CLB） </t>
    </r>
  </si>
  <si>
    <t>衣想布到</t>
  </si>
  <si>
    <t>005</t>
  </si>
  <si>
    <r>
      <rPr>
        <b/>
        <sz val="10"/>
        <rFont val="Dotum"/>
        <charset val="134"/>
      </rPr>
      <t>袖里 白底黑</t>
    </r>
    <r>
      <rPr>
        <b/>
        <sz val="10"/>
        <rFont val="宋体"/>
        <charset val="134"/>
      </rPr>
      <t>条</t>
    </r>
  </si>
  <si>
    <t>SLVL-01</t>
  </si>
  <si>
    <t>006</t>
  </si>
  <si>
    <r>
      <rPr>
        <b/>
        <sz val="10"/>
        <color indexed="8"/>
        <rFont val="宋体"/>
        <charset val="134"/>
      </rPr>
      <t>裤</t>
    </r>
    <r>
      <rPr>
        <b/>
        <sz val="10"/>
        <color indexed="8"/>
        <rFont val="Dotum"/>
        <charset val="134"/>
      </rPr>
      <t>膝</t>
    </r>
    <r>
      <rPr>
        <b/>
        <sz val="10"/>
        <color indexed="8"/>
        <rFont val="宋体"/>
        <charset val="134"/>
      </rPr>
      <t>绸</t>
    </r>
  </si>
  <si>
    <t>KNL-190T</t>
  </si>
  <si>
    <t>147CM</t>
  </si>
  <si>
    <t>007</t>
  </si>
  <si>
    <r>
      <rPr>
        <b/>
        <sz val="10"/>
        <rFont val="宋体"/>
        <charset val="134"/>
      </rPr>
      <t>弹</t>
    </r>
    <r>
      <rPr>
        <b/>
        <sz val="10"/>
        <rFont val="Dotum"/>
        <charset val="134"/>
      </rPr>
      <t>力</t>
    </r>
    <r>
      <rPr>
        <b/>
        <sz val="10"/>
        <rFont val="宋体"/>
        <charset val="134"/>
      </rPr>
      <t>网</t>
    </r>
    <r>
      <rPr>
        <b/>
        <sz val="10"/>
        <rFont val="Dotum"/>
        <charset val="134"/>
      </rPr>
      <t>布</t>
    </r>
  </si>
  <si>
    <t>WL-373</t>
  </si>
  <si>
    <t xml:space="preserve"> 158CM </t>
  </si>
  <si>
    <t>鹰鸿</t>
  </si>
  <si>
    <t>008</t>
  </si>
  <si>
    <r>
      <rPr>
        <b/>
        <sz val="10"/>
        <rFont val="Dotum"/>
        <charset val="134"/>
      </rPr>
      <t>色织黑灰小格布 上层裤腰里+</t>
    </r>
    <r>
      <rPr>
        <b/>
        <sz val="10"/>
        <rFont val="宋体"/>
        <charset val="134"/>
      </rPr>
      <t>褲</t>
    </r>
    <r>
      <rPr>
        <b/>
        <sz val="10"/>
        <rFont val="Dotum"/>
        <charset val="134"/>
      </rPr>
      <t>子包邊:後股/前襟/後口袋</t>
    </r>
  </si>
  <si>
    <t>YGB-001</t>
  </si>
  <si>
    <t xml:space="preserve"> 146CM  </t>
  </si>
  <si>
    <t>绍兴左中右</t>
  </si>
  <si>
    <t>009</t>
  </si>
  <si>
    <t>有纺衬</t>
  </si>
  <si>
    <t xml:space="preserve">WF-81010 </t>
  </si>
  <si>
    <t>149CM</t>
  </si>
  <si>
    <t>河北天马</t>
  </si>
  <si>
    <t>010</t>
  </si>
  <si>
    <t>无纺衬</t>
  </si>
  <si>
    <t>NF-8020</t>
  </si>
  <si>
    <t>011</t>
  </si>
  <si>
    <r>
      <rPr>
        <b/>
        <sz val="10"/>
        <rFont val="Dotum"/>
        <charset val="134"/>
      </rPr>
      <t>无</t>
    </r>
    <r>
      <rPr>
        <b/>
        <sz val="10"/>
        <rFont val="宋体"/>
        <charset val="134"/>
      </rPr>
      <t>胶衬</t>
    </r>
    <r>
      <rPr>
        <b/>
        <sz val="10"/>
        <rFont val="Dotum"/>
        <charset val="134"/>
      </rPr>
      <t>（</t>
    </r>
    <r>
      <rPr>
        <b/>
        <sz val="10"/>
        <rFont val="宋体"/>
        <charset val="134"/>
      </rPr>
      <t>开</t>
    </r>
    <r>
      <rPr>
        <b/>
        <sz val="10"/>
        <rFont val="Dotum"/>
        <charset val="134"/>
      </rPr>
      <t>袋机用) 无</t>
    </r>
    <r>
      <rPr>
        <b/>
        <sz val="10"/>
        <rFont val="宋体"/>
        <charset val="134"/>
      </rPr>
      <t>胶</t>
    </r>
  </si>
  <si>
    <t>NF-1025H</t>
  </si>
  <si>
    <t xml:space="preserve"> 90CM  </t>
  </si>
  <si>
    <t>012</t>
  </si>
  <si>
    <r>
      <rPr>
        <b/>
        <sz val="10"/>
        <rFont val="宋体"/>
        <charset val="134"/>
      </rPr>
      <t>墊</t>
    </r>
    <r>
      <rPr>
        <b/>
        <sz val="10"/>
        <rFont val="Dotum"/>
        <charset val="134"/>
      </rPr>
      <t xml:space="preserve">肩 </t>
    </r>
    <r>
      <rPr>
        <b/>
        <sz val="10"/>
        <rFont val="宋体"/>
        <charset val="134"/>
      </rPr>
      <t>涤</t>
    </r>
    <r>
      <rPr>
        <b/>
        <sz val="10"/>
        <rFont val="Dotum"/>
        <charset val="134"/>
      </rPr>
      <t xml:space="preserve"> 5</t>
    </r>
    <r>
      <rPr>
        <b/>
        <sz val="10"/>
        <rFont val="宋体"/>
        <charset val="134"/>
      </rPr>
      <t>层</t>
    </r>
  </si>
  <si>
    <t>SH PAD-01</t>
  </si>
  <si>
    <t>34~46码用16cm  48~62码用18CM</t>
  </si>
  <si>
    <t>大连白云</t>
  </si>
  <si>
    <t>013</t>
  </si>
  <si>
    <r>
      <rPr>
        <b/>
        <sz val="10"/>
        <color rgb="FF000000"/>
        <rFont val="Dotum"/>
        <charset val="129"/>
      </rPr>
      <t>上衣袋布 平</t>
    </r>
    <r>
      <rPr>
        <b/>
        <sz val="10"/>
        <color indexed="8"/>
        <rFont val="宋体"/>
        <charset val="134"/>
      </rPr>
      <t>纹</t>
    </r>
    <r>
      <rPr>
        <b/>
        <sz val="10"/>
        <color indexed="8"/>
        <rFont val="Dotum"/>
        <charset val="134"/>
      </rPr>
      <t>90/10（上衣外口袋布+手巾袋布+內袋口袋布）</t>
    </r>
  </si>
  <si>
    <t>PKTB-9010</t>
  </si>
  <si>
    <t>济南洛神</t>
  </si>
  <si>
    <t>014</t>
  </si>
  <si>
    <r>
      <rPr>
        <b/>
        <sz val="10"/>
        <color indexed="8"/>
        <rFont val="宋体"/>
        <charset val="134"/>
      </rPr>
      <t>裤</t>
    </r>
    <r>
      <rPr>
        <b/>
        <sz val="10"/>
        <color indexed="8"/>
        <rFont val="Dotum"/>
        <charset val="134"/>
      </rPr>
      <t>兜布 人字</t>
    </r>
    <r>
      <rPr>
        <b/>
        <sz val="10"/>
        <color indexed="8"/>
        <rFont val="宋体"/>
        <charset val="134"/>
      </rPr>
      <t>纹</t>
    </r>
    <r>
      <rPr>
        <b/>
        <sz val="10"/>
        <color indexed="8"/>
        <rFont val="Dotum"/>
        <charset val="134"/>
      </rPr>
      <t>80/20（</t>
    </r>
    <r>
      <rPr>
        <b/>
        <sz val="10"/>
        <color indexed="8"/>
        <rFont val="宋体"/>
        <charset val="134"/>
      </rPr>
      <t>裤</t>
    </r>
    <r>
      <rPr>
        <b/>
        <sz val="10"/>
        <color indexed="8"/>
        <rFont val="Dotum"/>
        <charset val="134"/>
      </rPr>
      <t>子:口袋布/下</t>
    </r>
    <r>
      <rPr>
        <b/>
        <sz val="10"/>
        <color indexed="8"/>
        <rFont val="宋体"/>
        <charset val="134"/>
      </rPr>
      <t>层裤</t>
    </r>
    <r>
      <rPr>
        <b/>
        <sz val="10"/>
        <color indexed="8"/>
        <rFont val="Dotum"/>
        <charset val="134"/>
      </rPr>
      <t>腰里/</t>
    </r>
    <r>
      <rPr>
        <b/>
        <sz val="10"/>
        <color indexed="8"/>
        <rFont val="宋体"/>
        <charset val="134"/>
      </rPr>
      <t>裤裆</t>
    </r>
    <r>
      <rPr>
        <b/>
        <sz val="10"/>
        <color indexed="8"/>
        <rFont val="Dotum"/>
        <charset val="134"/>
      </rPr>
      <t>/天狗）</t>
    </r>
  </si>
  <si>
    <t>PKTP-8020</t>
  </si>
  <si>
    <t>015</t>
  </si>
  <si>
    <r>
      <rPr>
        <b/>
        <sz val="10"/>
        <color indexed="8"/>
        <rFont val="宋体"/>
        <charset val="134"/>
      </rPr>
      <t>领</t>
    </r>
    <r>
      <rPr>
        <b/>
        <sz val="10"/>
        <color indexed="8"/>
        <rFont val="Dotum"/>
        <charset val="134"/>
      </rPr>
      <t>底呢</t>
    </r>
  </si>
  <si>
    <t>LDN-180G</t>
  </si>
  <si>
    <t>89CM</t>
  </si>
  <si>
    <t>016</t>
  </si>
  <si>
    <r>
      <rPr>
        <b/>
        <sz val="10"/>
        <rFont val="Dotum"/>
        <charset val="134"/>
      </rPr>
      <t>拉</t>
    </r>
    <r>
      <rPr>
        <b/>
        <sz val="10"/>
        <rFont val="宋体"/>
        <charset val="134"/>
      </rPr>
      <t>丝衬</t>
    </r>
    <r>
      <rPr>
        <b/>
        <sz val="10"/>
        <rFont val="Dotum"/>
        <charset val="134"/>
      </rPr>
      <t xml:space="preserve">  </t>
    </r>
  </si>
  <si>
    <t>LS TAPE-100CM</t>
  </si>
  <si>
    <t xml:space="preserve"> 100CM</t>
  </si>
  <si>
    <t>017</t>
  </si>
  <si>
    <r>
      <rPr>
        <b/>
        <sz val="10"/>
        <rFont val="Dotum"/>
        <charset val="134"/>
      </rPr>
      <t>拉</t>
    </r>
    <r>
      <rPr>
        <b/>
        <sz val="10"/>
        <rFont val="宋体"/>
        <charset val="134"/>
      </rPr>
      <t>丝牵条</t>
    </r>
    <r>
      <rPr>
        <b/>
        <sz val="10"/>
        <rFont val="Dotum"/>
        <charset val="134"/>
      </rPr>
      <t xml:space="preserve"> </t>
    </r>
  </si>
  <si>
    <t>LS TAPE-1CM</t>
  </si>
  <si>
    <t xml:space="preserve">  1CM    </t>
  </si>
  <si>
    <t>018</t>
  </si>
  <si>
    <t xml:space="preserve">有胶直条 </t>
  </si>
  <si>
    <t>W.TAPE-F1.5CM</t>
  </si>
  <si>
    <t xml:space="preserve">   1.5CM</t>
  </si>
  <si>
    <t>019</t>
  </si>
  <si>
    <r>
      <rPr>
        <b/>
        <sz val="10"/>
        <rFont val="Dotum"/>
        <charset val="134"/>
      </rPr>
      <t>有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>直</t>
    </r>
    <r>
      <rPr>
        <b/>
        <sz val="10"/>
        <rFont val="宋体"/>
        <charset val="134"/>
      </rPr>
      <t>条</t>
    </r>
  </si>
  <si>
    <t>W.TAPE-F2.0CM</t>
  </si>
  <si>
    <t xml:space="preserve">    2CM</t>
  </si>
  <si>
    <t>020</t>
  </si>
  <si>
    <r>
      <rPr>
        <b/>
        <sz val="10"/>
        <rFont val="Dotum"/>
        <charset val="134"/>
      </rPr>
      <t>胸兜牙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有</t>
    </r>
    <r>
      <rPr>
        <b/>
        <sz val="10"/>
        <rFont val="宋体"/>
        <charset val="134"/>
      </rPr>
      <t>胶</t>
    </r>
  </si>
  <si>
    <t>C.PKT TAPE-F2.4CM</t>
  </si>
  <si>
    <t>1.9CM</t>
  </si>
  <si>
    <t>大连佳峰</t>
  </si>
  <si>
    <t>021</t>
  </si>
  <si>
    <t xml:space="preserve">彈袖棉   </t>
  </si>
  <si>
    <t>TXM-135G</t>
  </si>
  <si>
    <t>100CM</t>
  </si>
  <si>
    <t>022</t>
  </si>
  <si>
    <r>
      <rPr>
        <b/>
        <sz val="10"/>
        <rFont val="宋体"/>
        <charset val="134"/>
      </rPr>
      <t>弹</t>
    </r>
    <r>
      <rPr>
        <b/>
        <sz val="10"/>
        <rFont val="Dotum"/>
        <charset val="134"/>
      </rPr>
      <t>袖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 H400</t>
    </r>
  </si>
  <si>
    <t>TXC-H400-135G</t>
  </si>
  <si>
    <t>023</t>
  </si>
  <si>
    <r>
      <rPr>
        <b/>
        <sz val="10"/>
        <rFont val="Dotum"/>
        <charset val="134"/>
      </rPr>
      <t>胸</t>
    </r>
    <r>
      <rPr>
        <b/>
        <sz val="10"/>
        <rFont val="宋体"/>
        <charset val="134"/>
      </rPr>
      <t>衬软</t>
    </r>
    <r>
      <rPr>
        <b/>
        <sz val="10"/>
        <rFont val="Dotum"/>
        <charset val="134"/>
      </rPr>
      <t>棕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>（黑炭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） </t>
    </r>
  </si>
  <si>
    <t xml:space="preserve">RZC-838    </t>
  </si>
  <si>
    <t xml:space="preserve"> 148CM  </t>
  </si>
  <si>
    <t>024</t>
  </si>
  <si>
    <r>
      <rPr>
        <b/>
        <sz val="10"/>
        <rFont val="Dotum"/>
        <charset val="134"/>
      </rPr>
      <t>胸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>硬棕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  </t>
    </r>
  </si>
  <si>
    <t>YZC-H906A</t>
  </si>
  <si>
    <t>025</t>
  </si>
  <si>
    <r>
      <rPr>
        <b/>
        <sz val="10"/>
        <rFont val="Dotum"/>
        <charset val="134"/>
      </rPr>
      <t>拉</t>
    </r>
    <r>
      <rPr>
        <b/>
        <sz val="10"/>
        <rFont val="宋体"/>
        <charset val="134"/>
      </rPr>
      <t>绒衬</t>
    </r>
    <r>
      <rPr>
        <b/>
        <sz val="10"/>
        <rFont val="Dotum"/>
        <charset val="134"/>
      </rPr>
      <t xml:space="preserve">（胸棉） </t>
    </r>
  </si>
  <si>
    <t>LRC-120G</t>
  </si>
  <si>
    <t>026</t>
  </si>
  <si>
    <r>
      <rPr>
        <b/>
        <sz val="10"/>
        <rFont val="宋体"/>
        <charset val="134"/>
      </rPr>
      <t>绊带衬</t>
    </r>
    <r>
      <rPr>
        <b/>
        <sz val="10"/>
        <rFont val="Dotum"/>
        <charset val="134"/>
      </rPr>
      <t xml:space="preserve">   </t>
    </r>
  </si>
  <si>
    <t>BDC-F0.9CM</t>
  </si>
  <si>
    <t xml:space="preserve">   0.9CM</t>
  </si>
  <si>
    <t>027</t>
  </si>
  <si>
    <r>
      <rPr>
        <b/>
        <sz val="10"/>
        <rFont val="Dotum"/>
        <charset val="134"/>
      </rPr>
      <t>腰硬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 有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 xml:space="preserve">  </t>
    </r>
  </si>
  <si>
    <t xml:space="preserve">BAND-2310 </t>
  </si>
  <si>
    <t xml:space="preserve">  3.5CM</t>
  </si>
  <si>
    <t>028</t>
  </si>
  <si>
    <r>
      <rPr>
        <b/>
        <sz val="10"/>
        <rFont val="Dotum"/>
        <charset val="134"/>
      </rPr>
      <t>腰</t>
    </r>
    <r>
      <rPr>
        <b/>
        <sz val="10"/>
        <rFont val="宋体"/>
        <charset val="134"/>
      </rPr>
      <t>树</t>
    </r>
    <r>
      <rPr>
        <b/>
        <sz val="10"/>
        <rFont val="Dotum"/>
        <charset val="134"/>
      </rPr>
      <t>脂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斜裁无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 xml:space="preserve">LH加密 </t>
    </r>
  </si>
  <si>
    <t>YSZLH-6CM</t>
  </si>
  <si>
    <t xml:space="preserve">   6CM</t>
  </si>
  <si>
    <t>029</t>
  </si>
  <si>
    <r>
      <rPr>
        <b/>
        <sz val="10"/>
        <rFont val="Dotum"/>
        <charset val="134"/>
      </rPr>
      <t>无</t>
    </r>
    <r>
      <rPr>
        <b/>
        <sz val="10"/>
        <rFont val="宋体"/>
        <charset val="134"/>
      </rPr>
      <t>纸双</t>
    </r>
    <r>
      <rPr>
        <b/>
        <sz val="10"/>
        <rFont val="Dotum"/>
        <charset val="134"/>
      </rPr>
      <t>面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 xml:space="preserve"> </t>
    </r>
  </si>
  <si>
    <t xml:space="preserve">WZSMJ-1CM </t>
  </si>
  <si>
    <t xml:space="preserve">  1CM</t>
  </si>
  <si>
    <t>030</t>
  </si>
  <si>
    <t xml:space="preserve">寸帶 </t>
  </si>
  <si>
    <t>W.TAPE-0.3CM</t>
  </si>
  <si>
    <t xml:space="preserve">0.3CM </t>
  </si>
  <si>
    <t>用于袖笼一周、领底绒</t>
  </si>
  <si>
    <t>031</t>
  </si>
  <si>
    <r>
      <rPr>
        <b/>
        <sz val="10"/>
        <rFont val="宋体"/>
        <charset val="134"/>
      </rPr>
      <t>备扣</t>
    </r>
    <r>
      <rPr>
        <b/>
        <sz val="10"/>
        <rFont val="Dotum"/>
        <charset val="134"/>
      </rPr>
      <t xml:space="preserve">袋 </t>
    </r>
  </si>
  <si>
    <t>S.BTN BAG-5X7</t>
  </si>
  <si>
    <t>5*7CM</t>
  </si>
  <si>
    <r>
      <rPr>
        <b/>
        <sz val="9"/>
        <color rgb="FFFF0000"/>
        <rFont val="Dotum"/>
        <charset val="129"/>
      </rPr>
      <t>放 32L+24L 各1</t>
    </r>
    <r>
      <rPr>
        <b/>
        <sz val="9"/>
        <color indexed="10"/>
        <rFont val="宋体"/>
        <charset val="134"/>
      </rPr>
      <t>个</t>
    </r>
    <r>
      <rPr>
        <b/>
        <sz val="9"/>
        <color indexed="10"/>
        <rFont val="Dotum"/>
        <charset val="0"/>
      </rPr>
      <t xml:space="preserve"> </t>
    </r>
  </si>
  <si>
    <t>032</t>
  </si>
  <si>
    <r>
      <rPr>
        <b/>
        <sz val="10"/>
        <rFont val="宋体"/>
        <charset val="134"/>
      </rPr>
      <t>裤夹</t>
    </r>
    <r>
      <rPr>
        <b/>
        <sz val="10"/>
        <rFont val="Dotum"/>
        <charset val="134"/>
      </rPr>
      <t xml:space="preserve">   （大</t>
    </r>
    <r>
      <rPr>
        <b/>
        <sz val="10"/>
        <rFont val="宋体"/>
        <charset val="134"/>
      </rPr>
      <t>号</t>
    </r>
    <r>
      <rPr>
        <b/>
        <sz val="10"/>
        <rFont val="Dotum"/>
        <charset val="134"/>
      </rPr>
      <t>）</t>
    </r>
  </si>
  <si>
    <t>CLIP-01</t>
  </si>
  <si>
    <t>033</t>
  </si>
  <si>
    <t>子母条 (端打条）</t>
  </si>
  <si>
    <t>ZM TAPE-1.2CM</t>
  </si>
  <si>
    <t>1.2CM</t>
  </si>
  <si>
    <t>沃洱德</t>
  </si>
  <si>
    <t>034</t>
  </si>
  <si>
    <t xml:space="preserve">弹力腰头松紧带 </t>
  </si>
  <si>
    <t>ELASTIC-2.5CM</t>
  </si>
  <si>
    <t>2.5CM</t>
  </si>
  <si>
    <t>温州一条街</t>
  </si>
  <si>
    <t>035-1</t>
  </si>
  <si>
    <r>
      <rPr>
        <b/>
        <sz val="9"/>
        <color rgb="FF000000"/>
        <rFont val="Dotum"/>
        <charset val="129"/>
      </rPr>
      <t>YKK拉</t>
    </r>
    <r>
      <rPr>
        <b/>
        <sz val="9"/>
        <color indexed="8"/>
        <rFont val="宋体"/>
        <charset val="134"/>
      </rPr>
      <t>链</t>
    </r>
    <r>
      <rPr>
        <b/>
        <sz val="9"/>
        <color indexed="8"/>
        <rFont val="Dotum"/>
        <charset val="134"/>
      </rPr>
      <t xml:space="preserve"> </t>
    </r>
  </si>
  <si>
    <t>ZIPPER-24CM</t>
  </si>
  <si>
    <t>24CM</t>
  </si>
  <si>
    <t>Size 54以下用</t>
  </si>
  <si>
    <t>大连一尚坊</t>
  </si>
  <si>
    <t>035-2</t>
  </si>
  <si>
    <t>ZIPPER-26CM</t>
  </si>
  <si>
    <t>26CM</t>
  </si>
  <si>
    <t>Size 56以上用</t>
  </si>
  <si>
    <t>036</t>
  </si>
  <si>
    <r>
      <rPr>
        <b/>
        <sz val="10"/>
        <rFont val="宋体"/>
        <charset val="134"/>
      </rPr>
      <t>褲</t>
    </r>
    <r>
      <rPr>
        <b/>
        <sz val="10"/>
        <rFont val="Dotum"/>
        <charset val="134"/>
      </rPr>
      <t xml:space="preserve">勾    </t>
    </r>
  </si>
  <si>
    <t>HOOK-4FT</t>
  </si>
  <si>
    <t>威海济丰</t>
  </si>
  <si>
    <t>037-1</t>
  </si>
  <si>
    <t>金属包边花纹纽扣32L</t>
  </si>
  <si>
    <t>BTN-10-32L</t>
  </si>
  <si>
    <t>32L</t>
  </si>
  <si>
    <t>037-2</t>
  </si>
  <si>
    <r>
      <rPr>
        <b/>
        <sz val="10"/>
        <color rgb="FF000000"/>
        <rFont val="Dotum"/>
        <charset val="129"/>
      </rPr>
      <t>金</t>
    </r>
    <r>
      <rPr>
        <b/>
        <sz val="10"/>
        <color indexed="8"/>
        <rFont val="宋体"/>
        <charset val="134"/>
      </rPr>
      <t>属</t>
    </r>
    <r>
      <rPr>
        <b/>
        <sz val="10"/>
        <color indexed="8"/>
        <rFont val="Dotum"/>
        <charset val="134"/>
      </rPr>
      <t>包</t>
    </r>
    <r>
      <rPr>
        <b/>
        <sz val="10"/>
        <color indexed="8"/>
        <rFont val="宋体"/>
        <charset val="134"/>
      </rPr>
      <t>边</t>
    </r>
    <r>
      <rPr>
        <b/>
        <sz val="10"/>
        <color indexed="8"/>
        <rFont val="Dotum"/>
        <charset val="134"/>
      </rPr>
      <t>花</t>
    </r>
    <r>
      <rPr>
        <b/>
        <sz val="10"/>
        <color indexed="8"/>
        <rFont val="宋体"/>
        <charset val="134"/>
      </rPr>
      <t>纹纽</t>
    </r>
    <r>
      <rPr>
        <b/>
        <sz val="10"/>
        <color indexed="8"/>
        <rFont val="Dotum"/>
        <charset val="134"/>
      </rPr>
      <t>扣24L</t>
    </r>
  </si>
  <si>
    <t>BTN-10-24L</t>
  </si>
  <si>
    <t>24L</t>
  </si>
  <si>
    <t>038</t>
  </si>
  <si>
    <t>主標  PIERRE LAURANT</t>
  </si>
  <si>
    <t>PLN-01</t>
  </si>
  <si>
    <t>6.5CM*4CM</t>
  </si>
  <si>
    <t>北京衣齐邦</t>
  </si>
  <si>
    <t>039</t>
  </si>
  <si>
    <t>袖標 PIERRE LAURANT</t>
  </si>
  <si>
    <t>PLN-02</t>
  </si>
  <si>
    <t xml:space="preserve"> 6.5CM*1.8CM</t>
  </si>
  <si>
    <t>040</t>
  </si>
  <si>
    <t>領吊 PIERRE LAURANT</t>
  </si>
  <si>
    <t>PLN-03</t>
  </si>
  <si>
    <t xml:space="preserve"> 5.8CM*1CM</t>
  </si>
  <si>
    <t>041</t>
  </si>
  <si>
    <t xml:space="preserve">副標 SUPERIOR 150'S   （TR面料用）    </t>
  </si>
  <si>
    <t>PLN-13</t>
  </si>
  <si>
    <t xml:space="preserve">8CM*2.7CM </t>
  </si>
  <si>
    <t>8CM*2.7CM （TR面料用）</t>
  </si>
  <si>
    <t>043</t>
  </si>
  <si>
    <r>
      <rPr>
        <b/>
        <sz val="10"/>
        <rFont val="Dotum"/>
        <charset val="134"/>
      </rPr>
      <t>袖</t>
    </r>
    <r>
      <rPr>
        <b/>
        <sz val="10"/>
        <rFont val="宋体"/>
        <charset val="134"/>
      </rPr>
      <t>釦</t>
    </r>
    <r>
      <rPr>
        <b/>
        <sz val="10"/>
        <rFont val="Dotum"/>
        <charset val="134"/>
      </rPr>
      <t>標 CLASSIC FIT   （正常款用）</t>
    </r>
  </si>
  <si>
    <t>PLN-14</t>
  </si>
  <si>
    <t>7CM*1CM</t>
  </si>
  <si>
    <t>7CM*1CM （正常款用）</t>
  </si>
  <si>
    <t>044</t>
  </si>
  <si>
    <r>
      <rPr>
        <b/>
        <sz val="10"/>
        <rFont val="Dotum"/>
        <charset val="134"/>
      </rPr>
      <t>折</t>
    </r>
    <r>
      <rPr>
        <b/>
        <sz val="10"/>
        <rFont val="宋体"/>
        <charset val="134"/>
      </rPr>
      <t>叠</t>
    </r>
    <r>
      <rPr>
        <b/>
        <sz val="10"/>
        <rFont val="Dotum"/>
        <charset val="134"/>
      </rPr>
      <t xml:space="preserve">吊牌 Superior150'S PIERRE LAURANT  （TR面料用）    </t>
    </r>
  </si>
  <si>
    <t>PLN-12</t>
  </si>
  <si>
    <t>5CM*18CM</t>
  </si>
  <si>
    <t xml:space="preserve">5CM*18CM （TR面料用）    </t>
  </si>
  <si>
    <t>045</t>
  </si>
  <si>
    <r>
      <rPr>
        <b/>
        <sz val="10"/>
        <rFont val="宋体"/>
        <charset val="134"/>
      </rPr>
      <t>插</t>
    </r>
    <r>
      <rPr>
        <b/>
        <sz val="10"/>
        <rFont val="Dotum"/>
        <charset val="134"/>
      </rPr>
      <t>梢  PIERRE LAURANT</t>
    </r>
  </si>
  <si>
    <t>PLN-06</t>
  </si>
  <si>
    <t xml:space="preserve"> 2.5CM*1.2CM</t>
  </si>
  <si>
    <t>046</t>
  </si>
  <si>
    <r>
      <rPr>
        <b/>
        <sz val="10"/>
        <rFont val="Dotum"/>
        <charset val="134"/>
      </rPr>
      <t>腰里</t>
    </r>
    <r>
      <rPr>
        <b/>
        <sz val="10"/>
        <rFont val="宋体"/>
        <charset val="134"/>
      </rPr>
      <t>织带</t>
    </r>
    <r>
      <rPr>
        <b/>
        <sz val="10"/>
        <rFont val="Dotum"/>
        <charset val="134"/>
      </rPr>
      <t xml:space="preserve"> </t>
    </r>
    <r>
      <rPr>
        <b/>
        <sz val="10"/>
        <rFont val="宋体"/>
        <charset val="134"/>
      </rPr>
      <t>带</t>
    </r>
    <r>
      <rPr>
        <b/>
        <sz val="10"/>
        <rFont val="Dotum"/>
        <charset val="134"/>
      </rPr>
      <t>PIERRE LAURANT</t>
    </r>
    <r>
      <rPr>
        <b/>
        <sz val="10"/>
        <rFont val="宋体"/>
        <charset val="134"/>
      </rPr>
      <t>标识</t>
    </r>
    <r>
      <rPr>
        <b/>
        <sz val="10"/>
        <rFont val="Dotum"/>
        <charset val="134"/>
      </rPr>
      <t xml:space="preserve"> （印的）</t>
    </r>
  </si>
  <si>
    <t>PLN-16</t>
  </si>
  <si>
    <t>姚明织带</t>
  </si>
  <si>
    <t>047-1</t>
  </si>
  <si>
    <t>腰牌  PIERRE LAURANT（空白）</t>
  </si>
  <si>
    <t>PLN-07</t>
  </si>
  <si>
    <t>6.5CM*8.5CM</t>
  </si>
  <si>
    <t>047-2</t>
  </si>
  <si>
    <t>腰牌 PIERRE LAURANT （打印）</t>
  </si>
  <si>
    <t>鹏斓</t>
  </si>
  <si>
    <t>048</t>
  </si>
  <si>
    <r>
      <rPr>
        <b/>
        <sz val="10"/>
        <rFont val="Dotum"/>
        <charset val="134"/>
      </rPr>
      <t>尺碼成份洗水</t>
    </r>
    <r>
      <rPr>
        <b/>
        <sz val="10"/>
        <rFont val="宋体"/>
        <charset val="134"/>
      </rPr>
      <t>产</t>
    </r>
    <r>
      <rPr>
        <b/>
        <sz val="10"/>
        <rFont val="Dotum"/>
        <charset val="134"/>
      </rPr>
      <t>地標-上衣西</t>
    </r>
    <r>
      <rPr>
        <b/>
        <sz val="10"/>
        <rFont val="宋体"/>
        <charset val="134"/>
      </rPr>
      <t>裤用（</t>
    </r>
    <r>
      <rPr>
        <b/>
        <sz val="10"/>
        <rFont val="Dotum"/>
        <charset val="134"/>
      </rPr>
      <t>印刷</t>
    </r>
    <r>
      <rPr>
        <b/>
        <sz val="10"/>
        <rFont val="宋体"/>
        <charset val="134"/>
      </rPr>
      <t>标）</t>
    </r>
    <r>
      <rPr>
        <b/>
        <sz val="10"/>
        <rFont val="Dotum"/>
        <charset val="134"/>
      </rPr>
      <t xml:space="preserve"> </t>
    </r>
  </si>
  <si>
    <t>PLN-09</t>
  </si>
  <si>
    <t xml:space="preserve"> 5CM*8.2CM</t>
  </si>
  <si>
    <t>049</t>
  </si>
  <si>
    <t>马甲尺寸标 （印刷标）</t>
  </si>
  <si>
    <t>PLN-15</t>
  </si>
  <si>
    <t>050</t>
  </si>
  <si>
    <t xml:space="preserve">胶袋貼標 </t>
  </si>
  <si>
    <t>PLN-11</t>
  </si>
  <si>
    <t>7CM*5CM 贴在胶带侧面</t>
  </si>
  <si>
    <t>051</t>
  </si>
  <si>
    <t xml:space="preserve">吊牌貼標 </t>
  </si>
  <si>
    <t>PLN-10</t>
  </si>
  <si>
    <t>4CM*5CM 贴在吊牌背面</t>
  </si>
  <si>
    <t>052</t>
  </si>
  <si>
    <t>马甲卡子 银色</t>
  </si>
  <si>
    <t>V-BUCKLE-01</t>
  </si>
  <si>
    <t>中间2个横梁</t>
  </si>
  <si>
    <t>053-1</t>
  </si>
  <si>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>袋 120*68cm</t>
    </r>
  </si>
  <si>
    <t>POLYBAG-68”</t>
  </si>
  <si>
    <t>120*68 CM  Size 34-54用</t>
  </si>
  <si>
    <t>120*68 CM  Size 34-54 用</t>
  </si>
  <si>
    <t>沈阳宝娟</t>
  </si>
  <si>
    <t>053-2</t>
  </si>
  <si>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>袋 120*78cm</t>
    </r>
  </si>
  <si>
    <t>POLYBAG-78”</t>
  </si>
  <si>
    <t>120*78 CM Size 56 以上用</t>
  </si>
  <si>
    <t>054-1</t>
  </si>
  <si>
    <r>
      <rPr>
        <b/>
        <sz val="10"/>
        <rFont val="Dotum"/>
        <charset val="134"/>
      </rPr>
      <t>衣架</t>
    </r>
    <r>
      <rPr>
        <b/>
        <sz val="10"/>
        <rFont val="宋体"/>
        <charset val="134"/>
      </rPr>
      <t>带裤</t>
    </r>
    <r>
      <rPr>
        <b/>
        <sz val="10"/>
        <rFont val="Dotum"/>
        <charset val="134"/>
      </rPr>
      <t xml:space="preserve">架+嵌片 17"  </t>
    </r>
  </si>
  <si>
    <t>HANGER-17"A</t>
  </si>
  <si>
    <t>Size 46 以下的用17"</t>
  </si>
  <si>
    <t>大连群卓</t>
  </si>
  <si>
    <t>054-2</t>
  </si>
  <si>
    <r>
      <rPr>
        <b/>
        <sz val="10"/>
        <rFont val="Dotum"/>
        <charset val="134"/>
      </rPr>
      <t>衣架</t>
    </r>
    <r>
      <rPr>
        <b/>
        <sz val="10"/>
        <rFont val="宋体"/>
        <charset val="134"/>
      </rPr>
      <t>带裤</t>
    </r>
    <r>
      <rPr>
        <b/>
        <sz val="10"/>
        <rFont val="Dotum"/>
        <charset val="134"/>
      </rPr>
      <t xml:space="preserve">架+嵌片 19" </t>
    </r>
  </si>
  <si>
    <t>HANGER-19"A</t>
  </si>
  <si>
    <t>Size 48以上的用19”</t>
  </si>
  <si>
    <t>055</t>
  </si>
  <si>
    <r>
      <rPr>
        <b/>
        <sz val="10"/>
        <rFont val="Dotum"/>
        <charset val="134"/>
      </rPr>
      <t>衣架</t>
    </r>
    <r>
      <rPr>
        <b/>
        <sz val="10"/>
        <rFont val="宋体"/>
        <charset val="134"/>
      </rPr>
      <t>环</t>
    </r>
    <r>
      <rPr>
        <b/>
        <sz val="10"/>
        <color indexed="10"/>
        <rFont val="Dotum"/>
        <charset val="134"/>
      </rPr>
      <t xml:space="preserve">  </t>
    </r>
  </si>
  <si>
    <t>RINGS-01</t>
  </si>
  <si>
    <r>
      <rPr>
        <b/>
        <sz val="9"/>
        <rFont val="Dotum"/>
        <charset val="134"/>
      </rPr>
      <t>R:</t>
    </r>
    <r>
      <rPr>
        <b/>
        <sz val="9"/>
        <rFont val="宋体"/>
        <charset val="134"/>
      </rPr>
      <t>红</t>
    </r>
    <r>
      <rPr>
        <b/>
        <sz val="9"/>
        <rFont val="Dotum"/>
        <charset val="134"/>
      </rPr>
      <t>色  L:</t>
    </r>
    <r>
      <rPr>
        <b/>
        <sz val="9"/>
        <rFont val="宋体"/>
        <charset val="134"/>
      </rPr>
      <t>蓝</t>
    </r>
    <r>
      <rPr>
        <b/>
        <sz val="9"/>
        <rFont val="Dotum"/>
        <charset val="134"/>
      </rPr>
      <t>色   S:</t>
    </r>
    <r>
      <rPr>
        <b/>
        <sz val="9"/>
        <rFont val="宋体"/>
        <charset val="134"/>
      </rPr>
      <t>黄</t>
    </r>
    <r>
      <rPr>
        <b/>
        <sz val="9"/>
        <rFont val="Dotum"/>
        <charset val="134"/>
      </rPr>
      <t xml:space="preserve">色  </t>
    </r>
  </si>
  <si>
    <t xml:space="preserve">R:红色  L:蓝色   S:黄色  </t>
  </si>
  <si>
    <r>
      <rPr>
        <b/>
        <sz val="12"/>
        <rFont val="Dotum"/>
        <charset val="134"/>
      </rPr>
      <t>R:</t>
    </r>
    <r>
      <rPr>
        <b/>
        <sz val="9"/>
        <color indexed="10"/>
        <rFont val="宋体"/>
        <charset val="134"/>
      </rPr>
      <t>红</t>
    </r>
    <r>
      <rPr>
        <b/>
        <sz val="9"/>
        <color indexed="10"/>
        <rFont val="Dotum"/>
        <charset val="0"/>
      </rPr>
      <t>色  L:</t>
    </r>
    <r>
      <rPr>
        <b/>
        <sz val="9"/>
        <color indexed="10"/>
        <rFont val="宋体"/>
        <charset val="134"/>
      </rPr>
      <t>蓝</t>
    </r>
    <r>
      <rPr>
        <b/>
        <sz val="9"/>
        <color indexed="10"/>
        <rFont val="Dotum"/>
        <charset val="0"/>
      </rPr>
      <t>色   S:</t>
    </r>
    <r>
      <rPr>
        <b/>
        <sz val="9"/>
        <color indexed="10"/>
        <rFont val="宋体"/>
        <charset val="134"/>
      </rPr>
      <t>黄</t>
    </r>
    <r>
      <rPr>
        <b/>
        <sz val="9"/>
        <color indexed="10"/>
        <rFont val="Dotum"/>
        <charset val="0"/>
      </rPr>
      <t xml:space="preserve">色  </t>
    </r>
  </si>
  <si>
    <t>056</t>
  </si>
  <si>
    <r>
      <rPr>
        <b/>
        <sz val="10"/>
        <rFont val="宋体"/>
        <charset val="134"/>
      </rPr>
      <t>纸</t>
    </r>
    <r>
      <rPr>
        <b/>
        <sz val="10"/>
        <rFont val="Dotum"/>
        <charset val="134"/>
      </rPr>
      <t>箱 （14套一箱）</t>
    </r>
  </si>
  <si>
    <t>CTN-FBA</t>
  </si>
  <si>
    <t>24“X18”X18"</t>
  </si>
  <si>
    <t>纸箱规格会不同   24“X18”X18"</t>
  </si>
  <si>
    <t>？</t>
  </si>
  <si>
    <t>辅料金额合计</t>
  </si>
  <si>
    <r>
      <rPr>
        <b/>
        <sz val="10"/>
        <color rgb="FF000000"/>
        <rFont val="微软雅黑"/>
        <charset val="134"/>
      </rPr>
      <t>裁</t>
    </r>
    <r>
      <rPr>
        <b/>
        <sz val="10"/>
        <color indexed="8"/>
        <rFont val="微软雅黑"/>
        <charset val="134"/>
      </rPr>
      <t xml:space="preserve">单编号 </t>
    </r>
    <r>
      <rPr>
        <b/>
        <sz val="10"/>
        <rFont val="微软雅黑"/>
        <charset val="134"/>
      </rPr>
      <t>C.T.NO.</t>
    </r>
    <r>
      <rPr>
        <b/>
        <sz val="10"/>
        <color indexed="10"/>
        <rFont val="微软雅黑"/>
        <charset val="134"/>
      </rPr>
      <t>：20PL004-3 (例如）</t>
    </r>
  </si>
  <si>
    <r>
      <rPr>
        <b/>
        <sz val="10"/>
        <color indexed="8"/>
        <rFont val="微软雅黑"/>
        <charset val="134"/>
      </rPr>
      <t>制表日期 DATE：</t>
    </r>
    <r>
      <rPr>
        <b/>
        <sz val="10"/>
        <color indexed="10"/>
        <rFont val="微软雅黑"/>
        <charset val="134"/>
      </rPr>
      <t>2019年11月5日  （例如）</t>
    </r>
  </si>
  <si>
    <r>
      <rPr>
        <b/>
        <sz val="10"/>
        <color rgb="FF000000"/>
        <rFont val="微软雅黑"/>
        <charset val="134"/>
      </rPr>
      <t>款式 STYLE：</t>
    </r>
    <r>
      <rPr>
        <b/>
        <sz val="10"/>
        <color indexed="10"/>
        <rFont val="微软雅黑"/>
        <charset val="134"/>
      </rPr>
      <t xml:space="preserve"> S61656V   正常款+无折裤 弹力腰+马甲 3件套装 （例如）</t>
    </r>
  </si>
  <si>
    <r>
      <rPr>
        <b/>
        <sz val="10"/>
        <rFont val="微软雅黑"/>
        <charset val="134"/>
      </rPr>
      <t xml:space="preserve">服装厂： </t>
    </r>
    <r>
      <rPr>
        <b/>
        <sz val="12"/>
        <color indexed="10"/>
        <rFont val="微软雅黑"/>
        <charset val="134"/>
      </rPr>
      <t>欧亚利</t>
    </r>
  </si>
  <si>
    <r>
      <rPr>
        <b/>
        <sz val="10"/>
        <color rgb="FF000000"/>
        <rFont val="微软雅黑"/>
        <charset val="134"/>
      </rPr>
      <t>面料成</t>
    </r>
    <r>
      <rPr>
        <b/>
        <sz val="10"/>
        <color indexed="8"/>
        <rFont val="微软雅黑"/>
        <charset val="134"/>
      </rPr>
      <t>份 FABRIC CONTENT：</t>
    </r>
    <r>
      <rPr>
        <b/>
        <sz val="10"/>
        <color indexed="10"/>
        <rFont val="微软雅黑"/>
        <charset val="134"/>
      </rPr>
      <t>65%POLYESTER 35%VISCOSE  （例如）</t>
    </r>
  </si>
  <si>
    <r>
      <rPr>
        <b/>
        <sz val="9"/>
        <color rgb="FF000000"/>
        <rFont val="微软雅黑"/>
        <charset val="134"/>
      </rPr>
      <t>序</t>
    </r>
    <r>
      <rPr>
        <b/>
        <sz val="9"/>
        <color indexed="8"/>
        <rFont val="微软雅黑"/>
        <charset val="134"/>
      </rPr>
      <t>号</t>
    </r>
  </si>
  <si>
    <r>
      <rPr>
        <b/>
        <sz val="9"/>
        <color rgb="FF000000"/>
        <rFont val="微软雅黑"/>
        <charset val="134"/>
      </rPr>
      <t>面</t>
    </r>
    <r>
      <rPr>
        <b/>
        <sz val="9"/>
        <color indexed="8"/>
        <rFont val="微软雅黑"/>
        <charset val="134"/>
      </rPr>
      <t>辅料名称</t>
    </r>
  </si>
  <si>
    <t>货号</t>
  </si>
  <si>
    <r>
      <rPr>
        <b/>
        <sz val="10"/>
        <color rgb="FF0033CC"/>
        <rFont val="微软雅黑"/>
        <charset val="134"/>
      </rPr>
      <t>这个</t>
    </r>
    <r>
      <rPr>
        <b/>
        <sz val="10"/>
        <color indexed="30"/>
        <rFont val="微软雅黑"/>
        <charset val="134"/>
      </rPr>
      <t>金额应该是每个颜色服装数量乘以每个颜色的单用量，然后再除以总服装数量</t>
    </r>
  </si>
  <si>
    <t>里布+辅料</t>
  </si>
  <si>
    <r>
      <rPr>
        <b/>
        <sz val="10"/>
        <color theme="1"/>
        <rFont val="微软雅黑"/>
        <charset val="134"/>
      </rPr>
      <t>牙</t>
    </r>
    <r>
      <rPr>
        <b/>
        <sz val="10"/>
        <color indexed="8"/>
        <rFont val="微软雅黑"/>
        <charset val="134"/>
      </rPr>
      <t xml:space="preserve">条 菱形格（垫兜布+里兜牙+派品+CLB） </t>
    </r>
  </si>
  <si>
    <t>袖里 白底黑条</t>
  </si>
  <si>
    <r>
      <rPr>
        <b/>
        <sz val="10"/>
        <color indexed="8"/>
        <rFont val="微软雅黑"/>
        <charset val="134"/>
      </rPr>
      <t>裤膝绸</t>
    </r>
  </si>
  <si>
    <t>弹力网布</t>
  </si>
  <si>
    <t>色织黑灰小格布 上层裤腰里+褲子包邊:後股/前襟/後口袋</t>
  </si>
  <si>
    <t>无胶衬（开袋机用) 无胶</t>
  </si>
  <si>
    <t>墊肩 涤 5层</t>
  </si>
  <si>
    <r>
      <rPr>
        <b/>
        <sz val="10"/>
        <color rgb="FF000000"/>
        <rFont val="微软雅黑"/>
        <charset val="134"/>
      </rPr>
      <t>上衣袋布 平</t>
    </r>
    <r>
      <rPr>
        <b/>
        <sz val="10"/>
        <color indexed="8"/>
        <rFont val="微软雅黑"/>
        <charset val="134"/>
      </rPr>
      <t>纹90/10（上衣外口袋布+手巾袋布+內袋口袋布）</t>
    </r>
  </si>
  <si>
    <r>
      <rPr>
        <b/>
        <sz val="10"/>
        <color indexed="8"/>
        <rFont val="微软雅黑"/>
        <charset val="134"/>
      </rPr>
      <t>裤兜布 人字纹80/20（裤子:口袋布/下层裤腰里/裤裆/天狗）</t>
    </r>
  </si>
  <si>
    <r>
      <rPr>
        <b/>
        <sz val="10"/>
        <color indexed="8"/>
        <rFont val="微软雅黑"/>
        <charset val="134"/>
      </rPr>
      <t>领底呢</t>
    </r>
  </si>
  <si>
    <t>90CM</t>
  </si>
  <si>
    <t xml:space="preserve">拉丝衬  </t>
  </si>
  <si>
    <t xml:space="preserve">拉丝牵条 </t>
  </si>
  <si>
    <t>有胶直条</t>
  </si>
  <si>
    <t>胸兜牙衬 有胶</t>
  </si>
  <si>
    <t>弹袖衬  H400</t>
  </si>
  <si>
    <t xml:space="preserve">胸衬软棕衬（黑炭衬） </t>
  </si>
  <si>
    <t xml:space="preserve">胸衬硬棕衬   </t>
  </si>
  <si>
    <t xml:space="preserve">拉绒衬（胸棉） </t>
  </si>
  <si>
    <t xml:space="preserve">绊带衬   </t>
  </si>
  <si>
    <t xml:space="preserve">腰硬衬  有胶  </t>
  </si>
  <si>
    <t xml:space="preserve">腰树脂衬 斜裁无胶LH加密 </t>
  </si>
  <si>
    <t xml:space="preserve">无纸双面胶 </t>
  </si>
  <si>
    <t xml:space="preserve">备扣袋 </t>
  </si>
  <si>
    <r>
      <rPr>
        <b/>
        <sz val="9"/>
        <color rgb="FFFF0000"/>
        <rFont val="微软雅黑"/>
        <charset val="134"/>
      </rPr>
      <t>放 32L+24L 各1</t>
    </r>
    <r>
      <rPr>
        <b/>
        <sz val="9"/>
        <color indexed="10"/>
        <rFont val="微软雅黑"/>
        <charset val="134"/>
      </rPr>
      <t xml:space="preserve">个 </t>
    </r>
  </si>
  <si>
    <t>裤夹   （大号）</t>
  </si>
  <si>
    <r>
      <rPr>
        <b/>
        <sz val="9"/>
        <color rgb="FF000000"/>
        <rFont val="微软雅黑"/>
        <charset val="134"/>
      </rPr>
      <t>YKK拉</t>
    </r>
    <r>
      <rPr>
        <b/>
        <sz val="9"/>
        <color indexed="8"/>
        <rFont val="微软雅黑"/>
        <charset val="134"/>
      </rPr>
      <t xml:space="preserve">链 </t>
    </r>
  </si>
  <si>
    <t xml:space="preserve">褲勾    </t>
  </si>
  <si>
    <r>
      <rPr>
        <b/>
        <sz val="10"/>
        <color rgb="FF000000"/>
        <rFont val="微软雅黑"/>
        <charset val="134"/>
      </rPr>
      <t>金</t>
    </r>
    <r>
      <rPr>
        <b/>
        <sz val="10"/>
        <color indexed="8"/>
        <rFont val="微软雅黑"/>
        <charset val="134"/>
      </rPr>
      <t>属包边花纹纽扣24L</t>
    </r>
  </si>
  <si>
    <t>袖釦標 CLASSIC FIT   （正常款用）</t>
  </si>
  <si>
    <t xml:space="preserve">折叠吊牌 Superior150'S PIERRE LAURANT  （TR面料用）    </t>
  </si>
  <si>
    <t>插梢  PIERRE LAURANT</t>
  </si>
  <si>
    <t>腰里织带 带PIERRE LAURANT标识 （印的）</t>
  </si>
  <si>
    <t xml:space="preserve">尺碼成份洗水产地標-上衣西裤用（印刷标） </t>
  </si>
  <si>
    <t>胶袋 120*68cm</t>
  </si>
  <si>
    <t>胶袋 120*78cm</t>
  </si>
  <si>
    <t xml:space="preserve">衣架带裤架+嵌片 17"  </t>
  </si>
  <si>
    <t xml:space="preserve">衣架带裤架+嵌片 19" </t>
  </si>
  <si>
    <r>
      <rPr>
        <b/>
        <sz val="10"/>
        <rFont val="微软雅黑"/>
        <charset val="134"/>
      </rPr>
      <t>衣架环</t>
    </r>
    <r>
      <rPr>
        <b/>
        <sz val="10"/>
        <color indexed="10"/>
        <rFont val="微软雅黑"/>
        <charset val="134"/>
      </rPr>
      <t xml:space="preserve">  </t>
    </r>
  </si>
  <si>
    <t>纸箱 （14套一箱）</t>
  </si>
</sst>
</file>

<file path=xl/styles.xml><?xml version="1.0" encoding="utf-8"?>
<styleSheet xmlns="http://schemas.openxmlformats.org/spreadsheetml/2006/main">
  <numFmts count="6">
    <numFmt numFmtId="176" formatCode="_-&quot;￥&quot;* #,##0.00_-;\-&quot;￥&quot;* #,##0.00_-;_-&quot;￥&quot;* &quot;-&quot;??_-;_-@_-"/>
    <numFmt numFmtId="177" formatCode="_-* #,##0_-;\-* #,##0_-;_-* &quot;-&quot;_-;_-@_-"/>
    <numFmt numFmtId="178" formatCode="_-* #,##0.00_-;\-* #,##0.00_-;_-* &quot;-&quot;??_-;_-@_-"/>
    <numFmt numFmtId="179" formatCode="#,##0.000_);[Red]\(#,##0.000\)"/>
    <numFmt numFmtId="180" formatCode="#,##0.00_);[Red]\(#,##0.00\)"/>
    <numFmt numFmtId="181" formatCode="_-&quot;￥&quot;* #,##0_-;\-&quot;￥&quot;* #,##0_-;_-&quot;￥&quot;* &quot;-&quot;_-;_-@_-"/>
  </numFmts>
  <fonts count="87">
    <font>
      <sz val="12"/>
      <color indexed="8"/>
      <name val="宋体"/>
      <charset val="134"/>
    </font>
    <font>
      <b/>
      <sz val="10"/>
      <name val="Dotum"/>
      <charset val="134"/>
    </font>
    <font>
      <b/>
      <sz val="8"/>
      <name val="Dotum"/>
      <charset val="134"/>
    </font>
    <font>
      <b/>
      <sz val="12"/>
      <name val="Dotum"/>
      <charset val="134"/>
    </font>
    <font>
      <b/>
      <sz val="11"/>
      <name val="Dotum"/>
      <charset val="134"/>
    </font>
    <font>
      <b/>
      <sz val="11"/>
      <color theme="1"/>
      <name val="Dotum"/>
      <charset val="129"/>
    </font>
    <font>
      <b/>
      <sz val="16"/>
      <color indexed="8"/>
      <name val="微软雅黑"/>
      <charset val="134"/>
    </font>
    <font>
      <b/>
      <sz val="10"/>
      <color rgb="FF000000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b/>
      <sz val="9"/>
      <color rgb="FF000000"/>
      <name val="微软雅黑"/>
      <charset val="134"/>
    </font>
    <font>
      <b/>
      <sz val="9"/>
      <color indexed="8"/>
      <name val="微软雅黑"/>
      <charset val="134"/>
    </font>
    <font>
      <b/>
      <sz val="9"/>
      <name val="微软雅黑"/>
      <charset val="134"/>
    </font>
    <font>
      <b/>
      <sz val="8"/>
      <color rgb="FF000000"/>
      <name val="微软雅黑"/>
      <charset val="134"/>
    </font>
    <font>
      <b/>
      <sz val="10"/>
      <color rgb="FF7030A0"/>
      <name val="微软雅黑"/>
      <charset val="134"/>
    </font>
    <font>
      <b/>
      <sz val="8"/>
      <color indexed="8"/>
      <name val="微软雅黑"/>
      <charset val="134"/>
    </font>
    <font>
      <b/>
      <sz val="8"/>
      <name val="微软雅黑"/>
      <charset val="134"/>
    </font>
    <font>
      <b/>
      <sz val="11"/>
      <color rgb="FF0033CC"/>
      <name val="微软雅黑"/>
      <charset val="134"/>
    </font>
    <font>
      <b/>
      <sz val="10"/>
      <color rgb="FF0033CC"/>
      <name val="微软雅黑"/>
      <charset val="134"/>
    </font>
    <font>
      <b/>
      <sz val="10"/>
      <color rgb="FF00B050"/>
      <name val="微软雅黑"/>
      <charset val="134"/>
    </font>
    <font>
      <b/>
      <sz val="10"/>
      <color theme="1"/>
      <name val="微软雅黑"/>
      <charset val="134"/>
    </font>
    <font>
      <b/>
      <sz val="9"/>
      <color rgb="FF00B050"/>
      <name val="微软雅黑"/>
      <charset val="134"/>
    </font>
    <font>
      <b/>
      <strike/>
      <sz val="10"/>
      <color indexed="8"/>
      <name val="微软雅黑"/>
      <charset val="134"/>
    </font>
    <font>
      <b/>
      <strike/>
      <sz val="10"/>
      <name val="微软雅黑"/>
      <charset val="134"/>
    </font>
    <font>
      <b/>
      <strike/>
      <sz val="9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b/>
      <sz val="9"/>
      <color rgb="FFFF0000"/>
      <name val="微软雅黑"/>
      <charset val="134"/>
    </font>
    <font>
      <b/>
      <strike/>
      <sz val="9"/>
      <color rgb="FFFF0000"/>
      <name val="微软雅黑"/>
      <charset val="134"/>
    </font>
    <font>
      <b/>
      <strike/>
      <sz val="9"/>
      <color theme="1"/>
      <name val="微软雅黑"/>
      <charset val="134"/>
    </font>
    <font>
      <b/>
      <sz val="10"/>
      <color indexed="8"/>
      <name val="Dotum"/>
      <charset val="134"/>
    </font>
    <font>
      <b/>
      <sz val="11"/>
      <color rgb="FF0033CC"/>
      <name val="Dotum"/>
      <charset val="129"/>
    </font>
    <font>
      <b/>
      <sz val="10"/>
      <color rgb="FFFF0000"/>
      <name val="微软雅黑"/>
      <charset val="134"/>
    </font>
    <font>
      <b/>
      <sz val="9"/>
      <color rgb="FFFF0000"/>
      <name val="Dotum"/>
      <charset val="129"/>
    </font>
    <font>
      <b/>
      <sz val="9"/>
      <color theme="1"/>
      <name val="Dotum"/>
      <charset val="129"/>
    </font>
    <font>
      <b/>
      <sz val="16"/>
      <color indexed="8"/>
      <name val="Dotum"/>
      <charset val="134"/>
    </font>
    <font>
      <b/>
      <sz val="9"/>
      <color rgb="FF000000"/>
      <name val="Dotum"/>
      <charset val="129"/>
    </font>
    <font>
      <b/>
      <sz val="9"/>
      <color indexed="8"/>
      <name val="Dotum"/>
      <charset val="134"/>
    </font>
    <font>
      <b/>
      <sz val="9"/>
      <name val="宋体"/>
      <charset val="134"/>
    </font>
    <font>
      <b/>
      <sz val="8"/>
      <color rgb="FF000000"/>
      <name val="Dotum"/>
      <charset val="129"/>
    </font>
    <font>
      <b/>
      <sz val="10"/>
      <color rgb="FF7030A0"/>
      <name val="Dotum"/>
      <charset val="129"/>
    </font>
    <font>
      <b/>
      <sz val="8"/>
      <color indexed="8"/>
      <name val="Dotum"/>
      <charset val="134"/>
    </font>
    <font>
      <b/>
      <sz val="9"/>
      <name val="Dotum"/>
      <charset val="134"/>
    </font>
    <font>
      <b/>
      <sz val="10"/>
      <color rgb="FF0033CC"/>
      <name val="宋体"/>
      <charset val="134"/>
    </font>
    <font>
      <b/>
      <sz val="10"/>
      <color theme="1"/>
      <name val="Dotum"/>
      <charset val="129"/>
    </font>
    <font>
      <b/>
      <sz val="10"/>
      <color rgb="FF000000"/>
      <name val="Dotum"/>
      <charset val="129"/>
    </font>
    <font>
      <b/>
      <strike/>
      <sz val="10"/>
      <color indexed="8"/>
      <name val="宋体"/>
      <charset val="134"/>
    </font>
    <font>
      <b/>
      <strike/>
      <sz val="10"/>
      <name val="宋体"/>
      <charset val="134"/>
    </font>
    <font>
      <b/>
      <strike/>
      <sz val="9"/>
      <name val="宋体"/>
      <charset val="134"/>
    </font>
    <font>
      <b/>
      <sz val="9"/>
      <color indexed="8"/>
      <name val="宋体"/>
      <charset val="134"/>
    </font>
    <font>
      <b/>
      <sz val="9"/>
      <color theme="1"/>
      <name val="宋体"/>
      <charset val="134"/>
    </font>
    <font>
      <b/>
      <sz val="8"/>
      <color theme="1"/>
      <name val="Dotum"/>
      <charset val="129"/>
    </font>
    <font>
      <b/>
      <strike/>
      <sz val="9"/>
      <color rgb="FFFF0000"/>
      <name val="宋体"/>
      <charset val="134"/>
    </font>
    <font>
      <b/>
      <strike/>
      <sz val="10"/>
      <color theme="1"/>
      <name val="宋体"/>
      <charset val="134"/>
    </font>
    <font>
      <b/>
      <sz val="10"/>
      <color rgb="FFFF0000"/>
      <name val="Dotum"/>
      <charset val="129"/>
    </font>
    <font>
      <sz val="12"/>
      <color indexed="1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2"/>
      <color indexed="20"/>
      <name val="宋体"/>
      <charset val="134"/>
    </font>
    <font>
      <b/>
      <sz val="12"/>
      <color indexed="9"/>
      <name val="宋体"/>
      <charset val="134"/>
    </font>
    <font>
      <sz val="12"/>
      <color indexed="60"/>
      <name val="宋体"/>
      <charset val="134"/>
    </font>
    <font>
      <sz val="12"/>
      <color indexed="9"/>
      <name val="宋体"/>
      <charset val="134"/>
    </font>
    <font>
      <sz val="12"/>
      <color indexed="62"/>
      <name val="宋体"/>
      <charset val="134"/>
    </font>
    <font>
      <b/>
      <sz val="12"/>
      <color indexed="52"/>
      <name val="宋体"/>
      <charset val="134"/>
    </font>
    <font>
      <sz val="12"/>
      <color indexed="52"/>
      <name val="宋体"/>
      <charset val="134"/>
    </font>
    <font>
      <u/>
      <sz val="11"/>
      <color rgb="FF0000FF"/>
      <name val="宋体"/>
      <charset val="134"/>
      <scheme val="minor"/>
    </font>
    <font>
      <i/>
      <sz val="12"/>
      <color indexed="23"/>
      <name val="宋体"/>
      <charset val="134"/>
    </font>
    <font>
      <u/>
      <sz val="11"/>
      <color rgb="FF800080"/>
      <name val="宋体"/>
      <charset val="134"/>
      <scheme val="minor"/>
    </font>
    <font>
      <b/>
      <sz val="12"/>
      <color indexed="63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b/>
      <sz val="10"/>
      <color indexed="10"/>
      <name val="微软雅黑"/>
      <charset val="134"/>
    </font>
    <font>
      <b/>
      <sz val="12"/>
      <color indexed="10"/>
      <name val="微软雅黑"/>
      <charset val="134"/>
    </font>
    <font>
      <b/>
      <sz val="10"/>
      <color indexed="30"/>
      <name val="微软雅黑"/>
      <charset val="134"/>
    </font>
    <font>
      <b/>
      <sz val="9"/>
      <color indexed="10"/>
      <name val="微软雅黑"/>
      <charset val="134"/>
    </font>
    <font>
      <b/>
      <sz val="9"/>
      <color indexed="10"/>
      <name val="宋体"/>
      <charset val="134"/>
    </font>
    <font>
      <b/>
      <sz val="9"/>
      <color indexed="10"/>
      <name val="Dotum"/>
      <charset val="0"/>
    </font>
    <font>
      <b/>
      <sz val="12"/>
      <name val="微软雅黑"/>
      <charset val="134"/>
    </font>
    <font>
      <b/>
      <sz val="12"/>
      <color rgb="FFFF0000"/>
      <name val="微软雅黑"/>
      <charset val="134"/>
    </font>
    <font>
      <b/>
      <sz val="10"/>
      <color indexed="30"/>
      <name val="Dotum"/>
      <charset val="134"/>
    </font>
    <font>
      <b/>
      <sz val="10"/>
      <color indexed="8"/>
      <name val="宋体"/>
      <charset val="134"/>
    </font>
    <font>
      <b/>
      <sz val="10"/>
      <name val="宋体"/>
      <charset val="134"/>
    </font>
    <font>
      <b/>
      <sz val="10"/>
      <color indexed="10"/>
      <name val="Dotum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>
      <alignment vertical="center"/>
    </xf>
    <xf numFmtId="181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6" fillId="13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65" fillId="7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4" applyNumberFormat="0" applyFill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1" fillId="0" borderId="9" applyNumberFormat="0" applyFill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72" fillId="15" borderId="10" applyNumberFormat="0" applyAlignment="0" applyProtection="0">
      <alignment vertical="center"/>
    </xf>
    <xf numFmtId="0" fontId="67" fillId="15" borderId="7" applyNumberFormat="0" applyAlignment="0" applyProtection="0">
      <alignment vertical="center"/>
    </xf>
    <xf numFmtId="0" fontId="63" fillId="10" borderId="6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8" fillId="0" borderId="8" applyNumberFormat="0" applyFill="0" applyAlignment="0" applyProtection="0">
      <alignment vertical="center"/>
    </xf>
    <xf numFmtId="0" fontId="73" fillId="0" borderId="11" applyNumberFormat="0" applyFill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vertical="center" wrapText="1"/>
    </xf>
    <xf numFmtId="49" fontId="14" fillId="2" borderId="1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180" fontId="12" fillId="3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vertical="center" wrapText="1"/>
    </xf>
    <xf numFmtId="49" fontId="17" fillId="2" borderId="1" xfId="0" applyNumberFormat="1" applyFont="1" applyFill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180" fontId="17" fillId="3" borderId="1" xfId="0" applyNumberFormat="1" applyFont="1" applyFill="1" applyBorder="1" applyAlignment="1">
      <alignment horizontal="center" vertical="center" wrapText="1"/>
    </xf>
    <xf numFmtId="180" fontId="18" fillId="3" borderId="1" xfId="0" applyNumberFormat="1" applyFont="1" applyFill="1" applyBorder="1" applyAlignment="1">
      <alignment horizontal="right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180" fontId="9" fillId="3" borderId="1" xfId="0" applyNumberFormat="1" applyFont="1" applyFill="1" applyBorder="1" applyAlignment="1">
      <alignment horizontal="center" vertical="center" wrapText="1"/>
    </xf>
    <xf numFmtId="180" fontId="19" fillId="3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180" fontId="21" fillId="3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180" fontId="12" fillId="3" borderId="2" xfId="0" applyNumberFormat="1" applyFont="1" applyFill="1" applyBorder="1" applyAlignment="1">
      <alignment horizontal="center" vertical="center" wrapText="1"/>
    </xf>
    <xf numFmtId="180" fontId="21" fillId="3" borderId="2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/>
    </xf>
    <xf numFmtId="179" fontId="21" fillId="3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16" fillId="2" borderId="1" xfId="0" applyNumberFormat="1" applyFont="1" applyFill="1" applyBorder="1" applyAlignment="1">
      <alignment horizontal="left" vertical="center" wrapText="1"/>
    </xf>
    <xf numFmtId="179" fontId="12" fillId="3" borderId="1" xfId="0" applyNumberFormat="1" applyFont="1" applyFill="1" applyBorder="1" applyAlignment="1">
      <alignment horizontal="center" vertical="center" wrapText="1"/>
    </xf>
    <xf numFmtId="49" fontId="22" fillId="2" borderId="1" xfId="0" applyNumberFormat="1" applyFont="1" applyFill="1" applyBorder="1" applyAlignment="1">
      <alignment vertical="center" wrapText="1"/>
    </xf>
    <xf numFmtId="49" fontId="23" fillId="2" borderId="1" xfId="0" applyNumberFormat="1" applyFont="1" applyFill="1" applyBorder="1" applyAlignment="1">
      <alignment vertical="center" wrapText="1"/>
    </xf>
    <xf numFmtId="49" fontId="23" fillId="2" borderId="1" xfId="0" applyNumberFormat="1" applyFont="1" applyFill="1" applyBorder="1" applyAlignment="1">
      <alignment horizontal="left" vertical="center" wrapText="1"/>
    </xf>
    <xf numFmtId="49" fontId="24" fillId="3" borderId="1" xfId="0" applyNumberFormat="1" applyFont="1" applyFill="1" applyBorder="1" applyAlignment="1">
      <alignment horizontal="center" vertical="center" wrapText="1"/>
    </xf>
    <xf numFmtId="180" fontId="24" fillId="3" borderId="1" xfId="0" applyNumberFormat="1" applyFont="1" applyFill="1" applyBorder="1" applyAlignment="1">
      <alignment horizontal="center" vertical="center" wrapText="1"/>
    </xf>
    <xf numFmtId="180" fontId="23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49" fontId="27" fillId="3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49" fontId="28" fillId="3" borderId="1" xfId="0" applyNumberFormat="1" applyFont="1" applyFill="1" applyBorder="1" applyAlignment="1">
      <alignment horizontal="center" vertical="center" wrapText="1"/>
    </xf>
    <xf numFmtId="49" fontId="29" fillId="3" borderId="1" xfId="0" applyNumberFormat="1" applyFont="1" applyFill="1" applyBorder="1" applyAlignment="1">
      <alignment horizontal="center" vertical="center" wrapText="1"/>
    </xf>
    <xf numFmtId="49" fontId="29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49" fontId="31" fillId="3" borderId="1" xfId="0" applyNumberFormat="1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3" fillId="2" borderId="1" xfId="0" applyNumberFormat="1" applyFont="1" applyFill="1" applyBorder="1" applyAlignment="1">
      <alignment vertical="center" wrapText="1"/>
    </xf>
    <xf numFmtId="49" fontId="33" fillId="2" borderId="1" xfId="0" applyNumberFormat="1" applyFont="1" applyFill="1" applyBorder="1" applyAlignment="1">
      <alignment horizontal="left" vertical="center" wrapText="1"/>
    </xf>
    <xf numFmtId="49" fontId="33" fillId="3" borderId="1" xfId="0" applyNumberFormat="1" applyFont="1" applyFill="1" applyBorder="1" applyAlignment="1">
      <alignment horizontal="center" vertical="center" wrapText="1"/>
    </xf>
    <xf numFmtId="180" fontId="33" fillId="3" borderId="1" xfId="0" applyNumberFormat="1" applyFont="1" applyFill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vertical="center" wrapText="1"/>
    </xf>
    <xf numFmtId="49" fontId="35" fillId="3" borderId="1" xfId="0" applyNumberFormat="1" applyFont="1" applyFill="1" applyBorder="1" applyAlignment="1">
      <alignment horizontal="center" vertical="center" wrapText="1"/>
    </xf>
    <xf numFmtId="49" fontId="36" fillId="3" borderId="1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38" fillId="2" borderId="1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horizontal="left" vertical="center" wrapText="1"/>
    </xf>
    <xf numFmtId="49" fontId="40" fillId="3" borderId="1" xfId="0" applyNumberFormat="1" applyFont="1" applyFill="1" applyBorder="1" applyAlignment="1">
      <alignment horizontal="center" vertical="center" wrapText="1"/>
    </xf>
    <xf numFmtId="49" fontId="41" fillId="2" borderId="1" xfId="0" applyNumberFormat="1" applyFont="1" applyFill="1" applyBorder="1" applyAlignment="1">
      <alignment vertical="center" wrapText="1"/>
    </xf>
    <xf numFmtId="49" fontId="42" fillId="2" borderId="1" xfId="0" applyNumberFormat="1" applyFont="1" applyFill="1" applyBorder="1" applyAlignment="1">
      <alignment vertical="center" wrapText="1"/>
    </xf>
    <xf numFmtId="49" fontId="43" fillId="2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2" fillId="4" borderId="1" xfId="0" applyNumberFormat="1" applyFont="1" applyFill="1" applyBorder="1" applyAlignment="1">
      <alignment horizontal="left" vertical="center" wrapText="1"/>
    </xf>
    <xf numFmtId="49" fontId="44" fillId="4" borderId="1" xfId="0" applyNumberFormat="1" applyFont="1" applyFill="1" applyBorder="1" applyAlignment="1">
      <alignment horizontal="center" vertical="center" wrapText="1"/>
    </xf>
    <xf numFmtId="180" fontId="44" fillId="4" borderId="1" xfId="0" applyNumberFormat="1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44" fillId="3" borderId="1" xfId="0" applyNumberFormat="1" applyFont="1" applyFill="1" applyBorder="1" applyAlignment="1">
      <alignment horizontal="center" vertical="center" wrapText="1"/>
    </xf>
    <xf numFmtId="180" fontId="44" fillId="3" borderId="1" xfId="0" applyNumberFormat="1" applyFont="1" applyFill="1" applyBorder="1" applyAlignment="1">
      <alignment horizontal="center" vertical="center" wrapText="1"/>
    </xf>
    <xf numFmtId="180" fontId="45" fillId="3" borderId="1" xfId="0" applyNumberFormat="1" applyFont="1" applyFill="1" applyBorder="1" applyAlignment="1">
      <alignment horizontal="right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80" fontId="1" fillId="3" borderId="1" xfId="0" applyNumberFormat="1" applyFont="1" applyFill="1" applyBorder="1" applyAlignment="1">
      <alignment horizontal="center" vertical="center" wrapText="1"/>
    </xf>
    <xf numFmtId="49" fontId="46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47" fillId="2" borderId="1" xfId="0" applyNumberFormat="1" applyFont="1" applyFill="1" applyBorder="1" applyAlignment="1">
      <alignment vertical="center" wrapText="1"/>
    </xf>
    <xf numFmtId="49" fontId="44" fillId="3" borderId="2" xfId="0" applyNumberFormat="1" applyFont="1" applyFill="1" applyBorder="1" applyAlignment="1">
      <alignment horizontal="center" vertical="center" wrapText="1"/>
    </xf>
    <xf numFmtId="180" fontId="44" fillId="3" borderId="2" xfId="0" applyNumberFormat="1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left" vertical="center"/>
    </xf>
    <xf numFmtId="180" fontId="1" fillId="5" borderId="1" xfId="0" applyNumberFormat="1" applyFont="1" applyFill="1" applyBorder="1" applyAlignment="1">
      <alignment horizontal="center" vertical="center" wrapText="1"/>
    </xf>
    <xf numFmtId="49" fontId="32" fillId="3" borderId="1" xfId="0" applyNumberFormat="1" applyFont="1" applyFill="1" applyBorder="1" applyAlignment="1">
      <alignment horizontal="left" vertical="center" wrapText="1"/>
    </xf>
    <xf numFmtId="49" fontId="38" fillId="2" borderId="1" xfId="0" applyNumberFormat="1" applyFont="1" applyFill="1" applyBorder="1" applyAlignment="1">
      <alignment horizontal="left" vertical="center" wrapText="1"/>
    </xf>
    <xf numFmtId="49" fontId="32" fillId="3" borderId="1" xfId="0" applyNumberFormat="1" applyFont="1" applyFill="1" applyBorder="1" applyAlignment="1">
      <alignment vertical="center" wrapText="1"/>
    </xf>
    <xf numFmtId="49" fontId="47" fillId="3" borderId="1" xfId="0" applyNumberFormat="1" applyFont="1" applyFill="1" applyBorder="1" applyAlignment="1">
      <alignment vertical="center" wrapText="1"/>
    </xf>
    <xf numFmtId="49" fontId="47" fillId="3" borderId="1" xfId="0" applyNumberFormat="1" applyFont="1" applyFill="1" applyBorder="1" applyAlignment="1">
      <alignment horizontal="left" vertical="center" wrapText="1"/>
    </xf>
    <xf numFmtId="49" fontId="48" fillId="2" borderId="1" xfId="0" applyNumberFormat="1" applyFont="1" applyFill="1" applyBorder="1" applyAlignment="1">
      <alignment vertical="center" wrapText="1"/>
    </xf>
    <xf numFmtId="49" fontId="49" fillId="2" borderId="1" xfId="0" applyNumberFormat="1" applyFont="1" applyFill="1" applyBorder="1" applyAlignment="1">
      <alignment vertical="center" wrapText="1"/>
    </xf>
    <xf numFmtId="49" fontId="49" fillId="2" borderId="1" xfId="0" applyNumberFormat="1" applyFont="1" applyFill="1" applyBorder="1" applyAlignment="1">
      <alignment horizontal="left" vertical="center" wrapText="1"/>
    </xf>
    <xf numFmtId="49" fontId="50" fillId="3" borderId="1" xfId="0" applyNumberFormat="1" applyFont="1" applyFill="1" applyBorder="1" applyAlignment="1">
      <alignment horizontal="center" vertical="center" wrapText="1"/>
    </xf>
    <xf numFmtId="180" fontId="50" fillId="3" borderId="1" xfId="0" applyNumberFormat="1" applyFont="1" applyFill="1" applyBorder="1" applyAlignment="1">
      <alignment horizontal="center" vertical="center" wrapText="1"/>
    </xf>
    <xf numFmtId="180" fontId="49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38" fillId="3" borderId="1" xfId="0" applyNumberFormat="1" applyFont="1" applyFill="1" applyBorder="1" applyAlignment="1">
      <alignment vertical="center" wrapText="1"/>
    </xf>
    <xf numFmtId="49" fontId="38" fillId="3" borderId="1" xfId="0" applyNumberFormat="1" applyFont="1" applyFill="1" applyBorder="1" applyAlignment="1">
      <alignment horizontal="left" vertical="center" wrapText="1"/>
    </xf>
    <xf numFmtId="49" fontId="47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/>
    </xf>
    <xf numFmtId="0" fontId="46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49" fontId="51" fillId="3" borderId="1" xfId="0" applyNumberFormat="1" applyFont="1" applyFill="1" applyBorder="1" applyAlignment="1">
      <alignment horizontal="center" vertical="center" wrapText="1"/>
    </xf>
    <xf numFmtId="49" fontId="52" fillId="3" borderId="1" xfId="0" applyNumberFormat="1" applyFont="1" applyFill="1" applyBorder="1" applyAlignment="1">
      <alignment horizontal="center" vertical="center" wrapText="1"/>
    </xf>
    <xf numFmtId="49" fontId="43" fillId="3" borderId="1" xfId="0" applyNumberFormat="1" applyFont="1" applyFill="1" applyBorder="1" applyAlignment="1">
      <alignment horizontal="center" vertical="center" wrapText="1"/>
    </xf>
    <xf numFmtId="49" fontId="53" fillId="3" borderId="1" xfId="0" applyNumberFormat="1" applyFont="1" applyFill="1" applyBorder="1" applyAlignment="1">
      <alignment horizontal="center" vertical="center" wrapText="1"/>
    </xf>
    <xf numFmtId="49" fontId="35" fillId="3" borderId="1" xfId="0" applyNumberFormat="1" applyFont="1" applyFill="1" applyBorder="1" applyAlignment="1">
      <alignment horizontal="left" vertical="center"/>
    </xf>
    <xf numFmtId="49" fontId="36" fillId="3" borderId="1" xfId="0" applyNumberFormat="1" applyFont="1" applyFill="1" applyBorder="1" applyAlignment="1">
      <alignment horizontal="left" vertical="center"/>
    </xf>
    <xf numFmtId="49" fontId="47" fillId="3" borderId="1" xfId="0" applyNumberFormat="1" applyFont="1" applyFill="1" applyBorder="1" applyAlignment="1">
      <alignment horizontal="center" vertical="center" wrapText="1"/>
    </xf>
    <xf numFmtId="49" fontId="46" fillId="3" borderId="1" xfId="0" applyNumberFormat="1" applyFont="1" applyFill="1" applyBorder="1" applyAlignment="1">
      <alignment horizontal="center" vertical="center" wrapText="1"/>
    </xf>
    <xf numFmtId="49" fontId="32" fillId="3" borderId="1" xfId="0" applyNumberFormat="1" applyFont="1" applyFill="1" applyBorder="1" applyAlignment="1">
      <alignment horizontal="center" vertical="center" wrapText="1"/>
    </xf>
    <xf numFmtId="49" fontId="54" fillId="3" borderId="1" xfId="0" applyNumberFormat="1" applyFont="1" applyFill="1" applyBorder="1" applyAlignment="1">
      <alignment horizontal="center" vertical="center" wrapText="1"/>
    </xf>
    <xf numFmtId="49" fontId="55" fillId="3" borderId="1" xfId="0" applyNumberFormat="1" applyFont="1" applyFill="1" applyBorder="1" applyAlignment="1">
      <alignment horizontal="center" vertical="center" wrapText="1"/>
    </xf>
    <xf numFmtId="49" fontId="56" fillId="2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00"/>
      <color rgb="000066CC"/>
      <color rgb="007030A0"/>
      <color rgb="00FDE9D9"/>
      <color rgb="0000B050"/>
      <color rgb="000033CC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2"/>
  <sheetViews>
    <sheetView tabSelected="1" workbookViewId="0">
      <pane xSplit="4" ySplit="6" topLeftCell="E67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3.5"/>
  <cols>
    <col min="1" max="1" width="6.625" style="6" customWidth="1"/>
    <col min="2" max="2" width="26.875" style="6" customWidth="1"/>
    <col min="3" max="3" width="16.5" style="7" customWidth="1"/>
    <col min="4" max="5" width="14" style="8" customWidth="1"/>
    <col min="6" max="6" width="12.25" style="8" customWidth="1"/>
    <col min="7" max="8" width="10.5" style="8" customWidth="1"/>
    <col min="9" max="9" width="26" style="8" customWidth="1"/>
    <col min="10" max="10" width="10.5" style="9" customWidth="1"/>
    <col min="11" max="11" width="10.5" style="6" customWidth="1"/>
    <col min="12" max="16384" width="9" style="6"/>
  </cols>
  <sheetData>
    <row r="1" ht="21" customHeight="1" spans="1:10">
      <c r="A1" s="10" t="s">
        <v>0</v>
      </c>
      <c r="B1" s="10"/>
      <c r="C1" s="11"/>
      <c r="D1" s="10"/>
      <c r="E1" s="10"/>
      <c r="F1" s="10"/>
      <c r="G1" s="10"/>
      <c r="H1" s="84"/>
      <c r="I1" s="6"/>
      <c r="J1" s="128"/>
    </row>
    <row r="2" s="1" customFormat="1" ht="15" customHeight="1" spans="1:10">
      <c r="A2" s="12" t="s">
        <v>1</v>
      </c>
      <c r="B2" s="13"/>
      <c r="C2" s="14"/>
      <c r="D2" s="14"/>
      <c r="E2" s="85" t="s">
        <v>2</v>
      </c>
      <c r="F2" s="14"/>
      <c r="G2" s="14"/>
      <c r="H2" s="86"/>
      <c r="I2" s="86"/>
      <c r="J2" s="129"/>
    </row>
    <row r="3" s="1" customFormat="1" ht="15" customHeight="1" spans="1:10">
      <c r="A3" s="12" t="s">
        <v>3</v>
      </c>
      <c r="B3" s="13"/>
      <c r="C3" s="14"/>
      <c r="D3" s="15"/>
      <c r="E3" s="87" t="s">
        <v>4</v>
      </c>
      <c r="F3" s="15"/>
      <c r="G3" s="15"/>
      <c r="H3" s="88"/>
      <c r="I3" s="130"/>
      <c r="J3" s="131"/>
    </row>
    <row r="4" s="1" customFormat="1" ht="15" customHeight="1" spans="1:10">
      <c r="A4" s="12" t="s">
        <v>5</v>
      </c>
      <c r="B4" s="13"/>
      <c r="C4" s="14"/>
      <c r="D4" s="15"/>
      <c r="E4" s="15"/>
      <c r="F4" s="15"/>
      <c r="G4" s="15"/>
      <c r="H4" s="88"/>
      <c r="I4" s="130"/>
      <c r="J4" s="131"/>
    </row>
    <row r="5" ht="18" customHeight="1" spans="1:10">
      <c r="A5" s="89" t="s">
        <v>6</v>
      </c>
      <c r="B5" s="89" t="s">
        <v>7</v>
      </c>
      <c r="C5" s="90" t="s">
        <v>8</v>
      </c>
      <c r="D5" s="91" t="s">
        <v>9</v>
      </c>
      <c r="E5" s="91" t="s">
        <v>10</v>
      </c>
      <c r="F5" s="91" t="s">
        <v>11</v>
      </c>
      <c r="G5" s="91" t="s">
        <v>12</v>
      </c>
      <c r="H5" s="91" t="s">
        <v>13</v>
      </c>
      <c r="I5" s="132" t="s">
        <v>14</v>
      </c>
      <c r="J5" s="133" t="s">
        <v>15</v>
      </c>
    </row>
    <row r="6" s="2" customFormat="1" ht="16.5" customHeight="1" spans="1:10">
      <c r="A6" s="92"/>
      <c r="B6" s="93" t="s">
        <v>16</v>
      </c>
      <c r="C6" s="94"/>
      <c r="D6" s="95"/>
      <c r="E6" s="95"/>
      <c r="F6" s="95"/>
      <c r="G6" s="95"/>
      <c r="H6" s="95"/>
      <c r="I6" s="134"/>
      <c r="J6" s="135"/>
    </row>
    <row r="7" ht="15" customHeight="1" spans="1:10">
      <c r="A7" s="76" t="s">
        <v>17</v>
      </c>
      <c r="B7" s="76" t="s">
        <v>18</v>
      </c>
      <c r="C7" s="96" t="s">
        <v>19</v>
      </c>
      <c r="D7" s="97" t="s">
        <v>20</v>
      </c>
      <c r="E7" s="97" t="s">
        <v>21</v>
      </c>
      <c r="F7" s="98">
        <v>21.7</v>
      </c>
      <c r="G7" s="98">
        <v>4.02</v>
      </c>
      <c r="H7" s="98">
        <f>G7*F7</f>
        <v>87.234</v>
      </c>
      <c r="I7" s="82"/>
      <c r="J7" s="83" t="s">
        <v>22</v>
      </c>
    </row>
    <row r="8" ht="15" customHeight="1" spans="1:10">
      <c r="A8" s="76"/>
      <c r="B8" s="76" t="s">
        <v>18</v>
      </c>
      <c r="C8" s="99" t="s">
        <v>23</v>
      </c>
      <c r="D8" s="100" t="s">
        <v>20</v>
      </c>
      <c r="E8" s="100" t="s">
        <v>24</v>
      </c>
      <c r="F8" s="101">
        <v>21.7</v>
      </c>
      <c r="G8" s="101">
        <v>4.02</v>
      </c>
      <c r="H8" s="101">
        <f>G8*F8</f>
        <v>87.234</v>
      </c>
      <c r="I8" s="82"/>
      <c r="J8" s="83" t="s">
        <v>22</v>
      </c>
    </row>
    <row r="9" ht="15" customHeight="1" spans="1:10">
      <c r="A9" s="76"/>
      <c r="B9" s="76" t="s">
        <v>18</v>
      </c>
      <c r="C9" s="99" t="s">
        <v>25</v>
      </c>
      <c r="D9" s="100" t="s">
        <v>20</v>
      </c>
      <c r="E9" s="100" t="s">
        <v>26</v>
      </c>
      <c r="F9" s="101">
        <v>21.7</v>
      </c>
      <c r="G9" s="101">
        <v>4.02</v>
      </c>
      <c r="H9" s="101">
        <f t="shared" ref="H9:H21" si="0">G9*F9</f>
        <v>87.234</v>
      </c>
      <c r="I9" s="82"/>
      <c r="J9" s="83" t="s">
        <v>22</v>
      </c>
    </row>
    <row r="10" ht="15" customHeight="1" spans="1:10">
      <c r="A10" s="76"/>
      <c r="B10" s="76" t="s">
        <v>18</v>
      </c>
      <c r="C10" s="99" t="s">
        <v>27</v>
      </c>
      <c r="D10" s="100" t="s">
        <v>20</v>
      </c>
      <c r="E10" s="100" t="s">
        <v>28</v>
      </c>
      <c r="F10" s="101">
        <v>21.7</v>
      </c>
      <c r="G10" s="101">
        <v>4.02</v>
      </c>
      <c r="H10" s="101">
        <f t="shared" si="0"/>
        <v>87.234</v>
      </c>
      <c r="I10" s="82"/>
      <c r="J10" s="83" t="s">
        <v>22</v>
      </c>
    </row>
    <row r="11" ht="15" customHeight="1" spans="1:10">
      <c r="A11" s="76"/>
      <c r="B11" s="76" t="s">
        <v>18</v>
      </c>
      <c r="C11" s="96" t="s">
        <v>29</v>
      </c>
      <c r="D11" s="97" t="s">
        <v>20</v>
      </c>
      <c r="E11" s="97" t="s">
        <v>30</v>
      </c>
      <c r="F11" s="98">
        <v>21.7</v>
      </c>
      <c r="G11" s="98">
        <v>4.02</v>
      </c>
      <c r="H11" s="98">
        <f t="shared" si="0"/>
        <v>87.234</v>
      </c>
      <c r="I11" s="82"/>
      <c r="J11" s="83" t="s">
        <v>22</v>
      </c>
    </row>
    <row r="12" ht="15" customHeight="1" spans="1:10">
      <c r="A12" s="76"/>
      <c r="B12" s="76" t="s">
        <v>18</v>
      </c>
      <c r="C12" s="99" t="s">
        <v>31</v>
      </c>
      <c r="D12" s="100" t="s">
        <v>20</v>
      </c>
      <c r="E12" s="100" t="s">
        <v>32</v>
      </c>
      <c r="F12" s="101">
        <v>21.7</v>
      </c>
      <c r="G12" s="101">
        <v>4.02</v>
      </c>
      <c r="H12" s="101">
        <f t="shared" si="0"/>
        <v>87.234</v>
      </c>
      <c r="I12" s="82"/>
      <c r="J12" s="83" t="s">
        <v>22</v>
      </c>
    </row>
    <row r="13" ht="15" customHeight="1" spans="1:10">
      <c r="A13" s="76"/>
      <c r="B13" s="76" t="s">
        <v>18</v>
      </c>
      <c r="C13" s="99" t="s">
        <v>33</v>
      </c>
      <c r="D13" s="100" t="s">
        <v>20</v>
      </c>
      <c r="E13" s="100" t="s">
        <v>34</v>
      </c>
      <c r="F13" s="101">
        <v>21.7</v>
      </c>
      <c r="G13" s="101">
        <v>4.02</v>
      </c>
      <c r="H13" s="101">
        <f t="shared" si="0"/>
        <v>87.234</v>
      </c>
      <c r="I13" s="82"/>
      <c r="J13" s="83" t="s">
        <v>22</v>
      </c>
    </row>
    <row r="14" ht="15" customHeight="1" spans="1:10">
      <c r="A14" s="76"/>
      <c r="B14" s="76" t="s">
        <v>18</v>
      </c>
      <c r="C14" s="99" t="s">
        <v>35</v>
      </c>
      <c r="D14" s="100" t="s">
        <v>20</v>
      </c>
      <c r="E14" s="100" t="s">
        <v>36</v>
      </c>
      <c r="F14" s="101">
        <v>21.7</v>
      </c>
      <c r="G14" s="101">
        <v>4.02</v>
      </c>
      <c r="H14" s="101">
        <f t="shared" si="0"/>
        <v>87.234</v>
      </c>
      <c r="I14" s="82"/>
      <c r="J14" s="83" t="s">
        <v>22</v>
      </c>
    </row>
    <row r="15" ht="15" customHeight="1" spans="1:10">
      <c r="A15" s="76"/>
      <c r="B15" s="76" t="s">
        <v>18</v>
      </c>
      <c r="C15" s="96" t="s">
        <v>37</v>
      </c>
      <c r="D15" s="97" t="s">
        <v>20</v>
      </c>
      <c r="E15" s="97" t="s">
        <v>38</v>
      </c>
      <c r="F15" s="98">
        <v>21.7</v>
      </c>
      <c r="G15" s="98">
        <v>4.02</v>
      </c>
      <c r="H15" s="98">
        <f t="shared" si="0"/>
        <v>87.234</v>
      </c>
      <c r="I15" s="82"/>
      <c r="J15" s="83" t="s">
        <v>22</v>
      </c>
    </row>
    <row r="16" ht="15" customHeight="1" spans="1:10">
      <c r="A16" s="76"/>
      <c r="B16" s="76" t="s">
        <v>18</v>
      </c>
      <c r="C16" s="99" t="s">
        <v>39</v>
      </c>
      <c r="D16" s="100" t="s">
        <v>20</v>
      </c>
      <c r="E16" s="100" t="s">
        <v>40</v>
      </c>
      <c r="F16" s="101">
        <v>21.7</v>
      </c>
      <c r="G16" s="101">
        <v>4.02</v>
      </c>
      <c r="H16" s="101">
        <f t="shared" si="0"/>
        <v>87.234</v>
      </c>
      <c r="I16" s="82"/>
      <c r="J16" s="83" t="s">
        <v>22</v>
      </c>
    </row>
    <row r="17" ht="15" customHeight="1" spans="1:10">
      <c r="A17" s="76"/>
      <c r="B17" s="76" t="s">
        <v>18</v>
      </c>
      <c r="C17" s="99" t="s">
        <v>41</v>
      </c>
      <c r="D17" s="100" t="s">
        <v>20</v>
      </c>
      <c r="E17" s="100" t="s">
        <v>42</v>
      </c>
      <c r="F17" s="101">
        <v>21.7</v>
      </c>
      <c r="G17" s="101">
        <v>4.02</v>
      </c>
      <c r="H17" s="101">
        <f t="shared" si="0"/>
        <v>87.234</v>
      </c>
      <c r="I17" s="82"/>
      <c r="J17" s="83" t="s">
        <v>22</v>
      </c>
    </row>
    <row r="18" ht="15" customHeight="1" spans="1:10">
      <c r="A18" s="76"/>
      <c r="B18" s="76" t="s">
        <v>18</v>
      </c>
      <c r="C18" s="99" t="s">
        <v>43</v>
      </c>
      <c r="D18" s="100" t="s">
        <v>20</v>
      </c>
      <c r="E18" s="100" t="s">
        <v>44</v>
      </c>
      <c r="F18" s="101">
        <v>21.7</v>
      </c>
      <c r="G18" s="101">
        <v>4.02</v>
      </c>
      <c r="H18" s="101">
        <f t="shared" si="0"/>
        <v>87.234</v>
      </c>
      <c r="I18" s="82"/>
      <c r="J18" s="83" t="s">
        <v>22</v>
      </c>
    </row>
    <row r="19" ht="15" customHeight="1" spans="1:10">
      <c r="A19" s="76"/>
      <c r="B19" s="76" t="s">
        <v>18</v>
      </c>
      <c r="C19" s="99" t="s">
        <v>45</v>
      </c>
      <c r="D19" s="100" t="s">
        <v>20</v>
      </c>
      <c r="E19" s="100" t="s">
        <v>46</v>
      </c>
      <c r="F19" s="101">
        <v>21.7</v>
      </c>
      <c r="G19" s="101">
        <v>4.02</v>
      </c>
      <c r="H19" s="101">
        <f t="shared" si="0"/>
        <v>87.234</v>
      </c>
      <c r="I19" s="82"/>
      <c r="J19" s="83" t="s">
        <v>22</v>
      </c>
    </row>
    <row r="20" ht="15" customHeight="1" spans="1:10">
      <c r="A20" s="76"/>
      <c r="B20" s="76" t="s">
        <v>18</v>
      </c>
      <c r="C20" s="99" t="s">
        <v>47</v>
      </c>
      <c r="D20" s="100" t="s">
        <v>20</v>
      </c>
      <c r="E20" s="100" t="s">
        <v>48</v>
      </c>
      <c r="F20" s="101">
        <v>21.7</v>
      </c>
      <c r="G20" s="101">
        <v>4.02</v>
      </c>
      <c r="H20" s="101">
        <f t="shared" si="0"/>
        <v>87.234</v>
      </c>
      <c r="I20" s="82"/>
      <c r="J20" s="83" t="s">
        <v>22</v>
      </c>
    </row>
    <row r="21" ht="15" customHeight="1" spans="1:10">
      <c r="A21" s="76"/>
      <c r="B21" s="76" t="s">
        <v>18</v>
      </c>
      <c r="C21" s="99" t="s">
        <v>49</v>
      </c>
      <c r="D21" s="100" t="s">
        <v>20</v>
      </c>
      <c r="E21" s="100" t="s">
        <v>50</v>
      </c>
      <c r="F21" s="101">
        <v>21.7</v>
      </c>
      <c r="G21" s="101">
        <v>4.02</v>
      </c>
      <c r="H21" s="101">
        <f t="shared" si="0"/>
        <v>87.234</v>
      </c>
      <c r="I21" s="82"/>
      <c r="J21" s="83" t="s">
        <v>22</v>
      </c>
    </row>
    <row r="22" ht="18.75" customHeight="1" spans="1:10">
      <c r="A22" s="76"/>
      <c r="B22" s="77" t="s">
        <v>51</v>
      </c>
      <c r="C22" s="78"/>
      <c r="D22" s="79"/>
      <c r="E22" s="79"/>
      <c r="F22" s="80"/>
      <c r="G22" s="102" t="s">
        <v>52</v>
      </c>
      <c r="H22" s="80">
        <f>H21</f>
        <v>87.234</v>
      </c>
      <c r="I22" s="136"/>
      <c r="J22" s="137"/>
    </row>
    <row r="23" ht="16.5" customHeight="1" spans="1:10">
      <c r="A23" s="76"/>
      <c r="B23" s="93" t="s">
        <v>53</v>
      </c>
      <c r="C23" s="99"/>
      <c r="D23" s="100"/>
      <c r="E23" s="100"/>
      <c r="F23" s="101"/>
      <c r="G23" s="101"/>
      <c r="H23" s="101"/>
      <c r="I23" s="82"/>
      <c r="J23" s="83"/>
    </row>
    <row r="24" ht="16.5" customHeight="1" spans="1:10">
      <c r="A24" s="76" t="s">
        <v>54</v>
      </c>
      <c r="B24" s="76" t="s">
        <v>55</v>
      </c>
      <c r="C24" s="99" t="s">
        <v>56</v>
      </c>
      <c r="D24" s="103" t="s">
        <v>57</v>
      </c>
      <c r="E24" s="100"/>
      <c r="F24" s="104">
        <v>5.8</v>
      </c>
      <c r="G24" s="104">
        <v>1.85</v>
      </c>
      <c r="H24" s="104">
        <f>G24*F24</f>
        <v>10.73</v>
      </c>
      <c r="I24" s="138"/>
      <c r="J24" s="139" t="s">
        <v>58</v>
      </c>
    </row>
    <row r="25" ht="25.5" customHeight="1" spans="1:10">
      <c r="A25" s="76" t="s">
        <v>59</v>
      </c>
      <c r="B25" s="105" t="s">
        <v>60</v>
      </c>
      <c r="C25" s="99" t="s">
        <v>56</v>
      </c>
      <c r="D25" s="103" t="s">
        <v>57</v>
      </c>
      <c r="E25" s="103"/>
      <c r="F25" s="104">
        <v>5.8</v>
      </c>
      <c r="G25" s="104">
        <v>0.17</v>
      </c>
      <c r="H25" s="104">
        <f t="shared" ref="H25:H81" si="1">G25*F25</f>
        <v>0.986</v>
      </c>
      <c r="I25" s="138"/>
      <c r="J25" s="139" t="s">
        <v>61</v>
      </c>
    </row>
    <row r="26" s="3" customFormat="1" ht="16.5" customHeight="1" spans="1:10">
      <c r="A26" s="76" t="s">
        <v>62</v>
      </c>
      <c r="B26" s="106" t="s">
        <v>63</v>
      </c>
      <c r="C26" s="107" t="s">
        <v>64</v>
      </c>
      <c r="D26" s="100" t="s">
        <v>57</v>
      </c>
      <c r="E26" s="100"/>
      <c r="F26" s="101">
        <v>3.8</v>
      </c>
      <c r="G26" s="101">
        <v>0.52</v>
      </c>
      <c r="H26" s="104">
        <f t="shared" si="1"/>
        <v>1.976</v>
      </c>
      <c r="I26" s="82"/>
      <c r="J26" s="139" t="s">
        <v>58</v>
      </c>
    </row>
    <row r="27" ht="16.5" customHeight="1" spans="1:10">
      <c r="A27" s="76" t="s">
        <v>65</v>
      </c>
      <c r="B27" s="108" t="s">
        <v>66</v>
      </c>
      <c r="C27" s="99" t="s">
        <v>67</v>
      </c>
      <c r="D27" s="103" t="s">
        <v>68</v>
      </c>
      <c r="E27" s="103"/>
      <c r="F27" s="104">
        <v>3.5</v>
      </c>
      <c r="G27" s="104">
        <v>0.48</v>
      </c>
      <c r="H27" s="104">
        <f t="shared" si="1"/>
        <v>1.68</v>
      </c>
      <c r="I27" s="140"/>
      <c r="J27" s="139" t="s">
        <v>58</v>
      </c>
    </row>
    <row r="28" s="4" customFormat="1" ht="16.5" customHeight="1" spans="1:10">
      <c r="A28" s="76" t="s">
        <v>69</v>
      </c>
      <c r="B28" s="107" t="s">
        <v>70</v>
      </c>
      <c r="C28" s="107" t="s">
        <v>71</v>
      </c>
      <c r="D28" s="100" t="s">
        <v>72</v>
      </c>
      <c r="E28" s="109"/>
      <c r="F28" s="110">
        <v>8.74</v>
      </c>
      <c r="G28" s="110">
        <v>0.06</v>
      </c>
      <c r="H28" s="104">
        <f t="shared" si="1"/>
        <v>0.5244</v>
      </c>
      <c r="I28" s="82"/>
      <c r="J28" s="83" t="s">
        <v>73</v>
      </c>
    </row>
    <row r="29" s="3" customFormat="1" ht="27" customHeight="1" spans="1:10">
      <c r="A29" s="76" t="s">
        <v>74</v>
      </c>
      <c r="B29" s="106" t="s">
        <v>75</v>
      </c>
      <c r="C29" s="107" t="s">
        <v>76</v>
      </c>
      <c r="D29" s="100" t="s">
        <v>77</v>
      </c>
      <c r="E29" s="100"/>
      <c r="F29" s="101">
        <v>7.1</v>
      </c>
      <c r="G29" s="101">
        <v>0.14</v>
      </c>
      <c r="H29" s="104">
        <f t="shared" si="1"/>
        <v>0.994</v>
      </c>
      <c r="I29" s="82"/>
      <c r="J29" s="139" t="s">
        <v>78</v>
      </c>
    </row>
    <row r="30" ht="16.5" customHeight="1" spans="1:10">
      <c r="A30" s="76" t="s">
        <v>79</v>
      </c>
      <c r="B30" s="76" t="s">
        <v>80</v>
      </c>
      <c r="C30" s="111" t="s">
        <v>81</v>
      </c>
      <c r="D30" s="103" t="s">
        <v>82</v>
      </c>
      <c r="E30" s="103"/>
      <c r="F30" s="104">
        <v>5</v>
      </c>
      <c r="G30" s="112">
        <v>0.7</v>
      </c>
      <c r="H30" s="104">
        <f t="shared" si="1"/>
        <v>3.5</v>
      </c>
      <c r="I30" s="140"/>
      <c r="J30" s="139" t="s">
        <v>83</v>
      </c>
    </row>
    <row r="31" ht="16.5" customHeight="1" spans="1:10">
      <c r="A31" s="76" t="s">
        <v>84</v>
      </c>
      <c r="B31" s="76" t="s">
        <v>85</v>
      </c>
      <c r="C31" s="113" t="s">
        <v>86</v>
      </c>
      <c r="D31" s="103" t="s">
        <v>20</v>
      </c>
      <c r="E31" s="103"/>
      <c r="F31" s="104">
        <v>1.65</v>
      </c>
      <c r="G31" s="104">
        <v>0.94</v>
      </c>
      <c r="H31" s="104">
        <f t="shared" si="1"/>
        <v>1.551</v>
      </c>
      <c r="I31" s="140"/>
      <c r="J31" s="139" t="s">
        <v>83</v>
      </c>
    </row>
    <row r="32" s="3" customFormat="1" ht="16.5" customHeight="1" spans="1:10">
      <c r="A32" s="76" t="s">
        <v>87</v>
      </c>
      <c r="B32" s="106" t="s">
        <v>88</v>
      </c>
      <c r="C32" s="107" t="s">
        <v>89</v>
      </c>
      <c r="D32" s="100" t="s">
        <v>90</v>
      </c>
      <c r="E32" s="100"/>
      <c r="F32" s="101">
        <v>1</v>
      </c>
      <c r="G32" s="101">
        <v>0.04</v>
      </c>
      <c r="H32" s="104">
        <f t="shared" si="1"/>
        <v>0.04</v>
      </c>
      <c r="I32" s="82"/>
      <c r="J32" s="139" t="s">
        <v>83</v>
      </c>
    </row>
    <row r="33" s="5" customFormat="1" ht="27" customHeight="1" spans="1:10">
      <c r="A33" s="76" t="s">
        <v>91</v>
      </c>
      <c r="B33" s="106" t="s">
        <v>92</v>
      </c>
      <c r="C33" s="107" t="s">
        <v>93</v>
      </c>
      <c r="D33" s="100" t="s">
        <v>94</v>
      </c>
      <c r="E33" s="100"/>
      <c r="F33" s="101">
        <v>2</v>
      </c>
      <c r="G33" s="101">
        <v>1</v>
      </c>
      <c r="H33" s="104">
        <f t="shared" si="1"/>
        <v>2</v>
      </c>
      <c r="I33" s="82" t="s">
        <v>94</v>
      </c>
      <c r="J33" s="83" t="s">
        <v>95</v>
      </c>
    </row>
    <row r="34" ht="36" customHeight="1" spans="1:10">
      <c r="A34" s="76" t="s">
        <v>96</v>
      </c>
      <c r="B34" s="108" t="s">
        <v>97</v>
      </c>
      <c r="C34" s="114" t="s">
        <v>98</v>
      </c>
      <c r="D34" s="103" t="s">
        <v>57</v>
      </c>
      <c r="E34" s="103"/>
      <c r="F34" s="104">
        <v>5.6</v>
      </c>
      <c r="G34" s="104">
        <v>0.42</v>
      </c>
      <c r="H34" s="104">
        <f t="shared" si="1"/>
        <v>2.352</v>
      </c>
      <c r="I34" s="140"/>
      <c r="J34" s="139" t="s">
        <v>99</v>
      </c>
    </row>
    <row r="35" ht="41.25" customHeight="1" spans="1:10">
      <c r="A35" s="76" t="s">
        <v>100</v>
      </c>
      <c r="B35" s="108" t="s">
        <v>101</v>
      </c>
      <c r="C35" s="90" t="s">
        <v>102</v>
      </c>
      <c r="D35" s="103" t="s">
        <v>57</v>
      </c>
      <c r="E35" s="103"/>
      <c r="F35" s="104">
        <v>5.6</v>
      </c>
      <c r="G35" s="104">
        <v>0.65</v>
      </c>
      <c r="H35" s="104">
        <f t="shared" si="1"/>
        <v>3.64</v>
      </c>
      <c r="I35" s="140"/>
      <c r="J35" s="139" t="s">
        <v>99</v>
      </c>
    </row>
    <row r="36" ht="16.5" customHeight="1" spans="1:10">
      <c r="A36" s="115" t="s">
        <v>103</v>
      </c>
      <c r="B36" s="116" t="s">
        <v>104</v>
      </c>
      <c r="C36" s="117" t="s">
        <v>105</v>
      </c>
      <c r="D36" s="103" t="s">
        <v>106</v>
      </c>
      <c r="E36" s="103"/>
      <c r="F36" s="104">
        <v>4.8</v>
      </c>
      <c r="G36" s="104">
        <v>0.05</v>
      </c>
      <c r="H36" s="104">
        <f t="shared" si="1"/>
        <v>0.24</v>
      </c>
      <c r="I36" s="140"/>
      <c r="J36" s="139" t="s">
        <v>99</v>
      </c>
    </row>
    <row r="37" s="3" customFormat="1" ht="16.5" customHeight="1" spans="1:10">
      <c r="A37" s="76" t="s">
        <v>107</v>
      </c>
      <c r="B37" s="106" t="s">
        <v>108</v>
      </c>
      <c r="C37" s="107" t="s">
        <v>109</v>
      </c>
      <c r="D37" s="100" t="s">
        <v>110</v>
      </c>
      <c r="E37" s="100"/>
      <c r="F37" s="101">
        <v>2.8</v>
      </c>
      <c r="G37" s="101">
        <v>0.14</v>
      </c>
      <c r="H37" s="104">
        <f t="shared" si="1"/>
        <v>0.392</v>
      </c>
      <c r="I37" s="82"/>
      <c r="J37" s="139" t="s">
        <v>99</v>
      </c>
    </row>
    <row r="38" s="3" customFormat="1" ht="16.5" customHeight="1" spans="1:10">
      <c r="A38" s="76" t="s">
        <v>111</v>
      </c>
      <c r="B38" s="106" t="s">
        <v>112</v>
      </c>
      <c r="C38" s="107" t="s">
        <v>113</v>
      </c>
      <c r="D38" s="100" t="s">
        <v>114</v>
      </c>
      <c r="E38" s="100"/>
      <c r="F38" s="101">
        <v>0.04</v>
      </c>
      <c r="G38" s="101">
        <v>1.7</v>
      </c>
      <c r="H38" s="104">
        <f t="shared" si="1"/>
        <v>0.068</v>
      </c>
      <c r="I38" s="82"/>
      <c r="J38" s="139" t="s">
        <v>99</v>
      </c>
    </row>
    <row r="39" s="3" customFormat="1" ht="16.5" customHeight="1" spans="1:10">
      <c r="A39" s="118" t="s">
        <v>115</v>
      </c>
      <c r="B39" s="119" t="s">
        <v>116</v>
      </c>
      <c r="C39" s="120" t="s">
        <v>117</v>
      </c>
      <c r="D39" s="121" t="s">
        <v>118</v>
      </c>
      <c r="E39" s="121"/>
      <c r="F39" s="122">
        <v>0.12</v>
      </c>
      <c r="G39" s="122"/>
      <c r="H39" s="123">
        <f t="shared" si="1"/>
        <v>0</v>
      </c>
      <c r="I39" s="141"/>
      <c r="J39" s="142" t="s">
        <v>99</v>
      </c>
    </row>
    <row r="40" s="3" customFormat="1" ht="16.5" customHeight="1" spans="1:10">
      <c r="A40" s="76" t="s">
        <v>119</v>
      </c>
      <c r="B40" s="106" t="s">
        <v>120</v>
      </c>
      <c r="C40" s="107" t="s">
        <v>121</v>
      </c>
      <c r="D40" s="100" t="s">
        <v>122</v>
      </c>
      <c r="E40" s="100"/>
      <c r="F40" s="101">
        <v>0.15</v>
      </c>
      <c r="G40" s="101">
        <v>1.7</v>
      </c>
      <c r="H40" s="104">
        <f t="shared" si="1"/>
        <v>0.255</v>
      </c>
      <c r="I40" s="82"/>
      <c r="J40" s="139" t="s">
        <v>99</v>
      </c>
    </row>
    <row r="41" s="3" customFormat="1" ht="16.5" customHeight="1" spans="1:10">
      <c r="A41" s="76" t="s">
        <v>123</v>
      </c>
      <c r="B41" s="106" t="s">
        <v>124</v>
      </c>
      <c r="C41" s="124" t="s">
        <v>125</v>
      </c>
      <c r="D41" s="100" t="s">
        <v>126</v>
      </c>
      <c r="E41" s="100"/>
      <c r="F41" s="101">
        <v>0.21</v>
      </c>
      <c r="G41" s="101">
        <v>0.12</v>
      </c>
      <c r="H41" s="104">
        <f t="shared" si="1"/>
        <v>0.0252</v>
      </c>
      <c r="I41" s="82"/>
      <c r="J41" s="139" t="s">
        <v>127</v>
      </c>
    </row>
    <row r="42" s="3" customFormat="1" ht="16.5" customHeight="1" spans="1:10">
      <c r="A42" s="76" t="s">
        <v>128</v>
      </c>
      <c r="B42" s="106" t="s">
        <v>129</v>
      </c>
      <c r="C42" s="107" t="s">
        <v>130</v>
      </c>
      <c r="D42" s="100" t="s">
        <v>131</v>
      </c>
      <c r="E42" s="100"/>
      <c r="F42" s="101">
        <v>4.85</v>
      </c>
      <c r="G42" s="101">
        <v>0.06</v>
      </c>
      <c r="H42" s="104">
        <f t="shared" si="1"/>
        <v>0.291</v>
      </c>
      <c r="I42" s="82"/>
      <c r="J42" s="139" t="s">
        <v>99</v>
      </c>
    </row>
    <row r="43" s="3" customFormat="1" ht="16.5" customHeight="1" spans="1:10">
      <c r="A43" s="76" t="s">
        <v>132</v>
      </c>
      <c r="B43" s="106" t="s">
        <v>133</v>
      </c>
      <c r="C43" s="107" t="s">
        <v>134</v>
      </c>
      <c r="D43" s="100" t="s">
        <v>20</v>
      </c>
      <c r="E43" s="100"/>
      <c r="F43" s="101">
        <v>12</v>
      </c>
      <c r="G43" s="101">
        <v>0.06</v>
      </c>
      <c r="H43" s="104">
        <f t="shared" si="1"/>
        <v>0.72</v>
      </c>
      <c r="I43" s="82"/>
      <c r="J43" s="139" t="s">
        <v>99</v>
      </c>
    </row>
    <row r="44" s="3" customFormat="1" ht="16.5" customHeight="1" spans="1:10">
      <c r="A44" s="76" t="s">
        <v>135</v>
      </c>
      <c r="B44" s="106" t="s">
        <v>136</v>
      </c>
      <c r="C44" s="107" t="s">
        <v>137</v>
      </c>
      <c r="D44" s="100" t="s">
        <v>138</v>
      </c>
      <c r="E44" s="100"/>
      <c r="F44" s="101">
        <v>14</v>
      </c>
      <c r="G44" s="101">
        <v>0.19</v>
      </c>
      <c r="H44" s="104">
        <f t="shared" si="1"/>
        <v>2.66</v>
      </c>
      <c r="I44" s="82"/>
      <c r="J44" s="139" t="s">
        <v>99</v>
      </c>
    </row>
    <row r="45" s="3" customFormat="1" ht="16.5" customHeight="1" spans="1:10">
      <c r="A45" s="76" t="s">
        <v>139</v>
      </c>
      <c r="B45" s="106" t="s">
        <v>140</v>
      </c>
      <c r="C45" s="107" t="s">
        <v>141</v>
      </c>
      <c r="D45" s="100" t="s">
        <v>20</v>
      </c>
      <c r="E45" s="100"/>
      <c r="F45" s="101">
        <v>9.3</v>
      </c>
      <c r="G45" s="101">
        <v>0.07</v>
      </c>
      <c r="H45" s="104">
        <f t="shared" si="1"/>
        <v>0.651</v>
      </c>
      <c r="I45" s="82"/>
      <c r="J45" s="139" t="s">
        <v>99</v>
      </c>
    </row>
    <row r="46" s="3" customFormat="1" ht="16.5" customHeight="1" spans="1:10">
      <c r="A46" s="76" t="s">
        <v>142</v>
      </c>
      <c r="B46" s="106" t="s">
        <v>143</v>
      </c>
      <c r="C46" s="107" t="s">
        <v>144</v>
      </c>
      <c r="D46" s="100" t="s">
        <v>110</v>
      </c>
      <c r="E46" s="100"/>
      <c r="F46" s="101">
        <v>2.45</v>
      </c>
      <c r="G46" s="101">
        <v>0.24</v>
      </c>
      <c r="H46" s="104">
        <f t="shared" si="1"/>
        <v>0.588</v>
      </c>
      <c r="I46" s="82"/>
      <c r="J46" s="139" t="s">
        <v>99</v>
      </c>
    </row>
    <row r="47" s="3" customFormat="1" ht="16.5" customHeight="1" spans="1:10">
      <c r="A47" s="76" t="s">
        <v>145</v>
      </c>
      <c r="B47" s="106" t="s">
        <v>146</v>
      </c>
      <c r="C47" s="107" t="s">
        <v>147</v>
      </c>
      <c r="D47" s="100" t="s">
        <v>148</v>
      </c>
      <c r="E47" s="100"/>
      <c r="F47" s="101">
        <v>0.12</v>
      </c>
      <c r="G47" s="101">
        <v>1</v>
      </c>
      <c r="H47" s="104">
        <f t="shared" si="1"/>
        <v>0.12</v>
      </c>
      <c r="I47" s="82"/>
      <c r="J47" s="139" t="s">
        <v>99</v>
      </c>
    </row>
    <row r="48" s="3" customFormat="1" ht="16.5" customHeight="1" spans="1:10">
      <c r="A48" s="76" t="s">
        <v>149</v>
      </c>
      <c r="B48" s="106" t="s">
        <v>150</v>
      </c>
      <c r="C48" s="107" t="s">
        <v>151</v>
      </c>
      <c r="D48" s="100" t="s">
        <v>152</v>
      </c>
      <c r="E48" s="100"/>
      <c r="F48" s="101">
        <v>0.35</v>
      </c>
      <c r="G48" s="101">
        <v>1.3</v>
      </c>
      <c r="H48" s="104">
        <f t="shared" si="1"/>
        <v>0.455</v>
      </c>
      <c r="I48" s="82"/>
      <c r="J48" s="139" t="s">
        <v>99</v>
      </c>
    </row>
    <row r="49" s="3" customFormat="1" ht="16.5" customHeight="1" spans="1:10">
      <c r="A49" s="76" t="s">
        <v>153</v>
      </c>
      <c r="B49" s="106" t="s">
        <v>154</v>
      </c>
      <c r="C49" s="107" t="s">
        <v>155</v>
      </c>
      <c r="D49" s="100" t="s">
        <v>156</v>
      </c>
      <c r="E49" s="100"/>
      <c r="F49" s="101">
        <v>0.45</v>
      </c>
      <c r="G49" s="101">
        <v>1.2</v>
      </c>
      <c r="H49" s="104">
        <f t="shared" si="1"/>
        <v>0.54</v>
      </c>
      <c r="I49" s="82"/>
      <c r="J49" s="139" t="s">
        <v>99</v>
      </c>
    </row>
    <row r="50" s="3" customFormat="1" ht="16.5" customHeight="1" spans="1:10">
      <c r="A50" s="76" t="s">
        <v>157</v>
      </c>
      <c r="B50" s="106" t="s">
        <v>158</v>
      </c>
      <c r="C50" s="107" t="s">
        <v>159</v>
      </c>
      <c r="D50" s="100" t="s">
        <v>160</v>
      </c>
      <c r="E50" s="100"/>
      <c r="F50" s="101">
        <v>0.03</v>
      </c>
      <c r="G50" s="101">
        <v>4</v>
      </c>
      <c r="H50" s="104">
        <f t="shared" si="1"/>
        <v>0.12</v>
      </c>
      <c r="I50" s="82"/>
      <c r="J50" s="139" t="s">
        <v>99</v>
      </c>
    </row>
    <row r="51" s="5" customFormat="1" ht="16.5" customHeight="1" spans="1:10">
      <c r="A51" s="76" t="s">
        <v>161</v>
      </c>
      <c r="B51" s="106" t="s">
        <v>162</v>
      </c>
      <c r="C51" s="107" t="s">
        <v>163</v>
      </c>
      <c r="D51" s="100" t="s">
        <v>164</v>
      </c>
      <c r="E51" s="100"/>
      <c r="F51" s="101">
        <v>0.09</v>
      </c>
      <c r="G51" s="101">
        <v>0.4</v>
      </c>
      <c r="H51" s="104">
        <f t="shared" si="1"/>
        <v>0.036</v>
      </c>
      <c r="I51" s="82" t="s">
        <v>165</v>
      </c>
      <c r="J51" s="139" t="s">
        <v>99</v>
      </c>
    </row>
    <row r="52" s="3" customFormat="1" ht="16.5" customHeight="1" spans="1:10">
      <c r="A52" s="76" t="s">
        <v>166</v>
      </c>
      <c r="B52" s="106" t="s">
        <v>167</v>
      </c>
      <c r="C52" s="107" t="s">
        <v>168</v>
      </c>
      <c r="D52" s="100" t="s">
        <v>169</v>
      </c>
      <c r="E52" s="100"/>
      <c r="F52" s="101">
        <v>0.02</v>
      </c>
      <c r="G52" s="101">
        <v>1</v>
      </c>
      <c r="H52" s="104">
        <f t="shared" si="1"/>
        <v>0.02</v>
      </c>
      <c r="I52" s="82" t="s">
        <v>170</v>
      </c>
      <c r="J52" s="139" t="s">
        <v>99</v>
      </c>
    </row>
    <row r="53" s="3" customFormat="1" ht="16.5" customHeight="1" spans="1:10">
      <c r="A53" s="76" t="s">
        <v>171</v>
      </c>
      <c r="B53" s="106" t="s">
        <v>172</v>
      </c>
      <c r="C53" s="107" t="s">
        <v>173</v>
      </c>
      <c r="D53" s="100"/>
      <c r="E53" s="100"/>
      <c r="F53" s="101">
        <v>0.03</v>
      </c>
      <c r="G53" s="101">
        <v>3</v>
      </c>
      <c r="H53" s="104">
        <f t="shared" si="1"/>
        <v>0.09</v>
      </c>
      <c r="I53" s="82"/>
      <c r="J53" s="139" t="s">
        <v>99</v>
      </c>
    </row>
    <row r="54" s="3" customFormat="1" ht="16.5" customHeight="1" spans="1:10">
      <c r="A54" s="76" t="s">
        <v>174</v>
      </c>
      <c r="B54" s="106" t="s">
        <v>175</v>
      </c>
      <c r="C54" s="107" t="s">
        <v>176</v>
      </c>
      <c r="D54" s="100" t="s">
        <v>177</v>
      </c>
      <c r="E54" s="100"/>
      <c r="F54" s="101">
        <v>0.17</v>
      </c>
      <c r="G54" s="101">
        <v>1.6</v>
      </c>
      <c r="H54" s="104">
        <f t="shared" si="1"/>
        <v>0.272</v>
      </c>
      <c r="I54" s="82"/>
      <c r="J54" s="83" t="s">
        <v>178</v>
      </c>
    </row>
    <row r="55" ht="16.5" customHeight="1" spans="1:10">
      <c r="A55" s="76" t="s">
        <v>179</v>
      </c>
      <c r="B55" s="76" t="s">
        <v>180</v>
      </c>
      <c r="C55" s="99" t="s">
        <v>181</v>
      </c>
      <c r="D55" s="103" t="s">
        <v>182</v>
      </c>
      <c r="E55" s="103"/>
      <c r="F55" s="104">
        <f>0.42*1.13</f>
        <v>0.4746</v>
      </c>
      <c r="G55" s="104">
        <v>0.6</v>
      </c>
      <c r="H55" s="104">
        <f t="shared" si="1"/>
        <v>0.28476</v>
      </c>
      <c r="I55" s="140"/>
      <c r="J55" s="83" t="s">
        <v>183</v>
      </c>
    </row>
    <row r="56" ht="16.5" customHeight="1" spans="1:10">
      <c r="A56" s="76" t="s">
        <v>184</v>
      </c>
      <c r="B56" s="125" t="s">
        <v>185</v>
      </c>
      <c r="C56" s="126" t="s">
        <v>186</v>
      </c>
      <c r="D56" s="100" t="s">
        <v>187</v>
      </c>
      <c r="E56" s="100"/>
      <c r="F56" s="101">
        <v>0.92</v>
      </c>
      <c r="G56" s="101">
        <v>1</v>
      </c>
      <c r="H56" s="104">
        <f t="shared" si="1"/>
        <v>0.92</v>
      </c>
      <c r="I56" s="82" t="s">
        <v>188</v>
      </c>
      <c r="J56" s="83" t="s">
        <v>189</v>
      </c>
    </row>
    <row r="57" ht="16.5" customHeight="1" spans="1:10">
      <c r="A57" s="76" t="s">
        <v>190</v>
      </c>
      <c r="B57" s="125"/>
      <c r="C57" s="126" t="s">
        <v>191</v>
      </c>
      <c r="D57" s="100" t="s">
        <v>192</v>
      </c>
      <c r="E57" s="100"/>
      <c r="F57" s="101">
        <v>0.96</v>
      </c>
      <c r="G57" s="101">
        <v>1</v>
      </c>
      <c r="H57" s="104"/>
      <c r="I57" s="82" t="s">
        <v>193</v>
      </c>
      <c r="J57" s="83" t="s">
        <v>189</v>
      </c>
    </row>
    <row r="58" s="5" customFormat="1" ht="16.5" customHeight="1" spans="1:10">
      <c r="A58" s="106" t="s">
        <v>194</v>
      </c>
      <c r="B58" s="106" t="s">
        <v>195</v>
      </c>
      <c r="C58" s="107" t="s">
        <v>196</v>
      </c>
      <c r="D58" s="100"/>
      <c r="E58" s="109"/>
      <c r="F58" s="110">
        <v>0.33</v>
      </c>
      <c r="G58" s="110">
        <v>1</v>
      </c>
      <c r="H58" s="104">
        <f t="shared" si="1"/>
        <v>0.33</v>
      </c>
      <c r="I58" s="82"/>
      <c r="J58" s="83" t="s">
        <v>197</v>
      </c>
    </row>
    <row r="59" ht="16.5" customHeight="1" spans="1:10">
      <c r="A59" s="76" t="s">
        <v>198</v>
      </c>
      <c r="B59" s="76" t="s">
        <v>199</v>
      </c>
      <c r="C59" s="99" t="s">
        <v>200</v>
      </c>
      <c r="D59" s="100" t="s">
        <v>201</v>
      </c>
      <c r="E59" s="100"/>
      <c r="F59" s="101">
        <v>0.19</v>
      </c>
      <c r="G59" s="101">
        <v>3</v>
      </c>
      <c r="H59" s="104">
        <f t="shared" si="1"/>
        <v>0.57</v>
      </c>
      <c r="I59" s="82"/>
      <c r="J59" s="83" t="s">
        <v>197</v>
      </c>
    </row>
    <row r="60" ht="16.5" customHeight="1" spans="1:10">
      <c r="A60" s="76" t="s">
        <v>202</v>
      </c>
      <c r="B60" s="108" t="s">
        <v>203</v>
      </c>
      <c r="C60" s="127" t="s">
        <v>204</v>
      </c>
      <c r="D60" s="100" t="s">
        <v>205</v>
      </c>
      <c r="E60" s="100"/>
      <c r="F60" s="101">
        <v>0.14</v>
      </c>
      <c r="G60" s="101">
        <v>13</v>
      </c>
      <c r="H60" s="104">
        <f t="shared" si="1"/>
        <v>1.82</v>
      </c>
      <c r="I60" s="82"/>
      <c r="J60" s="83" t="s">
        <v>197</v>
      </c>
    </row>
    <row r="61" s="5" customFormat="1" ht="16.5" customHeight="1" spans="1:10">
      <c r="A61" s="106" t="s">
        <v>206</v>
      </c>
      <c r="B61" s="106" t="s">
        <v>207</v>
      </c>
      <c r="C61" s="107" t="s">
        <v>208</v>
      </c>
      <c r="D61" s="100" t="s">
        <v>209</v>
      </c>
      <c r="E61" s="109"/>
      <c r="F61" s="110">
        <v>0.34</v>
      </c>
      <c r="G61" s="110">
        <v>1</v>
      </c>
      <c r="H61" s="104">
        <f t="shared" si="1"/>
        <v>0.34</v>
      </c>
      <c r="I61" s="82" t="s">
        <v>209</v>
      </c>
      <c r="J61" s="83" t="s">
        <v>210</v>
      </c>
    </row>
    <row r="62" s="3" customFormat="1" ht="16.5" customHeight="1" spans="1:10">
      <c r="A62" s="106" t="s">
        <v>211</v>
      </c>
      <c r="B62" s="106" t="s">
        <v>212</v>
      </c>
      <c r="C62" s="107" t="s">
        <v>213</v>
      </c>
      <c r="D62" s="100" t="s">
        <v>214</v>
      </c>
      <c r="E62" s="109"/>
      <c r="F62" s="110">
        <v>0.16</v>
      </c>
      <c r="G62" s="110">
        <v>1</v>
      </c>
      <c r="H62" s="104">
        <f t="shared" si="1"/>
        <v>0.16</v>
      </c>
      <c r="I62" s="82" t="s">
        <v>214</v>
      </c>
      <c r="J62" s="83" t="s">
        <v>210</v>
      </c>
    </row>
    <row r="63" s="3" customFormat="1" ht="16.5" customHeight="1" spans="1:10">
      <c r="A63" s="106" t="s">
        <v>215</v>
      </c>
      <c r="B63" s="106" t="s">
        <v>216</v>
      </c>
      <c r="C63" s="107" t="s">
        <v>217</v>
      </c>
      <c r="D63" s="100" t="s">
        <v>218</v>
      </c>
      <c r="E63" s="109"/>
      <c r="F63" s="110">
        <v>0.11</v>
      </c>
      <c r="G63" s="110">
        <v>1</v>
      </c>
      <c r="H63" s="104">
        <f t="shared" si="1"/>
        <v>0.11</v>
      </c>
      <c r="I63" s="82" t="s">
        <v>218</v>
      </c>
      <c r="J63" s="83" t="s">
        <v>210</v>
      </c>
    </row>
    <row r="64" s="3" customFormat="1" ht="27" customHeight="1" spans="1:10">
      <c r="A64" s="106" t="s">
        <v>219</v>
      </c>
      <c r="B64" s="106" t="s">
        <v>220</v>
      </c>
      <c r="C64" s="107" t="s">
        <v>221</v>
      </c>
      <c r="D64" s="100" t="s">
        <v>222</v>
      </c>
      <c r="E64" s="100"/>
      <c r="F64" s="101">
        <v>0.26</v>
      </c>
      <c r="G64" s="101">
        <v>1</v>
      </c>
      <c r="H64" s="104">
        <f t="shared" si="1"/>
        <v>0.26</v>
      </c>
      <c r="I64" s="82" t="s">
        <v>223</v>
      </c>
      <c r="J64" s="83" t="s">
        <v>210</v>
      </c>
    </row>
    <row r="65" s="3" customFormat="1" ht="26.25" customHeight="1" spans="1:10">
      <c r="A65" s="106" t="s">
        <v>224</v>
      </c>
      <c r="B65" s="106" t="s">
        <v>225</v>
      </c>
      <c r="C65" s="107" t="s">
        <v>226</v>
      </c>
      <c r="D65" s="100" t="s">
        <v>227</v>
      </c>
      <c r="E65" s="100"/>
      <c r="F65" s="101">
        <v>0.22</v>
      </c>
      <c r="G65" s="101">
        <v>1</v>
      </c>
      <c r="H65" s="104">
        <f t="shared" si="1"/>
        <v>0.22</v>
      </c>
      <c r="I65" s="82" t="s">
        <v>228</v>
      </c>
      <c r="J65" s="83" t="s">
        <v>210</v>
      </c>
    </row>
    <row r="66" s="3" customFormat="1" ht="36" customHeight="1" spans="1:10">
      <c r="A66" s="106" t="s">
        <v>229</v>
      </c>
      <c r="B66" s="106" t="s">
        <v>230</v>
      </c>
      <c r="C66" s="107" t="s">
        <v>231</v>
      </c>
      <c r="D66" s="100" t="s">
        <v>232</v>
      </c>
      <c r="E66" s="100"/>
      <c r="F66" s="101">
        <v>0.28</v>
      </c>
      <c r="G66" s="101">
        <v>1</v>
      </c>
      <c r="H66" s="104">
        <f t="shared" si="1"/>
        <v>0.28</v>
      </c>
      <c r="I66" s="82" t="s">
        <v>233</v>
      </c>
      <c r="J66" s="83" t="s">
        <v>210</v>
      </c>
    </row>
    <row r="67" s="3" customFormat="1" ht="21" customHeight="1" spans="1:10">
      <c r="A67" s="106" t="s">
        <v>234</v>
      </c>
      <c r="B67" s="106" t="s">
        <v>235</v>
      </c>
      <c r="C67" s="107" t="s">
        <v>236</v>
      </c>
      <c r="D67" s="100" t="s">
        <v>237</v>
      </c>
      <c r="E67" s="109"/>
      <c r="F67" s="110">
        <v>0.26</v>
      </c>
      <c r="G67" s="110">
        <v>1</v>
      </c>
      <c r="H67" s="104">
        <f t="shared" si="1"/>
        <v>0.26</v>
      </c>
      <c r="I67" s="82" t="s">
        <v>237</v>
      </c>
      <c r="J67" s="83" t="s">
        <v>210</v>
      </c>
    </row>
    <row r="68" s="3" customFormat="1" ht="28.5" customHeight="1" spans="1:10">
      <c r="A68" s="106" t="s">
        <v>238</v>
      </c>
      <c r="B68" s="106" t="s">
        <v>239</v>
      </c>
      <c r="C68" s="107" t="s">
        <v>240</v>
      </c>
      <c r="D68" s="100" t="s">
        <v>182</v>
      </c>
      <c r="E68" s="109"/>
      <c r="F68" s="110">
        <v>0.56</v>
      </c>
      <c r="G68" s="110">
        <v>1.3</v>
      </c>
      <c r="H68" s="104">
        <f t="shared" si="1"/>
        <v>0.728</v>
      </c>
      <c r="I68" s="82" t="s">
        <v>182</v>
      </c>
      <c r="J68" s="83" t="s">
        <v>241</v>
      </c>
    </row>
    <row r="69" s="3" customFormat="1" ht="16.5" customHeight="1" spans="1:10">
      <c r="A69" s="106" t="s">
        <v>242</v>
      </c>
      <c r="B69" s="106" t="s">
        <v>243</v>
      </c>
      <c r="C69" s="107" t="s">
        <v>244</v>
      </c>
      <c r="D69" s="100" t="s">
        <v>245</v>
      </c>
      <c r="E69" s="109"/>
      <c r="F69" s="110">
        <v>0.13</v>
      </c>
      <c r="G69" s="110">
        <v>1</v>
      </c>
      <c r="H69" s="104">
        <f t="shared" si="1"/>
        <v>0.13</v>
      </c>
      <c r="I69" s="82" t="s">
        <v>245</v>
      </c>
      <c r="J69" s="83" t="s">
        <v>210</v>
      </c>
    </row>
    <row r="70" s="3" customFormat="1" ht="16.5" customHeight="1" spans="1:10">
      <c r="A70" s="106" t="s">
        <v>246</v>
      </c>
      <c r="B70" s="106" t="s">
        <v>247</v>
      </c>
      <c r="C70" s="107" t="s">
        <v>244</v>
      </c>
      <c r="D70" s="100" t="s">
        <v>245</v>
      </c>
      <c r="E70" s="109"/>
      <c r="F70" s="110">
        <v>0.1</v>
      </c>
      <c r="G70" s="110">
        <v>1</v>
      </c>
      <c r="H70" s="104">
        <f t="shared" si="1"/>
        <v>0.1</v>
      </c>
      <c r="I70" s="82" t="s">
        <v>245</v>
      </c>
      <c r="J70" s="83" t="s">
        <v>248</v>
      </c>
    </row>
    <row r="71" s="3" customFormat="1" ht="25.15" customHeight="1" spans="1:10">
      <c r="A71" s="106" t="s">
        <v>249</v>
      </c>
      <c r="B71" s="106" t="s">
        <v>250</v>
      </c>
      <c r="C71" s="107" t="s">
        <v>251</v>
      </c>
      <c r="D71" s="100" t="s">
        <v>252</v>
      </c>
      <c r="E71" s="100"/>
      <c r="F71" s="101">
        <v>0.06</v>
      </c>
      <c r="G71" s="101">
        <v>2</v>
      </c>
      <c r="H71" s="104">
        <f t="shared" si="1"/>
        <v>0.12</v>
      </c>
      <c r="I71" s="82" t="s">
        <v>252</v>
      </c>
      <c r="J71" s="83" t="s">
        <v>248</v>
      </c>
    </row>
    <row r="72" s="3" customFormat="1" ht="16.5" customHeight="1" spans="1:10">
      <c r="A72" s="106" t="s">
        <v>253</v>
      </c>
      <c r="B72" s="106" t="s">
        <v>254</v>
      </c>
      <c r="C72" s="107" t="s">
        <v>255</v>
      </c>
      <c r="D72" s="100"/>
      <c r="E72" s="100"/>
      <c r="F72" s="101">
        <v>0.03</v>
      </c>
      <c r="G72" s="101">
        <v>1</v>
      </c>
      <c r="H72" s="104">
        <f t="shared" si="1"/>
        <v>0.03</v>
      </c>
      <c r="I72" s="82"/>
      <c r="J72" s="83" t="s">
        <v>210</v>
      </c>
    </row>
    <row r="73" s="3" customFormat="1" ht="21.75" customHeight="1" spans="1:10">
      <c r="A73" s="106" t="s">
        <v>256</v>
      </c>
      <c r="B73" s="106" t="s">
        <v>257</v>
      </c>
      <c r="C73" s="107" t="s">
        <v>258</v>
      </c>
      <c r="D73" s="100" t="s">
        <v>259</v>
      </c>
      <c r="E73" s="100"/>
      <c r="F73" s="101">
        <v>0.05</v>
      </c>
      <c r="G73" s="101">
        <v>1</v>
      </c>
      <c r="H73" s="104">
        <f t="shared" si="1"/>
        <v>0.05</v>
      </c>
      <c r="I73" s="82" t="s">
        <v>259</v>
      </c>
      <c r="J73" s="83" t="s">
        <v>248</v>
      </c>
    </row>
    <row r="74" s="3" customFormat="1" ht="24.75" customHeight="1" spans="1:10">
      <c r="A74" s="106" t="s">
        <v>260</v>
      </c>
      <c r="B74" s="106" t="s">
        <v>261</v>
      </c>
      <c r="C74" s="107" t="s">
        <v>262</v>
      </c>
      <c r="D74" s="100" t="s">
        <v>263</v>
      </c>
      <c r="E74" s="100"/>
      <c r="F74" s="101">
        <v>0.05</v>
      </c>
      <c r="G74" s="101">
        <v>1</v>
      </c>
      <c r="H74" s="104">
        <f t="shared" si="1"/>
        <v>0.05</v>
      </c>
      <c r="I74" s="82" t="s">
        <v>263</v>
      </c>
      <c r="J74" s="83" t="s">
        <v>248</v>
      </c>
    </row>
    <row r="75" s="3" customFormat="1" ht="16.5" customHeight="1" spans="1:10">
      <c r="A75" s="106" t="s">
        <v>264</v>
      </c>
      <c r="B75" s="106" t="s">
        <v>265</v>
      </c>
      <c r="C75" s="107" t="s">
        <v>266</v>
      </c>
      <c r="D75" s="100"/>
      <c r="E75" s="100"/>
      <c r="F75" s="101">
        <f>0.45*1.13</f>
        <v>0.5085</v>
      </c>
      <c r="G75" s="101">
        <v>1</v>
      </c>
      <c r="H75" s="104">
        <f t="shared" si="1"/>
        <v>0.5085</v>
      </c>
      <c r="I75" s="82" t="s">
        <v>267</v>
      </c>
      <c r="J75" s="83" t="s">
        <v>183</v>
      </c>
    </row>
    <row r="76" s="3" customFormat="1" ht="28.5" customHeight="1" spans="1:10">
      <c r="A76" s="106" t="s">
        <v>268</v>
      </c>
      <c r="B76" s="106" t="s">
        <v>269</v>
      </c>
      <c r="C76" s="107" t="s">
        <v>270</v>
      </c>
      <c r="D76" s="100" t="s">
        <v>271</v>
      </c>
      <c r="E76" s="100"/>
      <c r="F76" s="101">
        <v>1</v>
      </c>
      <c r="G76" s="101">
        <v>1</v>
      </c>
      <c r="H76" s="104">
        <f t="shared" si="1"/>
        <v>1</v>
      </c>
      <c r="I76" s="82" t="s">
        <v>272</v>
      </c>
      <c r="J76" s="83" t="s">
        <v>273</v>
      </c>
    </row>
    <row r="77" s="3" customFormat="1" ht="25.5" customHeight="1" spans="1:10">
      <c r="A77" s="106" t="s">
        <v>274</v>
      </c>
      <c r="B77" s="106" t="s">
        <v>275</v>
      </c>
      <c r="C77" s="107" t="s">
        <v>276</v>
      </c>
      <c r="D77" s="100" t="s">
        <v>277</v>
      </c>
      <c r="E77" s="100"/>
      <c r="F77" s="101">
        <v>1.1</v>
      </c>
      <c r="G77" s="101">
        <v>1</v>
      </c>
      <c r="H77" s="104"/>
      <c r="I77" s="82" t="s">
        <v>277</v>
      </c>
      <c r="J77" s="83" t="s">
        <v>273</v>
      </c>
    </row>
    <row r="78" s="3" customFormat="1" ht="21.75" customHeight="1" spans="1:10">
      <c r="A78" s="106" t="s">
        <v>278</v>
      </c>
      <c r="B78" s="106" t="s">
        <v>279</v>
      </c>
      <c r="C78" s="107" t="s">
        <v>280</v>
      </c>
      <c r="D78" s="100" t="s">
        <v>281</v>
      </c>
      <c r="E78" s="100"/>
      <c r="F78" s="101">
        <v>2.67</v>
      </c>
      <c r="G78" s="101">
        <v>1</v>
      </c>
      <c r="H78" s="104">
        <f t="shared" si="1"/>
        <v>2.67</v>
      </c>
      <c r="I78" s="82" t="s">
        <v>281</v>
      </c>
      <c r="J78" s="83" t="s">
        <v>282</v>
      </c>
    </row>
    <row r="79" s="3" customFormat="1" ht="25.5" customHeight="1" spans="1:10">
      <c r="A79" s="106" t="s">
        <v>283</v>
      </c>
      <c r="B79" s="106" t="s">
        <v>284</v>
      </c>
      <c r="C79" s="107" t="s">
        <v>285</v>
      </c>
      <c r="D79" s="100" t="s">
        <v>286</v>
      </c>
      <c r="E79" s="100"/>
      <c r="F79" s="101">
        <v>2.67</v>
      </c>
      <c r="G79" s="101">
        <v>1</v>
      </c>
      <c r="H79" s="104"/>
      <c r="I79" s="82" t="s">
        <v>286</v>
      </c>
      <c r="J79" s="83" t="s">
        <v>282</v>
      </c>
    </row>
    <row r="80" s="3" customFormat="1" ht="21.75" customHeight="1" spans="1:20">
      <c r="A80" s="106" t="s">
        <v>287</v>
      </c>
      <c r="B80" s="106" t="s">
        <v>288</v>
      </c>
      <c r="C80" s="107" t="s">
        <v>289</v>
      </c>
      <c r="D80" s="100" t="s">
        <v>290</v>
      </c>
      <c r="E80" s="100"/>
      <c r="F80" s="101">
        <v>0.07</v>
      </c>
      <c r="G80" s="101">
        <v>1</v>
      </c>
      <c r="H80" s="104">
        <f t="shared" si="1"/>
        <v>0.07</v>
      </c>
      <c r="I80" s="143" t="s">
        <v>291</v>
      </c>
      <c r="J80" s="83" t="s">
        <v>282</v>
      </c>
      <c r="T80" s="3" t="s">
        <v>292</v>
      </c>
    </row>
    <row r="81" s="3" customFormat="1" ht="16.5" customHeight="1" spans="1:10">
      <c r="A81" s="106" t="s">
        <v>293</v>
      </c>
      <c r="B81" s="106" t="s">
        <v>294</v>
      </c>
      <c r="C81" s="107" t="s">
        <v>295</v>
      </c>
      <c r="D81" s="100" t="s">
        <v>296</v>
      </c>
      <c r="E81" s="100"/>
      <c r="F81" s="101"/>
      <c r="G81" s="101">
        <f>1/14</f>
        <v>0.0714285714285714</v>
      </c>
      <c r="H81" s="104">
        <f t="shared" si="1"/>
        <v>0</v>
      </c>
      <c r="I81" s="82" t="s">
        <v>297</v>
      </c>
      <c r="J81" s="83" t="s">
        <v>298</v>
      </c>
    </row>
    <row r="82" ht="15" customHeight="1" spans="1:10">
      <c r="A82" s="76"/>
      <c r="B82" s="77" t="s">
        <v>299</v>
      </c>
      <c r="C82" s="78"/>
      <c r="D82" s="79"/>
      <c r="E82" s="79"/>
      <c r="F82" s="80"/>
      <c r="G82" s="80"/>
      <c r="H82" s="80">
        <f>SUM(H24:H81)</f>
        <v>48.52786</v>
      </c>
      <c r="I82" s="82"/>
      <c r="J82" s="83"/>
    </row>
  </sheetData>
  <pageMargins left="0.31496062992126" right="0.31496062992126" top="0.354330708661417" bottom="0.354330708661417" header="0" footer="0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2"/>
  <sheetViews>
    <sheetView workbookViewId="0">
      <selection activeCell="F14" sqref="F14"/>
    </sheetView>
  </sheetViews>
  <sheetFormatPr defaultColWidth="9" defaultRowHeight="13.5"/>
  <cols>
    <col min="1" max="1" width="6.625" style="6" customWidth="1"/>
    <col min="2" max="2" width="26.875" style="6" customWidth="1"/>
    <col min="3" max="3" width="16.5" style="7" customWidth="1"/>
    <col min="4" max="5" width="14" style="8" customWidth="1"/>
    <col min="6" max="6" width="12.25" style="8" customWidth="1"/>
    <col min="7" max="8" width="10.5" style="8" customWidth="1"/>
    <col min="9" max="9" width="26" style="8" customWidth="1"/>
    <col min="10" max="10" width="10.5" style="9" customWidth="1"/>
    <col min="11" max="11" width="10.5" style="6" customWidth="1"/>
    <col min="12" max="16384" width="9" style="6"/>
  </cols>
  <sheetData>
    <row r="1" ht="21" customHeight="1" spans="1:10">
      <c r="A1" s="10" t="s">
        <v>0</v>
      </c>
      <c r="B1" s="10"/>
      <c r="C1" s="11"/>
      <c r="D1" s="10"/>
      <c r="E1" s="10"/>
      <c r="F1" s="10"/>
      <c r="G1" s="10"/>
      <c r="H1" s="10"/>
      <c r="I1" s="59"/>
      <c r="J1" s="60"/>
    </row>
    <row r="2" s="1" customFormat="1" ht="15" customHeight="1" spans="1:10">
      <c r="A2" s="12" t="s">
        <v>300</v>
      </c>
      <c r="B2" s="13"/>
      <c r="C2" s="14"/>
      <c r="D2" s="14"/>
      <c r="E2" s="14" t="s">
        <v>301</v>
      </c>
      <c r="F2" s="14"/>
      <c r="G2" s="14"/>
      <c r="H2" s="14"/>
      <c r="I2" s="14"/>
      <c r="J2" s="61"/>
    </row>
    <row r="3" s="1" customFormat="1" ht="15" customHeight="1" spans="1:10">
      <c r="A3" s="12" t="s">
        <v>302</v>
      </c>
      <c r="B3" s="13"/>
      <c r="C3" s="14"/>
      <c r="D3" s="15"/>
      <c r="E3" s="15" t="s">
        <v>303</v>
      </c>
      <c r="F3" s="15"/>
      <c r="G3" s="15"/>
      <c r="H3" s="15"/>
      <c r="I3" s="62"/>
      <c r="J3" s="63"/>
    </row>
    <row r="4" s="1" customFormat="1" ht="15" customHeight="1" spans="1:10">
      <c r="A4" s="12" t="s">
        <v>304</v>
      </c>
      <c r="B4" s="13"/>
      <c r="C4" s="14"/>
      <c r="D4" s="15"/>
      <c r="E4" s="15"/>
      <c r="F4" s="15"/>
      <c r="G4" s="15"/>
      <c r="H4" s="15"/>
      <c r="I4" s="62"/>
      <c r="J4" s="63"/>
    </row>
    <row r="5" ht="18" customHeight="1" spans="1:10">
      <c r="A5" s="16" t="s">
        <v>305</v>
      </c>
      <c r="B5" s="16" t="s">
        <v>306</v>
      </c>
      <c r="C5" s="17" t="s">
        <v>307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64" t="s">
        <v>14</v>
      </c>
      <c r="J5" s="65" t="s">
        <v>15</v>
      </c>
    </row>
    <row r="6" s="2" customFormat="1" ht="16.5" customHeight="1" spans="1:10">
      <c r="A6" s="19"/>
      <c r="B6" s="20" t="s">
        <v>16</v>
      </c>
      <c r="C6" s="21"/>
      <c r="D6" s="22"/>
      <c r="E6" s="22"/>
      <c r="F6" s="22"/>
      <c r="G6" s="22"/>
      <c r="H6" s="22"/>
      <c r="I6" s="66"/>
      <c r="J6" s="67"/>
    </row>
    <row r="7" ht="15" customHeight="1" spans="1:10">
      <c r="A7" s="23" t="s">
        <v>17</v>
      </c>
      <c r="B7" s="23" t="s">
        <v>18</v>
      </c>
      <c r="C7" s="24" t="s">
        <v>19</v>
      </c>
      <c r="D7" s="18" t="s">
        <v>20</v>
      </c>
      <c r="E7" s="18" t="s">
        <v>21</v>
      </c>
      <c r="F7" s="25">
        <v>21.7</v>
      </c>
      <c r="G7" s="25">
        <v>3.89</v>
      </c>
      <c r="H7" s="25">
        <f>G7*F7</f>
        <v>84.413</v>
      </c>
      <c r="I7" s="68"/>
      <c r="J7" s="65" t="s">
        <v>22</v>
      </c>
    </row>
    <row r="8" ht="15" customHeight="1" spans="1:10">
      <c r="A8" s="23"/>
      <c r="B8" s="23" t="s">
        <v>18</v>
      </c>
      <c r="C8" s="24" t="s">
        <v>23</v>
      </c>
      <c r="D8" s="18" t="s">
        <v>20</v>
      </c>
      <c r="E8" s="18" t="s">
        <v>24</v>
      </c>
      <c r="F8" s="25">
        <v>21.7</v>
      </c>
      <c r="G8" s="25">
        <v>3.89</v>
      </c>
      <c r="H8" s="25">
        <f>G8*F8</f>
        <v>84.413</v>
      </c>
      <c r="I8" s="68"/>
      <c r="J8" s="65" t="s">
        <v>22</v>
      </c>
    </row>
    <row r="9" ht="15" customHeight="1" spans="1:10">
      <c r="A9" s="23"/>
      <c r="B9" s="23" t="s">
        <v>18</v>
      </c>
      <c r="C9" s="24" t="s">
        <v>25</v>
      </c>
      <c r="D9" s="18" t="s">
        <v>20</v>
      </c>
      <c r="E9" s="18" t="s">
        <v>26</v>
      </c>
      <c r="F9" s="25">
        <v>21.7</v>
      </c>
      <c r="G9" s="25">
        <v>3.89</v>
      </c>
      <c r="H9" s="25">
        <f t="shared" ref="H9:H21" si="0">G9*F9</f>
        <v>84.413</v>
      </c>
      <c r="I9" s="68"/>
      <c r="J9" s="65" t="s">
        <v>22</v>
      </c>
    </row>
    <row r="10" ht="15" customHeight="1" spans="1:10">
      <c r="A10" s="23"/>
      <c r="B10" s="23" t="s">
        <v>18</v>
      </c>
      <c r="C10" s="24" t="s">
        <v>27</v>
      </c>
      <c r="D10" s="18" t="s">
        <v>20</v>
      </c>
      <c r="E10" s="18" t="s">
        <v>28</v>
      </c>
      <c r="F10" s="25">
        <v>21.7</v>
      </c>
      <c r="G10" s="25">
        <v>3.89</v>
      </c>
      <c r="H10" s="25">
        <f t="shared" si="0"/>
        <v>84.413</v>
      </c>
      <c r="I10" s="68"/>
      <c r="J10" s="65" t="s">
        <v>22</v>
      </c>
    </row>
    <row r="11" ht="15" customHeight="1" spans="1:10">
      <c r="A11" s="23"/>
      <c r="B11" s="23" t="s">
        <v>18</v>
      </c>
      <c r="C11" s="24" t="s">
        <v>29</v>
      </c>
      <c r="D11" s="18" t="s">
        <v>20</v>
      </c>
      <c r="E11" s="18" t="s">
        <v>30</v>
      </c>
      <c r="F11" s="25">
        <v>21.7</v>
      </c>
      <c r="G11" s="25">
        <v>3.89</v>
      </c>
      <c r="H11" s="25">
        <f t="shared" si="0"/>
        <v>84.413</v>
      </c>
      <c r="I11" s="68"/>
      <c r="J11" s="65" t="s">
        <v>22</v>
      </c>
    </row>
    <row r="12" ht="15" customHeight="1" spans="1:10">
      <c r="A12" s="23"/>
      <c r="B12" s="23" t="s">
        <v>18</v>
      </c>
      <c r="C12" s="24" t="s">
        <v>31</v>
      </c>
      <c r="D12" s="18" t="s">
        <v>20</v>
      </c>
      <c r="E12" s="18" t="s">
        <v>32</v>
      </c>
      <c r="F12" s="25">
        <v>21.7</v>
      </c>
      <c r="G12" s="25">
        <v>3.89</v>
      </c>
      <c r="H12" s="25">
        <f t="shared" si="0"/>
        <v>84.413</v>
      </c>
      <c r="I12" s="68"/>
      <c r="J12" s="65" t="s">
        <v>22</v>
      </c>
    </row>
    <row r="13" ht="15" customHeight="1" spans="1:10">
      <c r="A13" s="23"/>
      <c r="B13" s="23" t="s">
        <v>18</v>
      </c>
      <c r="C13" s="24" t="s">
        <v>33</v>
      </c>
      <c r="D13" s="18" t="s">
        <v>20</v>
      </c>
      <c r="E13" s="18" t="s">
        <v>34</v>
      </c>
      <c r="F13" s="25">
        <v>21.7</v>
      </c>
      <c r="G13" s="25">
        <v>3.89</v>
      </c>
      <c r="H13" s="25">
        <f t="shared" si="0"/>
        <v>84.413</v>
      </c>
      <c r="I13" s="68"/>
      <c r="J13" s="65" t="s">
        <v>22</v>
      </c>
    </row>
    <row r="14" ht="15" customHeight="1" spans="1:10">
      <c r="A14" s="23"/>
      <c r="B14" s="23" t="s">
        <v>18</v>
      </c>
      <c r="C14" s="24" t="s">
        <v>35</v>
      </c>
      <c r="D14" s="18" t="s">
        <v>20</v>
      </c>
      <c r="E14" s="18" t="s">
        <v>36</v>
      </c>
      <c r="F14" s="25">
        <v>21.7</v>
      </c>
      <c r="G14" s="25">
        <v>3.89</v>
      </c>
      <c r="H14" s="25">
        <f t="shared" si="0"/>
        <v>84.413</v>
      </c>
      <c r="I14" s="68"/>
      <c r="J14" s="65" t="s">
        <v>22</v>
      </c>
    </row>
    <row r="15" ht="15" customHeight="1" spans="1:10">
      <c r="A15" s="23"/>
      <c r="B15" s="23" t="s">
        <v>18</v>
      </c>
      <c r="C15" s="24" t="s">
        <v>37</v>
      </c>
      <c r="D15" s="18" t="s">
        <v>20</v>
      </c>
      <c r="E15" s="18" t="s">
        <v>38</v>
      </c>
      <c r="F15" s="25">
        <v>21.7</v>
      </c>
      <c r="G15" s="25">
        <v>3.89</v>
      </c>
      <c r="H15" s="25">
        <f t="shared" si="0"/>
        <v>84.413</v>
      </c>
      <c r="I15" s="68"/>
      <c r="J15" s="65" t="s">
        <v>22</v>
      </c>
    </row>
    <row r="16" ht="15" customHeight="1" spans="1:10">
      <c r="A16" s="23"/>
      <c r="B16" s="23" t="s">
        <v>18</v>
      </c>
      <c r="C16" s="24" t="s">
        <v>39</v>
      </c>
      <c r="D16" s="18" t="s">
        <v>20</v>
      </c>
      <c r="E16" s="18" t="s">
        <v>40</v>
      </c>
      <c r="F16" s="25">
        <v>21.7</v>
      </c>
      <c r="G16" s="25">
        <v>3.89</v>
      </c>
      <c r="H16" s="25">
        <f t="shared" si="0"/>
        <v>84.413</v>
      </c>
      <c r="I16" s="68"/>
      <c r="J16" s="65" t="s">
        <v>22</v>
      </c>
    </row>
    <row r="17" ht="15" customHeight="1" spans="1:10">
      <c r="A17" s="23"/>
      <c r="B17" s="23" t="s">
        <v>18</v>
      </c>
      <c r="C17" s="24" t="s">
        <v>41</v>
      </c>
      <c r="D17" s="18" t="s">
        <v>20</v>
      </c>
      <c r="E17" s="18" t="s">
        <v>42</v>
      </c>
      <c r="F17" s="25">
        <v>21.7</v>
      </c>
      <c r="G17" s="25">
        <v>3.89</v>
      </c>
      <c r="H17" s="25">
        <f t="shared" si="0"/>
        <v>84.413</v>
      </c>
      <c r="I17" s="68"/>
      <c r="J17" s="65" t="s">
        <v>22</v>
      </c>
    </row>
    <row r="18" ht="15" customHeight="1" spans="1:10">
      <c r="A18" s="23"/>
      <c r="B18" s="23" t="s">
        <v>18</v>
      </c>
      <c r="C18" s="24" t="s">
        <v>43</v>
      </c>
      <c r="D18" s="18" t="s">
        <v>20</v>
      </c>
      <c r="E18" s="18" t="s">
        <v>44</v>
      </c>
      <c r="F18" s="25">
        <v>21.7</v>
      </c>
      <c r="G18" s="25">
        <v>3.89</v>
      </c>
      <c r="H18" s="25">
        <f t="shared" si="0"/>
        <v>84.413</v>
      </c>
      <c r="I18" s="68"/>
      <c r="J18" s="65" t="s">
        <v>22</v>
      </c>
    </row>
    <row r="19" ht="15" customHeight="1" spans="1:10">
      <c r="A19" s="23"/>
      <c r="B19" s="23" t="s">
        <v>18</v>
      </c>
      <c r="C19" s="24" t="s">
        <v>45</v>
      </c>
      <c r="D19" s="18" t="s">
        <v>20</v>
      </c>
      <c r="E19" s="18" t="s">
        <v>46</v>
      </c>
      <c r="F19" s="25">
        <v>21.7</v>
      </c>
      <c r="G19" s="25">
        <v>3.89</v>
      </c>
      <c r="H19" s="25">
        <f t="shared" si="0"/>
        <v>84.413</v>
      </c>
      <c r="I19" s="68"/>
      <c r="J19" s="65" t="s">
        <v>22</v>
      </c>
    </row>
    <row r="20" ht="15" customHeight="1" spans="1:10">
      <c r="A20" s="23"/>
      <c r="B20" s="23" t="s">
        <v>18</v>
      </c>
      <c r="C20" s="24" t="s">
        <v>47</v>
      </c>
      <c r="D20" s="18" t="s">
        <v>20</v>
      </c>
      <c r="E20" s="18" t="s">
        <v>48</v>
      </c>
      <c r="F20" s="25">
        <v>21.7</v>
      </c>
      <c r="G20" s="25">
        <v>3.89</v>
      </c>
      <c r="H20" s="25">
        <f t="shared" si="0"/>
        <v>84.413</v>
      </c>
      <c r="I20" s="68"/>
      <c r="J20" s="65" t="s">
        <v>22</v>
      </c>
    </row>
    <row r="21" ht="15" customHeight="1" spans="1:10">
      <c r="A21" s="23"/>
      <c r="B21" s="23" t="s">
        <v>18</v>
      </c>
      <c r="C21" s="24" t="s">
        <v>49</v>
      </c>
      <c r="D21" s="18" t="s">
        <v>20</v>
      </c>
      <c r="E21" s="18" t="s">
        <v>50</v>
      </c>
      <c r="F21" s="25">
        <v>21.7</v>
      </c>
      <c r="G21" s="25">
        <v>3.89</v>
      </c>
      <c r="H21" s="25">
        <f t="shared" si="0"/>
        <v>84.413</v>
      </c>
      <c r="I21" s="68"/>
      <c r="J21" s="65" t="s">
        <v>22</v>
      </c>
    </row>
    <row r="22" ht="18.75" customHeight="1" spans="1:10">
      <c r="A22" s="23"/>
      <c r="B22" s="26" t="s">
        <v>51</v>
      </c>
      <c r="C22" s="27"/>
      <c r="D22" s="28"/>
      <c r="E22" s="28"/>
      <c r="F22" s="29"/>
      <c r="G22" s="30" t="s">
        <v>308</v>
      </c>
      <c r="H22" s="29">
        <f>H21</f>
        <v>84.413</v>
      </c>
      <c r="I22" s="69"/>
      <c r="J22" s="70"/>
    </row>
    <row r="23" ht="16.5" customHeight="1" spans="1:10">
      <c r="A23" s="23"/>
      <c r="B23" s="20" t="s">
        <v>309</v>
      </c>
      <c r="C23" s="24"/>
      <c r="D23" s="18"/>
      <c r="E23" s="18"/>
      <c r="F23" s="25"/>
      <c r="G23" s="25"/>
      <c r="H23" s="25"/>
      <c r="I23" s="68"/>
      <c r="J23" s="65"/>
    </row>
    <row r="24" ht="16.5" customHeight="1" spans="1:10">
      <c r="A24" s="23" t="s">
        <v>54</v>
      </c>
      <c r="B24" s="23" t="s">
        <v>55</v>
      </c>
      <c r="C24" s="24" t="s">
        <v>56</v>
      </c>
      <c r="D24" s="31" t="s">
        <v>57</v>
      </c>
      <c r="E24" s="18"/>
      <c r="F24" s="32">
        <v>5.8</v>
      </c>
      <c r="G24" s="33">
        <v>1.76</v>
      </c>
      <c r="H24" s="32">
        <f>G24*F24</f>
        <v>10.208</v>
      </c>
      <c r="I24" s="71"/>
      <c r="J24" s="72" t="s">
        <v>58</v>
      </c>
    </row>
    <row r="25" ht="25.5" customHeight="1" spans="1:10">
      <c r="A25" s="23" t="s">
        <v>59</v>
      </c>
      <c r="B25" s="34" t="s">
        <v>310</v>
      </c>
      <c r="C25" s="24" t="s">
        <v>56</v>
      </c>
      <c r="D25" s="31" t="s">
        <v>57</v>
      </c>
      <c r="E25" s="31"/>
      <c r="F25" s="32">
        <v>5.8</v>
      </c>
      <c r="G25" s="33">
        <v>0.2</v>
      </c>
      <c r="H25" s="32">
        <f t="shared" ref="H25:H81" si="1">G25*F25</f>
        <v>1.16</v>
      </c>
      <c r="I25" s="71"/>
      <c r="J25" s="72" t="s">
        <v>61</v>
      </c>
    </row>
    <row r="26" s="3" customFormat="1" ht="16.5" customHeight="1" spans="1:10">
      <c r="A26" s="23" t="s">
        <v>62</v>
      </c>
      <c r="B26" s="35" t="s">
        <v>311</v>
      </c>
      <c r="C26" s="36" t="s">
        <v>64</v>
      </c>
      <c r="D26" s="18" t="s">
        <v>57</v>
      </c>
      <c r="E26" s="18"/>
      <c r="F26" s="25">
        <v>3.8</v>
      </c>
      <c r="G26" s="37">
        <v>0.48</v>
      </c>
      <c r="H26" s="32">
        <f t="shared" si="1"/>
        <v>1.824</v>
      </c>
      <c r="I26" s="68"/>
      <c r="J26" s="72" t="s">
        <v>58</v>
      </c>
    </row>
    <row r="27" ht="16.5" customHeight="1" spans="1:10">
      <c r="A27" s="23" t="s">
        <v>65</v>
      </c>
      <c r="B27" s="38" t="s">
        <v>312</v>
      </c>
      <c r="C27" s="24" t="s">
        <v>67</v>
      </c>
      <c r="D27" s="31" t="s">
        <v>68</v>
      </c>
      <c r="E27" s="31"/>
      <c r="F27" s="32">
        <v>3.5</v>
      </c>
      <c r="G27" s="33">
        <v>0.41</v>
      </c>
      <c r="H27" s="32">
        <f t="shared" si="1"/>
        <v>1.435</v>
      </c>
      <c r="I27" s="73"/>
      <c r="J27" s="72" t="s">
        <v>58</v>
      </c>
    </row>
    <row r="28" s="4" customFormat="1" ht="16.5" customHeight="1" spans="1:10">
      <c r="A28" s="23" t="s">
        <v>69</v>
      </c>
      <c r="B28" s="36" t="s">
        <v>313</v>
      </c>
      <c r="C28" s="36" t="s">
        <v>71</v>
      </c>
      <c r="D28" s="18" t="s">
        <v>72</v>
      </c>
      <c r="E28" s="39"/>
      <c r="F28" s="40">
        <v>8.74</v>
      </c>
      <c r="G28" s="41">
        <v>0.07</v>
      </c>
      <c r="H28" s="32">
        <f t="shared" si="1"/>
        <v>0.6118</v>
      </c>
      <c r="I28" s="68"/>
      <c r="J28" s="65" t="s">
        <v>73</v>
      </c>
    </row>
    <row r="29" s="3" customFormat="1" ht="27" customHeight="1" spans="1:10">
      <c r="A29" s="23" t="s">
        <v>74</v>
      </c>
      <c r="B29" s="35" t="s">
        <v>314</v>
      </c>
      <c r="C29" s="36" t="s">
        <v>76</v>
      </c>
      <c r="D29" s="18" t="s">
        <v>77</v>
      </c>
      <c r="E29" s="18"/>
      <c r="F29" s="25">
        <v>7.1</v>
      </c>
      <c r="G29" s="37">
        <v>0.17</v>
      </c>
      <c r="H29" s="32">
        <f t="shared" si="1"/>
        <v>1.207</v>
      </c>
      <c r="I29" s="68"/>
      <c r="J29" s="72" t="s">
        <v>78</v>
      </c>
    </row>
    <row r="30" ht="16.5" customHeight="1" spans="1:10">
      <c r="A30" s="23" t="s">
        <v>79</v>
      </c>
      <c r="B30" s="23" t="s">
        <v>80</v>
      </c>
      <c r="C30" s="42" t="s">
        <v>81</v>
      </c>
      <c r="D30" s="31" t="s">
        <v>82</v>
      </c>
      <c r="E30" s="31"/>
      <c r="F30" s="32">
        <v>5</v>
      </c>
      <c r="G30" s="33">
        <v>0.68</v>
      </c>
      <c r="H30" s="32">
        <f t="shared" si="1"/>
        <v>3.4</v>
      </c>
      <c r="I30" s="73"/>
      <c r="J30" s="72" t="s">
        <v>83</v>
      </c>
    </row>
    <row r="31" ht="16.5" customHeight="1" spans="1:10">
      <c r="A31" s="23" t="s">
        <v>84</v>
      </c>
      <c r="B31" s="23" t="s">
        <v>85</v>
      </c>
      <c r="C31" s="24" t="s">
        <v>86</v>
      </c>
      <c r="D31" s="31" t="s">
        <v>20</v>
      </c>
      <c r="E31" s="31"/>
      <c r="F31" s="32">
        <v>1.65</v>
      </c>
      <c r="G31" s="33">
        <v>0.75</v>
      </c>
      <c r="H31" s="32">
        <f t="shared" si="1"/>
        <v>1.2375</v>
      </c>
      <c r="I31" s="73"/>
      <c r="J31" s="72" t="s">
        <v>83</v>
      </c>
    </row>
    <row r="32" s="3" customFormat="1" ht="16.5" customHeight="1" spans="1:10">
      <c r="A32" s="23" t="s">
        <v>87</v>
      </c>
      <c r="B32" s="35" t="s">
        <v>315</v>
      </c>
      <c r="C32" s="36" t="s">
        <v>89</v>
      </c>
      <c r="D32" s="18" t="s">
        <v>90</v>
      </c>
      <c r="E32" s="18"/>
      <c r="F32" s="25">
        <v>1</v>
      </c>
      <c r="G32" s="43">
        <v>0.045</v>
      </c>
      <c r="H32" s="32">
        <f t="shared" si="1"/>
        <v>0.045</v>
      </c>
      <c r="I32" s="68"/>
      <c r="J32" s="72" t="s">
        <v>83</v>
      </c>
    </row>
    <row r="33" s="5" customFormat="1" ht="27" customHeight="1" spans="1:10">
      <c r="A33" s="23" t="s">
        <v>91</v>
      </c>
      <c r="B33" s="35" t="s">
        <v>316</v>
      </c>
      <c r="C33" s="36" t="s">
        <v>93</v>
      </c>
      <c r="D33" s="18" t="s">
        <v>94</v>
      </c>
      <c r="E33" s="18"/>
      <c r="F33" s="25">
        <v>2</v>
      </c>
      <c r="G33" s="25">
        <v>1</v>
      </c>
      <c r="H33" s="32">
        <f t="shared" si="1"/>
        <v>2</v>
      </c>
      <c r="I33" s="68" t="s">
        <v>94</v>
      </c>
      <c r="J33" s="65" t="s">
        <v>95</v>
      </c>
    </row>
    <row r="34" ht="36" customHeight="1" spans="1:10">
      <c r="A34" s="23" t="s">
        <v>96</v>
      </c>
      <c r="B34" s="38" t="s">
        <v>317</v>
      </c>
      <c r="C34" s="44" t="s">
        <v>98</v>
      </c>
      <c r="D34" s="31" t="s">
        <v>57</v>
      </c>
      <c r="E34" s="31"/>
      <c r="F34" s="32">
        <v>5.6</v>
      </c>
      <c r="G34" s="33">
        <v>0.39</v>
      </c>
      <c r="H34" s="32">
        <f t="shared" si="1"/>
        <v>2.184</v>
      </c>
      <c r="I34" s="73"/>
      <c r="J34" s="72" t="s">
        <v>99</v>
      </c>
    </row>
    <row r="35" ht="41.25" customHeight="1" spans="1:10">
      <c r="A35" s="23" t="s">
        <v>100</v>
      </c>
      <c r="B35" s="38" t="s">
        <v>318</v>
      </c>
      <c r="C35" s="17" t="s">
        <v>102</v>
      </c>
      <c r="D35" s="31" t="s">
        <v>57</v>
      </c>
      <c r="E35" s="31"/>
      <c r="F35" s="32">
        <v>5.6</v>
      </c>
      <c r="G35" s="33">
        <v>0.66</v>
      </c>
      <c r="H35" s="32">
        <f t="shared" si="1"/>
        <v>3.696</v>
      </c>
      <c r="I35" s="73"/>
      <c r="J35" s="72" t="s">
        <v>99</v>
      </c>
    </row>
    <row r="36" ht="16.5" customHeight="1" spans="1:10">
      <c r="A36" s="45" t="s">
        <v>103</v>
      </c>
      <c r="B36" s="46" t="s">
        <v>319</v>
      </c>
      <c r="C36" s="47" t="s">
        <v>105</v>
      </c>
      <c r="D36" s="31" t="s">
        <v>320</v>
      </c>
      <c r="E36" s="31"/>
      <c r="F36" s="32">
        <v>4.8</v>
      </c>
      <c r="G36" s="33">
        <v>0.05</v>
      </c>
      <c r="H36" s="32">
        <f t="shared" si="1"/>
        <v>0.24</v>
      </c>
      <c r="I36" s="73"/>
      <c r="J36" s="72" t="s">
        <v>99</v>
      </c>
    </row>
    <row r="37" s="3" customFormat="1" ht="16.5" customHeight="1" spans="1:10">
      <c r="A37" s="23" t="s">
        <v>107</v>
      </c>
      <c r="B37" s="35" t="s">
        <v>321</v>
      </c>
      <c r="C37" s="36" t="s">
        <v>109</v>
      </c>
      <c r="D37" s="18" t="s">
        <v>110</v>
      </c>
      <c r="E37" s="18"/>
      <c r="F37" s="25">
        <v>2.8</v>
      </c>
      <c r="G37" s="37">
        <v>0.1</v>
      </c>
      <c r="H37" s="32">
        <f t="shared" si="1"/>
        <v>0.28</v>
      </c>
      <c r="I37" s="68"/>
      <c r="J37" s="72" t="s">
        <v>99</v>
      </c>
    </row>
    <row r="38" s="3" customFormat="1" ht="16.5" customHeight="1" spans="1:10">
      <c r="A38" s="23" t="s">
        <v>111</v>
      </c>
      <c r="B38" s="35" t="s">
        <v>322</v>
      </c>
      <c r="C38" s="36" t="s">
        <v>113</v>
      </c>
      <c r="D38" s="18" t="s">
        <v>114</v>
      </c>
      <c r="E38" s="18"/>
      <c r="F38" s="25">
        <v>0.04</v>
      </c>
      <c r="G38" s="37">
        <v>3.3</v>
      </c>
      <c r="H38" s="32">
        <f t="shared" si="1"/>
        <v>0.132</v>
      </c>
      <c r="I38" s="68"/>
      <c r="J38" s="72" t="s">
        <v>99</v>
      </c>
    </row>
    <row r="39" s="3" customFormat="1" ht="16.5" customHeight="1" spans="1:10">
      <c r="A39" s="23" t="s">
        <v>115</v>
      </c>
      <c r="B39" s="35" t="s">
        <v>116</v>
      </c>
      <c r="C39" s="36" t="s">
        <v>117</v>
      </c>
      <c r="D39" s="18" t="s">
        <v>118</v>
      </c>
      <c r="E39" s="18"/>
      <c r="F39" s="25">
        <v>0.12</v>
      </c>
      <c r="G39" s="37">
        <v>0.8</v>
      </c>
      <c r="H39" s="32">
        <f t="shared" si="1"/>
        <v>0.096</v>
      </c>
      <c r="I39" s="68"/>
      <c r="J39" s="72" t="s">
        <v>99</v>
      </c>
    </row>
    <row r="40" s="3" customFormat="1" ht="16.5" customHeight="1" spans="1:10">
      <c r="A40" s="23" t="s">
        <v>119</v>
      </c>
      <c r="B40" s="35" t="s">
        <v>323</v>
      </c>
      <c r="C40" s="36" t="s">
        <v>121</v>
      </c>
      <c r="D40" s="18" t="s">
        <v>122</v>
      </c>
      <c r="E40" s="18"/>
      <c r="F40" s="25">
        <v>0.15</v>
      </c>
      <c r="G40" s="37">
        <v>0.8</v>
      </c>
      <c r="H40" s="32">
        <f t="shared" si="1"/>
        <v>0.12</v>
      </c>
      <c r="I40" s="68"/>
      <c r="J40" s="72" t="s">
        <v>99</v>
      </c>
    </row>
    <row r="41" s="3" customFormat="1" ht="16.5" customHeight="1" spans="1:10">
      <c r="A41" s="23" t="s">
        <v>123</v>
      </c>
      <c r="B41" s="35" t="s">
        <v>324</v>
      </c>
      <c r="C41" s="48" t="s">
        <v>125</v>
      </c>
      <c r="D41" s="18" t="s">
        <v>126</v>
      </c>
      <c r="E41" s="18"/>
      <c r="F41" s="25">
        <v>0.21</v>
      </c>
      <c r="G41" s="37">
        <v>0.12</v>
      </c>
      <c r="H41" s="32">
        <f t="shared" si="1"/>
        <v>0.0252</v>
      </c>
      <c r="I41" s="68"/>
      <c r="J41" s="72" t="s">
        <v>127</v>
      </c>
    </row>
    <row r="42" s="3" customFormat="1" ht="16.5" customHeight="1" spans="1:10">
      <c r="A42" s="23" t="s">
        <v>128</v>
      </c>
      <c r="B42" s="35" t="s">
        <v>129</v>
      </c>
      <c r="C42" s="36" t="s">
        <v>130</v>
      </c>
      <c r="D42" s="18" t="s">
        <v>131</v>
      </c>
      <c r="E42" s="18"/>
      <c r="F42" s="25">
        <v>4.85</v>
      </c>
      <c r="G42" s="37">
        <v>0.05</v>
      </c>
      <c r="H42" s="32">
        <f t="shared" si="1"/>
        <v>0.2425</v>
      </c>
      <c r="I42" s="68"/>
      <c r="J42" s="72" t="s">
        <v>99</v>
      </c>
    </row>
    <row r="43" s="3" customFormat="1" ht="16.5" customHeight="1" spans="1:10">
      <c r="A43" s="23" t="s">
        <v>132</v>
      </c>
      <c r="B43" s="35" t="s">
        <v>325</v>
      </c>
      <c r="C43" s="36" t="s">
        <v>134</v>
      </c>
      <c r="D43" s="18" t="s">
        <v>20</v>
      </c>
      <c r="E43" s="18"/>
      <c r="F43" s="25">
        <v>12</v>
      </c>
      <c r="G43" s="43">
        <v>0.056</v>
      </c>
      <c r="H43" s="32">
        <f t="shared" si="1"/>
        <v>0.672</v>
      </c>
      <c r="I43" s="68"/>
      <c r="J43" s="72" t="s">
        <v>99</v>
      </c>
    </row>
    <row r="44" s="3" customFormat="1" ht="16.5" customHeight="1" spans="1:10">
      <c r="A44" s="23" t="s">
        <v>135</v>
      </c>
      <c r="B44" s="35" t="s">
        <v>326</v>
      </c>
      <c r="C44" s="36" t="s">
        <v>137</v>
      </c>
      <c r="D44" s="18" t="s">
        <v>138</v>
      </c>
      <c r="E44" s="18"/>
      <c r="F44" s="25">
        <v>14</v>
      </c>
      <c r="G44" s="37">
        <v>0.16</v>
      </c>
      <c r="H44" s="32">
        <f t="shared" si="1"/>
        <v>2.24</v>
      </c>
      <c r="I44" s="68"/>
      <c r="J44" s="72" t="s">
        <v>99</v>
      </c>
    </row>
    <row r="45" s="3" customFormat="1" ht="16.5" customHeight="1" spans="1:10">
      <c r="A45" s="23" t="s">
        <v>139</v>
      </c>
      <c r="B45" s="35" t="s">
        <v>327</v>
      </c>
      <c r="C45" s="36" t="s">
        <v>141</v>
      </c>
      <c r="D45" s="18" t="s">
        <v>20</v>
      </c>
      <c r="E45" s="18"/>
      <c r="F45" s="25">
        <v>9.3</v>
      </c>
      <c r="G45" s="49">
        <v>0.046</v>
      </c>
      <c r="H45" s="32">
        <f t="shared" si="1"/>
        <v>0.4278</v>
      </c>
      <c r="I45" s="68"/>
      <c r="J45" s="72" t="s">
        <v>99</v>
      </c>
    </row>
    <row r="46" s="3" customFormat="1" ht="16.5" customHeight="1" spans="1:10">
      <c r="A46" s="23" t="s">
        <v>142</v>
      </c>
      <c r="B46" s="35" t="s">
        <v>328</v>
      </c>
      <c r="C46" s="36" t="s">
        <v>144</v>
      </c>
      <c r="D46" s="18" t="s">
        <v>110</v>
      </c>
      <c r="E46" s="18"/>
      <c r="F46" s="25">
        <v>2.45</v>
      </c>
      <c r="G46" s="37">
        <v>0.2</v>
      </c>
      <c r="H46" s="32">
        <f t="shared" si="1"/>
        <v>0.49</v>
      </c>
      <c r="I46" s="68"/>
      <c r="J46" s="72" t="s">
        <v>99</v>
      </c>
    </row>
    <row r="47" s="3" customFormat="1" ht="16.5" customHeight="1" spans="1:10">
      <c r="A47" s="23" t="s">
        <v>145</v>
      </c>
      <c r="B47" s="35" t="s">
        <v>329</v>
      </c>
      <c r="C47" s="36" t="s">
        <v>147</v>
      </c>
      <c r="D47" s="18" t="s">
        <v>148</v>
      </c>
      <c r="E47" s="18"/>
      <c r="F47" s="25">
        <v>0.12</v>
      </c>
      <c r="G47" s="25">
        <v>1</v>
      </c>
      <c r="H47" s="32">
        <f t="shared" si="1"/>
        <v>0.12</v>
      </c>
      <c r="I47" s="68"/>
      <c r="J47" s="72" t="s">
        <v>99</v>
      </c>
    </row>
    <row r="48" s="3" customFormat="1" ht="16.5" customHeight="1" spans="1:10">
      <c r="A48" s="23" t="s">
        <v>149</v>
      </c>
      <c r="B48" s="35" t="s">
        <v>330</v>
      </c>
      <c r="C48" s="36" t="s">
        <v>151</v>
      </c>
      <c r="D48" s="18" t="s">
        <v>152</v>
      </c>
      <c r="E48" s="18"/>
      <c r="F48" s="25">
        <v>0.35</v>
      </c>
      <c r="G48" s="25">
        <v>1.35</v>
      </c>
      <c r="H48" s="32">
        <f t="shared" si="1"/>
        <v>0.4725</v>
      </c>
      <c r="I48" s="68"/>
      <c r="J48" s="72" t="s">
        <v>99</v>
      </c>
    </row>
    <row r="49" s="3" customFormat="1" ht="16.5" customHeight="1" spans="1:10">
      <c r="A49" s="23" t="s">
        <v>153</v>
      </c>
      <c r="B49" s="35" t="s">
        <v>331</v>
      </c>
      <c r="C49" s="36" t="s">
        <v>155</v>
      </c>
      <c r="D49" s="18" t="s">
        <v>156</v>
      </c>
      <c r="E49" s="18"/>
      <c r="F49" s="25">
        <v>0.45</v>
      </c>
      <c r="G49" s="25">
        <v>1.28</v>
      </c>
      <c r="H49" s="32">
        <f t="shared" si="1"/>
        <v>0.576</v>
      </c>
      <c r="I49" s="68"/>
      <c r="J49" s="72" t="s">
        <v>99</v>
      </c>
    </row>
    <row r="50" s="3" customFormat="1" ht="16.5" customHeight="1" spans="1:10">
      <c r="A50" s="23" t="s">
        <v>157</v>
      </c>
      <c r="B50" s="35" t="s">
        <v>332</v>
      </c>
      <c r="C50" s="36" t="s">
        <v>159</v>
      </c>
      <c r="D50" s="18" t="s">
        <v>160</v>
      </c>
      <c r="E50" s="18"/>
      <c r="F50" s="25">
        <v>0.03</v>
      </c>
      <c r="G50" s="37">
        <v>0.6</v>
      </c>
      <c r="H50" s="32">
        <f t="shared" si="1"/>
        <v>0.018</v>
      </c>
      <c r="I50" s="68"/>
      <c r="J50" s="72" t="s">
        <v>99</v>
      </c>
    </row>
    <row r="51" s="5" customFormat="1" ht="16.5" customHeight="1" spans="1:10">
      <c r="A51" s="23" t="s">
        <v>161</v>
      </c>
      <c r="B51" s="35" t="s">
        <v>162</v>
      </c>
      <c r="C51" s="36" t="s">
        <v>163</v>
      </c>
      <c r="D51" s="18" t="s">
        <v>164</v>
      </c>
      <c r="E51" s="18"/>
      <c r="F51" s="25">
        <v>0.09</v>
      </c>
      <c r="G51" s="37">
        <v>1.65</v>
      </c>
      <c r="H51" s="32">
        <f t="shared" si="1"/>
        <v>0.1485</v>
      </c>
      <c r="I51" s="68" t="s">
        <v>165</v>
      </c>
      <c r="J51" s="72" t="s">
        <v>99</v>
      </c>
    </row>
    <row r="52" s="3" customFormat="1" ht="16.5" customHeight="1" spans="1:10">
      <c r="A52" s="23" t="s">
        <v>166</v>
      </c>
      <c r="B52" s="35" t="s">
        <v>333</v>
      </c>
      <c r="C52" s="36" t="s">
        <v>168</v>
      </c>
      <c r="D52" s="18" t="s">
        <v>169</v>
      </c>
      <c r="E52" s="18"/>
      <c r="F52" s="25">
        <v>0.02</v>
      </c>
      <c r="G52" s="25">
        <v>1</v>
      </c>
      <c r="H52" s="32">
        <f t="shared" si="1"/>
        <v>0.02</v>
      </c>
      <c r="I52" s="68" t="s">
        <v>334</v>
      </c>
      <c r="J52" s="72" t="s">
        <v>99</v>
      </c>
    </row>
    <row r="53" s="3" customFormat="1" ht="16.5" customHeight="1" spans="1:10">
      <c r="A53" s="23" t="s">
        <v>171</v>
      </c>
      <c r="B53" s="35" t="s">
        <v>335</v>
      </c>
      <c r="C53" s="36" t="s">
        <v>173</v>
      </c>
      <c r="D53" s="18"/>
      <c r="E53" s="18"/>
      <c r="F53" s="25">
        <v>0.03</v>
      </c>
      <c r="G53" s="25">
        <v>3</v>
      </c>
      <c r="H53" s="32">
        <f t="shared" si="1"/>
        <v>0.09</v>
      </c>
      <c r="I53" s="68"/>
      <c r="J53" s="72" t="s">
        <v>99</v>
      </c>
    </row>
    <row r="54" s="3" customFormat="1" ht="16.5" customHeight="1" spans="1:10">
      <c r="A54" s="50" t="s">
        <v>174</v>
      </c>
      <c r="B54" s="51" t="s">
        <v>175</v>
      </c>
      <c r="C54" s="52" t="s">
        <v>176</v>
      </c>
      <c r="D54" s="53" t="s">
        <v>177</v>
      </c>
      <c r="E54" s="53"/>
      <c r="F54" s="54">
        <v>0.17</v>
      </c>
      <c r="G54" s="54"/>
      <c r="H54" s="55">
        <f t="shared" si="1"/>
        <v>0</v>
      </c>
      <c r="I54" s="74"/>
      <c r="J54" s="75" t="s">
        <v>178</v>
      </c>
    </row>
    <row r="55" ht="16.5" customHeight="1" spans="1:10">
      <c r="A55" s="23" t="s">
        <v>179</v>
      </c>
      <c r="B55" s="23" t="s">
        <v>180</v>
      </c>
      <c r="C55" s="24" t="s">
        <v>181</v>
      </c>
      <c r="D55" s="31" t="s">
        <v>182</v>
      </c>
      <c r="E55" s="31"/>
      <c r="F55" s="32">
        <f>0.42*1.13</f>
        <v>0.4746</v>
      </c>
      <c r="G55" s="32">
        <v>0.55</v>
      </c>
      <c r="H55" s="32">
        <f t="shared" si="1"/>
        <v>0.26103</v>
      </c>
      <c r="I55" s="73"/>
      <c r="J55" s="65" t="s">
        <v>183</v>
      </c>
    </row>
    <row r="56" ht="16.5" customHeight="1" spans="1:10">
      <c r="A56" s="23" t="s">
        <v>184</v>
      </c>
      <c r="B56" s="56" t="s">
        <v>336</v>
      </c>
      <c r="C56" s="57" t="s">
        <v>186</v>
      </c>
      <c r="D56" s="18" t="s">
        <v>187</v>
      </c>
      <c r="E56" s="18"/>
      <c r="F56" s="25">
        <v>0.92</v>
      </c>
      <c r="G56" s="25">
        <v>1</v>
      </c>
      <c r="H56" s="32">
        <f t="shared" si="1"/>
        <v>0.92</v>
      </c>
      <c r="I56" s="68" t="s">
        <v>188</v>
      </c>
      <c r="J56" s="65" t="s">
        <v>189</v>
      </c>
    </row>
    <row r="57" ht="16.5" customHeight="1" spans="1:10">
      <c r="A57" s="23" t="s">
        <v>190</v>
      </c>
      <c r="B57" s="56"/>
      <c r="C57" s="57" t="s">
        <v>191</v>
      </c>
      <c r="D57" s="18" t="s">
        <v>192</v>
      </c>
      <c r="E57" s="18"/>
      <c r="F57" s="25">
        <v>0.96</v>
      </c>
      <c r="G57" s="25">
        <v>1</v>
      </c>
      <c r="H57" s="32"/>
      <c r="I57" s="68" t="s">
        <v>193</v>
      </c>
      <c r="J57" s="65" t="s">
        <v>189</v>
      </c>
    </row>
    <row r="58" s="5" customFormat="1" ht="16.5" customHeight="1" spans="1:10">
      <c r="A58" s="35" t="s">
        <v>194</v>
      </c>
      <c r="B58" s="35" t="s">
        <v>337</v>
      </c>
      <c r="C58" s="36" t="s">
        <v>196</v>
      </c>
      <c r="D58" s="18"/>
      <c r="E58" s="39"/>
      <c r="F58" s="40">
        <v>0.33</v>
      </c>
      <c r="G58" s="40">
        <v>1</v>
      </c>
      <c r="H58" s="32">
        <f t="shared" si="1"/>
        <v>0.33</v>
      </c>
      <c r="I58" s="68"/>
      <c r="J58" s="65" t="s">
        <v>197</v>
      </c>
    </row>
    <row r="59" ht="16.5" customHeight="1" spans="1:10">
      <c r="A59" s="23" t="s">
        <v>198</v>
      </c>
      <c r="B59" s="23" t="s">
        <v>199</v>
      </c>
      <c r="C59" s="24" t="s">
        <v>200</v>
      </c>
      <c r="D59" s="18" t="s">
        <v>201</v>
      </c>
      <c r="E59" s="18"/>
      <c r="F59" s="25">
        <v>0.19</v>
      </c>
      <c r="G59" s="25">
        <v>3</v>
      </c>
      <c r="H59" s="32">
        <f t="shared" si="1"/>
        <v>0.57</v>
      </c>
      <c r="I59" s="68"/>
      <c r="J59" s="65" t="s">
        <v>197</v>
      </c>
    </row>
    <row r="60" ht="16.5" customHeight="1" spans="1:10">
      <c r="A60" s="23" t="s">
        <v>202</v>
      </c>
      <c r="B60" s="38" t="s">
        <v>338</v>
      </c>
      <c r="C60" s="58" t="s">
        <v>204</v>
      </c>
      <c r="D60" s="18" t="s">
        <v>205</v>
      </c>
      <c r="E60" s="18"/>
      <c r="F60" s="25">
        <v>0.14</v>
      </c>
      <c r="G60" s="25">
        <v>13</v>
      </c>
      <c r="H60" s="32">
        <f t="shared" si="1"/>
        <v>1.82</v>
      </c>
      <c r="I60" s="68"/>
      <c r="J60" s="65" t="s">
        <v>197</v>
      </c>
    </row>
    <row r="61" s="5" customFormat="1" ht="16.5" customHeight="1" spans="1:10">
      <c r="A61" s="35" t="s">
        <v>206</v>
      </c>
      <c r="B61" s="35" t="s">
        <v>207</v>
      </c>
      <c r="C61" s="36" t="s">
        <v>208</v>
      </c>
      <c r="D61" s="18" t="s">
        <v>209</v>
      </c>
      <c r="E61" s="39"/>
      <c r="F61" s="40">
        <v>0.34</v>
      </c>
      <c r="G61" s="40">
        <v>1</v>
      </c>
      <c r="H61" s="32">
        <f t="shared" si="1"/>
        <v>0.34</v>
      </c>
      <c r="I61" s="68" t="s">
        <v>209</v>
      </c>
      <c r="J61" s="65" t="s">
        <v>210</v>
      </c>
    </row>
    <row r="62" s="3" customFormat="1" ht="16.5" customHeight="1" spans="1:10">
      <c r="A62" s="35" t="s">
        <v>211</v>
      </c>
      <c r="B62" s="35" t="s">
        <v>212</v>
      </c>
      <c r="C62" s="36" t="s">
        <v>213</v>
      </c>
      <c r="D62" s="18" t="s">
        <v>214</v>
      </c>
      <c r="E62" s="39"/>
      <c r="F62" s="40">
        <v>0.16</v>
      </c>
      <c r="G62" s="40">
        <v>1</v>
      </c>
      <c r="H62" s="32">
        <f t="shared" si="1"/>
        <v>0.16</v>
      </c>
      <c r="I62" s="68" t="s">
        <v>214</v>
      </c>
      <c r="J62" s="65" t="s">
        <v>210</v>
      </c>
    </row>
    <row r="63" s="3" customFormat="1" ht="16.5" customHeight="1" spans="1:10">
      <c r="A63" s="35" t="s">
        <v>215</v>
      </c>
      <c r="B63" s="35" t="s">
        <v>216</v>
      </c>
      <c r="C63" s="36" t="s">
        <v>217</v>
      </c>
      <c r="D63" s="18" t="s">
        <v>218</v>
      </c>
      <c r="E63" s="39"/>
      <c r="F63" s="40">
        <v>0.11</v>
      </c>
      <c r="G63" s="40">
        <v>1</v>
      </c>
      <c r="H63" s="32">
        <f t="shared" si="1"/>
        <v>0.11</v>
      </c>
      <c r="I63" s="68" t="s">
        <v>218</v>
      </c>
      <c r="J63" s="65" t="s">
        <v>210</v>
      </c>
    </row>
    <row r="64" s="3" customFormat="1" ht="27" customHeight="1" spans="1:10">
      <c r="A64" s="35" t="s">
        <v>219</v>
      </c>
      <c r="B64" s="35" t="s">
        <v>220</v>
      </c>
      <c r="C64" s="36" t="s">
        <v>221</v>
      </c>
      <c r="D64" s="18" t="s">
        <v>222</v>
      </c>
      <c r="E64" s="18"/>
      <c r="F64" s="25">
        <v>0.26</v>
      </c>
      <c r="G64" s="25">
        <v>1</v>
      </c>
      <c r="H64" s="32">
        <f t="shared" si="1"/>
        <v>0.26</v>
      </c>
      <c r="I64" s="68" t="s">
        <v>223</v>
      </c>
      <c r="J64" s="65" t="s">
        <v>210</v>
      </c>
    </row>
    <row r="65" s="3" customFormat="1" ht="26.25" customHeight="1" spans="1:10">
      <c r="A65" s="35" t="s">
        <v>224</v>
      </c>
      <c r="B65" s="35" t="s">
        <v>339</v>
      </c>
      <c r="C65" s="36" t="s">
        <v>226</v>
      </c>
      <c r="D65" s="18" t="s">
        <v>227</v>
      </c>
      <c r="E65" s="18"/>
      <c r="F65" s="25">
        <v>0.22</v>
      </c>
      <c r="G65" s="25">
        <v>1</v>
      </c>
      <c r="H65" s="32">
        <f t="shared" si="1"/>
        <v>0.22</v>
      </c>
      <c r="I65" s="68" t="s">
        <v>228</v>
      </c>
      <c r="J65" s="65" t="s">
        <v>210</v>
      </c>
    </row>
    <row r="66" s="3" customFormat="1" ht="36" customHeight="1" spans="1:10">
      <c r="A66" s="35" t="s">
        <v>229</v>
      </c>
      <c r="B66" s="35" t="s">
        <v>340</v>
      </c>
      <c r="C66" s="36" t="s">
        <v>231</v>
      </c>
      <c r="D66" s="18" t="s">
        <v>232</v>
      </c>
      <c r="E66" s="18"/>
      <c r="F66" s="25">
        <v>0.28</v>
      </c>
      <c r="G66" s="25">
        <v>1</v>
      </c>
      <c r="H66" s="32">
        <f t="shared" si="1"/>
        <v>0.28</v>
      </c>
      <c r="I66" s="68" t="s">
        <v>233</v>
      </c>
      <c r="J66" s="65" t="s">
        <v>210</v>
      </c>
    </row>
    <row r="67" s="3" customFormat="1" ht="21" customHeight="1" spans="1:10">
      <c r="A67" s="35" t="s">
        <v>234</v>
      </c>
      <c r="B67" s="35" t="s">
        <v>341</v>
      </c>
      <c r="C67" s="36" t="s">
        <v>236</v>
      </c>
      <c r="D67" s="18" t="s">
        <v>237</v>
      </c>
      <c r="E67" s="39"/>
      <c r="F67" s="40">
        <v>0.26</v>
      </c>
      <c r="G67" s="40">
        <v>1</v>
      </c>
      <c r="H67" s="32">
        <f t="shared" si="1"/>
        <v>0.26</v>
      </c>
      <c r="I67" s="68" t="s">
        <v>237</v>
      </c>
      <c r="J67" s="65" t="s">
        <v>210</v>
      </c>
    </row>
    <row r="68" s="3" customFormat="1" ht="28.5" customHeight="1" spans="1:10">
      <c r="A68" s="35" t="s">
        <v>238</v>
      </c>
      <c r="B68" s="35" t="s">
        <v>342</v>
      </c>
      <c r="C68" s="36" t="s">
        <v>240</v>
      </c>
      <c r="D68" s="18" t="s">
        <v>182</v>
      </c>
      <c r="E68" s="39"/>
      <c r="F68" s="40">
        <v>0.56</v>
      </c>
      <c r="G68" s="40">
        <v>1.3</v>
      </c>
      <c r="H68" s="32">
        <f t="shared" si="1"/>
        <v>0.728</v>
      </c>
      <c r="I68" s="68" t="s">
        <v>182</v>
      </c>
      <c r="J68" s="65" t="s">
        <v>241</v>
      </c>
    </row>
    <row r="69" s="3" customFormat="1" ht="16.5" customHeight="1" spans="1:10">
      <c r="A69" s="35" t="s">
        <v>242</v>
      </c>
      <c r="B69" s="35" t="s">
        <v>243</v>
      </c>
      <c r="C69" s="36" t="s">
        <v>244</v>
      </c>
      <c r="D69" s="18" t="s">
        <v>245</v>
      </c>
      <c r="E69" s="39"/>
      <c r="F69" s="40">
        <v>0.13</v>
      </c>
      <c r="G69" s="40">
        <v>1</v>
      </c>
      <c r="H69" s="32">
        <f t="shared" si="1"/>
        <v>0.13</v>
      </c>
      <c r="I69" s="68" t="s">
        <v>245</v>
      </c>
      <c r="J69" s="65" t="s">
        <v>210</v>
      </c>
    </row>
    <row r="70" s="3" customFormat="1" ht="16.5" customHeight="1" spans="1:10">
      <c r="A70" s="35" t="s">
        <v>246</v>
      </c>
      <c r="B70" s="35" t="s">
        <v>247</v>
      </c>
      <c r="C70" s="36" t="s">
        <v>244</v>
      </c>
      <c r="D70" s="18" t="s">
        <v>245</v>
      </c>
      <c r="E70" s="39"/>
      <c r="F70" s="40">
        <v>0.1</v>
      </c>
      <c r="G70" s="40">
        <v>1</v>
      </c>
      <c r="H70" s="32">
        <f t="shared" si="1"/>
        <v>0.1</v>
      </c>
      <c r="I70" s="68" t="s">
        <v>245</v>
      </c>
      <c r="J70" s="65" t="s">
        <v>248</v>
      </c>
    </row>
    <row r="71" s="3" customFormat="1" ht="25.15" customHeight="1" spans="1:10">
      <c r="A71" s="35" t="s">
        <v>249</v>
      </c>
      <c r="B71" s="35" t="s">
        <v>343</v>
      </c>
      <c r="C71" s="36" t="s">
        <v>251</v>
      </c>
      <c r="D71" s="18" t="s">
        <v>252</v>
      </c>
      <c r="E71" s="18"/>
      <c r="F71" s="25">
        <v>0.06</v>
      </c>
      <c r="G71" s="25">
        <v>2</v>
      </c>
      <c r="H71" s="32">
        <f t="shared" si="1"/>
        <v>0.12</v>
      </c>
      <c r="I71" s="68" t="s">
        <v>252</v>
      </c>
      <c r="J71" s="65" t="s">
        <v>248</v>
      </c>
    </row>
    <row r="72" s="3" customFormat="1" ht="16.5" customHeight="1" spans="1:10">
      <c r="A72" s="35" t="s">
        <v>253</v>
      </c>
      <c r="B72" s="35" t="s">
        <v>254</v>
      </c>
      <c r="C72" s="36" t="s">
        <v>255</v>
      </c>
      <c r="D72" s="18"/>
      <c r="E72" s="18"/>
      <c r="F72" s="25">
        <v>0.03</v>
      </c>
      <c r="G72" s="25">
        <v>1</v>
      </c>
      <c r="H72" s="32">
        <f t="shared" si="1"/>
        <v>0.03</v>
      </c>
      <c r="I72" s="68"/>
      <c r="J72" s="65" t="s">
        <v>210</v>
      </c>
    </row>
    <row r="73" s="3" customFormat="1" ht="21.75" customHeight="1" spans="1:10">
      <c r="A73" s="35" t="s">
        <v>256</v>
      </c>
      <c r="B73" s="35" t="s">
        <v>257</v>
      </c>
      <c r="C73" s="36" t="s">
        <v>258</v>
      </c>
      <c r="D73" s="18" t="s">
        <v>259</v>
      </c>
      <c r="E73" s="18"/>
      <c r="F73" s="25">
        <v>0.05</v>
      </c>
      <c r="G73" s="25">
        <v>1</v>
      </c>
      <c r="H73" s="32">
        <f t="shared" si="1"/>
        <v>0.05</v>
      </c>
      <c r="I73" s="68" t="s">
        <v>259</v>
      </c>
      <c r="J73" s="65" t="s">
        <v>248</v>
      </c>
    </row>
    <row r="74" s="3" customFormat="1" ht="24.75" customHeight="1" spans="1:10">
      <c r="A74" s="35" t="s">
        <v>260</v>
      </c>
      <c r="B74" s="35" t="s">
        <v>261</v>
      </c>
      <c r="C74" s="36" t="s">
        <v>262</v>
      </c>
      <c r="D74" s="18" t="s">
        <v>263</v>
      </c>
      <c r="E74" s="18"/>
      <c r="F74" s="25">
        <v>0.05</v>
      </c>
      <c r="G74" s="25">
        <v>1</v>
      </c>
      <c r="H74" s="32">
        <f t="shared" si="1"/>
        <v>0.05</v>
      </c>
      <c r="I74" s="68" t="s">
        <v>263</v>
      </c>
      <c r="J74" s="65" t="s">
        <v>248</v>
      </c>
    </row>
    <row r="75" s="3" customFormat="1" ht="16.5" customHeight="1" spans="1:10">
      <c r="A75" s="35" t="s">
        <v>264</v>
      </c>
      <c r="B75" s="35" t="s">
        <v>265</v>
      </c>
      <c r="C75" s="36" t="s">
        <v>266</v>
      </c>
      <c r="D75" s="18"/>
      <c r="E75" s="18"/>
      <c r="F75" s="25">
        <f>0.45*1.13</f>
        <v>0.5085</v>
      </c>
      <c r="G75" s="25">
        <v>1</v>
      </c>
      <c r="H75" s="32">
        <f t="shared" si="1"/>
        <v>0.5085</v>
      </c>
      <c r="I75" s="68" t="s">
        <v>267</v>
      </c>
      <c r="J75" s="65" t="s">
        <v>183</v>
      </c>
    </row>
    <row r="76" s="3" customFormat="1" ht="28.5" customHeight="1" spans="1:10">
      <c r="A76" s="35" t="s">
        <v>268</v>
      </c>
      <c r="B76" s="35" t="s">
        <v>344</v>
      </c>
      <c r="C76" s="36" t="s">
        <v>270</v>
      </c>
      <c r="D76" s="18" t="s">
        <v>271</v>
      </c>
      <c r="E76" s="18"/>
      <c r="F76" s="25">
        <v>1</v>
      </c>
      <c r="G76" s="25">
        <v>1</v>
      </c>
      <c r="H76" s="32">
        <f t="shared" si="1"/>
        <v>1</v>
      </c>
      <c r="I76" s="68" t="s">
        <v>272</v>
      </c>
      <c r="J76" s="65" t="s">
        <v>273</v>
      </c>
    </row>
    <row r="77" s="3" customFormat="1" ht="25.5" customHeight="1" spans="1:10">
      <c r="A77" s="35" t="s">
        <v>274</v>
      </c>
      <c r="B77" s="35" t="s">
        <v>345</v>
      </c>
      <c r="C77" s="36" t="s">
        <v>276</v>
      </c>
      <c r="D77" s="18" t="s">
        <v>277</v>
      </c>
      <c r="E77" s="18"/>
      <c r="F77" s="25">
        <v>1.1</v>
      </c>
      <c r="G77" s="25">
        <v>1</v>
      </c>
      <c r="H77" s="32"/>
      <c r="I77" s="68" t="s">
        <v>277</v>
      </c>
      <c r="J77" s="65" t="s">
        <v>273</v>
      </c>
    </row>
    <row r="78" s="3" customFormat="1" ht="21.75" customHeight="1" spans="1:10">
      <c r="A78" s="35" t="s">
        <v>278</v>
      </c>
      <c r="B78" s="35" t="s">
        <v>346</v>
      </c>
      <c r="C78" s="36" t="s">
        <v>280</v>
      </c>
      <c r="D78" s="18" t="s">
        <v>281</v>
      </c>
      <c r="E78" s="18"/>
      <c r="F78" s="25">
        <v>2.67</v>
      </c>
      <c r="G78" s="25">
        <v>1</v>
      </c>
      <c r="H78" s="32">
        <f t="shared" si="1"/>
        <v>2.67</v>
      </c>
      <c r="I78" s="68" t="s">
        <v>281</v>
      </c>
      <c r="J78" s="65" t="s">
        <v>282</v>
      </c>
    </row>
    <row r="79" s="3" customFormat="1" ht="25.5" customHeight="1" spans="1:10">
      <c r="A79" s="35" t="s">
        <v>283</v>
      </c>
      <c r="B79" s="35" t="s">
        <v>347</v>
      </c>
      <c r="C79" s="36" t="s">
        <v>285</v>
      </c>
      <c r="D79" s="18" t="s">
        <v>286</v>
      </c>
      <c r="E79" s="18"/>
      <c r="F79" s="25">
        <v>2.67</v>
      </c>
      <c r="G79" s="25">
        <v>1</v>
      </c>
      <c r="H79" s="32"/>
      <c r="I79" s="68" t="s">
        <v>286</v>
      </c>
      <c r="J79" s="65" t="s">
        <v>282</v>
      </c>
    </row>
    <row r="80" s="3" customFormat="1" ht="16.5" customHeight="1" spans="1:20">
      <c r="A80" s="35" t="s">
        <v>287</v>
      </c>
      <c r="B80" s="35" t="s">
        <v>348</v>
      </c>
      <c r="C80" s="36" t="s">
        <v>289</v>
      </c>
      <c r="D80" s="18" t="s">
        <v>291</v>
      </c>
      <c r="E80" s="18"/>
      <c r="F80" s="25">
        <v>0.07</v>
      </c>
      <c r="G80" s="25">
        <v>1</v>
      </c>
      <c r="H80" s="32">
        <f t="shared" si="1"/>
        <v>0.07</v>
      </c>
      <c r="I80" s="81" t="s">
        <v>291</v>
      </c>
      <c r="J80" s="65" t="s">
        <v>282</v>
      </c>
      <c r="T80" s="3" t="s">
        <v>292</v>
      </c>
    </row>
    <row r="81" s="3" customFormat="1" ht="16.5" customHeight="1" spans="1:10">
      <c r="A81" s="35" t="s">
        <v>293</v>
      </c>
      <c r="B81" s="35" t="s">
        <v>349</v>
      </c>
      <c r="C81" s="36" t="s">
        <v>295</v>
      </c>
      <c r="D81" s="18" t="s">
        <v>296</v>
      </c>
      <c r="E81" s="18"/>
      <c r="F81" s="25"/>
      <c r="G81" s="25">
        <f>1/14</f>
        <v>0.0714285714285714</v>
      </c>
      <c r="H81" s="32">
        <f t="shared" si="1"/>
        <v>0</v>
      </c>
      <c r="I81" s="68" t="s">
        <v>297</v>
      </c>
      <c r="J81" s="65" t="s">
        <v>298</v>
      </c>
    </row>
    <row r="82" ht="15" customHeight="1" spans="1:10">
      <c r="A82" s="76"/>
      <c r="B82" s="77" t="s">
        <v>299</v>
      </c>
      <c r="C82" s="78"/>
      <c r="D82" s="79"/>
      <c r="E82" s="79"/>
      <c r="F82" s="80"/>
      <c r="G82" s="80"/>
      <c r="H82" s="80">
        <f>SUM(H24:H81)</f>
        <v>46.40633</v>
      </c>
      <c r="I82" s="82"/>
      <c r="J82" s="83"/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PL616 S61656V 锦联 </vt:lpstr>
      <vt:lpstr>PL616 S61656V 欧亚利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</cp:lastModifiedBy>
  <dcterms:created xsi:type="dcterms:W3CDTF">2016-12-09T02:18:00Z</dcterms:created>
  <cp:lastPrinted>2019-11-03T06:07:00Z</cp:lastPrinted>
  <dcterms:modified xsi:type="dcterms:W3CDTF">2019-11-26T07:14:51Z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  <property fmtid="{D5CDD505-2E9C-101B-9397-08002B2CF9AE}" pid="3" name="KSOReadingLayout">
    <vt:bool>true</vt:bool>
  </property>
</Properties>
</file>