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gespindola\workspace\CarND-Functional-Safety\Template_Files\"/>
    </mc:Choice>
  </mc:AlternateContent>
  <bookViews>
    <workbookView xWindow="0" yWindow="0" windowWidth="17250" windowHeight="525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fileRecoveryPr autoRecover="0"/>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 r="L13" i="1"/>
  <c r="S13" i="1"/>
  <c r="O13" i="1"/>
  <c r="G13" i="1"/>
  <c r="B13" i="1"/>
  <c r="J13" i="1"/>
  <c r="L14" i="1"/>
  <c r="J14" i="1"/>
  <c r="E14" i="1"/>
  <c r="C14" i="1"/>
  <c r="D14" i="1"/>
  <c r="B14" i="1"/>
  <c r="O14" i="1"/>
  <c r="O12" i="1"/>
  <c r="S12" i="1"/>
  <c r="L12" i="1"/>
  <c r="B12" i="1"/>
  <c r="J12" i="1"/>
  <c r="C15" i="1"/>
  <c r="B15" i="1"/>
</calcChain>
</file>

<file path=xl/sharedStrings.xml><?xml version="1.0" encoding="utf-8"?>
<sst xmlns="http://schemas.openxmlformats.org/spreadsheetml/2006/main" count="547" uniqueCount="264">
  <si>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</si>
  <si>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</si>
  <si>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</si>
  <si>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</si>
  <si>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</si>
  <si>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</si>
  <si>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</si>
  <si>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</si>
  <si>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</si>
  <si>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</si>
  <si>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</si>
  <si>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</si>
  <si>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</si>
  <si>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</si>
  <si>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</si>
  <si>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</si>
  <si>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</si>
  <si>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</si>
  <si>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</si>
  <si>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</si>
  <si>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</si>
  <si>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</si>
  <si>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</si>
  <si>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</si>
  <si>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</si>
  <si>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</si>
  <si>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</si>
  <si>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</si>
  <si>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</si>
  <si>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</si>
  <si>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</si>
  <si>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</si>
  <si>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</si>
  <si>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</si>
  <si>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</si>
  <si>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</si>
  <si>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</si>
  <si>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</si>
  <si>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</si>
  <si>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</si>
  <si>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</si>
  <si>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</si>
  <si>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</si>
  <si>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</si>
  <si>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</si>
  <si>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</si>
  <si>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</si>
  <si>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</si>
  <si>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</si>
  <si>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</si>
  <si>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</si>
  <si>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</si>
  <si>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</si>
  <si>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</si>
  <si>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</si>
  <si>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</si>
  <si>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</si>
  <si>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</si>
  <si>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</si>
  <si>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</si>
  <si>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</si>
  <si>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</si>
  <si>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</si>
  <si>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</si>
  <si>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</si>
  <si>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</si>
  <si>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</si>
  <si>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</si>
  <si>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</si>
  <si>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</si>
  <si>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</si>
  <si>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</si>
  <si>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</si>
  <si>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</si>
  <si>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</si>
  <si>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</si>
  <si>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</si>
  <si>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</si>
  <si>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</si>
  <si>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</si>
  <si>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</si>
  <si>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</si>
  <si>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</si>
  <si>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</si>
  <si>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</si>
  <si>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</si>
  <si>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</si>
  <si>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</si>
  <si>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</si>
  <si>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</si>
  <si>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</si>
  <si>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</si>
  <si>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</si>
  <si>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</si>
  <si>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</si>
  <si>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</si>
  <si>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</si>
  <si>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</si>
  <si>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</si>
  <si>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</si>
  <si>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</si>
  <si>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</si>
  <si>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</si>
  <si>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</si>
  <si>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</si>
  <si>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</si>
  <si>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</si>
  <si>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</si>
  <si>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</si>
  <si>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</si>
  <si>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</si>
  <si>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</si>
  <si>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</si>
  <si>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</si>
  <si>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</si>
  <si>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</si>
  <si>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</si>
  <si>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</si>
  <si>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</si>
  <si>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</si>
  <si>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</si>
  <si>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</si>
  <si>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</si>
  <si>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</si>
  <si>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</si>
  <si>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</si>
  <si>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</si>
  <si>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</si>
  <si>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</si>
  <si>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</si>
  <si>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</si>
  <si>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</si>
  <si>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</si>
  <si>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</si>
  <si>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</si>
  <si>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</si>
  <si>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</si>
  <si>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</si>
  <si>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</si>
  <si>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</si>
  <si>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</si>
  <si>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</si>
  <si>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</si>
  <si>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</si>
  <si>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</si>
  <si>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</si>
  <si>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</si>
  <si>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</si>
  <si>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</si>
  <si>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</si>
  <si>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</si>
  <si>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</si>
  <si>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</si>
  <si>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</si>
  <si>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</si>
  <si>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</si>
  <si>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</si>
  <si>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</si>
  <si>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</si>
  <si>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</si>
  <si>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</si>
  <si>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</si>
  <si>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</si>
  <si>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</si>
  <si>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</si>
  <si>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</si>
  <si>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</si>
  <si>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</si>
  <si>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</si>
  <si>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</si>
  <si>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</si>
  <si>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</si>
  <si>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</si>
  <si>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</si>
  <si>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</si>
  <si>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</si>
  <si>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</si>
  <si>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</si>
  <si>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</si>
  <si>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</si>
  <si>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</si>
  <si>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</si>
  <si>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</si>
  <si>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</si>
  <si>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</si>
  <si>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</si>
  <si>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</si>
  <si>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</si>
  <si>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</si>
  <si>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</si>
  <si>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</si>
  <si>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</si>
  <si>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</si>
  <si>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</si>
  <si>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</si>
  <si>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</si>
  <si>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</si>
  <si>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</si>
  <si>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</si>
  <si>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</si>
  <si>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</si>
  <si>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</si>
  <si>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</si>
  <si>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</si>
  <si>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</si>
  <si>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</si>
  <si>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</si>
  <si>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</si>
  <si>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</si>
  <si>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</si>
  <si>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</si>
  <si>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</si>
  <si>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</si>
  <si>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</si>
  <si>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</si>
  <si>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</si>
  <si>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</si>
  <si>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</si>
  <si>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</si>
  <si>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</si>
  <si>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</si>
  <si>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</si>
  <si>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</si>
  <si>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</si>
  <si>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</si>
  <si>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</si>
  <si>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</si>
  <si>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</si>
  <si>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</si>
  <si>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</si>
  <si>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</si>
  <si>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</si>
  <si>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</si>
  <si>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</si>
  <si>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</si>
  <si>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</si>
  <si>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</si>
  <si>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</si>
  <si>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</si>
  <si>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</si>
  <si>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</si>
  <si>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</si>
  <si>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</si>
  <si>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</si>
  <si>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</si>
  <si>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</si>
  <si>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</si>
  <si>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</si>
  <si>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</si>
  <si>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</si>
  <si>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</si>
  <si>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Day time + Obstacle on the road</t>
  </si>
  <si>
    <t>Normal Driving on highway during Normal conditions with high speed ( day time + Obstacle on the road)</t>
  </si>
  <si>
    <t>The vibration is not perceived by the driver</t>
  </si>
  <si>
    <t>The vehicle crashes with the side bumpers</t>
  </si>
  <si>
    <t>Lane keeping function is probably used on highway</t>
  </si>
  <si>
    <t>On highway  speed of vehicle is expected to be high</t>
  </si>
  <si>
    <t>The feedback is not perceived as the ADAS system acting, then the driver overcompensates the torque given by the system. Then the system stops providing the torque but the driver is still applying it.
This causes oscillations in the vehicle trajectory.</t>
  </si>
  <si>
    <t>Other systems in the vehicle are designed to minimize this scenario (stability control etc)</t>
  </si>
  <si>
    <t>The vibration shall be easily perceived by the driver.</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</si>
  <si>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</si>
  <si>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</si>
  <si>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Normal driving on country roads during normal conditions with high speed (the driver is misusing the lane keeping assistance function as a fully autonomous function)</t>
  </si>
  <si>
    <t>Highway driving in wet 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</si>
</sst>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b/>
      <sz val="10"/>
      <name val="Arial"/>
    </font>
    <font>
      <sz val="10"/>
      <name val="Arial"/>
    </font>
    <font>
      <sz val="10"/>
      <color rgb="FF000000"/>
      <name val="Arial"/>
    </font>
    <font>
      <b/>
      <sz val="10"/>
      <color rgb="FF000000"/>
      <name val="Arial"/>
    </font>
    <font>
      <sz val="11"/>
      <color rgb="FF000000"/>
      <name val="Arial"/>
    </font>
    <font>
      <sz val="10"/>
      <name val="Arial"/>
      <family val="2"/>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94">
    <xf numFmtId="0" fontId="0" fillId="0" borderId="0" xfId="0" applyFont="1" applyAlignment="1"/>
    <xf numFmtId="0" fontId="1" fillId="0" borderId="0" xfId="0" applyFont="1" applyAlignment="1">
      <alignment horizontal="left" vertical="top"/>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2" xfId="0" applyFont="1" applyBorder="1" applyAlignment="1">
      <alignment horizontal="center" vertical="center"/>
    </xf>
    <xf numFmtId="0" fontId="6" fillId="0" borderId="7" xfId="0" applyFont="1" applyBorder="1"/>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8" fillId="0" borderId="14" xfId="0" applyFont="1" applyBorder="1" applyAlignment="1">
      <alignment horizontal="center" vertical="center"/>
    </xf>
    <xf numFmtId="0" fontId="6" fillId="0" borderId="14" xfId="0" applyFont="1" applyBorder="1"/>
    <xf numFmtId="0" fontId="11" fillId="0" borderId="0" xfId="0" applyFont="1" applyAlignment="1">
      <alignment horizontal="center" vertical="center" wrapText="1"/>
    </xf>
    <xf numFmtId="0" fontId="11" fillId="0" borderId="0" xfId="0" applyFont="1" applyAlignment="1">
      <alignment horizontal="left" vertical="center" wrapText="1"/>
    </xf>
    <xf numFmtId="0" fontId="11" fillId="0" borderId="0" xfId="0" applyFont="1" applyAlignment="1">
      <alignment horizontal="center"/>
    </xf>
    <xf numFmtId="0" fontId="12" fillId="0" borderId="0" xfId="0" applyFont="1" applyAlignment="1">
      <alignment horizontal="center"/>
    </xf>
    <xf numFmtId="0" fontId="13" fillId="0" borderId="0" xfId="0" applyFont="1" applyAlignment="1"/>
    <xf numFmtId="0" fontId="11" fillId="0" borderId="0" xfId="0" applyFont="1" applyAlignment="1">
      <alignment horizontal="left" vertical="center"/>
    </xf>
    <xf numFmtId="0" fontId="14" fillId="5" borderId="0" xfId="0" applyFont="1" applyFill="1" applyAlignment="1"/>
    <xf numFmtId="0" fontId="11" fillId="3"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2" fillId="0" borderId="5" xfId="0" applyFont="1" applyBorder="1"/>
    <xf numFmtId="0" fontId="11" fillId="4" borderId="4" xfId="0" applyFont="1" applyFill="1" applyBorder="1" applyAlignment="1">
      <alignment horizontal="center"/>
    </xf>
    <xf numFmtId="0" fontId="11" fillId="3" borderId="4" xfId="0" applyFont="1" applyFill="1" applyBorder="1" applyAlignment="1">
      <alignment horizontal="center"/>
    </xf>
    <xf numFmtId="0" fontId="11" fillId="6" borderId="0" xfId="0" applyFont="1" applyFill="1" applyAlignment="1">
      <alignment horizontal="center" vertical="center" wrapText="1"/>
    </xf>
    <xf numFmtId="0" fontId="11" fillId="6" borderId="7"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2" fillId="0" borderId="0" xfId="0" applyFont="1" applyAlignment="1">
      <alignment horizontal="left" vertical="top" wrapText="1"/>
    </xf>
    <xf numFmtId="0" fontId="15" fillId="0" borderId="0" xfId="0" applyFont="1" applyAlignment="1">
      <alignment horizontal="left" vertical="top" wrapText="1"/>
    </xf>
    <xf numFmtId="0" fontId="12" fillId="0" borderId="8" xfId="0" applyFont="1" applyBorder="1" applyAlignment="1">
      <alignment horizontal="left" vertical="top" wrapText="1"/>
    </xf>
    <xf numFmtId="0" fontId="12" fillId="0" borderId="1"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0" xfId="0" applyFont="1" applyAlignment="1">
      <alignment horizontal="center" vertical="center" wrapText="1"/>
    </xf>
    <xf numFmtId="0" fontId="16" fillId="0" borderId="0" xfId="0" applyFont="1" applyAlignment="1"/>
    <xf numFmtId="0" fontId="13" fillId="0" borderId="0" xfId="0" applyFont="1" applyAlignment="1">
      <alignment wrapText="1"/>
    </xf>
    <xf numFmtId="0" fontId="16" fillId="0" borderId="0" xfId="0" applyFont="1" applyAlignment="1">
      <alignment wrapText="1"/>
    </xf>
    <xf numFmtId="0" fontId="17" fillId="0" borderId="1" xfId="0" applyFont="1" applyBorder="1" applyAlignment="1">
      <alignment horizontal="left" vertical="top" wrapText="1"/>
    </xf>
    <xf numFmtId="0" fontId="16" fillId="0" borderId="1" xfId="0" applyFont="1" applyBorder="1" applyAlignment="1">
      <alignment horizontal="lef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6"/>
  <sheetViews>
    <sheetView tabSelected="1" workbookViewId="0">
      <selection activeCell="E14" sqref="E14"/>
    </sheetView>
  </sheetViews>
  <sheetFormatPr baseColWidth="10" defaultColWidth="14.42578125" defaultRowHeight="15.75" customHeight="1" x14ac:dyDescent="0.2"/>
  <cols>
    <col min="1" max="1" width="14.42578125" style="70"/>
    <col min="2" max="2" width="22.140625" style="70" customWidth="1"/>
    <col min="3" max="3" width="19" style="70" customWidth="1"/>
    <col min="4" max="4" width="22.42578125" style="70" bestFit="1" customWidth="1"/>
    <col min="5" max="5" width="18.28515625" style="70" customWidth="1"/>
    <col min="6" max="6" width="18.85546875" style="70" customWidth="1"/>
    <col min="7" max="7" width="18.5703125" style="70" bestFit="1" customWidth="1"/>
    <col min="8" max="8" width="34.42578125" style="70" customWidth="1"/>
    <col min="9" max="9" width="18.85546875" style="70" customWidth="1"/>
    <col min="10" max="10" width="29" style="70" bestFit="1" customWidth="1"/>
    <col min="11" max="11" width="22.5703125" style="70" customWidth="1"/>
    <col min="12" max="12" width="29.42578125" style="70" bestFit="1" customWidth="1"/>
    <col min="13" max="13" width="28" style="70" customWidth="1"/>
    <col min="14" max="14" width="25.5703125" style="70" customWidth="1"/>
    <col min="15" max="15" width="20.7109375" style="70" bestFit="1" customWidth="1"/>
    <col min="16" max="16" width="28" style="70" customWidth="1"/>
    <col min="17" max="17" width="20.7109375" style="70" customWidth="1"/>
    <col min="18" max="18" width="18.5703125" style="70" customWidth="1"/>
    <col min="19" max="19" width="34" style="70" bestFit="1" customWidth="1"/>
    <col min="20" max="20" width="40.28515625" style="70" customWidth="1"/>
    <col min="21" max="21" width="14.42578125" style="70"/>
    <col min="22" max="22" width="33.140625" style="70" customWidth="1"/>
    <col min="23" max="16384" width="14.42578125" style="70"/>
  </cols>
  <sheetData>
    <row r="1" spans="1:28" ht="12.75" x14ac:dyDescent="0.2">
      <c r="A1" s="66"/>
      <c r="B1" s="67" t="s">
        <v>2</v>
      </c>
      <c r="C1" s="66"/>
      <c r="D1" s="66"/>
      <c r="E1" s="66"/>
      <c r="F1" s="66"/>
      <c r="G1" s="66"/>
      <c r="H1" s="66"/>
      <c r="I1" s="68"/>
      <c r="J1" s="68"/>
      <c r="K1" s="68"/>
      <c r="L1" s="68"/>
      <c r="M1" s="68"/>
      <c r="N1" s="68"/>
      <c r="O1" s="68"/>
      <c r="P1" s="68"/>
      <c r="Q1" s="68"/>
      <c r="R1" s="68"/>
      <c r="S1" s="68"/>
      <c r="T1" s="68"/>
      <c r="U1" s="68"/>
      <c r="V1" s="68"/>
      <c r="W1" s="69"/>
      <c r="X1" s="69"/>
      <c r="Y1" s="69"/>
      <c r="Z1" s="69"/>
      <c r="AA1" s="69"/>
      <c r="AB1" s="69"/>
    </row>
    <row r="2" spans="1:28" ht="12.75" x14ac:dyDescent="0.2">
      <c r="A2" s="66"/>
      <c r="B2" s="71" t="s">
        <v>10</v>
      </c>
      <c r="C2" s="66"/>
      <c r="D2" s="66"/>
      <c r="E2" s="66"/>
      <c r="F2" s="66"/>
      <c r="G2" s="66"/>
      <c r="H2" s="66"/>
      <c r="I2" s="68"/>
      <c r="J2" s="68"/>
      <c r="K2" s="68"/>
      <c r="L2" s="68"/>
      <c r="M2" s="68"/>
      <c r="N2" s="68"/>
      <c r="O2" s="68"/>
      <c r="P2" s="68"/>
      <c r="Q2" s="68"/>
      <c r="R2" s="68"/>
      <c r="S2" s="68"/>
      <c r="T2" s="68"/>
      <c r="U2" s="68"/>
      <c r="V2" s="68"/>
      <c r="W2" s="69"/>
      <c r="X2" s="69"/>
      <c r="Y2" s="69"/>
      <c r="Z2" s="69"/>
      <c r="AA2" s="69"/>
      <c r="AB2" s="69"/>
    </row>
    <row r="3" spans="1:28" ht="12.75" x14ac:dyDescent="0.2">
      <c r="A3" s="66"/>
      <c r="B3" s="72" t="s">
        <v>17</v>
      </c>
      <c r="C3" s="66"/>
      <c r="D3" s="66"/>
      <c r="E3" s="66"/>
      <c r="F3" s="66"/>
      <c r="G3" s="66"/>
      <c r="H3" s="66"/>
      <c r="I3" s="68"/>
      <c r="J3" s="68"/>
      <c r="K3" s="68"/>
      <c r="L3" s="68"/>
      <c r="M3" s="68"/>
      <c r="N3" s="68"/>
      <c r="O3" s="68"/>
      <c r="P3" s="68"/>
      <c r="Q3" s="68"/>
      <c r="R3" s="68"/>
      <c r="S3" s="68"/>
      <c r="T3" s="68"/>
      <c r="U3" s="68"/>
      <c r="V3" s="68"/>
      <c r="W3" s="69"/>
      <c r="X3" s="69"/>
      <c r="Y3" s="69"/>
      <c r="Z3" s="69"/>
      <c r="AA3" s="69"/>
      <c r="AB3" s="69"/>
    </row>
    <row r="4" spans="1:28" ht="12.75" x14ac:dyDescent="0.2">
      <c r="A4" s="66"/>
      <c r="B4" s="72" t="s">
        <v>23</v>
      </c>
      <c r="C4" s="66"/>
      <c r="D4" s="66"/>
      <c r="E4" s="66"/>
      <c r="F4" s="66"/>
      <c r="G4" s="66"/>
      <c r="H4" s="66"/>
      <c r="I4" s="68"/>
      <c r="J4" s="68"/>
      <c r="K4" s="68"/>
      <c r="L4" s="68"/>
      <c r="M4" s="68"/>
      <c r="N4" s="68"/>
      <c r="O4" s="68"/>
      <c r="P4" s="68"/>
      <c r="Q4" s="68"/>
      <c r="R4" s="68"/>
      <c r="S4" s="68"/>
      <c r="T4" s="68"/>
      <c r="U4" s="68"/>
      <c r="V4" s="68"/>
      <c r="W4" s="69"/>
      <c r="X4" s="69"/>
      <c r="Y4" s="69"/>
      <c r="Z4" s="69"/>
      <c r="AA4" s="69"/>
      <c r="AB4" s="69"/>
    </row>
    <row r="5" spans="1:28" ht="12.75" x14ac:dyDescent="0.2">
      <c r="A5" s="66"/>
      <c r="B5" s="71" t="s">
        <v>26</v>
      </c>
      <c r="C5" s="66"/>
      <c r="D5" s="66"/>
      <c r="E5" s="66"/>
      <c r="F5" s="66"/>
      <c r="G5" s="66"/>
      <c r="H5" s="66"/>
      <c r="I5" s="68"/>
      <c r="J5" s="68"/>
      <c r="K5" s="68"/>
      <c r="L5" s="68"/>
      <c r="M5" s="68"/>
      <c r="N5" s="68"/>
      <c r="O5" s="68"/>
      <c r="P5" s="68"/>
      <c r="Q5" s="68"/>
      <c r="R5" s="68"/>
      <c r="S5" s="68"/>
      <c r="T5" s="68"/>
      <c r="U5" s="68"/>
      <c r="V5" s="68"/>
      <c r="W5" s="69"/>
      <c r="X5" s="69"/>
      <c r="Y5" s="69"/>
      <c r="Z5" s="69"/>
      <c r="AA5" s="69"/>
      <c r="AB5" s="69"/>
    </row>
    <row r="6" spans="1:28" ht="12.75" x14ac:dyDescent="0.2">
      <c r="A6" s="66"/>
      <c r="B6" s="71" t="s">
        <v>30</v>
      </c>
      <c r="C6" s="66"/>
      <c r="D6" s="66"/>
      <c r="E6" s="66"/>
      <c r="F6" s="66"/>
      <c r="G6" s="66"/>
      <c r="H6" s="66"/>
      <c r="I6" s="68"/>
      <c r="J6" s="68"/>
      <c r="K6" s="68"/>
      <c r="L6" s="68"/>
      <c r="M6" s="68"/>
      <c r="N6" s="68"/>
      <c r="O6" s="68"/>
      <c r="P6" s="68"/>
      <c r="Q6" s="68"/>
      <c r="R6" s="68"/>
      <c r="S6" s="68"/>
      <c r="T6" s="68"/>
      <c r="U6" s="68"/>
      <c r="V6" s="68"/>
      <c r="W6" s="69"/>
      <c r="X6" s="69"/>
      <c r="Y6" s="69"/>
      <c r="Z6" s="69"/>
      <c r="AA6" s="69"/>
      <c r="AB6" s="69"/>
    </row>
    <row r="7" spans="1:28" ht="12.75" x14ac:dyDescent="0.2">
      <c r="A7" s="66"/>
      <c r="B7" s="66"/>
      <c r="C7" s="66"/>
      <c r="D7" s="66"/>
      <c r="E7" s="66"/>
      <c r="F7" s="66"/>
      <c r="G7" s="66"/>
      <c r="H7" s="66"/>
      <c r="I7" s="68"/>
      <c r="J7" s="68"/>
      <c r="K7" s="68"/>
      <c r="L7" s="68"/>
      <c r="M7" s="68"/>
      <c r="N7" s="68"/>
      <c r="O7" s="68"/>
      <c r="P7" s="68"/>
      <c r="Q7" s="68"/>
      <c r="R7" s="68"/>
      <c r="S7" s="68"/>
      <c r="T7" s="68"/>
      <c r="U7" s="68"/>
      <c r="V7" s="68"/>
      <c r="W7" s="69"/>
      <c r="X7" s="69"/>
      <c r="Y7" s="69"/>
      <c r="Z7" s="69"/>
      <c r="AA7" s="69"/>
      <c r="AB7" s="69"/>
    </row>
    <row r="8" spans="1:28" ht="12.75" x14ac:dyDescent="0.2">
      <c r="A8" s="66"/>
      <c r="B8" s="66"/>
      <c r="C8" s="66"/>
      <c r="D8" s="66"/>
      <c r="E8" s="66"/>
      <c r="F8" s="66"/>
      <c r="G8" s="66"/>
      <c r="H8" s="66"/>
      <c r="I8" s="68"/>
      <c r="J8" s="68"/>
      <c r="K8" s="68"/>
      <c r="L8" s="68"/>
      <c r="M8" s="68"/>
      <c r="N8" s="68"/>
      <c r="O8" s="68"/>
      <c r="P8" s="68"/>
      <c r="Q8" s="68"/>
      <c r="R8" s="68"/>
      <c r="S8" s="68"/>
      <c r="T8" s="68"/>
      <c r="U8" s="68"/>
      <c r="V8" s="68"/>
      <c r="W8" s="69"/>
      <c r="X8" s="69"/>
      <c r="Y8" s="69"/>
      <c r="Z8" s="69"/>
      <c r="AA8" s="69"/>
      <c r="AB8" s="69"/>
    </row>
    <row r="9" spans="1:28" ht="12.75" x14ac:dyDescent="0.2">
      <c r="A9" s="66"/>
      <c r="B9" s="66"/>
      <c r="C9" s="66"/>
      <c r="D9" s="66"/>
      <c r="E9" s="66"/>
      <c r="F9" s="66"/>
      <c r="G9" s="66"/>
      <c r="H9" s="66"/>
      <c r="I9" s="68"/>
      <c r="J9" s="68"/>
      <c r="K9" s="68"/>
      <c r="L9" s="68"/>
      <c r="M9" s="68"/>
      <c r="N9" s="68"/>
      <c r="O9" s="68"/>
      <c r="P9" s="68"/>
      <c r="Q9" s="68"/>
      <c r="R9" s="68"/>
      <c r="S9" s="68"/>
      <c r="T9" s="68"/>
      <c r="U9" s="68"/>
      <c r="V9" s="68"/>
      <c r="W9" s="69"/>
      <c r="X9" s="69"/>
      <c r="Y9" s="69"/>
      <c r="Z9" s="69"/>
      <c r="AA9" s="69"/>
      <c r="AB9" s="69"/>
    </row>
    <row r="10" spans="1:28" ht="12.75" x14ac:dyDescent="0.2">
      <c r="A10" s="73" t="s">
        <v>11</v>
      </c>
      <c r="B10" s="74" t="s">
        <v>14</v>
      </c>
      <c r="C10" s="75"/>
      <c r="D10" s="75"/>
      <c r="E10" s="75"/>
      <c r="F10" s="75"/>
      <c r="G10" s="75"/>
      <c r="H10" s="75"/>
      <c r="I10" s="76" t="s">
        <v>27</v>
      </c>
      <c r="J10" s="75"/>
      <c r="K10" s="75"/>
      <c r="L10" s="75"/>
      <c r="M10" s="75"/>
      <c r="N10" s="75"/>
      <c r="O10" s="76" t="s">
        <v>33</v>
      </c>
      <c r="P10" s="75"/>
      <c r="Q10" s="75"/>
      <c r="R10" s="75"/>
      <c r="S10" s="75"/>
      <c r="T10" s="75"/>
      <c r="U10" s="77" t="s">
        <v>34</v>
      </c>
      <c r="V10" s="75"/>
      <c r="W10" s="69"/>
      <c r="X10" s="69"/>
      <c r="Y10" s="69"/>
      <c r="Z10" s="69"/>
      <c r="AA10" s="69"/>
      <c r="AB10" s="69"/>
    </row>
    <row r="11" spans="1:28" ht="26.25" thickTop="1" x14ac:dyDescent="0.2">
      <c r="A11" s="78"/>
      <c r="B11" s="79" t="s">
        <v>1</v>
      </c>
      <c r="C11" s="79" t="s">
        <v>35</v>
      </c>
      <c r="D11" s="79" t="s">
        <v>37</v>
      </c>
      <c r="E11" s="79" t="s">
        <v>58</v>
      </c>
      <c r="F11" s="79" t="s">
        <v>39</v>
      </c>
      <c r="G11" s="79" t="s">
        <v>40</v>
      </c>
      <c r="H11" s="79" t="s">
        <v>41</v>
      </c>
      <c r="I11" s="79" t="s">
        <v>42</v>
      </c>
      <c r="J11" s="79" t="s">
        <v>43</v>
      </c>
      <c r="K11" s="79" t="s">
        <v>44</v>
      </c>
      <c r="L11" s="79" t="s">
        <v>45</v>
      </c>
      <c r="M11" s="79" t="s">
        <v>46</v>
      </c>
      <c r="N11" s="79" t="s">
        <v>47</v>
      </c>
      <c r="O11" s="79" t="s">
        <v>48</v>
      </c>
      <c r="P11" s="79" t="s">
        <v>50</v>
      </c>
      <c r="Q11" s="79" t="s">
        <v>52</v>
      </c>
      <c r="R11" s="79" t="s">
        <v>53</v>
      </c>
      <c r="S11" s="79" t="s">
        <v>54</v>
      </c>
      <c r="T11" s="79" t="s">
        <v>55</v>
      </c>
      <c r="U11" s="79" t="s">
        <v>56</v>
      </c>
      <c r="V11" s="78" t="s">
        <v>57</v>
      </c>
      <c r="W11" s="66"/>
      <c r="X11" s="66"/>
      <c r="Y11" s="66"/>
      <c r="Z11" s="66"/>
      <c r="AA11" s="66"/>
      <c r="AB11" s="66"/>
    </row>
    <row r="12" spans="1:28" ht="15.75" customHeight="1" x14ac:dyDescent="0.2">
      <c r="A12" s="80" t="s">
        <v>59</v>
      </c>
      <c r="B12" s="12" t="str">
        <f t="shared" ref="B12:E15" ca="1" si="0">$A12 &amp; " - " &amp; $B12</f>
        <v>OM03 - Normal driving</v>
      </c>
      <c r="C12" s="81"/>
      <c r="D12" s="82"/>
      <c r="E12" s="81"/>
      <c r="F12" s="81"/>
      <c r="G12" s="19" t="s">
        <v>108</v>
      </c>
      <c r="H12" s="92" t="s">
        <v>263</v>
      </c>
      <c r="I12" s="81" t="s">
        <v>86</v>
      </c>
      <c r="J12" s="12" t="str">
        <f t="shared" ref="J12:J13" ca="1" si="1">$A12 &amp; " - " &amp; $B12</f>
        <v>DV04 - Actor effect is too much</v>
      </c>
      <c r="K12" s="91" t="s">
        <v>260</v>
      </c>
      <c r="L12" s="38" t="str">
        <f t="shared" ref="L12:L13" ca="1" si="2">$A12 &amp; " - " &amp; $B12</f>
        <v>EV00 - Collision with other vehicle</v>
      </c>
      <c r="M12" s="92" t="s">
        <v>261</v>
      </c>
      <c r="N12" s="84"/>
      <c r="O12" s="12" t="str">
        <f t="shared" ref="O12:O14" ca="1" si="3">$A12 &amp; " - " &amp; $B12</f>
        <v>E3 - Medium probability</v>
      </c>
      <c r="P12" s="81"/>
      <c r="Q12" s="19" t="s">
        <v>132</v>
      </c>
      <c r="R12" s="81"/>
      <c r="S12" s="12" t="str">
        <f t="shared" ref="S12:S13" ca="1" si="4">$A12 &amp; " - " &amp; $B12</f>
        <v>C3 - Difficult to control or uncontrollable</v>
      </c>
      <c r="T12" s="81"/>
      <c r="U12" s="80"/>
      <c r="V12" s="85"/>
      <c r="W12" s="83"/>
      <c r="X12" s="83"/>
      <c r="Y12" s="83"/>
      <c r="Z12" s="83"/>
      <c r="AA12" s="83"/>
      <c r="AB12" s="83"/>
    </row>
    <row r="13" spans="1:28" ht="12.75" customHeight="1" x14ac:dyDescent="0.2">
      <c r="A13" s="80" t="s">
        <v>91</v>
      </c>
      <c r="B13" s="12" t="str">
        <f t="shared" ca="1" si="0"/>
        <v>OM03 - Normal driving</v>
      </c>
      <c r="C13" s="81"/>
      <c r="D13" s="81"/>
      <c r="E13" s="81"/>
      <c r="F13" s="81"/>
      <c r="G13" s="93" t="str">
        <f t="shared" ref="G13" ca="1" si="5">$A13 &amp; " - " &amp; $B13</f>
        <v>IU02 - Incorrectly used</v>
      </c>
      <c r="H13" s="89" t="s">
        <v>262</v>
      </c>
      <c r="I13" s="81" t="s">
        <v>92</v>
      </c>
      <c r="J13" s="12" t="str">
        <f t="shared" ca="1" si="1"/>
        <v>DV03 - Function always activated</v>
      </c>
      <c r="K13" s="81"/>
      <c r="L13" s="38" t="str">
        <f t="shared" ca="1" si="2"/>
        <v>EV00 - Collision with other vehicle</v>
      </c>
      <c r="M13" s="81"/>
      <c r="N13" s="81"/>
      <c r="O13" s="12" t="str">
        <f t="shared" ref="O13" ca="1" si="6">$A13 &amp; " - " &amp; $B13</f>
        <v>E2 - Low probability</v>
      </c>
      <c r="P13" s="81"/>
      <c r="Q13" s="19" t="s">
        <v>132</v>
      </c>
      <c r="R13" s="81"/>
      <c r="S13" s="12" t="str">
        <f t="shared" ca="1" si="4"/>
        <v>C3 - Difficult to control or uncontrollable</v>
      </c>
      <c r="T13" s="81"/>
      <c r="U13" s="80"/>
      <c r="V13" s="85"/>
      <c r="W13" s="83"/>
      <c r="X13" s="83"/>
      <c r="Y13" s="83"/>
      <c r="Z13" s="83"/>
      <c r="AA13" s="83"/>
      <c r="AB13" s="83"/>
    </row>
    <row r="14" spans="1:28" ht="12.75" customHeight="1" x14ac:dyDescent="0.2">
      <c r="A14" s="86" t="s">
        <v>93</v>
      </c>
      <c r="B14" s="12" t="str">
        <f t="shared" ca="1" si="0"/>
        <v>OM03 - Normal driving</v>
      </c>
      <c r="C14" s="12" t="str">
        <f t="shared" ca="1" si="0"/>
        <v>OS04 - Highway</v>
      </c>
      <c r="D14" s="12" t="str">
        <f t="shared" ca="1" si="0"/>
        <v>EN01 - Normal conditions</v>
      </c>
      <c r="E14" s="12" t="str">
        <f t="shared" ca="1" si="0"/>
        <v>SD02 - High speed</v>
      </c>
      <c r="F14" s="86" t="s">
        <v>251</v>
      </c>
      <c r="G14" s="19" t="s">
        <v>108</v>
      </c>
      <c r="H14" s="86" t="s">
        <v>252</v>
      </c>
      <c r="I14" s="81" t="s">
        <v>92</v>
      </c>
      <c r="J14" s="12" t="str">
        <f t="shared" ref="J14" ca="1" si="7">$A14 &amp; " - " &amp; $B14</f>
        <v>DV05 - Actor effect is too less</v>
      </c>
      <c r="K14" s="86" t="s">
        <v>253</v>
      </c>
      <c r="L14" s="38" t="str">
        <f t="shared" ref="L14" ca="1" si="8">$A14 &amp; " - " &amp; $B14</f>
        <v>EV04 - Car comes off the road</v>
      </c>
      <c r="M14" s="86" t="s">
        <v>254</v>
      </c>
      <c r="N14" s="86" t="s">
        <v>257</v>
      </c>
      <c r="O14" s="12" t="str">
        <f t="shared" ca="1" si="3"/>
        <v>E3 - Medium probability</v>
      </c>
      <c r="P14" s="86" t="s">
        <v>255</v>
      </c>
      <c r="Q14" s="19" t="s">
        <v>132</v>
      </c>
      <c r="R14" s="86" t="s">
        <v>256</v>
      </c>
      <c r="S14" s="19" t="s">
        <v>134</v>
      </c>
      <c r="T14" s="86" t="s">
        <v>258</v>
      </c>
      <c r="U14" s="86" t="s">
        <v>172</v>
      </c>
      <c r="V14" s="87" t="s">
        <v>259</v>
      </c>
      <c r="W14" s="88"/>
      <c r="X14" s="88"/>
      <c r="Y14" s="88"/>
      <c r="Z14" s="88"/>
      <c r="AA14" s="88"/>
      <c r="AB14" s="88"/>
    </row>
    <row r="15" spans="1:28" ht="12.75" customHeight="1" x14ac:dyDescent="0.2">
      <c r="A15" s="86" t="s">
        <v>94</v>
      </c>
      <c r="B15" s="12" t="str">
        <f t="shared" ca="1" si="0"/>
        <v>OM03 - Normal driving</v>
      </c>
      <c r="C15" s="12" t="str">
        <f t="shared" ca="1" si="0"/>
        <v>OS04 - Highway</v>
      </c>
      <c r="D15" s="86"/>
      <c r="E15" s="86"/>
      <c r="F15" s="86"/>
      <c r="G15" s="86"/>
      <c r="H15" s="86"/>
      <c r="I15" s="81" t="s">
        <v>92</v>
      </c>
      <c r="J15" s="86"/>
      <c r="K15" s="86"/>
      <c r="L15" s="86"/>
      <c r="M15" s="86"/>
      <c r="N15" s="86"/>
      <c r="O15" s="86"/>
      <c r="P15" s="86"/>
      <c r="Q15" s="86"/>
      <c r="R15" s="86"/>
      <c r="S15" s="86"/>
      <c r="T15" s="86"/>
      <c r="U15" s="86"/>
      <c r="V15" s="87"/>
      <c r="W15" s="88"/>
      <c r="X15" s="88"/>
      <c r="Y15" s="88"/>
      <c r="Z15" s="88"/>
      <c r="AA15" s="88"/>
      <c r="AB15" s="88"/>
    </row>
    <row r="26" spans="12:12" ht="15.75" customHeight="1" x14ac:dyDescent="0.2">
      <c r="L26" s="90"/>
    </row>
  </sheetData>
  <mergeCells count="4">
    <mergeCell ref="U10:V10"/>
    <mergeCell ref="B10:H10"/>
    <mergeCell ref="I10:N10"/>
    <mergeCell ref="O10:T10"/>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O1" zoomScale="70" zoomScaleNormal="70" workbookViewId="0">
      <selection activeCell="W16" sqref="W16"/>
    </sheetView>
  </sheetViews>
  <sheetFormatPr baseColWidth="10"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x14ac:dyDescent="0.2">
      <c r="A2" s="3"/>
      <c r="B2" s="5" t="s">
        <v>3</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2">
      <c r="A3" s="2"/>
      <c r="C3" s="2"/>
      <c r="D3" s="2"/>
      <c r="E3" s="2"/>
      <c r="F3" s="2"/>
      <c r="G3" s="2"/>
      <c r="H3" s="2"/>
      <c r="I3" s="11"/>
      <c r="J3" s="2"/>
      <c r="K3" s="2"/>
      <c r="L3" s="2"/>
      <c r="M3" s="2"/>
      <c r="N3" s="2"/>
      <c r="O3" s="2"/>
      <c r="P3" s="2"/>
      <c r="Q3" s="2"/>
      <c r="R3" s="2"/>
      <c r="S3" s="2"/>
      <c r="T3" s="2"/>
      <c r="U3" s="2"/>
      <c r="V3" s="2"/>
      <c r="W3" s="2"/>
      <c r="X3" s="2"/>
      <c r="Y3" s="2"/>
      <c r="Z3" s="2"/>
      <c r="AA3" s="2"/>
      <c r="AB3" s="2"/>
      <c r="AC3" s="2"/>
    </row>
    <row r="4" spans="1:29" ht="12.75" x14ac:dyDescent="0.2">
      <c r="B4" s="13" t="s">
        <v>11</v>
      </c>
      <c r="C4" s="54" t="s">
        <v>14</v>
      </c>
      <c r="D4" s="53"/>
      <c r="E4" s="53"/>
      <c r="F4" s="53"/>
      <c r="G4" s="53"/>
      <c r="H4" s="53"/>
      <c r="I4" s="56"/>
      <c r="J4" s="55" t="s">
        <v>27</v>
      </c>
      <c r="K4" s="53"/>
      <c r="L4" s="53"/>
      <c r="M4" s="53"/>
      <c r="N4" s="53"/>
      <c r="O4" s="56"/>
      <c r="P4" s="55" t="s">
        <v>33</v>
      </c>
      <c r="Q4" s="53"/>
      <c r="R4" s="53"/>
      <c r="S4" s="53"/>
      <c r="T4" s="53"/>
      <c r="U4" s="56"/>
      <c r="V4" s="52" t="s">
        <v>34</v>
      </c>
      <c r="W4" s="56"/>
    </row>
    <row r="5" spans="1:29" ht="25.5" x14ac:dyDescent="0.2">
      <c r="B5" s="15"/>
      <c r="C5" s="16" t="s">
        <v>1</v>
      </c>
      <c r="D5" s="16" t="s">
        <v>35</v>
      </c>
      <c r="E5" s="16" t="s">
        <v>37</v>
      </c>
      <c r="F5" s="16" t="s">
        <v>38</v>
      </c>
      <c r="G5" s="16" t="s">
        <v>39</v>
      </c>
      <c r="H5" s="16" t="s">
        <v>40</v>
      </c>
      <c r="I5" s="16" t="s">
        <v>41</v>
      </c>
      <c r="J5" s="16" t="s">
        <v>42</v>
      </c>
      <c r="K5" s="16" t="s">
        <v>43</v>
      </c>
      <c r="L5" s="16" t="s">
        <v>44</v>
      </c>
      <c r="M5" s="16" t="s">
        <v>45</v>
      </c>
      <c r="N5" s="16" t="s">
        <v>46</v>
      </c>
      <c r="O5" s="16" t="s">
        <v>47</v>
      </c>
      <c r="P5" s="16" t="s">
        <v>48</v>
      </c>
      <c r="Q5" s="16" t="s">
        <v>50</v>
      </c>
      <c r="R5" s="16" t="s">
        <v>52</v>
      </c>
      <c r="S5" s="16" t="s">
        <v>53</v>
      </c>
      <c r="T5" s="16" t="s">
        <v>54</v>
      </c>
      <c r="U5" s="16" t="s">
        <v>55</v>
      </c>
      <c r="V5" s="16" t="s">
        <v>56</v>
      </c>
      <c r="W5" s="15" t="s">
        <v>57</v>
      </c>
      <c r="X5" s="17"/>
      <c r="Y5" s="17"/>
      <c r="Z5" s="17"/>
      <c r="AA5" s="17"/>
      <c r="AB5" s="17"/>
      <c r="AC5" s="17"/>
    </row>
    <row r="6" spans="1:29" ht="12.75" customHeight="1" x14ac:dyDescent="0.2">
      <c r="A6" s="18"/>
      <c r="B6" s="19" t="s">
        <v>59</v>
      </c>
      <c r="C6" s="19" t="s">
        <v>61</v>
      </c>
      <c r="D6" s="19" t="s">
        <v>60</v>
      </c>
      <c r="E6" s="19" t="s">
        <v>62</v>
      </c>
      <c r="F6" s="19" t="s">
        <v>63</v>
      </c>
      <c r="G6" s="19" t="s">
        <v>64</v>
      </c>
      <c r="H6" s="19" t="s">
        <v>65</v>
      </c>
      <c r="I6" s="19" t="s">
        <v>67</v>
      </c>
      <c r="J6" s="19" t="s">
        <v>68</v>
      </c>
      <c r="K6" s="19" t="s">
        <v>69</v>
      </c>
      <c r="L6" s="19" t="s">
        <v>70</v>
      </c>
      <c r="M6" s="19" t="s">
        <v>71</v>
      </c>
      <c r="N6" s="19" t="s">
        <v>72</v>
      </c>
      <c r="O6" s="19" t="s">
        <v>73</v>
      </c>
      <c r="P6" s="19" t="s">
        <v>74</v>
      </c>
      <c r="Q6" s="19" t="s">
        <v>75</v>
      </c>
      <c r="R6" s="19" t="s">
        <v>76</v>
      </c>
      <c r="S6" s="19" t="s">
        <v>77</v>
      </c>
      <c r="T6" s="19" t="s">
        <v>79</v>
      </c>
      <c r="U6" s="19" t="s">
        <v>80</v>
      </c>
      <c r="V6" s="19" t="s">
        <v>81</v>
      </c>
      <c r="W6" s="20" t="s">
        <v>82</v>
      </c>
      <c r="X6" s="21"/>
      <c r="Y6" s="21"/>
      <c r="Z6" s="21"/>
      <c r="AA6" s="18"/>
      <c r="AB6" s="18"/>
      <c r="AC6" s="18"/>
    </row>
    <row r="7" spans="1:29" ht="12.75" customHeight="1"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x14ac:dyDescent="0.2">
      <c r="A8" s="2"/>
      <c r="B8" s="5"/>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x14ac:dyDescent="0.2">
      <c r="A10" s="2"/>
      <c r="B10" s="5" t="s">
        <v>95</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2.75" x14ac:dyDescent="0.2">
      <c r="B12" s="13" t="s">
        <v>11</v>
      </c>
      <c r="C12" s="54" t="s">
        <v>98</v>
      </c>
      <c r="D12" s="53"/>
      <c r="E12" s="53"/>
      <c r="F12" s="53"/>
      <c r="G12" s="53"/>
      <c r="H12" s="53"/>
      <c r="I12" s="53"/>
      <c r="J12" s="55" t="s">
        <v>27</v>
      </c>
      <c r="K12" s="53"/>
      <c r="L12" s="53"/>
      <c r="M12" s="53"/>
      <c r="N12" s="53"/>
      <c r="O12" s="53"/>
      <c r="P12" s="55" t="s">
        <v>33</v>
      </c>
      <c r="Q12" s="53"/>
      <c r="R12" s="53"/>
      <c r="S12" s="53"/>
      <c r="T12" s="53"/>
      <c r="U12" s="53"/>
      <c r="V12" s="52" t="s">
        <v>34</v>
      </c>
      <c r="W12" s="53"/>
      <c r="X12" s="10"/>
      <c r="Y12" s="10"/>
      <c r="Z12" s="10"/>
      <c r="AA12" s="10"/>
      <c r="AB12" s="10"/>
      <c r="AC12" s="10"/>
    </row>
    <row r="13" spans="1:29" ht="25.5" x14ac:dyDescent="0.2">
      <c r="B13" s="15"/>
      <c r="C13" s="16" t="s">
        <v>1</v>
      </c>
      <c r="D13" s="16" t="s">
        <v>35</v>
      </c>
      <c r="E13" s="16" t="s">
        <v>37</v>
      </c>
      <c r="F13" s="16" t="s">
        <v>38</v>
      </c>
      <c r="G13" s="16" t="s">
        <v>39</v>
      </c>
      <c r="H13" s="16" t="s">
        <v>40</v>
      </c>
      <c r="I13" s="16" t="s">
        <v>41</v>
      </c>
      <c r="J13" s="16" t="s">
        <v>42</v>
      </c>
      <c r="K13" s="16" t="s">
        <v>43</v>
      </c>
      <c r="L13" s="16" t="s">
        <v>44</v>
      </c>
      <c r="M13" s="16" t="s">
        <v>45</v>
      </c>
      <c r="N13" s="16" t="s">
        <v>46</v>
      </c>
      <c r="O13" s="16" t="s">
        <v>47</v>
      </c>
      <c r="P13" s="16" t="s">
        <v>48</v>
      </c>
      <c r="Q13" s="16" t="s">
        <v>50</v>
      </c>
      <c r="R13" s="16" t="s">
        <v>52</v>
      </c>
      <c r="S13" s="16" t="s">
        <v>53</v>
      </c>
      <c r="T13" s="16" t="s">
        <v>54</v>
      </c>
      <c r="U13" s="16" t="s">
        <v>55</v>
      </c>
      <c r="V13" s="16" t="s">
        <v>56</v>
      </c>
      <c r="W13" s="15" t="s">
        <v>57</v>
      </c>
      <c r="X13" s="17"/>
      <c r="Y13" s="17"/>
      <c r="Z13" s="17"/>
      <c r="AA13" s="17"/>
      <c r="AB13" s="17"/>
      <c r="AC13" s="17"/>
    </row>
    <row r="14" spans="1:29" ht="12.75" customHeight="1" x14ac:dyDescent="0.2">
      <c r="B14" s="19" t="s">
        <v>59</v>
      </c>
      <c r="C14" s="19" t="s">
        <v>104</v>
      </c>
      <c r="D14" s="19" t="s">
        <v>105</v>
      </c>
      <c r="E14" s="19" t="s">
        <v>106</v>
      </c>
      <c r="F14" s="19" t="s">
        <v>107</v>
      </c>
      <c r="G14" s="19" t="s">
        <v>64</v>
      </c>
      <c r="H14" s="19" t="s">
        <v>108</v>
      </c>
      <c r="I14" s="19" t="s">
        <v>109</v>
      </c>
      <c r="J14" s="19" t="s">
        <v>68</v>
      </c>
      <c r="K14" s="19" t="s">
        <v>110</v>
      </c>
      <c r="L14" s="19" t="s">
        <v>70</v>
      </c>
      <c r="M14" s="19" t="s">
        <v>112</v>
      </c>
      <c r="N14" s="19" t="s">
        <v>72</v>
      </c>
      <c r="O14" s="19" t="s">
        <v>73</v>
      </c>
      <c r="P14" s="19" t="s">
        <v>74</v>
      </c>
      <c r="Q14" s="19" t="s">
        <v>75</v>
      </c>
      <c r="R14" s="19" t="s">
        <v>76</v>
      </c>
      <c r="S14" s="19" t="s">
        <v>77</v>
      </c>
      <c r="T14" s="19" t="s">
        <v>79</v>
      </c>
      <c r="U14" s="19" t="s">
        <v>80</v>
      </c>
      <c r="V14" s="19" t="s">
        <v>81</v>
      </c>
      <c r="W14" s="20" t="s">
        <v>113</v>
      </c>
      <c r="X14" s="21"/>
      <c r="Y14" s="21"/>
      <c r="Z14" s="21"/>
      <c r="AA14" s="18"/>
      <c r="AB14" s="18"/>
      <c r="AC14" s="18"/>
    </row>
    <row r="15" spans="1:29" ht="12.75" customHeight="1" x14ac:dyDescent="0.2">
      <c r="B15" s="19" t="s">
        <v>91</v>
      </c>
      <c r="C15" s="19" t="s">
        <v>104</v>
      </c>
      <c r="D15" s="19" t="s">
        <v>105</v>
      </c>
      <c r="E15" s="19" t="s">
        <v>114</v>
      </c>
      <c r="F15" s="19" t="s">
        <v>107</v>
      </c>
      <c r="G15" s="19" t="s">
        <v>115</v>
      </c>
      <c r="H15" s="19" t="s">
        <v>108</v>
      </c>
      <c r="I15" s="19" t="s">
        <v>116</v>
      </c>
      <c r="J15" s="19" t="s">
        <v>68</v>
      </c>
      <c r="K15" s="19" t="s">
        <v>110</v>
      </c>
      <c r="L15" s="19" t="s">
        <v>70</v>
      </c>
      <c r="M15" s="19" t="s">
        <v>112</v>
      </c>
      <c r="N15" s="19" t="s">
        <v>72</v>
      </c>
      <c r="O15" s="19" t="s">
        <v>73</v>
      </c>
      <c r="P15" s="19" t="s">
        <v>119</v>
      </c>
      <c r="Q15" s="19" t="s">
        <v>120</v>
      </c>
      <c r="R15" s="19" t="s">
        <v>76</v>
      </c>
      <c r="S15" s="19" t="s">
        <v>77</v>
      </c>
      <c r="T15" s="19" t="s">
        <v>121</v>
      </c>
      <c r="U15" s="19" t="s">
        <v>122</v>
      </c>
      <c r="V15" s="19" t="s">
        <v>81</v>
      </c>
      <c r="W15" s="20" t="s">
        <v>113</v>
      </c>
      <c r="X15" s="21"/>
      <c r="Y15" s="21"/>
      <c r="Z15" s="21"/>
      <c r="AA15" s="18"/>
      <c r="AB15" s="18"/>
      <c r="AC15" s="18"/>
    </row>
    <row r="16" spans="1:29" ht="12.75" customHeight="1" x14ac:dyDescent="0.2">
      <c r="B16" s="19" t="s">
        <v>93</v>
      </c>
      <c r="C16" s="19" t="s">
        <v>104</v>
      </c>
      <c r="D16" s="19" t="s">
        <v>123</v>
      </c>
      <c r="E16" s="19" t="s">
        <v>114</v>
      </c>
      <c r="F16" s="19" t="s">
        <v>124</v>
      </c>
      <c r="G16" s="19" t="s">
        <v>125</v>
      </c>
      <c r="H16" s="19" t="s">
        <v>108</v>
      </c>
      <c r="I16" s="19" t="s">
        <v>127</v>
      </c>
      <c r="J16" s="19" t="s">
        <v>68</v>
      </c>
      <c r="K16" s="19" t="s">
        <v>110</v>
      </c>
      <c r="L16" s="19" t="s">
        <v>70</v>
      </c>
      <c r="M16" s="19" t="s">
        <v>112</v>
      </c>
      <c r="N16" s="19" t="s">
        <v>129</v>
      </c>
      <c r="O16" s="19" t="s">
        <v>73</v>
      </c>
      <c r="P16" s="19" t="s">
        <v>130</v>
      </c>
      <c r="Q16" s="19" t="s">
        <v>131</v>
      </c>
      <c r="R16" s="19" t="s">
        <v>132</v>
      </c>
      <c r="S16" s="19" t="s">
        <v>133</v>
      </c>
      <c r="T16" s="19" t="s">
        <v>134</v>
      </c>
      <c r="U16" s="19" t="s">
        <v>159</v>
      </c>
      <c r="V16" s="19" t="s">
        <v>160</v>
      </c>
      <c r="W16" s="20" t="s">
        <v>113</v>
      </c>
      <c r="X16" s="21"/>
      <c r="Y16" s="21"/>
      <c r="Z16" s="21"/>
      <c r="AA16" s="18"/>
      <c r="AB16" s="18"/>
      <c r="AC16" s="18"/>
    </row>
    <row r="17" spans="1:29" ht="12.75" customHeight="1" x14ac:dyDescent="0.2">
      <c r="B17" s="19" t="s">
        <v>94</v>
      </c>
      <c r="C17" s="19" t="s">
        <v>104</v>
      </c>
      <c r="D17" s="19" t="s">
        <v>162</v>
      </c>
      <c r="E17" s="19" t="s">
        <v>106</v>
      </c>
      <c r="F17" s="19" t="s">
        <v>163</v>
      </c>
      <c r="G17" s="19" t="s">
        <v>164</v>
      </c>
      <c r="H17" s="19" t="s">
        <v>108</v>
      </c>
      <c r="I17" s="19" t="s">
        <v>165</v>
      </c>
      <c r="J17" s="19" t="s">
        <v>68</v>
      </c>
      <c r="K17" s="19" t="s">
        <v>110</v>
      </c>
      <c r="L17" s="19" t="s">
        <v>70</v>
      </c>
      <c r="M17" s="19" t="s">
        <v>167</v>
      </c>
      <c r="N17" s="19" t="s">
        <v>168</v>
      </c>
      <c r="O17" s="19" t="s">
        <v>73</v>
      </c>
      <c r="P17" s="19" t="s">
        <v>74</v>
      </c>
      <c r="Q17" s="19" t="s">
        <v>169</v>
      </c>
      <c r="R17" s="19" t="s">
        <v>132</v>
      </c>
      <c r="S17" s="19" t="s">
        <v>170</v>
      </c>
      <c r="T17" s="19" t="s">
        <v>121</v>
      </c>
      <c r="U17" s="19" t="s">
        <v>171</v>
      </c>
      <c r="V17" s="19" t="s">
        <v>172</v>
      </c>
      <c r="W17" s="20" t="s">
        <v>113</v>
      </c>
      <c r="X17" s="21"/>
      <c r="Y17" s="21"/>
      <c r="Z17" s="21"/>
      <c r="AA17" s="18"/>
      <c r="AB17" s="18"/>
      <c r="AC17" s="18"/>
    </row>
    <row r="18" spans="1:29" ht="12.75" customHeight="1" x14ac:dyDescent="0.2">
      <c r="B18" s="19" t="s">
        <v>174</v>
      </c>
      <c r="C18" s="19" t="s">
        <v>104</v>
      </c>
      <c r="D18" s="19" t="s">
        <v>162</v>
      </c>
      <c r="E18" s="19" t="s">
        <v>114</v>
      </c>
      <c r="F18" s="19" t="s">
        <v>175</v>
      </c>
      <c r="G18" s="19" t="s">
        <v>115</v>
      </c>
      <c r="H18" s="19" t="s">
        <v>108</v>
      </c>
      <c r="I18" s="19" t="s">
        <v>177</v>
      </c>
      <c r="J18" s="19" t="s">
        <v>68</v>
      </c>
      <c r="K18" s="19" t="s">
        <v>110</v>
      </c>
      <c r="L18" s="19" t="s">
        <v>70</v>
      </c>
      <c r="M18" s="19" t="s">
        <v>112</v>
      </c>
      <c r="N18" s="19" t="s">
        <v>129</v>
      </c>
      <c r="O18" s="19" t="s">
        <v>73</v>
      </c>
      <c r="P18" s="19" t="s">
        <v>130</v>
      </c>
      <c r="Q18" s="19" t="s">
        <v>179</v>
      </c>
      <c r="R18" s="19" t="s">
        <v>132</v>
      </c>
      <c r="S18" s="19" t="s">
        <v>170</v>
      </c>
      <c r="T18" s="19" t="s">
        <v>181</v>
      </c>
      <c r="U18" s="19" t="s">
        <v>171</v>
      </c>
      <c r="V18" s="19" t="s">
        <v>172</v>
      </c>
      <c r="W18" s="20" t="s">
        <v>113</v>
      </c>
      <c r="X18" s="21"/>
      <c r="Y18" s="21"/>
      <c r="Z18" s="21"/>
      <c r="AA18" s="18"/>
      <c r="AB18" s="18"/>
      <c r="AC18" s="18"/>
    </row>
    <row r="19" spans="1:29"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mergeCells count="8">
    <mergeCell ref="V4:W4"/>
    <mergeCell ref="C4:I4"/>
    <mergeCell ref="J4:O4"/>
    <mergeCell ref="P4:U4"/>
    <mergeCell ref="V12:W12"/>
    <mergeCell ref="C12:I12"/>
    <mergeCell ref="J12:O12"/>
    <mergeCell ref="P12:U1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election activeCell="D45" sqref="D45"/>
    </sheetView>
  </sheetViews>
  <sheetFormatPr baseColWidth="10"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4" t="s">
        <v>1</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
      <c r="A4" s="6" t="s">
        <v>4</v>
      </c>
      <c r="B4" s="7" t="s">
        <v>5</v>
      </c>
      <c r="C4" s="7" t="s">
        <v>6</v>
      </c>
      <c r="D4" s="7" t="s">
        <v>7</v>
      </c>
      <c r="E4" s="2"/>
      <c r="F4" s="2"/>
      <c r="G4" s="2"/>
      <c r="H4" s="2"/>
      <c r="I4" s="2"/>
      <c r="J4" s="2"/>
      <c r="K4" s="2"/>
      <c r="L4" s="2"/>
      <c r="M4" s="2"/>
      <c r="N4" s="2"/>
      <c r="O4" s="2"/>
      <c r="P4" s="2"/>
      <c r="Q4" s="2"/>
      <c r="R4" s="2"/>
      <c r="S4" s="2"/>
      <c r="T4" s="2"/>
      <c r="U4" s="2"/>
      <c r="V4" s="2"/>
      <c r="W4" s="2"/>
      <c r="X4" s="2"/>
      <c r="Y4" s="2"/>
      <c r="Z4" s="2"/>
    </row>
    <row r="5" spans="1:26" ht="12.75" customHeight="1" x14ac:dyDescent="0.2">
      <c r="A5" s="8" t="str">
        <f t="shared" ref="A5:A13" si="0">"OM" &amp; TEXT(ROW()-ROW($A$4), "00")</f>
        <v>OM01</v>
      </c>
      <c r="B5" s="9" t="s">
        <v>8</v>
      </c>
      <c r="C5" s="9" t="s">
        <v>9</v>
      </c>
      <c r="D5" s="12"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x14ac:dyDescent="0.2">
      <c r="A6" s="8" t="str">
        <f t="shared" si="0"/>
        <v>OM02</v>
      </c>
      <c r="B6" s="9" t="s">
        <v>12</v>
      </c>
      <c r="C6" s="9" t="s">
        <v>13</v>
      </c>
      <c r="D6" s="12"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x14ac:dyDescent="0.2">
      <c r="A7" s="8" t="str">
        <f t="shared" si="0"/>
        <v>OM03</v>
      </c>
      <c r="B7" s="9" t="s">
        <v>15</v>
      </c>
      <c r="C7" s="9" t="s">
        <v>16</v>
      </c>
      <c r="D7" s="12"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x14ac:dyDescent="0.2">
      <c r="A8" s="8" t="str">
        <f t="shared" si="0"/>
        <v>OM04</v>
      </c>
      <c r="B8" s="9" t="s">
        <v>18</v>
      </c>
      <c r="C8" s="9" t="s">
        <v>16</v>
      </c>
      <c r="D8" s="12"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x14ac:dyDescent="0.2">
      <c r="A9" s="8" t="str">
        <f t="shared" si="0"/>
        <v>OM05</v>
      </c>
      <c r="B9" s="9" t="s">
        <v>19</v>
      </c>
      <c r="C9" s="9" t="s">
        <v>20</v>
      </c>
      <c r="D9" s="12"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x14ac:dyDescent="0.2">
      <c r="A10" s="8" t="str">
        <f t="shared" si="0"/>
        <v>OM06</v>
      </c>
      <c r="B10" s="9" t="s">
        <v>21</v>
      </c>
      <c r="C10" s="9" t="s">
        <v>22</v>
      </c>
      <c r="D10" s="12"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8" t="str">
        <f t="shared" si="0"/>
        <v>OM07</v>
      </c>
      <c r="B11" s="9" t="s">
        <v>24</v>
      </c>
      <c r="C11" s="9" t="s">
        <v>25</v>
      </c>
      <c r="D11" s="12"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8" t="str">
        <f t="shared" si="0"/>
        <v>OM08</v>
      </c>
      <c r="B12" s="9" t="s">
        <v>28</v>
      </c>
      <c r="C12" s="9" t="s">
        <v>29</v>
      </c>
      <c r="D12" s="12"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8" t="str">
        <f t="shared" si="0"/>
        <v>OM09</v>
      </c>
      <c r="B13" s="9" t="s">
        <v>31</v>
      </c>
      <c r="C13" s="9" t="s">
        <v>32</v>
      </c>
      <c r="D13" s="12"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14"/>
      <c r="B14" s="14"/>
      <c r="C14" s="14"/>
      <c r="D14" s="14"/>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4" t="s">
        <v>35</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6" t="s">
        <v>4</v>
      </c>
      <c r="B17" s="7" t="s">
        <v>36</v>
      </c>
      <c r="C17" s="7" t="s">
        <v>6</v>
      </c>
      <c r="D17" s="7" t="s">
        <v>7</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8" t="str">
        <f t="shared" ref="A18:A28" si="2">"OS" &amp; TEXT(ROW()-ROW($A$17), "00")</f>
        <v>OS01</v>
      </c>
      <c r="B18" s="9" t="s">
        <v>49</v>
      </c>
      <c r="C18" s="9" t="s">
        <v>51</v>
      </c>
      <c r="D18" s="12"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8" t="str">
        <f t="shared" si="2"/>
        <v>OS02</v>
      </c>
      <c r="B19" s="9" t="s">
        <v>60</v>
      </c>
      <c r="C19" s="9" t="s">
        <v>51</v>
      </c>
      <c r="D19" s="12"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8" t="str">
        <f t="shared" si="2"/>
        <v>OS03</v>
      </c>
      <c r="B20" s="9" t="s">
        <v>66</v>
      </c>
      <c r="C20" s="9" t="s">
        <v>51</v>
      </c>
      <c r="D20" s="12"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8" t="str">
        <f t="shared" si="2"/>
        <v>OS04</v>
      </c>
      <c r="B21" s="9" t="s">
        <v>78</v>
      </c>
      <c r="C21" s="9" t="s">
        <v>51</v>
      </c>
      <c r="D21" s="12"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8" t="str">
        <f t="shared" si="2"/>
        <v>OS05</v>
      </c>
      <c r="B22" s="9" t="s">
        <v>83</v>
      </c>
      <c r="C22" s="9" t="s">
        <v>51</v>
      </c>
      <c r="D22" s="12"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8" t="str">
        <f t="shared" si="2"/>
        <v>OS06</v>
      </c>
      <c r="B23" s="9" t="s">
        <v>84</v>
      </c>
      <c r="C23" s="9" t="s">
        <v>51</v>
      </c>
      <c r="D23" s="12"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8" t="str">
        <f t="shared" si="2"/>
        <v>OS07</v>
      </c>
      <c r="B24" s="9" t="s">
        <v>85</v>
      </c>
      <c r="C24" s="9" t="s">
        <v>87</v>
      </c>
      <c r="D24" s="12"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8" t="str">
        <f t="shared" si="2"/>
        <v>OS08</v>
      </c>
      <c r="B25" s="9" t="s">
        <v>88</v>
      </c>
      <c r="C25" s="9" t="s">
        <v>87</v>
      </c>
      <c r="D25" s="12"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8" t="str">
        <f t="shared" si="2"/>
        <v>OS09</v>
      </c>
      <c r="B26" s="9" t="s">
        <v>89</v>
      </c>
      <c r="C26" s="9" t="s">
        <v>87</v>
      </c>
      <c r="D26" s="12"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8" t="str">
        <f t="shared" si="2"/>
        <v>OS10</v>
      </c>
      <c r="B27" s="9" t="s">
        <v>90</v>
      </c>
      <c r="C27" s="9" t="s">
        <v>87</v>
      </c>
      <c r="D27" s="12"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8" t="str">
        <f t="shared" si="2"/>
        <v>OS11</v>
      </c>
      <c r="B28" s="9" t="s">
        <v>31</v>
      </c>
      <c r="C28" s="9" t="s">
        <v>32</v>
      </c>
      <c r="D28" s="12"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14"/>
      <c r="B29" s="14"/>
      <c r="C29" s="14"/>
      <c r="D29" s="14"/>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4" t="s">
        <v>58</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6" t="s">
        <v>4</v>
      </c>
      <c r="B32" s="7" t="s">
        <v>36</v>
      </c>
      <c r="C32" s="7" t="s">
        <v>6</v>
      </c>
      <c r="D32" s="7" t="s">
        <v>7</v>
      </c>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8" t="str">
        <f t="shared" ref="A33:A39" si="4">"SD" &amp; TEXT(ROW()-ROW($A$32), "00")</f>
        <v>SD01</v>
      </c>
      <c r="B33" s="9" t="s">
        <v>96</v>
      </c>
      <c r="C33" s="9" t="s">
        <v>97</v>
      </c>
      <c r="D33" s="12"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8" t="str">
        <f t="shared" si="4"/>
        <v>SD02</v>
      </c>
      <c r="B34" s="9" t="s">
        <v>99</v>
      </c>
      <c r="C34" s="9" t="s">
        <v>97</v>
      </c>
      <c r="D34" s="12"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8" t="str">
        <f t="shared" si="4"/>
        <v>SD03</v>
      </c>
      <c r="B35" s="9" t="s">
        <v>100</v>
      </c>
      <c r="C35" s="9" t="s">
        <v>97</v>
      </c>
      <c r="D35" s="12"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8" t="str">
        <f t="shared" si="4"/>
        <v>SD04</v>
      </c>
      <c r="B36" s="9" t="s">
        <v>101</v>
      </c>
      <c r="C36" s="9" t="s">
        <v>97</v>
      </c>
      <c r="D36" s="12"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8" t="str">
        <f t="shared" si="4"/>
        <v>SD05</v>
      </c>
      <c r="B37" s="9" t="s">
        <v>102</v>
      </c>
      <c r="C37" s="9" t="s">
        <v>97</v>
      </c>
      <c r="D37" s="12"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8" t="str">
        <f t="shared" si="4"/>
        <v>SD06</v>
      </c>
      <c r="B38" s="9" t="s">
        <v>103</v>
      </c>
      <c r="C38" s="9" t="s">
        <v>97</v>
      </c>
      <c r="D38" s="12"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8" t="str">
        <f t="shared" si="4"/>
        <v>SD07</v>
      </c>
      <c r="B39" s="9" t="s">
        <v>31</v>
      </c>
      <c r="C39" s="9" t="s">
        <v>32</v>
      </c>
      <c r="D39" s="12"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14"/>
      <c r="B40" s="14"/>
      <c r="C40" s="14"/>
      <c r="D40" s="14"/>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4" t="s">
        <v>111</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6" t="s">
        <v>4</v>
      </c>
      <c r="B43" s="7" t="s">
        <v>5</v>
      </c>
      <c r="C43" s="7" t="s">
        <v>6</v>
      </c>
      <c r="D43" s="7" t="s">
        <v>7</v>
      </c>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8" t="str">
        <f t="shared" ref="A44:A46" si="6">"IU" &amp; TEXT(ROW()-ROW($A$43), "00")</f>
        <v>IU01</v>
      </c>
      <c r="B44" s="9" t="s">
        <v>117</v>
      </c>
      <c r="C44" s="9" t="s">
        <v>118</v>
      </c>
      <c r="D44" s="12"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8" t="str">
        <f t="shared" si="6"/>
        <v>IU02</v>
      </c>
      <c r="B45" s="9" t="s">
        <v>126</v>
      </c>
      <c r="C45" s="9" t="s">
        <v>128</v>
      </c>
      <c r="D45" s="12"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8" t="str">
        <f t="shared" si="6"/>
        <v>IU03</v>
      </c>
      <c r="B46" s="9" t="s">
        <v>31</v>
      </c>
      <c r="C46" s="9" t="s">
        <v>32</v>
      </c>
      <c r="D46" s="12"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14"/>
      <c r="B47" s="14"/>
      <c r="C47" s="14"/>
      <c r="D47" s="14"/>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4" t="s">
        <v>37</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6" t="s">
        <v>4</v>
      </c>
      <c r="B50" s="7" t="s">
        <v>36</v>
      </c>
      <c r="C50" s="7" t="s">
        <v>6</v>
      </c>
      <c r="D50" s="7" t="s">
        <v>7</v>
      </c>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8" t="str">
        <f t="shared" ref="A51:A59" si="8">"EN" &amp; TEXT(ROW()-ROW($A$50), "00")</f>
        <v>EN01</v>
      </c>
      <c r="B51" s="9" t="s">
        <v>137</v>
      </c>
      <c r="C51" s="9" t="s">
        <v>138</v>
      </c>
      <c r="D51" s="12"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8" t="str">
        <f t="shared" si="8"/>
        <v>EN02</v>
      </c>
      <c r="B52" s="9" t="s">
        <v>141</v>
      </c>
      <c r="C52" s="9" t="s">
        <v>138</v>
      </c>
      <c r="D52" s="12"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8" t="str">
        <f t="shared" si="8"/>
        <v>EN03</v>
      </c>
      <c r="B53" s="9" t="s">
        <v>144</v>
      </c>
      <c r="C53" s="9" t="s">
        <v>138</v>
      </c>
      <c r="D53" s="12"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8" t="str">
        <f t="shared" si="8"/>
        <v>EN04</v>
      </c>
      <c r="B54" s="9" t="s">
        <v>148</v>
      </c>
      <c r="C54" s="9" t="s">
        <v>138</v>
      </c>
      <c r="D54" s="12"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8" t="str">
        <f t="shared" si="8"/>
        <v>EN05</v>
      </c>
      <c r="B55" s="9" t="s">
        <v>150</v>
      </c>
      <c r="C55" s="9" t="s">
        <v>138</v>
      </c>
      <c r="D55" s="12"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8" t="str">
        <f t="shared" si="8"/>
        <v>EN06</v>
      </c>
      <c r="B56" s="9" t="s">
        <v>153</v>
      </c>
      <c r="C56" s="9" t="s">
        <v>87</v>
      </c>
      <c r="D56" s="12"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8" t="str">
        <f t="shared" si="8"/>
        <v>EN07</v>
      </c>
      <c r="B57" s="9" t="s">
        <v>155</v>
      </c>
      <c r="C57" s="9" t="s">
        <v>87</v>
      </c>
      <c r="D57" s="12"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8" t="str">
        <f t="shared" si="8"/>
        <v>EN08</v>
      </c>
      <c r="B58" s="9" t="s">
        <v>158</v>
      </c>
      <c r="C58" s="9" t="s">
        <v>87</v>
      </c>
      <c r="D58" s="12"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8" t="str">
        <f t="shared" si="8"/>
        <v>EN09</v>
      </c>
      <c r="B59" s="9" t="s">
        <v>31</v>
      </c>
      <c r="C59" s="9" t="s">
        <v>32</v>
      </c>
      <c r="D59" s="12"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14"/>
      <c r="B60" s="14"/>
      <c r="C60" s="14"/>
      <c r="D60" s="14"/>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E64" s="2"/>
      <c r="F64" s="2"/>
      <c r="G64" s="2"/>
      <c r="H64" s="2"/>
      <c r="I64" s="2"/>
      <c r="J64" s="2"/>
      <c r="K64" s="2"/>
      <c r="L64" s="2"/>
      <c r="M64" s="2"/>
      <c r="N64" s="2"/>
      <c r="O64" s="2"/>
      <c r="P64" s="2"/>
      <c r="Q64" s="2"/>
      <c r="R64" s="2"/>
      <c r="S64" s="2"/>
      <c r="T64" s="2"/>
      <c r="U64" s="2"/>
      <c r="V64" s="2"/>
      <c r="W64" s="2"/>
      <c r="X64" s="2"/>
      <c r="Y64" s="2"/>
      <c r="Z64" s="2"/>
    </row>
    <row r="65" spans="5:26" ht="12.75" customHeight="1" x14ac:dyDescent="0.2">
      <c r="E65" s="2"/>
      <c r="F65" s="2"/>
      <c r="G65" s="2"/>
      <c r="H65" s="2"/>
      <c r="I65" s="2"/>
      <c r="J65" s="2"/>
      <c r="K65" s="2"/>
      <c r="L65" s="2"/>
      <c r="M65" s="2"/>
      <c r="N65" s="2"/>
      <c r="O65" s="2"/>
      <c r="P65" s="2"/>
      <c r="Q65" s="2"/>
      <c r="R65" s="2"/>
      <c r="S65" s="2"/>
      <c r="T65" s="2"/>
      <c r="U65" s="2"/>
      <c r="V65" s="2"/>
      <c r="W65" s="2"/>
      <c r="X65" s="2"/>
      <c r="Y65" s="2"/>
      <c r="Z65" s="2"/>
    </row>
    <row r="66" spans="5:26" ht="12.75" customHeight="1" x14ac:dyDescent="0.2">
      <c r="E66" s="2"/>
      <c r="F66" s="2"/>
      <c r="G66" s="2"/>
      <c r="H66" s="2"/>
      <c r="I66" s="2"/>
      <c r="J66" s="2"/>
      <c r="K66" s="2"/>
      <c r="L66" s="2"/>
      <c r="M66" s="2"/>
      <c r="N66" s="2"/>
      <c r="O66" s="2"/>
      <c r="P66" s="2"/>
      <c r="Q66" s="2"/>
      <c r="R66" s="2"/>
      <c r="S66" s="2"/>
      <c r="T66" s="2"/>
      <c r="U66" s="2"/>
      <c r="V66" s="2"/>
      <c r="W66" s="2"/>
      <c r="X66" s="2"/>
      <c r="Y66" s="2"/>
      <c r="Z66" s="2"/>
    </row>
    <row r="67" spans="5:26" ht="12.75" customHeight="1" x14ac:dyDescent="0.2">
      <c r="E67" s="2"/>
      <c r="F67" s="2"/>
      <c r="G67" s="2"/>
      <c r="H67" s="2"/>
      <c r="I67" s="2"/>
      <c r="J67" s="2"/>
      <c r="K67" s="2"/>
      <c r="L67" s="2"/>
      <c r="M67" s="2"/>
      <c r="N67" s="2"/>
      <c r="O67" s="2"/>
      <c r="P67" s="2"/>
      <c r="Q67" s="2"/>
      <c r="R67" s="2"/>
      <c r="S67" s="2"/>
      <c r="T67" s="2"/>
      <c r="U67" s="2"/>
      <c r="V67" s="2"/>
      <c r="W67" s="2"/>
      <c r="X67" s="2"/>
      <c r="Y67" s="2"/>
      <c r="Z67" s="2"/>
    </row>
    <row r="68" spans="5:26" ht="12.75" customHeight="1" x14ac:dyDescent="0.2">
      <c r="E68" s="2"/>
      <c r="F68" s="2"/>
      <c r="G68" s="2"/>
      <c r="H68" s="2"/>
      <c r="I68" s="2"/>
      <c r="J68" s="2"/>
      <c r="K68" s="2"/>
      <c r="L68" s="2"/>
      <c r="M68" s="2"/>
      <c r="N68" s="2"/>
      <c r="O68" s="2"/>
      <c r="P68" s="2"/>
      <c r="Q68" s="2"/>
      <c r="R68" s="2"/>
      <c r="S68" s="2"/>
      <c r="T68" s="2"/>
      <c r="U68" s="2"/>
      <c r="V68" s="2"/>
      <c r="W68" s="2"/>
      <c r="X68" s="2"/>
      <c r="Y68" s="2"/>
      <c r="Z68" s="2"/>
    </row>
    <row r="69" spans="5:26" ht="12.75" customHeight="1" x14ac:dyDescent="0.2">
      <c r="E69" s="2"/>
      <c r="F69" s="2"/>
      <c r="G69" s="2"/>
      <c r="H69" s="2"/>
      <c r="I69" s="2"/>
      <c r="J69" s="2"/>
      <c r="K69" s="2"/>
      <c r="L69" s="2"/>
      <c r="M69" s="2"/>
      <c r="N69" s="2"/>
      <c r="O69" s="2"/>
      <c r="P69" s="2"/>
      <c r="Q69" s="2"/>
      <c r="R69" s="2"/>
      <c r="S69" s="2"/>
      <c r="T69" s="2"/>
      <c r="U69" s="2"/>
      <c r="V69" s="2"/>
      <c r="W69" s="2"/>
      <c r="X69" s="2"/>
      <c r="Y69" s="2"/>
      <c r="Z69" s="2"/>
    </row>
    <row r="70" spans="5:26" ht="12.75" customHeight="1" x14ac:dyDescent="0.2">
      <c r="E70" s="2"/>
      <c r="F70" s="2"/>
      <c r="G70" s="2"/>
      <c r="H70" s="2"/>
      <c r="I70" s="2"/>
      <c r="J70" s="2"/>
      <c r="K70" s="2"/>
      <c r="L70" s="2"/>
      <c r="M70" s="2"/>
      <c r="N70" s="2"/>
      <c r="O70" s="2"/>
      <c r="P70" s="2"/>
      <c r="Q70" s="2"/>
      <c r="R70" s="2"/>
      <c r="S70" s="2"/>
      <c r="T70" s="2"/>
      <c r="U70" s="2"/>
      <c r="V70" s="2"/>
      <c r="W70" s="2"/>
      <c r="X70" s="2"/>
      <c r="Y70" s="2"/>
      <c r="Z70" s="2"/>
    </row>
    <row r="71" spans="5:26" ht="12.75" customHeight="1" x14ac:dyDescent="0.2">
      <c r="E71" s="2"/>
      <c r="F71" s="2"/>
      <c r="G71" s="2"/>
      <c r="H71" s="2"/>
      <c r="I71" s="2"/>
      <c r="J71" s="2"/>
      <c r="K71" s="2"/>
      <c r="L71" s="2"/>
      <c r="M71" s="2"/>
      <c r="N71" s="2"/>
      <c r="O71" s="2"/>
      <c r="P71" s="2"/>
      <c r="Q71" s="2"/>
      <c r="R71" s="2"/>
      <c r="S71" s="2"/>
      <c r="T71" s="2"/>
      <c r="U71" s="2"/>
      <c r="V71" s="2"/>
      <c r="W71" s="2"/>
      <c r="X71" s="2"/>
      <c r="Y71" s="2"/>
      <c r="Z71" s="2"/>
    </row>
    <row r="72" spans="5:26" ht="12.75" customHeight="1" x14ac:dyDescent="0.2">
      <c r="E72" s="2"/>
      <c r="F72" s="2"/>
      <c r="G72" s="2"/>
      <c r="H72" s="2"/>
      <c r="I72" s="2"/>
      <c r="J72" s="2"/>
      <c r="K72" s="2"/>
      <c r="L72" s="2"/>
      <c r="M72" s="2"/>
      <c r="N72" s="2"/>
      <c r="O72" s="2"/>
      <c r="P72" s="2"/>
      <c r="Q72" s="2"/>
      <c r="R72" s="2"/>
      <c r="S72" s="2"/>
      <c r="T72" s="2"/>
      <c r="U72" s="2"/>
      <c r="V72" s="2"/>
      <c r="W72" s="2"/>
      <c r="X72" s="2"/>
      <c r="Y72" s="2"/>
      <c r="Z72" s="2"/>
    </row>
    <row r="73" spans="5:26" ht="12.75" customHeight="1" x14ac:dyDescent="0.2">
      <c r="E73" s="2"/>
      <c r="F73" s="2"/>
      <c r="G73" s="2"/>
      <c r="H73" s="2"/>
      <c r="I73" s="2"/>
      <c r="J73" s="2"/>
      <c r="K73" s="2"/>
      <c r="L73" s="2"/>
      <c r="M73" s="2"/>
      <c r="N73" s="2"/>
      <c r="O73" s="2"/>
      <c r="P73" s="2"/>
      <c r="Q73" s="2"/>
      <c r="R73" s="2"/>
      <c r="S73" s="2"/>
      <c r="T73" s="2"/>
      <c r="U73" s="2"/>
      <c r="V73" s="2"/>
      <c r="W73" s="2"/>
      <c r="X73" s="2"/>
      <c r="Y73" s="2"/>
      <c r="Z73" s="2"/>
    </row>
    <row r="74" spans="5:26" ht="12.75" customHeight="1" x14ac:dyDescent="0.2">
      <c r="E74" s="2"/>
      <c r="F74" s="2"/>
      <c r="G74" s="2"/>
      <c r="H74" s="2"/>
      <c r="I74" s="2"/>
      <c r="J74" s="2"/>
      <c r="K74" s="2"/>
      <c r="L74" s="2"/>
      <c r="M74" s="2"/>
      <c r="N74" s="2"/>
      <c r="O74" s="2"/>
      <c r="P74" s="2"/>
      <c r="Q74" s="2"/>
      <c r="R74" s="2"/>
      <c r="S74" s="2"/>
      <c r="T74" s="2"/>
      <c r="U74" s="2"/>
      <c r="V74" s="2"/>
      <c r="W74" s="2"/>
      <c r="X74" s="2"/>
      <c r="Y74" s="2"/>
      <c r="Z74" s="2"/>
    </row>
    <row r="75" spans="5:26" ht="12.75" customHeight="1" x14ac:dyDescent="0.2">
      <c r="E75" s="2"/>
      <c r="F75" s="2"/>
      <c r="G75" s="2"/>
      <c r="H75" s="2"/>
      <c r="I75" s="2"/>
      <c r="J75" s="2"/>
      <c r="K75" s="2"/>
      <c r="L75" s="2"/>
      <c r="M75" s="2"/>
      <c r="N75" s="2"/>
      <c r="O75" s="2"/>
      <c r="P75" s="2"/>
      <c r="Q75" s="2"/>
      <c r="R75" s="2"/>
      <c r="S75" s="2"/>
      <c r="T75" s="2"/>
      <c r="U75" s="2"/>
      <c r="V75" s="2"/>
      <c r="W75" s="2"/>
      <c r="X75" s="2"/>
      <c r="Y75" s="2"/>
      <c r="Z75" s="2"/>
    </row>
    <row r="76" spans="5:26" ht="12.75" customHeight="1" x14ac:dyDescent="0.2">
      <c r="E76" s="2"/>
      <c r="F76" s="2"/>
      <c r="G76" s="2"/>
      <c r="H76" s="2"/>
      <c r="I76" s="2"/>
      <c r="J76" s="2"/>
      <c r="K76" s="2"/>
      <c r="L76" s="2"/>
      <c r="M76" s="2"/>
      <c r="N76" s="2"/>
      <c r="O76" s="2"/>
      <c r="P76" s="2"/>
      <c r="Q76" s="2"/>
      <c r="R76" s="2"/>
      <c r="S76" s="2"/>
      <c r="T76" s="2"/>
      <c r="U76" s="2"/>
      <c r="V76" s="2"/>
      <c r="W76" s="2"/>
      <c r="X76" s="2"/>
      <c r="Y76" s="2"/>
      <c r="Z76" s="2"/>
    </row>
    <row r="77" spans="5:26" ht="12.75" customHeight="1" x14ac:dyDescent="0.2">
      <c r="E77" s="2"/>
      <c r="F77" s="2"/>
      <c r="G77" s="2"/>
      <c r="H77" s="2"/>
      <c r="I77" s="2"/>
      <c r="J77" s="2"/>
      <c r="K77" s="2"/>
      <c r="L77" s="2"/>
      <c r="M77" s="2"/>
      <c r="N77" s="2"/>
      <c r="O77" s="2"/>
      <c r="P77" s="2"/>
      <c r="Q77" s="2"/>
      <c r="R77" s="2"/>
      <c r="S77" s="2"/>
      <c r="T77" s="2"/>
      <c r="U77" s="2"/>
      <c r="V77" s="2"/>
      <c r="W77" s="2"/>
      <c r="X77" s="2"/>
      <c r="Y77" s="2"/>
      <c r="Z77" s="2"/>
    </row>
    <row r="78" spans="5:26" ht="12.75" customHeight="1" x14ac:dyDescent="0.2">
      <c r="E78" s="2"/>
      <c r="F78" s="2"/>
      <c r="G78" s="2"/>
      <c r="H78" s="2"/>
      <c r="I78" s="2"/>
      <c r="J78" s="2"/>
      <c r="K78" s="2"/>
      <c r="L78" s="2"/>
      <c r="M78" s="2"/>
      <c r="N78" s="2"/>
      <c r="O78" s="2"/>
      <c r="P78" s="2"/>
      <c r="Q78" s="2"/>
      <c r="R78" s="2"/>
      <c r="S78" s="2"/>
      <c r="T78" s="2"/>
      <c r="U78" s="2"/>
      <c r="V78" s="2"/>
      <c r="W78" s="2"/>
      <c r="X78" s="2"/>
      <c r="Y78" s="2"/>
      <c r="Z78" s="2"/>
    </row>
    <row r="79" spans="5:26" ht="12.75" customHeight="1" x14ac:dyDescent="0.2">
      <c r="E79" s="2"/>
      <c r="F79" s="2"/>
      <c r="G79" s="2"/>
      <c r="H79" s="2"/>
      <c r="I79" s="2"/>
      <c r="J79" s="2"/>
      <c r="K79" s="2"/>
      <c r="L79" s="2"/>
      <c r="M79" s="2"/>
      <c r="N79" s="2"/>
      <c r="O79" s="2"/>
      <c r="P79" s="2"/>
      <c r="Q79" s="2"/>
      <c r="R79" s="2"/>
      <c r="S79" s="2"/>
      <c r="T79" s="2"/>
      <c r="U79" s="2"/>
      <c r="V79" s="2"/>
      <c r="W79" s="2"/>
      <c r="X79" s="2"/>
      <c r="Y79" s="2"/>
      <c r="Z79" s="2"/>
    </row>
    <row r="80" spans="5:26" ht="12.75" customHeight="1" x14ac:dyDescent="0.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A16" workbookViewId="0">
      <selection activeCell="D37" sqref="D37"/>
    </sheetView>
  </sheetViews>
  <sheetFormatPr baseColWidth="10"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2"/>
      <c r="B1" s="23"/>
      <c r="C1" s="23"/>
      <c r="D1" s="23"/>
      <c r="E1" s="23"/>
      <c r="F1" s="23"/>
      <c r="G1" s="23"/>
      <c r="H1" s="23"/>
      <c r="I1" s="23"/>
      <c r="J1" s="23"/>
      <c r="K1" s="23"/>
      <c r="L1" s="23"/>
      <c r="M1" s="23"/>
      <c r="N1" s="23"/>
      <c r="O1" s="23"/>
      <c r="P1" s="23"/>
      <c r="Q1" s="23"/>
      <c r="R1" s="23"/>
      <c r="S1" s="23"/>
      <c r="T1" s="23"/>
      <c r="U1" s="23"/>
      <c r="V1" s="23"/>
      <c r="W1" s="23"/>
      <c r="X1" s="23"/>
      <c r="Y1" s="23"/>
      <c r="Z1" s="23"/>
    </row>
    <row r="2" spans="1:26" ht="15.75" customHeight="1" x14ac:dyDescent="0.2">
      <c r="A2" s="4" t="s">
        <v>43</v>
      </c>
      <c r="B2" s="2"/>
      <c r="C2" s="2"/>
      <c r="D2" s="2"/>
      <c r="E2" s="23"/>
      <c r="F2" s="23"/>
      <c r="G2" s="23"/>
      <c r="H2" s="23"/>
      <c r="I2" s="23"/>
      <c r="J2" s="23"/>
      <c r="K2" s="23"/>
      <c r="L2" s="23"/>
      <c r="M2" s="23"/>
      <c r="N2" s="23"/>
      <c r="O2" s="23"/>
      <c r="P2" s="23"/>
      <c r="Q2" s="23"/>
      <c r="R2" s="23"/>
      <c r="S2" s="23"/>
      <c r="T2" s="23"/>
      <c r="U2" s="23"/>
      <c r="V2" s="23"/>
      <c r="W2" s="23"/>
      <c r="X2" s="23"/>
      <c r="Y2" s="23"/>
      <c r="Z2" s="23"/>
    </row>
    <row r="3" spans="1:26" ht="15.75" customHeight="1" x14ac:dyDescent="0.2">
      <c r="A3" s="6" t="s">
        <v>4</v>
      </c>
      <c r="B3" s="7" t="s">
        <v>135</v>
      </c>
      <c r="C3" s="7" t="s">
        <v>6</v>
      </c>
      <c r="D3" s="7" t="s">
        <v>7</v>
      </c>
      <c r="E3" s="23"/>
      <c r="F3" s="23"/>
      <c r="G3" s="23"/>
      <c r="H3" s="23"/>
      <c r="I3" s="23"/>
      <c r="J3" s="23"/>
      <c r="K3" s="23"/>
      <c r="L3" s="23"/>
      <c r="M3" s="23"/>
      <c r="N3" s="23"/>
      <c r="O3" s="23"/>
      <c r="P3" s="23"/>
      <c r="Q3" s="23"/>
      <c r="R3" s="23"/>
      <c r="S3" s="23"/>
      <c r="T3" s="23"/>
      <c r="U3" s="23"/>
      <c r="V3" s="23"/>
      <c r="W3" s="23"/>
      <c r="X3" s="23"/>
      <c r="Y3" s="23"/>
      <c r="Z3" s="23"/>
    </row>
    <row r="4" spans="1:26" ht="15.75" customHeight="1" x14ac:dyDescent="0.2">
      <c r="A4" s="8" t="str">
        <f t="shared" ref="A4:A23" si="0">"DV" &amp; TEXT(ROW()-ROW($A$3), "00")</f>
        <v>DV01</v>
      </c>
      <c r="B4" s="9" t="s">
        <v>69</v>
      </c>
      <c r="C4" s="9" t="s">
        <v>136</v>
      </c>
      <c r="D4" s="12" t="str">
        <f t="shared" ref="D4:D23" si="1">$A4 &amp; " - " &amp; $B4</f>
        <v>DV01 - Function not activated</v>
      </c>
      <c r="E4" s="23"/>
      <c r="F4" s="23"/>
      <c r="G4" s="23"/>
      <c r="H4" s="23"/>
      <c r="I4" s="23"/>
      <c r="J4" s="23"/>
      <c r="K4" s="23"/>
      <c r="L4" s="23"/>
      <c r="M4" s="23"/>
      <c r="N4" s="23"/>
      <c r="O4" s="23"/>
      <c r="P4" s="23"/>
      <c r="Q4" s="23"/>
      <c r="R4" s="23"/>
      <c r="S4" s="23"/>
      <c r="T4" s="23"/>
      <c r="U4" s="23"/>
      <c r="V4" s="23"/>
      <c r="W4" s="23"/>
      <c r="X4" s="23"/>
      <c r="Y4" s="23"/>
      <c r="Z4" s="23"/>
    </row>
    <row r="5" spans="1:26" ht="15.75" customHeight="1" x14ac:dyDescent="0.2">
      <c r="A5" s="8" t="str">
        <f t="shared" si="0"/>
        <v>DV02</v>
      </c>
      <c r="B5" s="9" t="s">
        <v>139</v>
      </c>
      <c r="C5" s="9" t="s">
        <v>136</v>
      </c>
      <c r="D5" s="12" t="str">
        <f t="shared" si="1"/>
        <v>DV02 - Function unexpectedly activated</v>
      </c>
      <c r="E5" s="23"/>
      <c r="F5" s="23"/>
      <c r="G5" s="23"/>
      <c r="H5" s="23"/>
      <c r="I5" s="23"/>
      <c r="J5" s="23"/>
      <c r="K5" s="23"/>
      <c r="L5" s="23"/>
      <c r="M5" s="23"/>
      <c r="N5" s="23"/>
      <c r="O5" s="23"/>
      <c r="P5" s="23"/>
      <c r="Q5" s="23"/>
      <c r="R5" s="23"/>
      <c r="S5" s="23"/>
      <c r="T5" s="23"/>
      <c r="U5" s="23"/>
      <c r="V5" s="23"/>
      <c r="W5" s="23"/>
      <c r="X5" s="23"/>
      <c r="Y5" s="23"/>
      <c r="Z5" s="23"/>
    </row>
    <row r="6" spans="1:26" ht="15.75" customHeight="1" x14ac:dyDescent="0.2">
      <c r="A6" s="8" t="str">
        <f t="shared" si="0"/>
        <v>DV03</v>
      </c>
      <c r="B6" s="9" t="s">
        <v>140</v>
      </c>
      <c r="C6" s="9" t="s">
        <v>136</v>
      </c>
      <c r="D6" s="12" t="str">
        <f t="shared" si="1"/>
        <v>DV03 - Function always activated</v>
      </c>
      <c r="E6" s="23"/>
      <c r="F6" s="23"/>
      <c r="G6" s="23"/>
      <c r="H6" s="23"/>
      <c r="I6" s="23"/>
      <c r="J6" s="23"/>
      <c r="K6" s="23"/>
      <c r="L6" s="23"/>
      <c r="M6" s="23"/>
      <c r="N6" s="23"/>
      <c r="O6" s="23"/>
      <c r="P6" s="23"/>
      <c r="Q6" s="23"/>
      <c r="R6" s="23"/>
      <c r="S6" s="23"/>
      <c r="T6" s="23"/>
      <c r="U6" s="23"/>
      <c r="V6" s="23"/>
      <c r="W6" s="23"/>
      <c r="X6" s="23"/>
      <c r="Y6" s="23"/>
      <c r="Z6" s="23"/>
    </row>
    <row r="7" spans="1:26" ht="15.75" customHeight="1" x14ac:dyDescent="0.2">
      <c r="A7" s="8" t="str">
        <f t="shared" si="0"/>
        <v>DV04</v>
      </c>
      <c r="B7" s="9" t="s">
        <v>142</v>
      </c>
      <c r="C7" s="9" t="s">
        <v>143</v>
      </c>
      <c r="D7" s="12" t="str">
        <f t="shared" si="1"/>
        <v>DV04 - Actor effect is too much</v>
      </c>
      <c r="E7" s="23"/>
      <c r="F7" s="23"/>
      <c r="G7" s="23"/>
      <c r="H7" s="23"/>
      <c r="I7" s="23"/>
      <c r="J7" s="23"/>
      <c r="K7" s="23"/>
      <c r="L7" s="23"/>
      <c r="M7" s="23"/>
      <c r="N7" s="23"/>
      <c r="O7" s="23"/>
      <c r="P7" s="23"/>
      <c r="Q7" s="23"/>
      <c r="R7" s="23"/>
      <c r="S7" s="23"/>
      <c r="T7" s="23"/>
      <c r="U7" s="23"/>
      <c r="V7" s="23"/>
      <c r="W7" s="23"/>
      <c r="X7" s="23"/>
      <c r="Y7" s="23"/>
      <c r="Z7" s="23"/>
    </row>
    <row r="8" spans="1:26" ht="15.75" customHeight="1" x14ac:dyDescent="0.2">
      <c r="A8" s="8" t="str">
        <f t="shared" si="0"/>
        <v>DV05</v>
      </c>
      <c r="B8" s="9" t="s">
        <v>145</v>
      </c>
      <c r="C8" s="9" t="s">
        <v>143</v>
      </c>
      <c r="D8" s="12" t="str">
        <f t="shared" si="1"/>
        <v>DV05 - Actor effect is too less</v>
      </c>
      <c r="E8" s="23"/>
      <c r="F8" s="23"/>
      <c r="G8" s="23"/>
      <c r="H8" s="23"/>
      <c r="I8" s="23"/>
      <c r="J8" s="23"/>
      <c r="K8" s="23"/>
      <c r="L8" s="23"/>
      <c r="M8" s="23"/>
      <c r="N8" s="23"/>
      <c r="O8" s="23"/>
      <c r="P8" s="23"/>
      <c r="Q8" s="23"/>
      <c r="R8" s="23"/>
      <c r="S8" s="23"/>
      <c r="T8" s="23"/>
      <c r="U8" s="23"/>
      <c r="V8" s="23"/>
      <c r="W8" s="23"/>
      <c r="X8" s="23"/>
      <c r="Y8" s="23"/>
      <c r="Z8" s="23"/>
    </row>
    <row r="9" spans="1:26" ht="15.75" customHeight="1" x14ac:dyDescent="0.2">
      <c r="A9" s="8" t="str">
        <f t="shared" si="0"/>
        <v>DV06</v>
      </c>
      <c r="B9" s="9" t="s">
        <v>146</v>
      </c>
      <c r="C9" s="9" t="s">
        <v>147</v>
      </c>
      <c r="D9" s="12" t="str">
        <f t="shared" si="1"/>
        <v>DV06 - Actor action too early</v>
      </c>
      <c r="E9" s="23"/>
      <c r="F9" s="23"/>
      <c r="G9" s="23"/>
      <c r="H9" s="23"/>
      <c r="I9" s="23"/>
      <c r="J9" s="23"/>
      <c r="K9" s="23"/>
      <c r="L9" s="23"/>
      <c r="M9" s="23"/>
      <c r="N9" s="23"/>
      <c r="O9" s="23"/>
      <c r="P9" s="23"/>
      <c r="Q9" s="23"/>
      <c r="R9" s="23"/>
      <c r="S9" s="23"/>
      <c r="T9" s="23"/>
      <c r="U9" s="23"/>
      <c r="V9" s="23"/>
      <c r="W9" s="23"/>
      <c r="X9" s="23"/>
      <c r="Y9" s="23"/>
      <c r="Z9" s="23"/>
    </row>
    <row r="10" spans="1:26" ht="15.75" customHeight="1" x14ac:dyDescent="0.2">
      <c r="A10" s="8" t="str">
        <f t="shared" si="0"/>
        <v>DV07</v>
      </c>
      <c r="B10" s="9" t="s">
        <v>149</v>
      </c>
      <c r="C10" s="9" t="s">
        <v>147</v>
      </c>
      <c r="D10" s="12" t="str">
        <f t="shared" si="1"/>
        <v>DV07 - Actor action too late</v>
      </c>
      <c r="E10" s="23"/>
      <c r="F10" s="23"/>
      <c r="G10" s="23"/>
      <c r="H10" s="23"/>
      <c r="I10" s="23"/>
      <c r="J10" s="23"/>
      <c r="K10" s="23"/>
      <c r="L10" s="23"/>
      <c r="M10" s="23"/>
      <c r="N10" s="23"/>
      <c r="O10" s="23"/>
      <c r="P10" s="23"/>
      <c r="Q10" s="23"/>
      <c r="R10" s="23"/>
      <c r="S10" s="23"/>
      <c r="T10" s="23"/>
      <c r="U10" s="23"/>
      <c r="V10" s="23"/>
      <c r="W10" s="23"/>
      <c r="X10" s="23"/>
      <c r="Y10" s="23"/>
      <c r="Z10" s="23"/>
    </row>
    <row r="11" spans="1:26" ht="15.75" customHeight="1" x14ac:dyDescent="0.2">
      <c r="A11" s="8" t="str">
        <f t="shared" si="0"/>
        <v>DV08</v>
      </c>
      <c r="B11" s="9" t="s">
        <v>151</v>
      </c>
      <c r="C11" s="9" t="s">
        <v>152</v>
      </c>
      <c r="D11" s="12" t="str">
        <f t="shared" si="1"/>
        <v>DV08 - Actor action before</v>
      </c>
      <c r="E11" s="23"/>
      <c r="F11" s="23"/>
      <c r="G11" s="23"/>
      <c r="H11" s="23"/>
      <c r="I11" s="23"/>
      <c r="J11" s="23"/>
      <c r="K11" s="23"/>
      <c r="L11" s="23"/>
      <c r="M11" s="23"/>
      <c r="N11" s="23"/>
      <c r="O11" s="23"/>
      <c r="P11" s="23"/>
      <c r="Q11" s="23"/>
      <c r="R11" s="23"/>
      <c r="S11" s="23"/>
      <c r="T11" s="23"/>
      <c r="U11" s="23"/>
      <c r="V11" s="23"/>
      <c r="W11" s="23"/>
      <c r="X11" s="23"/>
      <c r="Y11" s="23"/>
      <c r="Z11" s="23"/>
    </row>
    <row r="12" spans="1:26" ht="15.75" customHeight="1" x14ac:dyDescent="0.2">
      <c r="A12" s="8" t="str">
        <f t="shared" si="0"/>
        <v>DV09</v>
      </c>
      <c r="B12" s="9" t="s">
        <v>154</v>
      </c>
      <c r="C12" s="9" t="s">
        <v>152</v>
      </c>
      <c r="D12" s="12" t="str">
        <f t="shared" si="1"/>
        <v>DV09 - Actor action after</v>
      </c>
      <c r="E12" s="23"/>
      <c r="F12" s="23"/>
      <c r="G12" s="23"/>
      <c r="H12" s="23"/>
      <c r="I12" s="23"/>
      <c r="J12" s="23"/>
      <c r="K12" s="23"/>
      <c r="L12" s="23"/>
      <c r="M12" s="23"/>
      <c r="N12" s="23"/>
      <c r="O12" s="23"/>
      <c r="P12" s="23"/>
      <c r="Q12" s="23"/>
      <c r="R12" s="23"/>
      <c r="S12" s="23"/>
      <c r="T12" s="23"/>
      <c r="U12" s="23"/>
      <c r="V12" s="23"/>
      <c r="W12" s="23"/>
      <c r="X12" s="23"/>
      <c r="Y12" s="23"/>
      <c r="Z12" s="23"/>
    </row>
    <row r="13" spans="1:26" ht="15.75" customHeight="1" x14ac:dyDescent="0.2">
      <c r="A13" s="8" t="str">
        <f t="shared" si="0"/>
        <v>DV10</v>
      </c>
      <c r="B13" s="9" t="s">
        <v>156</v>
      </c>
      <c r="C13" s="9" t="s">
        <v>157</v>
      </c>
      <c r="D13" s="12" t="str">
        <f t="shared" si="1"/>
        <v>DV10 - Actor effect is reverse</v>
      </c>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x14ac:dyDescent="0.2">
      <c r="A14" s="8" t="str">
        <f t="shared" si="0"/>
        <v>DV11</v>
      </c>
      <c r="B14" s="9" t="s">
        <v>161</v>
      </c>
      <c r="C14" s="9" t="s">
        <v>157</v>
      </c>
      <c r="D14" s="12" t="str">
        <f t="shared" si="1"/>
        <v>DV11 - Actor effect is wrong</v>
      </c>
      <c r="E14" s="23"/>
      <c r="F14" s="23"/>
      <c r="G14" s="23"/>
      <c r="H14" s="23"/>
      <c r="I14" s="23"/>
      <c r="J14" s="23"/>
      <c r="K14" s="23"/>
      <c r="L14" s="23"/>
      <c r="M14" s="23"/>
      <c r="N14" s="23"/>
      <c r="O14" s="23"/>
      <c r="P14" s="23"/>
      <c r="Q14" s="23"/>
      <c r="R14" s="23"/>
      <c r="S14" s="23"/>
      <c r="T14" s="23"/>
      <c r="U14" s="23"/>
      <c r="V14" s="23"/>
      <c r="W14" s="23"/>
      <c r="X14" s="23"/>
      <c r="Y14" s="23"/>
      <c r="Z14" s="23"/>
    </row>
    <row r="15" spans="1:26" ht="15.75" customHeight="1" x14ac:dyDescent="0.2">
      <c r="A15" s="8" t="str">
        <f t="shared" si="0"/>
        <v>DV12</v>
      </c>
      <c r="B15" s="9" t="s">
        <v>166</v>
      </c>
      <c r="C15" s="9" t="s">
        <v>143</v>
      </c>
      <c r="D15" s="12" t="str">
        <f t="shared" si="1"/>
        <v>DV12 - Sensor sensitivity is too high</v>
      </c>
      <c r="E15" s="23"/>
      <c r="F15" s="23"/>
      <c r="G15" s="23"/>
      <c r="H15" s="23"/>
      <c r="I15" s="23"/>
      <c r="J15" s="23"/>
      <c r="K15" s="23"/>
      <c r="L15" s="23"/>
      <c r="M15" s="23"/>
      <c r="N15" s="23"/>
      <c r="O15" s="23"/>
      <c r="P15" s="23"/>
      <c r="Q15" s="23"/>
      <c r="R15" s="23"/>
      <c r="S15" s="23"/>
      <c r="T15" s="23"/>
      <c r="U15" s="23"/>
      <c r="V15" s="23"/>
      <c r="W15" s="23"/>
      <c r="X15" s="23"/>
      <c r="Y15" s="23"/>
      <c r="Z15" s="23"/>
    </row>
    <row r="16" spans="1:26" ht="12.75" x14ac:dyDescent="0.2">
      <c r="A16" s="8" t="str">
        <f t="shared" si="0"/>
        <v>DV13</v>
      </c>
      <c r="B16" s="9" t="s">
        <v>173</v>
      </c>
      <c r="C16" s="9" t="s">
        <v>143</v>
      </c>
      <c r="D16" s="12" t="str">
        <f t="shared" si="1"/>
        <v>DV13 - Sensor sensitivity is too low</v>
      </c>
      <c r="E16" s="23"/>
      <c r="F16" s="23"/>
      <c r="G16" s="23"/>
      <c r="H16" s="23"/>
      <c r="I16" s="23"/>
      <c r="J16" s="23"/>
      <c r="K16" s="23"/>
      <c r="L16" s="23"/>
      <c r="M16" s="23"/>
      <c r="N16" s="23"/>
      <c r="O16" s="23"/>
      <c r="P16" s="23"/>
      <c r="Q16" s="23"/>
      <c r="R16" s="23"/>
      <c r="S16" s="23"/>
      <c r="T16" s="23"/>
      <c r="U16" s="23"/>
      <c r="V16" s="23"/>
      <c r="W16" s="23"/>
      <c r="X16" s="23"/>
      <c r="Y16" s="23"/>
      <c r="Z16" s="23"/>
    </row>
    <row r="17" spans="1:26" ht="12.75" x14ac:dyDescent="0.2">
      <c r="A17" s="8" t="str">
        <f t="shared" si="0"/>
        <v>DV14</v>
      </c>
      <c r="B17" s="9" t="s">
        <v>176</v>
      </c>
      <c r="C17" s="9" t="s">
        <v>147</v>
      </c>
      <c r="D17" s="12" t="str">
        <f t="shared" si="1"/>
        <v>DV14 - Sensor detection too early</v>
      </c>
      <c r="E17" s="23"/>
      <c r="F17" s="23"/>
      <c r="G17" s="23"/>
      <c r="H17" s="23"/>
      <c r="I17" s="23"/>
      <c r="J17" s="23"/>
      <c r="K17" s="23"/>
      <c r="L17" s="23"/>
      <c r="M17" s="23"/>
      <c r="N17" s="23"/>
      <c r="O17" s="23"/>
      <c r="P17" s="23"/>
      <c r="Q17" s="23"/>
      <c r="R17" s="23"/>
      <c r="S17" s="23"/>
      <c r="T17" s="23"/>
      <c r="U17" s="23"/>
      <c r="V17" s="23"/>
      <c r="W17" s="23"/>
      <c r="X17" s="23"/>
      <c r="Y17" s="23"/>
      <c r="Z17" s="23"/>
    </row>
    <row r="18" spans="1:26" ht="12.75" x14ac:dyDescent="0.2">
      <c r="A18" s="8" t="str">
        <f t="shared" si="0"/>
        <v>DV15</v>
      </c>
      <c r="B18" s="9" t="s">
        <v>178</v>
      </c>
      <c r="C18" s="9" t="s">
        <v>147</v>
      </c>
      <c r="D18" s="12" t="str">
        <f t="shared" si="1"/>
        <v>DV15 - Sensor detection too late</v>
      </c>
      <c r="E18" s="23"/>
      <c r="F18" s="23"/>
      <c r="G18" s="23"/>
      <c r="H18" s="23"/>
      <c r="I18" s="23"/>
      <c r="J18" s="23"/>
      <c r="K18" s="23"/>
      <c r="L18" s="23"/>
      <c r="M18" s="23"/>
      <c r="N18" s="23"/>
      <c r="O18" s="23"/>
      <c r="P18" s="23"/>
      <c r="Q18" s="23"/>
      <c r="R18" s="23"/>
      <c r="S18" s="23"/>
      <c r="T18" s="23"/>
      <c r="U18" s="23"/>
      <c r="V18" s="23"/>
      <c r="W18" s="23"/>
      <c r="X18" s="23"/>
      <c r="Y18" s="23"/>
      <c r="Z18" s="23"/>
    </row>
    <row r="19" spans="1:26" ht="12.75" x14ac:dyDescent="0.2">
      <c r="A19" s="8" t="str">
        <f t="shared" si="0"/>
        <v>DV16</v>
      </c>
      <c r="B19" s="9" t="s">
        <v>180</v>
      </c>
      <c r="C19" s="9" t="s">
        <v>152</v>
      </c>
      <c r="D19" s="12" t="str">
        <f t="shared" si="1"/>
        <v>DV16 - Sensor detection before</v>
      </c>
      <c r="E19" s="23"/>
      <c r="F19" s="23"/>
      <c r="G19" s="23"/>
      <c r="H19" s="23"/>
      <c r="I19" s="23"/>
      <c r="J19" s="23"/>
      <c r="K19" s="23"/>
      <c r="L19" s="23"/>
      <c r="M19" s="23"/>
      <c r="N19" s="23"/>
      <c r="O19" s="23"/>
      <c r="P19" s="23"/>
      <c r="Q19" s="23"/>
      <c r="R19" s="23"/>
      <c r="S19" s="23"/>
      <c r="T19" s="23"/>
      <c r="U19" s="23"/>
      <c r="V19" s="23"/>
      <c r="W19" s="23"/>
      <c r="X19" s="23"/>
      <c r="Y19" s="23"/>
      <c r="Z19" s="23"/>
    </row>
    <row r="20" spans="1:26" ht="12.75" x14ac:dyDescent="0.2">
      <c r="A20" s="8" t="str">
        <f t="shared" si="0"/>
        <v>DV17</v>
      </c>
      <c r="B20" s="9" t="s">
        <v>182</v>
      </c>
      <c r="C20" s="9" t="s">
        <v>152</v>
      </c>
      <c r="D20" s="12" t="str">
        <f t="shared" si="1"/>
        <v>DV17 - Sensor detection after</v>
      </c>
      <c r="E20" s="23"/>
      <c r="F20" s="23"/>
      <c r="G20" s="23"/>
      <c r="H20" s="23"/>
      <c r="I20" s="23"/>
      <c r="J20" s="23"/>
      <c r="K20" s="23"/>
      <c r="L20" s="23"/>
      <c r="M20" s="23"/>
      <c r="N20" s="23"/>
      <c r="O20" s="23"/>
      <c r="P20" s="23"/>
      <c r="Q20" s="23"/>
      <c r="R20" s="23"/>
      <c r="S20" s="23"/>
      <c r="T20" s="23"/>
      <c r="U20" s="23"/>
      <c r="V20" s="23"/>
      <c r="W20" s="23"/>
      <c r="X20" s="23"/>
      <c r="Y20" s="23"/>
      <c r="Z20" s="23"/>
    </row>
    <row r="21" spans="1:26" ht="12.75" x14ac:dyDescent="0.2">
      <c r="A21" s="8" t="str">
        <f t="shared" si="0"/>
        <v>DV18</v>
      </c>
      <c r="B21" s="9" t="s">
        <v>183</v>
      </c>
      <c r="C21" s="9" t="s">
        <v>157</v>
      </c>
      <c r="D21" s="12" t="str">
        <f t="shared" si="1"/>
        <v>DV18 - Sensor detection is reverse</v>
      </c>
      <c r="E21" s="23"/>
      <c r="F21" s="23"/>
      <c r="G21" s="23"/>
      <c r="H21" s="23"/>
      <c r="I21" s="23"/>
      <c r="J21" s="23"/>
      <c r="K21" s="23"/>
      <c r="L21" s="23"/>
      <c r="M21" s="23"/>
      <c r="N21" s="23"/>
      <c r="O21" s="23"/>
      <c r="P21" s="23"/>
      <c r="Q21" s="23"/>
      <c r="R21" s="23"/>
      <c r="S21" s="23"/>
      <c r="T21" s="23"/>
      <c r="U21" s="23"/>
      <c r="V21" s="23"/>
      <c r="W21" s="23"/>
      <c r="X21" s="23"/>
      <c r="Y21" s="23"/>
      <c r="Z21" s="23"/>
    </row>
    <row r="22" spans="1:26" ht="12.75" x14ac:dyDescent="0.2">
      <c r="A22" s="8" t="str">
        <f t="shared" si="0"/>
        <v>DV19</v>
      </c>
      <c r="B22" s="9" t="s">
        <v>184</v>
      </c>
      <c r="C22" s="9" t="s">
        <v>157</v>
      </c>
      <c r="D22" s="12" t="str">
        <f t="shared" si="1"/>
        <v>DV19 - Sensor detection is wrong</v>
      </c>
      <c r="E22" s="23"/>
      <c r="F22" s="23"/>
      <c r="G22" s="23"/>
      <c r="H22" s="23"/>
      <c r="I22" s="23"/>
      <c r="J22" s="23"/>
      <c r="K22" s="23"/>
      <c r="L22" s="23"/>
      <c r="M22" s="23"/>
      <c r="N22" s="23"/>
      <c r="O22" s="23"/>
      <c r="P22" s="23"/>
      <c r="Q22" s="23"/>
      <c r="R22" s="23"/>
      <c r="S22" s="23"/>
      <c r="T22" s="23"/>
      <c r="U22" s="23"/>
      <c r="V22" s="23"/>
      <c r="W22" s="23"/>
      <c r="X22" s="23"/>
      <c r="Y22" s="23"/>
      <c r="Z22" s="23"/>
    </row>
    <row r="23" spans="1:26" ht="12.75" x14ac:dyDescent="0.2">
      <c r="A23" s="8" t="str">
        <f t="shared" si="0"/>
        <v>DV20</v>
      </c>
      <c r="B23" s="9" t="s">
        <v>31</v>
      </c>
      <c r="C23" s="9" t="s">
        <v>32</v>
      </c>
      <c r="D23" s="12" t="str">
        <f t="shared" si="1"/>
        <v>DV20 - N/A</v>
      </c>
      <c r="E23" s="23"/>
      <c r="F23" s="23"/>
      <c r="G23" s="23"/>
      <c r="H23" s="23"/>
      <c r="I23" s="23"/>
      <c r="J23" s="23"/>
      <c r="K23" s="23"/>
      <c r="L23" s="23"/>
      <c r="M23" s="23"/>
      <c r="N23" s="23"/>
      <c r="O23" s="23"/>
      <c r="P23" s="23"/>
      <c r="Q23" s="23"/>
      <c r="R23" s="23"/>
      <c r="S23" s="23"/>
      <c r="T23" s="23"/>
      <c r="U23" s="23"/>
      <c r="V23" s="23"/>
      <c r="W23" s="23"/>
      <c r="X23" s="23"/>
      <c r="Y23" s="23"/>
      <c r="Z23" s="23"/>
    </row>
    <row r="24" spans="1:26" ht="12.75" x14ac:dyDescent="0.2">
      <c r="A24" s="14"/>
      <c r="B24" s="14"/>
      <c r="C24" s="14"/>
      <c r="D24" s="14"/>
      <c r="E24" s="23"/>
      <c r="F24" s="23"/>
      <c r="G24" s="23"/>
      <c r="H24" s="23"/>
      <c r="I24" s="23"/>
      <c r="J24" s="23"/>
      <c r="K24" s="23"/>
      <c r="L24" s="23"/>
      <c r="M24" s="23"/>
      <c r="N24" s="23"/>
      <c r="O24" s="23"/>
      <c r="P24" s="23"/>
      <c r="Q24" s="23"/>
      <c r="R24" s="23"/>
      <c r="S24" s="23"/>
      <c r="T24" s="23"/>
      <c r="U24" s="23"/>
      <c r="V24" s="23"/>
      <c r="W24" s="23"/>
      <c r="X24" s="23"/>
      <c r="Y24" s="23"/>
      <c r="Z24" s="23"/>
    </row>
    <row r="25" spans="1:26" ht="12.75" x14ac:dyDescent="0.2">
      <c r="A25" s="24"/>
      <c r="B25" s="25"/>
      <c r="C25" s="23"/>
      <c r="D25" s="25"/>
      <c r="E25" s="23"/>
      <c r="F25" s="23"/>
      <c r="G25" s="23"/>
      <c r="H25" s="23"/>
      <c r="I25" s="23"/>
      <c r="J25" s="23"/>
      <c r="K25" s="23"/>
      <c r="L25" s="23"/>
      <c r="M25" s="23"/>
      <c r="N25" s="23"/>
      <c r="O25" s="23"/>
      <c r="P25" s="23"/>
      <c r="Q25" s="23"/>
      <c r="R25" s="23"/>
      <c r="S25" s="23"/>
      <c r="T25" s="23"/>
      <c r="U25" s="23"/>
      <c r="V25" s="23"/>
      <c r="W25" s="23"/>
      <c r="X25" s="23"/>
      <c r="Y25" s="23"/>
      <c r="Z25" s="23"/>
    </row>
    <row r="26" spans="1:26" ht="12.75" x14ac:dyDescent="0.2">
      <c r="A26" s="26" t="s">
        <v>185</v>
      </c>
      <c r="B26" s="27"/>
      <c r="C26" s="28"/>
      <c r="D26" s="27"/>
      <c r="E26" s="23"/>
      <c r="F26" s="23"/>
      <c r="G26" s="23"/>
      <c r="H26" s="23"/>
      <c r="I26" s="23"/>
      <c r="J26" s="23"/>
      <c r="K26" s="23"/>
      <c r="L26" s="23"/>
      <c r="M26" s="23"/>
      <c r="N26" s="23"/>
      <c r="O26" s="23"/>
      <c r="P26" s="23"/>
      <c r="Q26" s="23"/>
      <c r="R26" s="23"/>
      <c r="S26" s="23"/>
      <c r="T26" s="23"/>
      <c r="U26" s="23"/>
      <c r="V26" s="23"/>
      <c r="W26" s="23"/>
      <c r="X26" s="23"/>
      <c r="Y26" s="23"/>
      <c r="Z26" s="23"/>
    </row>
    <row r="27" spans="1:26" ht="12.75" x14ac:dyDescent="0.2">
      <c r="A27" s="29" t="s">
        <v>4</v>
      </c>
      <c r="B27" s="30" t="s">
        <v>186</v>
      </c>
      <c r="C27" s="31" t="s">
        <v>6</v>
      </c>
      <c r="D27" s="30" t="s">
        <v>7</v>
      </c>
      <c r="E27" s="23"/>
      <c r="F27" s="23"/>
      <c r="G27" s="23"/>
      <c r="H27" s="23"/>
      <c r="I27" s="23"/>
      <c r="J27" s="23"/>
      <c r="K27" s="23"/>
      <c r="L27" s="23"/>
      <c r="M27" s="23"/>
      <c r="N27" s="23"/>
      <c r="O27" s="23"/>
      <c r="P27" s="23"/>
      <c r="Q27" s="23"/>
      <c r="R27" s="23"/>
      <c r="S27" s="23"/>
      <c r="T27" s="23"/>
      <c r="U27" s="23"/>
      <c r="V27" s="23"/>
      <c r="W27" s="23"/>
      <c r="X27" s="23"/>
      <c r="Y27" s="23"/>
      <c r="Z27" s="23"/>
    </row>
    <row r="28" spans="1:26" ht="12.75" x14ac:dyDescent="0.2">
      <c r="A28" s="32" t="str">
        <f t="shared" ref="A28:A41" si="2">"EV" &amp; TEXT(ROW()-ROW($A$35), "00")</f>
        <v>EV-07</v>
      </c>
      <c r="B28" s="33" t="s">
        <v>187</v>
      </c>
      <c r="C28" s="34"/>
      <c r="D28" s="35" t="str">
        <f t="shared" ref="D28:D41" si="3">$A28 &amp; " - " &amp; $B28</f>
        <v>EV-07 - None</v>
      </c>
      <c r="E28" s="23"/>
      <c r="F28" s="23"/>
      <c r="G28" s="23"/>
      <c r="H28" s="23"/>
      <c r="I28" s="23"/>
      <c r="J28" s="23"/>
      <c r="K28" s="23"/>
      <c r="L28" s="23"/>
      <c r="M28" s="23"/>
      <c r="N28" s="23"/>
      <c r="O28" s="23"/>
      <c r="P28" s="23"/>
      <c r="Q28" s="23"/>
      <c r="R28" s="23"/>
      <c r="S28" s="23"/>
      <c r="T28" s="23"/>
      <c r="U28" s="23"/>
      <c r="V28" s="23"/>
      <c r="W28" s="23"/>
      <c r="X28" s="23"/>
      <c r="Y28" s="23"/>
      <c r="Z28" s="23"/>
    </row>
    <row r="29" spans="1:26" ht="12.75" x14ac:dyDescent="0.2">
      <c r="A29" s="36" t="str">
        <f t="shared" si="2"/>
        <v>EV-06</v>
      </c>
      <c r="B29" s="37" t="s">
        <v>188</v>
      </c>
      <c r="C29" s="34"/>
      <c r="D29" s="38" t="str">
        <f t="shared" si="3"/>
        <v>EV-06 - Front collision with oncoming traffic</v>
      </c>
      <c r="E29" s="23"/>
      <c r="F29" s="23"/>
      <c r="G29" s="23"/>
      <c r="H29" s="23"/>
      <c r="I29" s="23"/>
      <c r="J29" s="23"/>
      <c r="K29" s="23"/>
      <c r="L29" s="23"/>
      <c r="M29" s="23"/>
      <c r="N29" s="23"/>
      <c r="O29" s="23"/>
      <c r="P29" s="23"/>
      <c r="Q29" s="23"/>
      <c r="R29" s="23"/>
      <c r="S29" s="23"/>
      <c r="T29" s="23"/>
      <c r="U29" s="23"/>
      <c r="V29" s="23"/>
      <c r="W29" s="23"/>
      <c r="X29" s="23"/>
      <c r="Y29" s="23"/>
      <c r="Z29" s="23"/>
    </row>
    <row r="30" spans="1:26" ht="12.75" x14ac:dyDescent="0.2">
      <c r="A30" s="36" t="str">
        <f t="shared" si="2"/>
        <v>EV-05</v>
      </c>
      <c r="B30" s="37" t="s">
        <v>189</v>
      </c>
      <c r="C30" s="34"/>
      <c r="D30" s="38" t="str">
        <f t="shared" si="3"/>
        <v>EV-05 - Front collision with ahead traffic</v>
      </c>
      <c r="E30" s="23"/>
      <c r="F30" s="23"/>
      <c r="G30" s="23"/>
      <c r="H30" s="23"/>
      <c r="I30" s="23"/>
      <c r="J30" s="23"/>
      <c r="K30" s="23"/>
      <c r="L30" s="23"/>
      <c r="M30" s="23"/>
      <c r="N30" s="23"/>
      <c r="O30" s="23"/>
      <c r="P30" s="23"/>
      <c r="Q30" s="23"/>
      <c r="R30" s="23"/>
      <c r="S30" s="23"/>
      <c r="T30" s="23"/>
      <c r="U30" s="23"/>
      <c r="V30" s="23"/>
      <c r="W30" s="23"/>
      <c r="X30" s="23"/>
      <c r="Y30" s="23"/>
      <c r="Z30" s="23"/>
    </row>
    <row r="31" spans="1:26" ht="12.75" x14ac:dyDescent="0.2">
      <c r="A31" s="32" t="str">
        <f t="shared" si="2"/>
        <v>EV-04</v>
      </c>
      <c r="B31" s="37" t="s">
        <v>71</v>
      </c>
      <c r="C31" s="34"/>
      <c r="D31" s="38" t="str">
        <f t="shared" si="3"/>
        <v>EV-04 - Front collision with obstacle</v>
      </c>
      <c r="E31" s="23"/>
      <c r="F31" s="23"/>
      <c r="G31" s="23"/>
      <c r="H31" s="23"/>
      <c r="I31" s="23"/>
      <c r="J31" s="23"/>
      <c r="K31" s="23"/>
      <c r="L31" s="23"/>
      <c r="M31" s="23"/>
      <c r="N31" s="23"/>
      <c r="O31" s="23"/>
      <c r="P31" s="23"/>
      <c r="Q31" s="23"/>
      <c r="R31" s="23"/>
      <c r="S31" s="23"/>
      <c r="T31" s="23"/>
      <c r="U31" s="23"/>
      <c r="V31" s="23"/>
      <c r="W31" s="23"/>
      <c r="X31" s="23"/>
      <c r="Y31" s="23"/>
      <c r="Z31" s="23"/>
    </row>
    <row r="32" spans="1:26" ht="12.75" x14ac:dyDescent="0.2">
      <c r="A32" s="32" t="str">
        <f t="shared" si="2"/>
        <v>EV-03</v>
      </c>
      <c r="B32" s="33" t="s">
        <v>190</v>
      </c>
      <c r="C32" s="39"/>
      <c r="D32" s="35" t="str">
        <f t="shared" si="3"/>
        <v>EV-03 - Rear collision with trailing traffic</v>
      </c>
      <c r="E32" s="23"/>
      <c r="F32" s="23"/>
      <c r="G32" s="23"/>
      <c r="H32" s="23"/>
      <c r="I32" s="23"/>
      <c r="J32" s="23"/>
      <c r="K32" s="23"/>
      <c r="L32" s="23"/>
      <c r="M32" s="23"/>
      <c r="N32" s="23"/>
      <c r="O32" s="23"/>
      <c r="P32" s="23"/>
      <c r="Q32" s="23"/>
      <c r="R32" s="23"/>
      <c r="S32" s="23"/>
      <c r="T32" s="23"/>
      <c r="U32" s="23"/>
      <c r="V32" s="23"/>
      <c r="W32" s="23"/>
      <c r="X32" s="23"/>
      <c r="Y32" s="23"/>
      <c r="Z32" s="23"/>
    </row>
    <row r="33" spans="1:26" ht="12.75" x14ac:dyDescent="0.2">
      <c r="A33" s="32" t="str">
        <f t="shared" si="2"/>
        <v>EV-02</v>
      </c>
      <c r="B33" s="33" t="s">
        <v>191</v>
      </c>
      <c r="C33" s="34"/>
      <c r="D33" s="35" t="str">
        <f t="shared" si="3"/>
        <v>EV-02 - Side collision with other traffic</v>
      </c>
      <c r="E33" s="23"/>
      <c r="F33" s="23"/>
      <c r="G33" s="23"/>
      <c r="H33" s="23"/>
      <c r="I33" s="23"/>
      <c r="J33" s="23"/>
      <c r="K33" s="23"/>
      <c r="L33" s="23"/>
      <c r="M33" s="23"/>
      <c r="N33" s="23"/>
      <c r="O33" s="23"/>
      <c r="P33" s="23"/>
      <c r="Q33" s="23"/>
      <c r="R33" s="23"/>
      <c r="S33" s="23"/>
      <c r="T33" s="23"/>
      <c r="U33" s="23"/>
      <c r="V33" s="23"/>
      <c r="W33" s="23"/>
      <c r="X33" s="23"/>
      <c r="Y33" s="23"/>
      <c r="Z33" s="23"/>
    </row>
    <row r="34" spans="1:26" ht="12.75" x14ac:dyDescent="0.2">
      <c r="A34" s="32" t="str">
        <f t="shared" si="2"/>
        <v>EV-01</v>
      </c>
      <c r="B34" s="33" t="s">
        <v>192</v>
      </c>
      <c r="C34" s="34"/>
      <c r="D34" s="35" t="str">
        <f t="shared" si="3"/>
        <v>EV-01 - Side collision with obstacle</v>
      </c>
      <c r="E34" s="23"/>
      <c r="F34" s="23"/>
      <c r="G34" s="23"/>
      <c r="H34" s="23"/>
      <c r="I34" s="23"/>
      <c r="J34" s="23"/>
      <c r="K34" s="23"/>
      <c r="L34" s="23"/>
      <c r="M34" s="23"/>
      <c r="N34" s="23"/>
      <c r="O34" s="23"/>
      <c r="P34" s="23"/>
      <c r="Q34" s="23"/>
      <c r="R34" s="23"/>
      <c r="S34" s="23"/>
      <c r="T34" s="23"/>
      <c r="U34" s="23"/>
      <c r="V34" s="23"/>
      <c r="W34" s="23"/>
      <c r="X34" s="23"/>
      <c r="Y34" s="23"/>
      <c r="Z34" s="23"/>
    </row>
    <row r="35" spans="1:26" ht="12.75" x14ac:dyDescent="0.2">
      <c r="A35" s="32" t="str">
        <f t="shared" si="2"/>
        <v>EV00</v>
      </c>
      <c r="B35" s="33" t="s">
        <v>193</v>
      </c>
      <c r="C35" s="34"/>
      <c r="D35" s="35" t="str">
        <f t="shared" si="3"/>
        <v>EV00 - Collision with other vehicle</v>
      </c>
      <c r="E35" s="23"/>
      <c r="F35" s="23"/>
      <c r="G35" s="23"/>
      <c r="H35" s="23"/>
      <c r="I35" s="23"/>
      <c r="J35" s="23"/>
      <c r="K35" s="23"/>
      <c r="L35" s="23"/>
      <c r="M35" s="23"/>
      <c r="N35" s="23"/>
      <c r="O35" s="23"/>
      <c r="P35" s="23"/>
      <c r="Q35" s="23"/>
      <c r="R35" s="23"/>
      <c r="S35" s="23"/>
      <c r="T35" s="23"/>
      <c r="U35" s="23"/>
      <c r="V35" s="23"/>
      <c r="W35" s="23"/>
      <c r="X35" s="23"/>
      <c r="Y35" s="23"/>
      <c r="Z35" s="23"/>
    </row>
    <row r="36" spans="1:26" ht="12.75" x14ac:dyDescent="0.2">
      <c r="A36" s="32" t="str">
        <f t="shared" si="2"/>
        <v>EV01</v>
      </c>
      <c r="B36" s="33" t="s">
        <v>194</v>
      </c>
      <c r="C36" s="34"/>
      <c r="D36" s="35" t="str">
        <f t="shared" si="3"/>
        <v>EV01 - Collision with train</v>
      </c>
      <c r="E36" s="23"/>
      <c r="F36" s="23"/>
      <c r="G36" s="23"/>
      <c r="H36" s="23"/>
      <c r="I36" s="23"/>
      <c r="J36" s="23"/>
      <c r="K36" s="23"/>
      <c r="L36" s="23"/>
      <c r="M36" s="23"/>
      <c r="N36" s="23"/>
      <c r="O36" s="23"/>
      <c r="P36" s="23"/>
      <c r="Q36" s="23"/>
      <c r="R36" s="23"/>
      <c r="S36" s="23"/>
      <c r="T36" s="23"/>
      <c r="U36" s="23"/>
      <c r="V36" s="23"/>
      <c r="W36" s="23"/>
      <c r="X36" s="23"/>
      <c r="Y36" s="23"/>
      <c r="Z36" s="23"/>
    </row>
    <row r="37" spans="1:26" ht="12.75" x14ac:dyDescent="0.2">
      <c r="A37" s="32" t="str">
        <f t="shared" si="2"/>
        <v>EV02</v>
      </c>
      <c r="B37" s="33" t="s">
        <v>195</v>
      </c>
      <c r="C37" s="34"/>
      <c r="D37" s="35" t="str">
        <f t="shared" si="3"/>
        <v>EV02 - Collision with pedestrian</v>
      </c>
      <c r="E37" s="23"/>
      <c r="F37" s="23"/>
      <c r="G37" s="23"/>
      <c r="H37" s="23"/>
      <c r="I37" s="23"/>
      <c r="J37" s="23"/>
      <c r="K37" s="23"/>
      <c r="L37" s="23"/>
      <c r="M37" s="23"/>
      <c r="N37" s="23"/>
      <c r="O37" s="23"/>
      <c r="P37" s="23"/>
      <c r="Q37" s="23"/>
      <c r="R37" s="23"/>
      <c r="S37" s="23"/>
      <c r="T37" s="23"/>
      <c r="U37" s="23"/>
      <c r="V37" s="23"/>
      <c r="W37" s="23"/>
      <c r="X37" s="23"/>
      <c r="Y37" s="23"/>
      <c r="Z37" s="23"/>
    </row>
    <row r="38" spans="1:26" ht="12.75" x14ac:dyDescent="0.2">
      <c r="A38" s="32" t="str">
        <f t="shared" si="2"/>
        <v>EV03</v>
      </c>
      <c r="B38" s="33" t="s">
        <v>196</v>
      </c>
      <c r="C38" s="34"/>
      <c r="D38" s="35" t="str">
        <f t="shared" si="3"/>
        <v>EV03 - Car spins out of control</v>
      </c>
      <c r="E38" s="23"/>
      <c r="F38" s="23"/>
      <c r="G38" s="23"/>
      <c r="H38" s="23"/>
      <c r="I38" s="23"/>
      <c r="J38" s="23"/>
      <c r="K38" s="23"/>
      <c r="L38" s="23"/>
      <c r="M38" s="23"/>
      <c r="N38" s="23"/>
      <c r="O38" s="23"/>
      <c r="P38" s="23"/>
      <c r="Q38" s="23"/>
      <c r="R38" s="23"/>
      <c r="S38" s="23"/>
      <c r="T38" s="23"/>
      <c r="U38" s="23"/>
      <c r="V38" s="23"/>
      <c r="W38" s="23"/>
      <c r="X38" s="23"/>
      <c r="Y38" s="23"/>
      <c r="Z38" s="23"/>
    </row>
    <row r="39" spans="1:26" ht="12.75" x14ac:dyDescent="0.2">
      <c r="A39" s="32" t="str">
        <f t="shared" si="2"/>
        <v>EV04</v>
      </c>
      <c r="B39" s="33" t="s">
        <v>197</v>
      </c>
      <c r="C39" s="34"/>
      <c r="D39" s="35" t="str">
        <f t="shared" si="3"/>
        <v>EV04 - Car comes off the road</v>
      </c>
      <c r="E39" s="23"/>
      <c r="F39" s="23"/>
      <c r="G39" s="23"/>
      <c r="H39" s="23"/>
      <c r="I39" s="23"/>
      <c r="J39" s="23"/>
      <c r="K39" s="23"/>
      <c r="L39" s="23"/>
      <c r="M39" s="23"/>
      <c r="N39" s="23"/>
      <c r="O39" s="23"/>
      <c r="P39" s="23"/>
      <c r="Q39" s="23"/>
      <c r="R39" s="23"/>
      <c r="S39" s="23"/>
      <c r="T39" s="23"/>
      <c r="U39" s="23"/>
      <c r="V39" s="23"/>
      <c r="W39" s="23"/>
      <c r="X39" s="23"/>
      <c r="Y39" s="23"/>
      <c r="Z39" s="23"/>
    </row>
    <row r="40" spans="1:26" ht="12.75" x14ac:dyDescent="0.2">
      <c r="A40" s="32" t="str">
        <f t="shared" si="2"/>
        <v>EV05</v>
      </c>
      <c r="B40" s="33" t="s">
        <v>198</v>
      </c>
      <c r="C40" s="34"/>
      <c r="D40" s="35" t="str">
        <f t="shared" si="3"/>
        <v>EV05 - Car catches file</v>
      </c>
      <c r="E40" s="23"/>
      <c r="F40" s="23"/>
      <c r="G40" s="23"/>
      <c r="H40" s="23"/>
      <c r="I40" s="23"/>
      <c r="J40" s="23"/>
      <c r="K40" s="23"/>
      <c r="L40" s="23"/>
      <c r="M40" s="23"/>
      <c r="N40" s="23"/>
      <c r="O40" s="23"/>
      <c r="P40" s="23"/>
      <c r="Q40" s="23"/>
      <c r="R40" s="23"/>
      <c r="S40" s="23"/>
      <c r="T40" s="23"/>
      <c r="U40" s="23"/>
      <c r="V40" s="23"/>
      <c r="W40" s="23"/>
      <c r="X40" s="23"/>
      <c r="Y40" s="23"/>
      <c r="Z40" s="23"/>
    </row>
    <row r="41" spans="1:26" ht="12.75" x14ac:dyDescent="0.2">
      <c r="A41" s="32" t="str">
        <f t="shared" si="2"/>
        <v>EV06</v>
      </c>
      <c r="B41" s="33" t="s">
        <v>31</v>
      </c>
      <c r="C41" s="34"/>
      <c r="D41" s="35" t="str">
        <f t="shared" si="3"/>
        <v>EV06 - N/A</v>
      </c>
      <c r="E41" s="23"/>
      <c r="F41" s="23"/>
      <c r="G41" s="23"/>
      <c r="H41" s="23"/>
      <c r="I41" s="23"/>
      <c r="J41" s="23"/>
      <c r="K41" s="23"/>
      <c r="L41" s="23"/>
      <c r="M41" s="23"/>
      <c r="N41" s="23"/>
      <c r="O41" s="23"/>
      <c r="P41" s="23"/>
      <c r="Q41" s="23"/>
      <c r="R41" s="23"/>
      <c r="S41" s="23"/>
      <c r="T41" s="23"/>
      <c r="U41" s="23"/>
      <c r="V41" s="23"/>
      <c r="W41" s="23"/>
      <c r="X41" s="23"/>
      <c r="Y41" s="23"/>
      <c r="Z41" s="23"/>
    </row>
    <row r="42" spans="1:26" ht="12.75" x14ac:dyDescent="0.2">
      <c r="A42" s="40"/>
      <c r="B42" s="41"/>
      <c r="C42" s="42"/>
      <c r="D42" s="41"/>
      <c r="E42" s="23"/>
      <c r="F42" s="23"/>
      <c r="G42" s="23"/>
      <c r="H42" s="23"/>
      <c r="I42" s="23"/>
      <c r="J42" s="23"/>
      <c r="K42" s="23"/>
      <c r="L42" s="23"/>
      <c r="M42" s="23"/>
      <c r="N42" s="23"/>
      <c r="O42" s="23"/>
      <c r="P42" s="23"/>
      <c r="Q42" s="23"/>
      <c r="R42" s="23"/>
      <c r="S42" s="23"/>
      <c r="T42" s="23"/>
      <c r="U42" s="23"/>
      <c r="V42" s="23"/>
      <c r="W42" s="23"/>
      <c r="X42" s="23"/>
      <c r="Y42" s="23"/>
      <c r="Z42" s="23"/>
    </row>
    <row r="43" spans="1:26" ht="12.75" x14ac:dyDescent="0.2">
      <c r="A43" s="25"/>
      <c r="B43" s="25"/>
      <c r="C43" s="23"/>
      <c r="D43" s="25"/>
      <c r="E43" s="23"/>
      <c r="F43" s="23"/>
      <c r="G43" s="23"/>
      <c r="H43" s="23"/>
      <c r="I43" s="23"/>
      <c r="J43" s="23"/>
      <c r="K43" s="23"/>
      <c r="L43" s="23"/>
      <c r="M43" s="23"/>
      <c r="N43" s="23"/>
      <c r="O43" s="23"/>
      <c r="P43" s="23"/>
      <c r="Q43" s="23"/>
      <c r="R43" s="23"/>
      <c r="S43" s="23"/>
      <c r="T43" s="23"/>
      <c r="U43" s="23"/>
      <c r="V43" s="23"/>
      <c r="W43" s="23"/>
      <c r="X43" s="23"/>
      <c r="Y43" s="23"/>
      <c r="Z43" s="23"/>
    </row>
    <row r="44" spans="1:26" ht="12.75" x14ac:dyDescent="0.2">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2.75"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2.75" x14ac:dyDescent="0.2">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2.75"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2.75"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2.75" x14ac:dyDescent="0.2">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2.75" x14ac:dyDescent="0.2">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2.75" x14ac:dyDescent="0.2">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2.75" x14ac:dyDescent="0.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2.75" x14ac:dyDescent="0.2">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2.75" x14ac:dyDescent="0.2">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x14ac:dyDescent="0.2">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x14ac:dyDescent="0.2">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x14ac:dyDescent="0.2">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x14ac:dyDescent="0.2">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x14ac:dyDescent="0.2">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x14ac:dyDescent="0.2">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x14ac:dyDescent="0.2">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x14ac:dyDescent="0.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x14ac:dyDescent="0.2">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x14ac:dyDescent="0.2">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x14ac:dyDescent="0.2">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x14ac:dyDescent="0.2">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x14ac:dyDescent="0.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x14ac:dyDescent="0.2">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x14ac:dyDescent="0.2">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x14ac:dyDescent="0.2">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x14ac:dyDescent="0.2">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x14ac:dyDescent="0.2">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x14ac:dyDescent="0.2">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x14ac:dyDescent="0.2">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x14ac:dyDescent="0.2">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x14ac:dyDescent="0.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x14ac:dyDescent="0.2">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x14ac:dyDescent="0.2">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x14ac:dyDescent="0.2">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x14ac:dyDescent="0.2">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x14ac:dyDescent="0.2">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x14ac:dyDescent="0.2">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x14ac:dyDescent="0.2">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x14ac:dyDescent="0.2">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x14ac:dyDescent="0.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x14ac:dyDescent="0.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x14ac:dyDescent="0.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x14ac:dyDescent="0.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x14ac:dyDescent="0.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x14ac:dyDescent="0.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x14ac:dyDescent="0.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x14ac:dyDescent="0.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x14ac:dyDescent="0.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x14ac:dyDescent="0.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x14ac:dyDescent="0.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x14ac:dyDescent="0.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x14ac:dyDescent="0.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x14ac:dyDescent="0.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x14ac:dyDescent="0.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x14ac:dyDescent="0.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x14ac:dyDescent="0.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x14ac:dyDescent="0.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x14ac:dyDescent="0.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x14ac:dyDescent="0.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x14ac:dyDescent="0.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x14ac:dyDescent="0.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x14ac:dyDescent="0.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x14ac:dyDescent="0.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x14ac:dyDescent="0.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x14ac:dyDescent="0.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x14ac:dyDescent="0.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x14ac:dyDescent="0.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x14ac:dyDescent="0.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x14ac:dyDescent="0.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x14ac:dyDescent="0.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x14ac:dyDescent="0.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x14ac:dyDescent="0.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x14ac:dyDescent="0.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x14ac:dyDescent="0.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x14ac:dyDescent="0.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x14ac:dyDescent="0.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x14ac:dyDescent="0.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x14ac:dyDescent="0.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x14ac:dyDescent="0.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x14ac:dyDescent="0.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x14ac:dyDescent="0.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x14ac:dyDescent="0.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x14ac:dyDescent="0.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x14ac:dyDescent="0.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x14ac:dyDescent="0.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x14ac:dyDescent="0.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x14ac:dyDescent="0.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x14ac:dyDescent="0.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x14ac:dyDescent="0.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x14ac:dyDescent="0.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x14ac:dyDescent="0.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x14ac:dyDescent="0.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x14ac:dyDescent="0.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x14ac:dyDescent="0.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x14ac:dyDescent="0.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x14ac:dyDescent="0.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x14ac:dyDescent="0.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x14ac:dyDescent="0.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x14ac:dyDescent="0.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x14ac:dyDescent="0.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x14ac:dyDescent="0.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x14ac:dyDescent="0.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x14ac:dyDescent="0.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x14ac:dyDescent="0.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x14ac:dyDescent="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x14ac:dyDescent="0.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x14ac:dyDescent="0.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x14ac:dyDescent="0.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x14ac:dyDescent="0.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x14ac:dyDescent="0.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x14ac:dyDescent="0.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x14ac:dyDescent="0.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x14ac:dyDescent="0.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x14ac:dyDescent="0.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x14ac:dyDescent="0.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x14ac:dyDescent="0.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x14ac:dyDescent="0.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x14ac:dyDescent="0.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x14ac:dyDescent="0.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x14ac:dyDescent="0.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x14ac:dyDescent="0.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x14ac:dyDescent="0.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x14ac:dyDescent="0.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x14ac:dyDescent="0.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x14ac:dyDescent="0.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x14ac:dyDescent="0.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x14ac:dyDescent="0.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x14ac:dyDescent="0.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x14ac:dyDescent="0.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x14ac:dyDescent="0.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x14ac:dyDescent="0.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x14ac:dyDescent="0.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x14ac:dyDescent="0.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x14ac:dyDescent="0.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x14ac:dyDescent="0.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x14ac:dyDescent="0.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x14ac:dyDescent="0.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x14ac:dyDescent="0.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x14ac:dyDescent="0.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x14ac:dyDescent="0.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x14ac:dyDescent="0.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x14ac:dyDescent="0.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x14ac:dyDescent="0.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x14ac:dyDescent="0.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x14ac:dyDescent="0.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x14ac:dyDescent="0.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x14ac:dyDescent="0.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x14ac:dyDescent="0.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x14ac:dyDescent="0.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x14ac:dyDescent="0.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x14ac:dyDescent="0.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x14ac:dyDescent="0.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x14ac:dyDescent="0.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x14ac:dyDescent="0.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x14ac:dyDescent="0.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x14ac:dyDescent="0.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x14ac:dyDescent="0.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x14ac:dyDescent="0.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x14ac:dyDescent="0.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x14ac:dyDescent="0.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x14ac:dyDescent="0.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x14ac:dyDescent="0.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x14ac:dyDescent="0.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x14ac:dyDescent="0.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x14ac:dyDescent="0.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x14ac:dyDescent="0.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x14ac:dyDescent="0.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x14ac:dyDescent="0.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x14ac:dyDescent="0.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x14ac:dyDescent="0.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x14ac:dyDescent="0.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x14ac:dyDescent="0.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x14ac:dyDescent="0.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x14ac:dyDescent="0.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x14ac:dyDescent="0.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x14ac:dyDescent="0.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x14ac:dyDescent="0.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x14ac:dyDescent="0.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x14ac:dyDescent="0.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x14ac:dyDescent="0.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x14ac:dyDescent="0.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x14ac:dyDescent="0.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x14ac:dyDescent="0.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x14ac:dyDescent="0.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x14ac:dyDescent="0.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x14ac:dyDescent="0.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x14ac:dyDescent="0.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x14ac:dyDescent="0.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x14ac:dyDescent="0.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x14ac:dyDescent="0.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x14ac:dyDescent="0.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x14ac:dyDescent="0.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x14ac:dyDescent="0.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x14ac:dyDescent="0.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x14ac:dyDescent="0.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x14ac:dyDescent="0.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x14ac:dyDescent="0.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x14ac:dyDescent="0.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x14ac:dyDescent="0.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x14ac:dyDescent="0.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x14ac:dyDescent="0.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x14ac:dyDescent="0.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x14ac:dyDescent="0.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x14ac:dyDescent="0.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x14ac:dyDescent="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x14ac:dyDescent="0.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x14ac:dyDescent="0.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x14ac:dyDescent="0.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x14ac:dyDescent="0.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x14ac:dyDescent="0.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x14ac:dyDescent="0.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x14ac:dyDescent="0.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x14ac:dyDescent="0.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x14ac:dyDescent="0.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x14ac:dyDescent="0.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x14ac:dyDescent="0.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x14ac:dyDescent="0.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x14ac:dyDescent="0.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x14ac:dyDescent="0.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x14ac:dyDescent="0.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x14ac:dyDescent="0.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x14ac:dyDescent="0.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x14ac:dyDescent="0.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x14ac:dyDescent="0.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x14ac:dyDescent="0.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x14ac:dyDescent="0.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x14ac:dyDescent="0.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x14ac:dyDescent="0.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x14ac:dyDescent="0.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x14ac:dyDescent="0.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x14ac:dyDescent="0.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x14ac:dyDescent="0.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x14ac:dyDescent="0.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x14ac:dyDescent="0.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x14ac:dyDescent="0.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x14ac:dyDescent="0.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x14ac:dyDescent="0.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x14ac:dyDescent="0.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x14ac:dyDescent="0.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x14ac:dyDescent="0.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x14ac:dyDescent="0.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x14ac:dyDescent="0.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x14ac:dyDescent="0.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x14ac:dyDescent="0.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x14ac:dyDescent="0.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x14ac:dyDescent="0.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x14ac:dyDescent="0.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x14ac:dyDescent="0.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x14ac:dyDescent="0.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x14ac:dyDescent="0.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x14ac:dyDescent="0.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x14ac:dyDescent="0.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x14ac:dyDescent="0.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x14ac:dyDescent="0.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x14ac:dyDescent="0.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x14ac:dyDescent="0.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x14ac:dyDescent="0.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x14ac:dyDescent="0.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x14ac:dyDescent="0.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x14ac:dyDescent="0.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x14ac:dyDescent="0.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x14ac:dyDescent="0.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x14ac:dyDescent="0.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x14ac:dyDescent="0.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x14ac:dyDescent="0.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x14ac:dyDescent="0.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x14ac:dyDescent="0.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x14ac:dyDescent="0.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x14ac:dyDescent="0.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x14ac:dyDescent="0.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x14ac:dyDescent="0.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x14ac:dyDescent="0.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x14ac:dyDescent="0.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x14ac:dyDescent="0.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x14ac:dyDescent="0.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x14ac:dyDescent="0.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x14ac:dyDescent="0.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x14ac:dyDescent="0.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x14ac:dyDescent="0.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x14ac:dyDescent="0.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x14ac:dyDescent="0.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x14ac:dyDescent="0.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x14ac:dyDescent="0.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x14ac:dyDescent="0.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x14ac:dyDescent="0.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x14ac:dyDescent="0.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x14ac:dyDescent="0.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x14ac:dyDescent="0.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x14ac:dyDescent="0.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x14ac:dyDescent="0.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x14ac:dyDescent="0.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x14ac:dyDescent="0.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x14ac:dyDescent="0.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x14ac:dyDescent="0.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x14ac:dyDescent="0.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x14ac:dyDescent="0.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x14ac:dyDescent="0.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x14ac:dyDescent="0.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x14ac:dyDescent="0.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x14ac:dyDescent="0.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x14ac:dyDescent="0.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x14ac:dyDescent="0.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x14ac:dyDescent="0.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x14ac:dyDescent="0.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x14ac:dyDescent="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x14ac:dyDescent="0.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x14ac:dyDescent="0.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x14ac:dyDescent="0.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x14ac:dyDescent="0.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x14ac:dyDescent="0.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x14ac:dyDescent="0.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x14ac:dyDescent="0.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x14ac:dyDescent="0.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x14ac:dyDescent="0.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x14ac:dyDescent="0.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x14ac:dyDescent="0.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x14ac:dyDescent="0.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x14ac:dyDescent="0.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x14ac:dyDescent="0.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x14ac:dyDescent="0.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x14ac:dyDescent="0.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x14ac:dyDescent="0.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x14ac:dyDescent="0.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x14ac:dyDescent="0.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x14ac:dyDescent="0.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x14ac:dyDescent="0.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x14ac:dyDescent="0.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x14ac:dyDescent="0.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x14ac:dyDescent="0.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x14ac:dyDescent="0.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x14ac:dyDescent="0.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x14ac:dyDescent="0.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x14ac:dyDescent="0.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x14ac:dyDescent="0.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x14ac:dyDescent="0.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x14ac:dyDescent="0.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x14ac:dyDescent="0.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x14ac:dyDescent="0.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x14ac:dyDescent="0.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x14ac:dyDescent="0.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x14ac:dyDescent="0.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x14ac:dyDescent="0.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x14ac:dyDescent="0.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x14ac:dyDescent="0.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x14ac:dyDescent="0.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x14ac:dyDescent="0.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x14ac:dyDescent="0.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x14ac:dyDescent="0.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x14ac:dyDescent="0.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x14ac:dyDescent="0.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x14ac:dyDescent="0.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x14ac:dyDescent="0.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x14ac:dyDescent="0.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x14ac:dyDescent="0.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x14ac:dyDescent="0.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x14ac:dyDescent="0.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x14ac:dyDescent="0.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x14ac:dyDescent="0.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x14ac:dyDescent="0.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x14ac:dyDescent="0.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x14ac:dyDescent="0.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x14ac:dyDescent="0.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x14ac:dyDescent="0.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x14ac:dyDescent="0.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x14ac:dyDescent="0.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x14ac:dyDescent="0.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x14ac:dyDescent="0.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x14ac:dyDescent="0.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x14ac:dyDescent="0.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x14ac:dyDescent="0.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x14ac:dyDescent="0.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x14ac:dyDescent="0.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x14ac:dyDescent="0.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x14ac:dyDescent="0.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x14ac:dyDescent="0.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x14ac:dyDescent="0.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x14ac:dyDescent="0.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x14ac:dyDescent="0.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x14ac:dyDescent="0.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x14ac:dyDescent="0.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x14ac:dyDescent="0.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x14ac:dyDescent="0.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x14ac:dyDescent="0.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x14ac:dyDescent="0.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x14ac:dyDescent="0.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x14ac:dyDescent="0.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x14ac:dyDescent="0.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x14ac:dyDescent="0.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x14ac:dyDescent="0.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x14ac:dyDescent="0.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x14ac:dyDescent="0.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x14ac:dyDescent="0.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x14ac:dyDescent="0.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x14ac:dyDescent="0.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x14ac:dyDescent="0.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x14ac:dyDescent="0.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x14ac:dyDescent="0.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x14ac:dyDescent="0.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x14ac:dyDescent="0.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x14ac:dyDescent="0.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x14ac:dyDescent="0.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x14ac:dyDescent="0.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x14ac:dyDescent="0.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x14ac:dyDescent="0.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x14ac:dyDescent="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x14ac:dyDescent="0.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x14ac:dyDescent="0.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x14ac:dyDescent="0.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x14ac:dyDescent="0.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x14ac:dyDescent="0.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x14ac:dyDescent="0.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x14ac:dyDescent="0.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x14ac:dyDescent="0.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x14ac:dyDescent="0.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x14ac:dyDescent="0.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x14ac:dyDescent="0.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x14ac:dyDescent="0.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x14ac:dyDescent="0.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x14ac:dyDescent="0.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x14ac:dyDescent="0.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x14ac:dyDescent="0.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x14ac:dyDescent="0.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x14ac:dyDescent="0.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x14ac:dyDescent="0.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x14ac:dyDescent="0.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x14ac:dyDescent="0.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x14ac:dyDescent="0.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x14ac:dyDescent="0.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x14ac:dyDescent="0.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x14ac:dyDescent="0.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x14ac:dyDescent="0.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x14ac:dyDescent="0.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x14ac:dyDescent="0.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x14ac:dyDescent="0.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x14ac:dyDescent="0.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x14ac:dyDescent="0.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x14ac:dyDescent="0.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x14ac:dyDescent="0.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x14ac:dyDescent="0.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x14ac:dyDescent="0.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x14ac:dyDescent="0.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x14ac:dyDescent="0.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x14ac:dyDescent="0.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x14ac:dyDescent="0.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x14ac:dyDescent="0.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x14ac:dyDescent="0.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x14ac:dyDescent="0.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x14ac:dyDescent="0.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x14ac:dyDescent="0.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x14ac:dyDescent="0.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x14ac:dyDescent="0.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x14ac:dyDescent="0.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x14ac:dyDescent="0.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x14ac:dyDescent="0.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x14ac:dyDescent="0.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x14ac:dyDescent="0.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x14ac:dyDescent="0.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x14ac:dyDescent="0.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x14ac:dyDescent="0.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x14ac:dyDescent="0.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x14ac:dyDescent="0.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x14ac:dyDescent="0.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x14ac:dyDescent="0.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x14ac:dyDescent="0.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x14ac:dyDescent="0.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x14ac:dyDescent="0.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x14ac:dyDescent="0.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x14ac:dyDescent="0.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x14ac:dyDescent="0.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x14ac:dyDescent="0.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x14ac:dyDescent="0.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x14ac:dyDescent="0.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x14ac:dyDescent="0.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x14ac:dyDescent="0.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x14ac:dyDescent="0.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x14ac:dyDescent="0.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x14ac:dyDescent="0.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x14ac:dyDescent="0.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x14ac:dyDescent="0.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x14ac:dyDescent="0.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x14ac:dyDescent="0.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x14ac:dyDescent="0.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x14ac:dyDescent="0.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x14ac:dyDescent="0.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x14ac:dyDescent="0.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x14ac:dyDescent="0.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x14ac:dyDescent="0.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x14ac:dyDescent="0.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x14ac:dyDescent="0.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x14ac:dyDescent="0.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x14ac:dyDescent="0.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x14ac:dyDescent="0.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x14ac:dyDescent="0.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x14ac:dyDescent="0.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x14ac:dyDescent="0.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x14ac:dyDescent="0.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x14ac:dyDescent="0.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x14ac:dyDescent="0.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x14ac:dyDescent="0.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x14ac:dyDescent="0.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x14ac:dyDescent="0.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x14ac:dyDescent="0.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x14ac:dyDescent="0.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x14ac:dyDescent="0.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x14ac:dyDescent="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x14ac:dyDescent="0.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x14ac:dyDescent="0.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x14ac:dyDescent="0.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x14ac:dyDescent="0.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x14ac:dyDescent="0.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x14ac:dyDescent="0.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x14ac:dyDescent="0.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x14ac:dyDescent="0.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x14ac:dyDescent="0.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x14ac:dyDescent="0.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x14ac:dyDescent="0.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x14ac:dyDescent="0.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x14ac:dyDescent="0.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x14ac:dyDescent="0.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x14ac:dyDescent="0.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x14ac:dyDescent="0.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x14ac:dyDescent="0.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x14ac:dyDescent="0.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x14ac:dyDescent="0.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x14ac:dyDescent="0.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x14ac:dyDescent="0.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x14ac:dyDescent="0.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x14ac:dyDescent="0.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x14ac:dyDescent="0.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x14ac:dyDescent="0.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x14ac:dyDescent="0.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x14ac:dyDescent="0.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x14ac:dyDescent="0.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x14ac:dyDescent="0.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x14ac:dyDescent="0.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x14ac:dyDescent="0.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x14ac:dyDescent="0.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x14ac:dyDescent="0.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x14ac:dyDescent="0.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x14ac:dyDescent="0.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x14ac:dyDescent="0.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x14ac:dyDescent="0.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x14ac:dyDescent="0.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x14ac:dyDescent="0.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x14ac:dyDescent="0.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x14ac:dyDescent="0.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x14ac:dyDescent="0.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x14ac:dyDescent="0.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x14ac:dyDescent="0.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x14ac:dyDescent="0.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x14ac:dyDescent="0.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x14ac:dyDescent="0.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x14ac:dyDescent="0.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x14ac:dyDescent="0.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x14ac:dyDescent="0.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x14ac:dyDescent="0.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x14ac:dyDescent="0.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x14ac:dyDescent="0.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x14ac:dyDescent="0.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x14ac:dyDescent="0.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x14ac:dyDescent="0.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x14ac:dyDescent="0.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x14ac:dyDescent="0.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x14ac:dyDescent="0.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x14ac:dyDescent="0.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x14ac:dyDescent="0.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x14ac:dyDescent="0.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x14ac:dyDescent="0.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x14ac:dyDescent="0.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x14ac:dyDescent="0.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x14ac:dyDescent="0.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x14ac:dyDescent="0.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x14ac:dyDescent="0.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x14ac:dyDescent="0.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x14ac:dyDescent="0.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x14ac:dyDescent="0.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x14ac:dyDescent="0.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x14ac:dyDescent="0.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x14ac:dyDescent="0.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x14ac:dyDescent="0.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x14ac:dyDescent="0.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x14ac:dyDescent="0.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x14ac:dyDescent="0.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x14ac:dyDescent="0.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x14ac:dyDescent="0.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x14ac:dyDescent="0.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x14ac:dyDescent="0.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x14ac:dyDescent="0.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x14ac:dyDescent="0.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x14ac:dyDescent="0.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x14ac:dyDescent="0.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x14ac:dyDescent="0.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x14ac:dyDescent="0.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x14ac:dyDescent="0.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x14ac:dyDescent="0.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x14ac:dyDescent="0.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x14ac:dyDescent="0.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x14ac:dyDescent="0.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x14ac:dyDescent="0.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x14ac:dyDescent="0.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x14ac:dyDescent="0.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x14ac:dyDescent="0.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x14ac:dyDescent="0.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x14ac:dyDescent="0.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x14ac:dyDescent="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x14ac:dyDescent="0.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x14ac:dyDescent="0.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x14ac:dyDescent="0.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x14ac:dyDescent="0.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x14ac:dyDescent="0.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x14ac:dyDescent="0.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x14ac:dyDescent="0.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x14ac:dyDescent="0.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x14ac:dyDescent="0.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x14ac:dyDescent="0.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x14ac:dyDescent="0.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x14ac:dyDescent="0.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x14ac:dyDescent="0.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x14ac:dyDescent="0.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x14ac:dyDescent="0.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x14ac:dyDescent="0.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x14ac:dyDescent="0.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x14ac:dyDescent="0.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x14ac:dyDescent="0.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x14ac:dyDescent="0.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x14ac:dyDescent="0.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x14ac:dyDescent="0.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x14ac:dyDescent="0.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x14ac:dyDescent="0.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x14ac:dyDescent="0.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x14ac:dyDescent="0.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x14ac:dyDescent="0.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x14ac:dyDescent="0.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x14ac:dyDescent="0.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x14ac:dyDescent="0.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x14ac:dyDescent="0.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x14ac:dyDescent="0.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x14ac:dyDescent="0.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x14ac:dyDescent="0.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x14ac:dyDescent="0.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x14ac:dyDescent="0.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x14ac:dyDescent="0.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x14ac:dyDescent="0.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x14ac:dyDescent="0.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x14ac:dyDescent="0.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x14ac:dyDescent="0.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x14ac:dyDescent="0.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x14ac:dyDescent="0.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x14ac:dyDescent="0.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x14ac:dyDescent="0.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x14ac:dyDescent="0.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x14ac:dyDescent="0.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x14ac:dyDescent="0.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x14ac:dyDescent="0.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x14ac:dyDescent="0.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x14ac:dyDescent="0.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x14ac:dyDescent="0.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x14ac:dyDescent="0.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x14ac:dyDescent="0.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x14ac:dyDescent="0.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x14ac:dyDescent="0.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x14ac:dyDescent="0.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x14ac:dyDescent="0.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x14ac:dyDescent="0.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x14ac:dyDescent="0.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x14ac:dyDescent="0.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x14ac:dyDescent="0.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x14ac:dyDescent="0.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x14ac:dyDescent="0.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x14ac:dyDescent="0.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x14ac:dyDescent="0.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x14ac:dyDescent="0.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x14ac:dyDescent="0.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x14ac:dyDescent="0.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x14ac:dyDescent="0.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x14ac:dyDescent="0.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x14ac:dyDescent="0.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x14ac:dyDescent="0.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x14ac:dyDescent="0.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x14ac:dyDescent="0.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x14ac:dyDescent="0.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x14ac:dyDescent="0.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x14ac:dyDescent="0.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x14ac:dyDescent="0.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x14ac:dyDescent="0.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x14ac:dyDescent="0.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x14ac:dyDescent="0.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x14ac:dyDescent="0.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x14ac:dyDescent="0.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x14ac:dyDescent="0.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x14ac:dyDescent="0.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x14ac:dyDescent="0.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x14ac:dyDescent="0.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x14ac:dyDescent="0.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x14ac:dyDescent="0.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x14ac:dyDescent="0.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x14ac:dyDescent="0.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x14ac:dyDescent="0.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x14ac:dyDescent="0.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x14ac:dyDescent="0.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x14ac:dyDescent="0.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x14ac:dyDescent="0.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x14ac:dyDescent="0.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x14ac:dyDescent="0.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x14ac:dyDescent="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x14ac:dyDescent="0.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x14ac:dyDescent="0.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x14ac:dyDescent="0.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x14ac:dyDescent="0.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x14ac:dyDescent="0.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x14ac:dyDescent="0.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x14ac:dyDescent="0.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x14ac:dyDescent="0.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x14ac:dyDescent="0.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x14ac:dyDescent="0.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x14ac:dyDescent="0.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x14ac:dyDescent="0.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x14ac:dyDescent="0.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x14ac:dyDescent="0.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x14ac:dyDescent="0.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x14ac:dyDescent="0.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x14ac:dyDescent="0.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x14ac:dyDescent="0.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x14ac:dyDescent="0.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x14ac:dyDescent="0.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x14ac:dyDescent="0.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x14ac:dyDescent="0.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x14ac:dyDescent="0.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x14ac:dyDescent="0.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x14ac:dyDescent="0.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x14ac:dyDescent="0.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x14ac:dyDescent="0.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x14ac:dyDescent="0.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x14ac:dyDescent="0.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x14ac:dyDescent="0.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x14ac:dyDescent="0.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x14ac:dyDescent="0.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x14ac:dyDescent="0.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x14ac:dyDescent="0.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x14ac:dyDescent="0.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x14ac:dyDescent="0.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x14ac:dyDescent="0.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x14ac:dyDescent="0.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x14ac:dyDescent="0.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x14ac:dyDescent="0.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x14ac:dyDescent="0.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x14ac:dyDescent="0.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x14ac:dyDescent="0.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x14ac:dyDescent="0.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x14ac:dyDescent="0.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x14ac:dyDescent="0.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x14ac:dyDescent="0.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x14ac:dyDescent="0.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x14ac:dyDescent="0.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x14ac:dyDescent="0.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x14ac:dyDescent="0.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x14ac:dyDescent="0.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x14ac:dyDescent="0.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x14ac:dyDescent="0.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x14ac:dyDescent="0.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x14ac:dyDescent="0.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x14ac:dyDescent="0.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x14ac:dyDescent="0.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x14ac:dyDescent="0.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x14ac:dyDescent="0.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x14ac:dyDescent="0.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x14ac:dyDescent="0.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x14ac:dyDescent="0.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x14ac:dyDescent="0.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x14ac:dyDescent="0.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x14ac:dyDescent="0.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x14ac:dyDescent="0.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x14ac:dyDescent="0.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x14ac:dyDescent="0.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x14ac:dyDescent="0.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x14ac:dyDescent="0.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x14ac:dyDescent="0.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x14ac:dyDescent="0.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x14ac:dyDescent="0.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x14ac:dyDescent="0.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x14ac:dyDescent="0.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x14ac:dyDescent="0.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x14ac:dyDescent="0.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x14ac:dyDescent="0.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x14ac:dyDescent="0.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x14ac:dyDescent="0.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x14ac:dyDescent="0.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x14ac:dyDescent="0.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x14ac:dyDescent="0.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x14ac:dyDescent="0.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x14ac:dyDescent="0.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x14ac:dyDescent="0.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x14ac:dyDescent="0.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x14ac:dyDescent="0.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x14ac:dyDescent="0.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x14ac:dyDescent="0.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x14ac:dyDescent="0.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x14ac:dyDescent="0.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x14ac:dyDescent="0.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x14ac:dyDescent="0.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x14ac:dyDescent="0.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x14ac:dyDescent="0.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x14ac:dyDescent="0.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x14ac:dyDescent="0.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x14ac:dyDescent="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x14ac:dyDescent="0.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x14ac:dyDescent="0.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x14ac:dyDescent="0.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x14ac:dyDescent="0.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x14ac:dyDescent="0.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x14ac:dyDescent="0.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x14ac:dyDescent="0.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x14ac:dyDescent="0.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x14ac:dyDescent="0.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x14ac:dyDescent="0.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x14ac:dyDescent="0.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x14ac:dyDescent="0.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x14ac:dyDescent="0.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x14ac:dyDescent="0.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x14ac:dyDescent="0.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x14ac:dyDescent="0.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x14ac:dyDescent="0.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x14ac:dyDescent="0.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x14ac:dyDescent="0.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x14ac:dyDescent="0.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x14ac:dyDescent="0.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x14ac:dyDescent="0.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x14ac:dyDescent="0.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x14ac:dyDescent="0.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x14ac:dyDescent="0.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x14ac:dyDescent="0.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x14ac:dyDescent="0.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x14ac:dyDescent="0.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x14ac:dyDescent="0.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x14ac:dyDescent="0.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x14ac:dyDescent="0.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x14ac:dyDescent="0.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x14ac:dyDescent="0.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x14ac:dyDescent="0.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x14ac:dyDescent="0.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x14ac:dyDescent="0.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x14ac:dyDescent="0.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x14ac:dyDescent="0.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x14ac:dyDescent="0.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x14ac:dyDescent="0.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x14ac:dyDescent="0.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x14ac:dyDescent="0.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x14ac:dyDescent="0.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x14ac:dyDescent="0.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x14ac:dyDescent="0.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x14ac:dyDescent="0.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x14ac:dyDescent="0.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x14ac:dyDescent="0.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x14ac:dyDescent="0.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x14ac:dyDescent="0.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x14ac:dyDescent="0.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x14ac:dyDescent="0.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x14ac:dyDescent="0.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x14ac:dyDescent="0.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x14ac:dyDescent="0.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x14ac:dyDescent="0.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x14ac:dyDescent="0.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x14ac:dyDescent="0.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x14ac:dyDescent="0.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x14ac:dyDescent="0.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x14ac:dyDescent="0.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x14ac:dyDescent="0.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x14ac:dyDescent="0.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x14ac:dyDescent="0.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x14ac:dyDescent="0.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x14ac:dyDescent="0.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x14ac:dyDescent="0.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x14ac:dyDescent="0.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x14ac:dyDescent="0.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x14ac:dyDescent="0.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x14ac:dyDescent="0.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x14ac:dyDescent="0.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x14ac:dyDescent="0.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x14ac:dyDescent="0.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x14ac:dyDescent="0.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x14ac:dyDescent="0.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x14ac:dyDescent="0.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x14ac:dyDescent="0.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x14ac:dyDescent="0.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x14ac:dyDescent="0.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x14ac:dyDescent="0.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x14ac:dyDescent="0.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x14ac:dyDescent="0.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x14ac:dyDescent="0.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x14ac:dyDescent="0.2">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x14ac:dyDescent="0.2">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x14ac:dyDescent="0.2">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x14ac:dyDescent="0.2">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x14ac:dyDescent="0.2">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x14ac:dyDescent="0.2">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5:26" ht="12.75" x14ac:dyDescent="0.2">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5:26" ht="12.75" x14ac:dyDescent="0.2">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5:26" ht="12.75" x14ac:dyDescent="0.2">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5:26" ht="12.75" x14ac:dyDescent="0.2">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5:26" ht="12.75" x14ac:dyDescent="0.2">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5:26" ht="12.75" x14ac:dyDescent="0.2">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5:26" ht="12.75" x14ac:dyDescent="0.2">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5:26" ht="12.75" x14ac:dyDescent="0.2">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5:26" ht="12.75" x14ac:dyDescent="0.2">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spans="5:26" ht="12.75" x14ac:dyDescent="0.2">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spans="5:26" ht="12.75" x14ac:dyDescent="0.2">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E23" sqref="E23"/>
    </sheetView>
  </sheetViews>
  <sheetFormatPr baseColWidth="10"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4" t="s">
        <v>199</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6" t="s">
        <v>4</v>
      </c>
      <c r="B2" s="7" t="s">
        <v>200</v>
      </c>
      <c r="C2" s="7" t="s">
        <v>201</v>
      </c>
      <c r="D2" s="7" t="s">
        <v>202</v>
      </c>
      <c r="E2" s="7" t="s">
        <v>7</v>
      </c>
      <c r="F2" s="2"/>
      <c r="G2" s="2"/>
      <c r="H2" s="2"/>
      <c r="I2" s="2"/>
      <c r="J2" s="2"/>
      <c r="K2" s="2"/>
      <c r="L2" s="2"/>
      <c r="M2" s="2"/>
      <c r="N2" s="2"/>
      <c r="O2" s="2"/>
      <c r="P2" s="2"/>
      <c r="Q2" s="2"/>
      <c r="R2" s="2"/>
      <c r="S2" s="2"/>
      <c r="T2" s="2"/>
      <c r="U2" s="2"/>
      <c r="V2" s="2"/>
      <c r="W2" s="2"/>
      <c r="X2" s="2"/>
      <c r="Y2" s="2"/>
      <c r="Z2" s="2"/>
    </row>
    <row r="3" spans="1:26" ht="12.75" customHeight="1" x14ac:dyDescent="0.2">
      <c r="A3" s="43" t="s">
        <v>203</v>
      </c>
      <c r="B3" s="9" t="s">
        <v>204</v>
      </c>
      <c r="C3" s="9"/>
      <c r="D3" s="9"/>
      <c r="E3" s="12"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x14ac:dyDescent="0.2">
      <c r="A4" s="43" t="s">
        <v>205</v>
      </c>
      <c r="B4" s="9" t="s">
        <v>206</v>
      </c>
      <c r="C4" s="9" t="s">
        <v>207</v>
      </c>
      <c r="D4" s="9" t="s">
        <v>208</v>
      </c>
      <c r="E4" s="12" t="str">
        <f t="shared" si="0"/>
        <v>E1 - Very low probability</v>
      </c>
      <c r="F4" s="2"/>
      <c r="G4" s="2"/>
      <c r="H4" s="2"/>
      <c r="I4" s="2"/>
      <c r="J4" s="2"/>
      <c r="K4" s="2"/>
      <c r="L4" s="2"/>
      <c r="M4" s="2"/>
      <c r="N4" s="2"/>
      <c r="O4" s="2"/>
      <c r="P4" s="2"/>
      <c r="Q4" s="2"/>
      <c r="R4" s="2"/>
      <c r="S4" s="2"/>
      <c r="T4" s="2"/>
      <c r="U4" s="2"/>
      <c r="V4" s="2"/>
      <c r="W4" s="2"/>
      <c r="X4" s="2"/>
      <c r="Y4" s="2"/>
      <c r="Z4" s="2"/>
    </row>
    <row r="5" spans="1:26" ht="12.75" customHeight="1" x14ac:dyDescent="0.2">
      <c r="A5" s="43" t="s">
        <v>209</v>
      </c>
      <c r="B5" s="9" t="s">
        <v>210</v>
      </c>
      <c r="C5" s="9" t="s">
        <v>211</v>
      </c>
      <c r="D5" s="9" t="s">
        <v>212</v>
      </c>
      <c r="E5" s="12" t="str">
        <f t="shared" si="0"/>
        <v>E2 - Low probability</v>
      </c>
      <c r="F5" s="2"/>
      <c r="G5" s="2"/>
      <c r="H5" s="2"/>
      <c r="I5" s="2"/>
      <c r="J5" s="2"/>
      <c r="K5" s="2"/>
      <c r="L5" s="2"/>
      <c r="M5" s="2"/>
      <c r="N5" s="2"/>
      <c r="O5" s="2"/>
      <c r="P5" s="2"/>
      <c r="Q5" s="2"/>
      <c r="R5" s="2"/>
      <c r="S5" s="2"/>
      <c r="T5" s="2"/>
      <c r="U5" s="2"/>
      <c r="V5" s="2"/>
      <c r="W5" s="2"/>
      <c r="X5" s="2"/>
      <c r="Y5" s="2"/>
      <c r="Z5" s="2"/>
    </row>
    <row r="6" spans="1:26" ht="12.75" customHeight="1" x14ac:dyDescent="0.2">
      <c r="A6" s="43" t="s">
        <v>213</v>
      </c>
      <c r="B6" s="9" t="s">
        <v>214</v>
      </c>
      <c r="C6" s="9" t="s">
        <v>215</v>
      </c>
      <c r="D6" s="9" t="s">
        <v>216</v>
      </c>
      <c r="E6" s="12" t="str">
        <f t="shared" si="0"/>
        <v>E3 - Medium probability</v>
      </c>
      <c r="F6" s="2"/>
      <c r="G6" s="2"/>
      <c r="H6" s="2"/>
      <c r="I6" s="2"/>
      <c r="J6" s="2"/>
      <c r="K6" s="2"/>
      <c r="L6" s="2"/>
      <c r="M6" s="2"/>
      <c r="N6" s="2"/>
      <c r="O6" s="2"/>
      <c r="P6" s="2"/>
      <c r="Q6" s="2"/>
      <c r="R6" s="2"/>
      <c r="S6" s="2"/>
      <c r="T6" s="2"/>
      <c r="U6" s="2"/>
      <c r="V6" s="2"/>
      <c r="W6" s="2"/>
      <c r="X6" s="2"/>
      <c r="Y6" s="2"/>
      <c r="Z6" s="2"/>
    </row>
    <row r="7" spans="1:26" ht="12.75" customHeight="1" x14ac:dyDescent="0.2">
      <c r="A7" s="43" t="s">
        <v>217</v>
      </c>
      <c r="B7" s="9" t="s">
        <v>218</v>
      </c>
      <c r="C7" s="9" t="s">
        <v>219</v>
      </c>
      <c r="D7" s="9" t="s">
        <v>220</v>
      </c>
      <c r="E7" s="12" t="str">
        <f t="shared" si="0"/>
        <v>E4 - High probability</v>
      </c>
      <c r="F7" s="2"/>
      <c r="G7" s="2"/>
      <c r="H7" s="2"/>
      <c r="I7" s="2"/>
      <c r="J7" s="2"/>
      <c r="K7" s="2"/>
      <c r="L7" s="2"/>
      <c r="M7" s="2"/>
      <c r="N7" s="2"/>
      <c r="O7" s="2"/>
      <c r="P7" s="2"/>
      <c r="Q7" s="2"/>
      <c r="R7" s="2"/>
      <c r="S7" s="2"/>
      <c r="T7" s="2"/>
      <c r="U7" s="2"/>
      <c r="V7" s="2"/>
      <c r="W7" s="2"/>
      <c r="X7" s="2"/>
      <c r="Y7" s="2"/>
      <c r="Z7" s="2"/>
    </row>
    <row r="8" spans="1:26" ht="12.75" customHeight="1" x14ac:dyDescent="0.2">
      <c r="A8" s="14"/>
      <c r="B8" s="14"/>
      <c r="C8" s="14"/>
      <c r="D8" s="14"/>
      <c r="E8" s="14"/>
      <c r="F8" s="2"/>
      <c r="G8" s="2"/>
      <c r="H8" s="2"/>
      <c r="I8" s="2"/>
      <c r="J8" s="2"/>
      <c r="K8" s="2"/>
      <c r="L8" s="2"/>
      <c r="M8" s="2"/>
      <c r="N8" s="2"/>
      <c r="O8" s="2"/>
      <c r="P8" s="2"/>
      <c r="Q8" s="2"/>
      <c r="R8" s="2"/>
      <c r="S8" s="2"/>
      <c r="T8" s="2"/>
      <c r="U8" s="2"/>
      <c r="V8" s="2"/>
      <c r="W8" s="2"/>
      <c r="X8" s="2"/>
      <c r="Y8" s="2"/>
      <c r="Z8" s="2"/>
    </row>
    <row r="9" spans="1:26" ht="12.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4" t="s">
        <v>221</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6" t="s">
        <v>4</v>
      </c>
      <c r="B11" s="7" t="s">
        <v>200</v>
      </c>
      <c r="C11" s="7" t="s">
        <v>6</v>
      </c>
      <c r="D11" s="7" t="s">
        <v>222</v>
      </c>
      <c r="E11" s="7" t="s">
        <v>7</v>
      </c>
      <c r="F11" s="2"/>
      <c r="G11" s="2"/>
      <c r="H11" s="2"/>
      <c r="I11" s="2"/>
      <c r="J11" s="2"/>
      <c r="K11" s="2"/>
      <c r="L11" s="2"/>
      <c r="M11" s="2"/>
      <c r="N11" s="2"/>
      <c r="O11" s="2"/>
      <c r="P11" s="2"/>
      <c r="Q11" s="2"/>
      <c r="R11" s="2"/>
      <c r="S11" s="2"/>
      <c r="T11" s="2"/>
      <c r="U11" s="2"/>
      <c r="V11" s="2"/>
      <c r="W11" s="2"/>
      <c r="X11" s="2"/>
      <c r="Y11" s="2"/>
      <c r="Z11" s="2"/>
    </row>
    <row r="12" spans="1:26" ht="12.75" customHeight="1" x14ac:dyDescent="0.2">
      <c r="A12" s="43" t="s">
        <v>223</v>
      </c>
      <c r="B12" s="9" t="s">
        <v>224</v>
      </c>
      <c r="C12" s="9" t="s">
        <v>224</v>
      </c>
      <c r="D12" s="9" t="s">
        <v>225</v>
      </c>
      <c r="E12" s="12"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x14ac:dyDescent="0.2">
      <c r="A13" s="43" t="s">
        <v>227</v>
      </c>
      <c r="B13" s="9" t="s">
        <v>228</v>
      </c>
      <c r="C13" s="9" t="s">
        <v>228</v>
      </c>
      <c r="D13" s="9" t="s">
        <v>229</v>
      </c>
      <c r="E13" s="12"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x14ac:dyDescent="0.2">
      <c r="A14" s="43" t="s">
        <v>230</v>
      </c>
      <c r="B14" s="9" t="s">
        <v>231</v>
      </c>
      <c r="C14" s="9" t="s">
        <v>232</v>
      </c>
      <c r="D14" s="9" t="s">
        <v>233</v>
      </c>
      <c r="E14" s="12"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x14ac:dyDescent="0.2">
      <c r="A15" s="43" t="s">
        <v>234</v>
      </c>
      <c r="B15" s="9" t="s">
        <v>235</v>
      </c>
      <c r="C15" s="9" t="s">
        <v>236</v>
      </c>
      <c r="D15" s="9" t="s">
        <v>237</v>
      </c>
      <c r="E15" s="12"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x14ac:dyDescent="0.2">
      <c r="A16" s="14"/>
      <c r="B16" s="14"/>
      <c r="C16" s="14"/>
      <c r="D16" s="14"/>
      <c r="E16" s="14"/>
      <c r="F16" s="2"/>
      <c r="G16" s="2"/>
      <c r="H16" s="2"/>
      <c r="I16" s="2"/>
      <c r="J16" s="2"/>
      <c r="K16" s="2"/>
      <c r="L16" s="2"/>
      <c r="M16" s="2"/>
      <c r="N16" s="2"/>
      <c r="O16" s="2"/>
      <c r="P16" s="2"/>
      <c r="Q16" s="2"/>
      <c r="R16" s="2"/>
      <c r="S16" s="2"/>
      <c r="T16" s="2"/>
      <c r="U16" s="2"/>
      <c r="V16" s="2"/>
      <c r="W16" s="2"/>
      <c r="X16" s="2"/>
      <c r="Y16" s="2"/>
      <c r="Z16" s="2"/>
    </row>
    <row r="17" spans="1:26"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4" t="s">
        <v>226</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6" t="s">
        <v>4</v>
      </c>
      <c r="B19" s="7" t="s">
        <v>200</v>
      </c>
      <c r="C19" s="44" t="s">
        <v>6</v>
      </c>
      <c r="D19" s="45"/>
      <c r="E19" s="7" t="s">
        <v>7</v>
      </c>
      <c r="F19" s="2"/>
      <c r="G19" s="2"/>
      <c r="H19" s="2"/>
      <c r="I19" s="2"/>
      <c r="J19" s="2"/>
      <c r="K19" s="2"/>
      <c r="L19" s="2"/>
      <c r="M19" s="2"/>
      <c r="N19" s="2"/>
      <c r="O19" s="2"/>
      <c r="P19" s="2"/>
      <c r="Q19" s="2"/>
      <c r="R19" s="2"/>
      <c r="S19" s="2"/>
      <c r="T19" s="2"/>
      <c r="U19" s="2"/>
      <c r="V19" s="2"/>
      <c r="W19" s="2"/>
      <c r="X19" s="2"/>
      <c r="Y19" s="2"/>
      <c r="Z19" s="2"/>
    </row>
    <row r="20" spans="1:26" ht="12.75" customHeight="1" x14ac:dyDescent="0.2">
      <c r="A20" s="43" t="s">
        <v>238</v>
      </c>
      <c r="B20" s="9" t="s">
        <v>239</v>
      </c>
      <c r="C20" s="46" t="s">
        <v>239</v>
      </c>
      <c r="D20" s="47"/>
      <c r="E20" s="12"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x14ac:dyDescent="0.2">
      <c r="A21" s="43" t="s">
        <v>240</v>
      </c>
      <c r="B21" s="9" t="s">
        <v>241</v>
      </c>
      <c r="C21" s="46" t="s">
        <v>242</v>
      </c>
      <c r="D21" s="47"/>
      <c r="E21" s="12"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x14ac:dyDescent="0.2">
      <c r="A22" s="43" t="s">
        <v>243</v>
      </c>
      <c r="B22" s="9" t="s">
        <v>244</v>
      </c>
      <c r="C22" s="46" t="s">
        <v>245</v>
      </c>
      <c r="D22" s="47"/>
      <c r="E22" s="12"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x14ac:dyDescent="0.2">
      <c r="A23" s="43" t="s">
        <v>246</v>
      </c>
      <c r="B23" s="9" t="s">
        <v>247</v>
      </c>
      <c r="C23" s="46" t="s">
        <v>248</v>
      </c>
      <c r="D23" s="47"/>
      <c r="E23" s="12"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x14ac:dyDescent="0.2">
      <c r="A24" s="14"/>
      <c r="B24" s="14"/>
      <c r="C24" s="49"/>
      <c r="D24" s="50"/>
      <c r="E24" s="14"/>
      <c r="F24" s="2"/>
      <c r="G24" s="2"/>
      <c r="H24" s="2"/>
      <c r="I24" s="2"/>
      <c r="J24" s="2"/>
      <c r="K24" s="2"/>
      <c r="L24" s="2"/>
      <c r="M24" s="2"/>
      <c r="N24" s="2"/>
      <c r="O24" s="2"/>
      <c r="P24" s="2"/>
      <c r="Q24" s="2"/>
      <c r="R24" s="2"/>
      <c r="S24" s="2"/>
      <c r="T24" s="2"/>
      <c r="U24" s="2"/>
      <c r="V24" s="2"/>
      <c r="W24" s="2"/>
      <c r="X24" s="2"/>
      <c r="Y24" s="2"/>
      <c r="Z24" s="2"/>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activeCell="G10" sqref="C10:G10"/>
    </sheetView>
  </sheetViews>
  <sheetFormatPr baseColWidth="10" defaultColWidth="14.42578125" defaultRowHeight="15.75" customHeight="1" x14ac:dyDescent="0.2"/>
  <sheetData>
    <row r="2" spans="2:7" ht="15.75" customHeight="1" x14ac:dyDescent="0.2">
      <c r="B2" s="57" t="s">
        <v>226</v>
      </c>
      <c r="C2" s="59" t="s">
        <v>199</v>
      </c>
      <c r="D2" s="61" t="s">
        <v>221</v>
      </c>
      <c r="E2" s="62"/>
      <c r="F2" s="62"/>
      <c r="G2" s="63"/>
    </row>
    <row r="3" spans="2:7" ht="15.75" customHeight="1" x14ac:dyDescent="0.2">
      <c r="B3" s="58"/>
      <c r="C3" s="60"/>
      <c r="D3" s="48" t="s">
        <v>223</v>
      </c>
      <c r="E3" s="48" t="s">
        <v>227</v>
      </c>
      <c r="F3" s="48" t="s">
        <v>230</v>
      </c>
      <c r="G3" s="48" t="s">
        <v>234</v>
      </c>
    </row>
    <row r="4" spans="2:7" ht="15.75" customHeight="1" x14ac:dyDescent="0.2">
      <c r="B4" s="64" t="s">
        <v>240</v>
      </c>
      <c r="C4" s="51" t="s">
        <v>205</v>
      </c>
      <c r="D4" s="51" t="s">
        <v>81</v>
      </c>
      <c r="E4" s="51" t="s">
        <v>81</v>
      </c>
      <c r="F4" s="51" t="s">
        <v>81</v>
      </c>
      <c r="G4" s="51" t="s">
        <v>81</v>
      </c>
    </row>
    <row r="5" spans="2:7" ht="15.75" customHeight="1" x14ac:dyDescent="0.2">
      <c r="B5" s="65"/>
      <c r="C5" s="51" t="s">
        <v>209</v>
      </c>
      <c r="D5" s="51" t="s">
        <v>81</v>
      </c>
      <c r="E5" s="51" t="s">
        <v>81</v>
      </c>
      <c r="F5" s="51" t="s">
        <v>81</v>
      </c>
      <c r="G5" s="51" t="s">
        <v>81</v>
      </c>
    </row>
    <row r="6" spans="2:7" ht="15.75" customHeight="1" x14ac:dyDescent="0.2">
      <c r="B6" s="65"/>
      <c r="C6" s="51" t="s">
        <v>213</v>
      </c>
      <c r="D6" s="51" t="s">
        <v>81</v>
      </c>
      <c r="E6" s="51" t="s">
        <v>81</v>
      </c>
      <c r="F6" s="51" t="s">
        <v>81</v>
      </c>
      <c r="G6" s="51" t="s">
        <v>160</v>
      </c>
    </row>
    <row r="7" spans="2:7" ht="15.75" customHeight="1" x14ac:dyDescent="0.2">
      <c r="B7" s="58"/>
      <c r="C7" s="51" t="s">
        <v>217</v>
      </c>
      <c r="D7" s="51" t="s">
        <v>81</v>
      </c>
      <c r="E7" s="51" t="s">
        <v>81</v>
      </c>
      <c r="F7" s="51" t="s">
        <v>160</v>
      </c>
      <c r="G7" s="51" t="s">
        <v>172</v>
      </c>
    </row>
    <row r="8" spans="2:7" ht="15.75" customHeight="1" x14ac:dyDescent="0.2">
      <c r="B8" s="64" t="s">
        <v>243</v>
      </c>
      <c r="C8" s="51" t="s">
        <v>205</v>
      </c>
      <c r="D8" s="51" t="s">
        <v>81</v>
      </c>
      <c r="E8" s="51" t="s">
        <v>81</v>
      </c>
      <c r="F8" s="51" t="s">
        <v>81</v>
      </c>
      <c r="G8" s="51" t="s">
        <v>81</v>
      </c>
    </row>
    <row r="9" spans="2:7" ht="15.75" customHeight="1" x14ac:dyDescent="0.2">
      <c r="B9" s="65"/>
      <c r="C9" s="51" t="s">
        <v>209</v>
      </c>
      <c r="D9" s="51" t="s">
        <v>81</v>
      </c>
      <c r="E9" s="51" t="s">
        <v>81</v>
      </c>
      <c r="F9" s="51" t="s">
        <v>81</v>
      </c>
      <c r="G9" s="51" t="s">
        <v>160</v>
      </c>
    </row>
    <row r="10" spans="2:7" ht="15.75" customHeight="1" x14ac:dyDescent="0.2">
      <c r="B10" s="65"/>
      <c r="C10" s="51" t="s">
        <v>213</v>
      </c>
      <c r="D10" s="51" t="s">
        <v>81</v>
      </c>
      <c r="E10" s="51" t="s">
        <v>81</v>
      </c>
      <c r="F10" s="51" t="s">
        <v>160</v>
      </c>
      <c r="G10" s="51" t="s">
        <v>172</v>
      </c>
    </row>
    <row r="11" spans="2:7" ht="15.75" customHeight="1" x14ac:dyDescent="0.2">
      <c r="B11" s="58"/>
      <c r="C11" s="51" t="s">
        <v>217</v>
      </c>
      <c r="D11" s="51" t="s">
        <v>81</v>
      </c>
      <c r="E11" s="51" t="s">
        <v>160</v>
      </c>
      <c r="F11" s="51" t="s">
        <v>172</v>
      </c>
      <c r="G11" s="51" t="s">
        <v>249</v>
      </c>
    </row>
    <row r="12" spans="2:7" ht="15.75" customHeight="1" x14ac:dyDescent="0.2">
      <c r="B12" s="64" t="s">
        <v>246</v>
      </c>
      <c r="C12" s="51" t="s">
        <v>205</v>
      </c>
      <c r="D12" s="51" t="s">
        <v>81</v>
      </c>
      <c r="E12" s="51" t="s">
        <v>81</v>
      </c>
      <c r="F12" s="51" t="s">
        <v>81</v>
      </c>
      <c r="G12" s="51" t="s">
        <v>160</v>
      </c>
    </row>
    <row r="13" spans="2:7" ht="15.75" customHeight="1" x14ac:dyDescent="0.2">
      <c r="B13" s="65"/>
      <c r="C13" s="51" t="s">
        <v>209</v>
      </c>
      <c r="D13" s="51" t="s">
        <v>81</v>
      </c>
      <c r="E13" s="51" t="s">
        <v>81</v>
      </c>
      <c r="F13" s="51" t="s">
        <v>160</v>
      </c>
      <c r="G13" s="51" t="s">
        <v>172</v>
      </c>
    </row>
    <row r="14" spans="2:7" ht="15.75" customHeight="1" x14ac:dyDescent="0.2">
      <c r="B14" s="65"/>
      <c r="C14" s="51" t="s">
        <v>213</v>
      </c>
      <c r="D14" s="51" t="s">
        <v>81</v>
      </c>
      <c r="E14" s="51" t="s">
        <v>160</v>
      </c>
      <c r="F14" s="51" t="s">
        <v>172</v>
      </c>
      <c r="G14" s="51" t="s">
        <v>249</v>
      </c>
    </row>
    <row r="15" spans="2:7" ht="15.75" customHeight="1" x14ac:dyDescent="0.2">
      <c r="B15" s="58"/>
      <c r="C15" s="51" t="s">
        <v>217</v>
      </c>
      <c r="D15" s="51" t="s">
        <v>81</v>
      </c>
      <c r="E15" s="51" t="s">
        <v>172</v>
      </c>
      <c r="F15" s="51" t="s">
        <v>249</v>
      </c>
      <c r="G15" s="51" t="s">
        <v>250</v>
      </c>
    </row>
  </sheetData>
  <mergeCells count="6">
    <mergeCell ref="B12:B15"/>
    <mergeCell ref="B2:B3"/>
    <mergeCell ref="C2:C3"/>
    <mergeCell ref="D2:G2"/>
    <mergeCell ref="B4:B7"/>
    <mergeCell ref="B8:B1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Gustavo Alan Espíndola Perez</cp:lastModifiedBy>
  <dcterms:modified xsi:type="dcterms:W3CDTF">2017-10-09T08:04:40Z</dcterms:modified>
</cp:coreProperties>
</file>