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externalLink+xml" PartName="/xl/externalLinks/externalLink3.xml"/>
  <Override ContentType="application/vnd.openxmlformats-officedocument.spreadsheetml.externalLink+xml" PartName="/xl/externalLinks/externalLink4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M:\◎記録用フォルダ（平成３０年度以降）\16_【大分類】衆議院選挙\02_【中分類】比例代表\01_【小分類：10廃】比例代表管理執行\第50回（令和Ｘ年）\準備（２係末席）\01_起案\15_市区町村別得票数調（とりまとめ）\02 集計\02_比例代表\"/>
    </mc:Choice>
  </mc:AlternateContent>
  <xr:revisionPtr revIDLastSave="0" documentId="13_ncr:1_{2C1C9C17-92BF-427D-9732-987670974DF9}" xr6:coauthVersionLast="36" xr6:coauthVersionMax="36" xr10:uidLastSave="{00000000-0000-0000-0000-000000000000}"/>
  <bookViews>
    <workbookView xWindow="120" yWindow="156" windowWidth="17496" windowHeight="9996" xr2:uid="{00000000-000D-0000-FFFF-FFFF00000000}"/>
  </bookViews>
  <sheets>
    <sheet name="鳥取県" sheetId="2" r:id="rId1"/>
    <sheet name="島根県" sheetId="4" r:id="rId2"/>
    <sheet name="岡山県" sheetId="5" r:id="rId3"/>
    <sheet name="広島県" sheetId="6" r:id="rId4"/>
    <sheet name="山口県" sheetId="7" r:id="rId5"/>
    <sheet name="リスト" sheetId="3" state="hidden" r:id="rId6"/>
  </sheets>
  <externalReferences>
    <externalReference r:id="rId7"/>
    <externalReference r:id="rId8"/>
    <externalReference r:id="rId9"/>
    <externalReference r:id="rId10"/>
  </externalReferences>
  <definedNames>
    <definedName name="_xlnm.Print_Area" localSheetId="2">岡山県!$A$1:$K$35</definedName>
    <definedName name="_xlnm.Print_Area" localSheetId="3">広島県!$A$1:$K$35</definedName>
    <definedName name="_xlnm.Print_Area" localSheetId="4">山口県!$A$1:$K$24</definedName>
    <definedName name="_xlnm.Print_Area" localSheetId="0">鳥取県!$A$1:$K$24</definedName>
    <definedName name="_xlnm.Print_Area" localSheetId="1">島根県!$A$1:$K$24</definedName>
    <definedName name="_xlnm.Print_Titles" localSheetId="2">岡山県!$A:$A,岡山県!$1:$4</definedName>
    <definedName name="_xlnm.Print_Titles" localSheetId="3">広島県!$A:$A,広島県!$1:$4</definedName>
    <definedName name="_xlnm.Print_Titles" localSheetId="4">山口県!$A:$A,山口県!$1:$4</definedName>
    <definedName name="_xlnm.Print_Titles" localSheetId="0">鳥取県!$A:$A,鳥取県!$1:$4</definedName>
    <definedName name="_xlnm.Print_Titles" localSheetId="1">島根県!$A:$A,島根県!$1:$4</definedName>
  </definedNames>
  <calcPr calcId="191029"/>
</workbook>
</file>

<file path=xl/calcChain.xml><?xml version="1.0" encoding="utf-8"?>
<calcChain xmlns="http://schemas.openxmlformats.org/spreadsheetml/2006/main">
  <c r="J24" i="7" l="1"/>
  <c r="I24" i="7"/>
  <c r="H24" i="7"/>
  <c r="G24" i="7"/>
  <c r="F24" i="7"/>
  <c r="E24" i="7"/>
  <c r="D24" i="7"/>
  <c r="C24" i="7"/>
  <c r="B24" i="7"/>
  <c r="K23" i="7"/>
  <c r="K22" i="7"/>
  <c r="K21" i="7"/>
  <c r="K20" i="7"/>
  <c r="K19" i="7"/>
  <c r="K18" i="7"/>
  <c r="K17" i="7"/>
  <c r="K16" i="7"/>
  <c r="K15" i="7"/>
  <c r="K14" i="7"/>
  <c r="K13" i="7"/>
  <c r="K12" i="7"/>
  <c r="K11" i="7"/>
  <c r="K10" i="7"/>
  <c r="K9" i="7"/>
  <c r="K8" i="7"/>
  <c r="K7" i="7"/>
  <c r="K6" i="7"/>
  <c r="K5" i="7"/>
  <c r="K24" i="7" s="1"/>
  <c r="A3" i="7"/>
  <c r="A24" i="7" s="1"/>
  <c r="J35" i="6"/>
  <c r="I35" i="6"/>
  <c r="H35" i="6"/>
  <c r="G35" i="6"/>
  <c r="F35" i="6"/>
  <c r="E35" i="6"/>
  <c r="D35" i="6"/>
  <c r="C35" i="6"/>
  <c r="B35" i="6"/>
  <c r="K34" i="6"/>
  <c r="K33" i="6"/>
  <c r="K32" i="6"/>
  <c r="K31" i="6"/>
  <c r="K30" i="6"/>
  <c r="K29" i="6"/>
  <c r="K28" i="6"/>
  <c r="K27" i="6"/>
  <c r="K26" i="6"/>
  <c r="K25" i="6"/>
  <c r="K24" i="6"/>
  <c r="K23" i="6"/>
  <c r="K22" i="6"/>
  <c r="K21" i="6"/>
  <c r="K20" i="6"/>
  <c r="K19" i="6"/>
  <c r="K18" i="6"/>
  <c r="K17" i="6"/>
  <c r="K16" i="6"/>
  <c r="K15" i="6"/>
  <c r="K14" i="6"/>
  <c r="K13" i="6"/>
  <c r="K12" i="6"/>
  <c r="K11" i="6"/>
  <c r="K10" i="6"/>
  <c r="K9" i="6"/>
  <c r="K8" i="6"/>
  <c r="K7" i="6"/>
  <c r="K6" i="6"/>
  <c r="K5" i="6"/>
  <c r="K35" i="6" s="1"/>
  <c r="A3" i="6"/>
  <c r="B3" i="6" s="1"/>
  <c r="J35" i="5"/>
  <c r="I35" i="5"/>
  <c r="H35" i="5"/>
  <c r="G35" i="5"/>
  <c r="F35" i="5"/>
  <c r="E35" i="5"/>
  <c r="D35" i="5"/>
  <c r="C35" i="5"/>
  <c r="B35" i="5"/>
  <c r="K34" i="5"/>
  <c r="K33" i="5"/>
  <c r="K32" i="5"/>
  <c r="K31" i="5"/>
  <c r="K30" i="5"/>
  <c r="K29" i="5"/>
  <c r="K28" i="5"/>
  <c r="K27" i="5"/>
  <c r="K26" i="5"/>
  <c r="K25" i="5"/>
  <c r="K24" i="5"/>
  <c r="K23" i="5"/>
  <c r="K22" i="5"/>
  <c r="K21" i="5"/>
  <c r="K20" i="5"/>
  <c r="K19" i="5"/>
  <c r="K18" i="5"/>
  <c r="K17" i="5"/>
  <c r="K16" i="5"/>
  <c r="K15" i="5"/>
  <c r="K14" i="5"/>
  <c r="K13" i="5"/>
  <c r="K12" i="5"/>
  <c r="K11" i="5"/>
  <c r="K10" i="5"/>
  <c r="K9" i="5"/>
  <c r="K8" i="5"/>
  <c r="K7" i="5"/>
  <c r="K6" i="5"/>
  <c r="K5" i="5"/>
  <c r="K35" i="5" s="1"/>
  <c r="A3" i="5"/>
  <c r="B3" i="5" s="1"/>
  <c r="J24" i="4"/>
  <c r="I24" i="4"/>
  <c r="H24" i="4"/>
  <c r="G24" i="4"/>
  <c r="F24" i="4"/>
  <c r="E24" i="4"/>
  <c r="D24" i="4"/>
  <c r="C24" i="4"/>
  <c r="B24" i="4"/>
  <c r="K23" i="4"/>
  <c r="K22" i="4"/>
  <c r="K21" i="4"/>
  <c r="K20" i="4"/>
  <c r="K19" i="4"/>
  <c r="K18" i="4"/>
  <c r="K17" i="4"/>
  <c r="K16" i="4"/>
  <c r="K15" i="4"/>
  <c r="K14" i="4"/>
  <c r="K13" i="4"/>
  <c r="K12" i="4"/>
  <c r="K11" i="4"/>
  <c r="K10" i="4"/>
  <c r="K9" i="4"/>
  <c r="K8" i="4"/>
  <c r="K24" i="4" s="1"/>
  <c r="K7" i="4"/>
  <c r="K6" i="4"/>
  <c r="K5" i="4"/>
  <c r="A3" i="4"/>
  <c r="A24" i="4" s="1"/>
  <c r="B3" i="7" l="1"/>
  <c r="A35" i="6"/>
  <c r="A35" i="5"/>
  <c r="B3" i="4"/>
  <c r="K8" i="2" l="1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B24" i="2"/>
  <c r="C24" i="2"/>
  <c r="D24" i="2"/>
  <c r="E24" i="2"/>
  <c r="F24" i="2"/>
  <c r="G24" i="2"/>
  <c r="H24" i="2"/>
  <c r="I24" i="2"/>
  <c r="J24" i="2"/>
  <c r="K6" i="2"/>
  <c r="K7" i="2"/>
  <c r="A3" i="2"/>
  <c r="B3" i="2" s="1"/>
  <c r="K5" i="2"/>
  <c r="K24" i="2" l="1"/>
  <c r="A24" i="2"/>
</calcChain>
</file>

<file path=xl/sharedStrings.xml><?xml version="1.0" encoding="utf-8"?>
<sst xmlns="http://schemas.openxmlformats.org/spreadsheetml/2006/main" count="284" uniqueCount="193">
  <si>
    <t>得票数計</t>
    <rPh sb="0" eb="1">
      <t>エ</t>
    </rPh>
    <rPh sb="1" eb="2">
      <t>ヒョウ</t>
    </rPh>
    <rPh sb="2" eb="3">
      <t>カズ</t>
    </rPh>
    <rPh sb="3" eb="4">
      <t>ケイ</t>
    </rPh>
    <phoneticPr fontId="1"/>
  </si>
  <si>
    <t>衆議院議員総選挙（比例代表）　名簿届出政党別市区町村別得票数</t>
    <rPh sb="5" eb="6">
      <t>ソウ</t>
    </rPh>
    <rPh sb="9" eb="11">
      <t>ヒレイ</t>
    </rPh>
    <rPh sb="11" eb="13">
      <t>ダイヒョウ</t>
    </rPh>
    <rPh sb="15" eb="17">
      <t>メイボ</t>
    </rPh>
    <rPh sb="17" eb="19">
      <t>トドケデ</t>
    </rPh>
    <rPh sb="19" eb="21">
      <t>セイトウ</t>
    </rPh>
    <phoneticPr fontId="1"/>
  </si>
  <si>
    <t>[単位：票]</t>
    <rPh sb="1" eb="3">
      <t>タンイ</t>
    </rPh>
    <rPh sb="4" eb="5">
      <t>ヒョウ</t>
    </rPh>
    <phoneticPr fontId="1"/>
  </si>
  <si>
    <t>沖縄県</t>
  </si>
  <si>
    <t>鹿児島県</t>
  </si>
  <si>
    <t>宮崎県</t>
  </si>
  <si>
    <t>大分県</t>
  </si>
  <si>
    <t>熊本県</t>
  </si>
  <si>
    <t>長崎県</t>
  </si>
  <si>
    <t>佐賀県</t>
  </si>
  <si>
    <t>福岡県</t>
  </si>
  <si>
    <t>高知県</t>
  </si>
  <si>
    <t>愛媛県</t>
  </si>
  <si>
    <t>香川県</t>
  </si>
  <si>
    <t>徳島県</t>
  </si>
  <si>
    <t>山口県</t>
  </si>
  <si>
    <t>広島県</t>
  </si>
  <si>
    <t>岡山県</t>
  </si>
  <si>
    <t>島根県</t>
  </si>
  <si>
    <t>鳥取県</t>
  </si>
  <si>
    <t>和歌山県</t>
  </si>
  <si>
    <t>奈良県</t>
  </si>
  <si>
    <t>兵庫県</t>
  </si>
  <si>
    <t>大阪府</t>
  </si>
  <si>
    <t>京都府</t>
  </si>
  <si>
    <t>滋賀県</t>
  </si>
  <si>
    <t>三重県</t>
  </si>
  <si>
    <t>愛知県</t>
  </si>
  <si>
    <t>静岡県</t>
  </si>
  <si>
    <t>岐阜県</t>
  </si>
  <si>
    <t>長野県</t>
  </si>
  <si>
    <t>山梨県</t>
  </si>
  <si>
    <t>福井県</t>
  </si>
  <si>
    <t>石川県</t>
  </si>
  <si>
    <t>富山県</t>
  </si>
  <si>
    <t>新潟県</t>
  </si>
  <si>
    <t>神奈川県</t>
  </si>
  <si>
    <t>東京都</t>
  </si>
  <si>
    <t>千葉県</t>
  </si>
  <si>
    <t>埼玉県</t>
  </si>
  <si>
    <t>群馬県</t>
  </si>
  <si>
    <t>栃木県</t>
  </si>
  <si>
    <t>茨城県</t>
  </si>
  <si>
    <t>福島県</t>
  </si>
  <si>
    <t>山形県</t>
  </si>
  <si>
    <t>秋田県</t>
  </si>
  <si>
    <t>宮城県</t>
  </si>
  <si>
    <t>岩手県</t>
  </si>
  <si>
    <t>青森県</t>
  </si>
  <si>
    <t>北海道</t>
  </si>
  <si>
    <t>衆・比例区</t>
    <rPh sb="0" eb="1">
      <t>シュウ</t>
    </rPh>
    <rPh sb="2" eb="4">
      <t>ヒレイ</t>
    </rPh>
    <rPh sb="4" eb="5">
      <t>ク</t>
    </rPh>
    <phoneticPr fontId="1"/>
  </si>
  <si>
    <t>都道府県名</t>
    <rPh sb="0" eb="4">
      <t>トドウフケン</t>
    </rPh>
    <rPh sb="4" eb="5">
      <t>メイ</t>
    </rPh>
    <phoneticPr fontId="1"/>
  </si>
  <si>
    <t>No</t>
    <phoneticPr fontId="1"/>
  </si>
  <si>
    <t>（北海道選挙区）</t>
  </si>
  <si>
    <t>（東北選挙区）</t>
  </si>
  <si>
    <t>（北関東選挙区）</t>
  </si>
  <si>
    <t>（南関東選挙区）</t>
  </si>
  <si>
    <t>（東京都選挙区）</t>
  </si>
  <si>
    <t>（北陸信越選挙区）</t>
  </si>
  <si>
    <t>（東海選挙区）</t>
  </si>
  <si>
    <t>（近畿選挙区）</t>
  </si>
  <si>
    <t>（中国選挙区）</t>
  </si>
  <si>
    <t>（四国選挙区）</t>
  </si>
  <si>
    <t>（九州選挙区）</t>
  </si>
  <si>
    <t>市区町村名＼政党名</t>
    <rPh sb="0" eb="4">
      <t>シクチョウソン</t>
    </rPh>
    <rPh sb="4" eb="5">
      <t>メイ</t>
    </rPh>
    <phoneticPr fontId="1"/>
  </si>
  <si>
    <t>令和６年１０月２７日執行</t>
    <rPh sb="0" eb="2">
      <t>レイワ</t>
    </rPh>
    <phoneticPr fontId="1"/>
  </si>
  <si>
    <t>社会民主党</t>
    <rPh sb="0" eb="2">
      <t>シャカイ</t>
    </rPh>
    <rPh sb="2" eb="5">
      <t>ミンシュトウ</t>
    </rPh>
    <phoneticPr fontId="2"/>
  </si>
  <si>
    <t>日本共産党</t>
  </si>
  <si>
    <t>国民民主党</t>
  </si>
  <si>
    <t>立憲民主党</t>
  </si>
  <si>
    <t>参政党</t>
  </si>
  <si>
    <t>日本維新の会</t>
  </si>
  <si>
    <t>れいわ新選組</t>
  </si>
  <si>
    <t>公明党</t>
  </si>
  <si>
    <t>自由民主党</t>
  </si>
  <si>
    <t>鳥取市</t>
  </si>
  <si>
    <t>米子市</t>
  </si>
  <si>
    <t>倉吉市</t>
  </si>
  <si>
    <t>境港市</t>
  </si>
  <si>
    <t>岩美町</t>
  </si>
  <si>
    <t>若桜町</t>
  </si>
  <si>
    <t>智頭町</t>
    <rPh sb="0" eb="3">
      <t>チズチョウ</t>
    </rPh>
    <phoneticPr fontId="2"/>
  </si>
  <si>
    <t>八頭町</t>
  </si>
  <si>
    <t>三朝町</t>
  </si>
  <si>
    <t>湯梨浜町</t>
  </si>
  <si>
    <t>琴浦町</t>
  </si>
  <si>
    <t>北栄町</t>
  </si>
  <si>
    <t>日吉津村</t>
  </si>
  <si>
    <t>大山町</t>
  </si>
  <si>
    <t>南部町</t>
  </si>
  <si>
    <t>伯耆町</t>
  </si>
  <si>
    <t>日南町</t>
  </si>
  <si>
    <t>日野町</t>
  </si>
  <si>
    <t>江府町</t>
  </si>
  <si>
    <t>社会民主党</t>
  </si>
  <si>
    <t>松江市</t>
  </si>
  <si>
    <t>浜田市</t>
  </si>
  <si>
    <t>出雲市</t>
  </si>
  <si>
    <t>益田市</t>
  </si>
  <si>
    <t>大田市</t>
  </si>
  <si>
    <t>安来市</t>
  </si>
  <si>
    <t>江津市</t>
  </si>
  <si>
    <t>雲南市</t>
  </si>
  <si>
    <t>奥出雲町</t>
  </si>
  <si>
    <t>飯南町</t>
  </si>
  <si>
    <t>川本町</t>
  </si>
  <si>
    <t>美郷町</t>
  </si>
  <si>
    <t>邑南町</t>
  </si>
  <si>
    <t>津和野町</t>
  </si>
  <si>
    <t>吉賀町</t>
    <rPh sb="0" eb="3">
      <t>ヨシカチョウ</t>
    </rPh>
    <phoneticPr fontId="2"/>
  </si>
  <si>
    <t>海士町</t>
  </si>
  <si>
    <t>西ノ島町</t>
  </si>
  <si>
    <t>知夫村</t>
  </si>
  <si>
    <t>隠岐の島町</t>
  </si>
  <si>
    <t>岡山市北区</t>
  </si>
  <si>
    <t>岡山市中区</t>
  </si>
  <si>
    <t>岡山市東区</t>
  </si>
  <si>
    <t>岡山市南区</t>
  </si>
  <si>
    <t>倉敷市</t>
  </si>
  <si>
    <t>津山市</t>
  </si>
  <si>
    <t>玉野市</t>
  </si>
  <si>
    <t>笠岡市</t>
  </si>
  <si>
    <t>井原市</t>
  </si>
  <si>
    <t>総社市</t>
  </si>
  <si>
    <t>高梁市</t>
  </si>
  <si>
    <t>新見市</t>
  </si>
  <si>
    <t>備前市</t>
  </si>
  <si>
    <t>瀬戸内市</t>
  </si>
  <si>
    <t>赤磐市</t>
  </si>
  <si>
    <t>真庭市</t>
  </si>
  <si>
    <t>美作市</t>
  </si>
  <si>
    <t>浅口市</t>
  </si>
  <si>
    <t>和気町</t>
  </si>
  <si>
    <t>早島町</t>
  </si>
  <si>
    <t>里庄町</t>
  </si>
  <si>
    <t>矢掛町</t>
  </si>
  <si>
    <t>新庄村</t>
  </si>
  <si>
    <t>鏡野町</t>
  </si>
  <si>
    <t>勝央町</t>
  </si>
  <si>
    <t>奈義町</t>
  </si>
  <si>
    <t>西粟倉村</t>
  </si>
  <si>
    <t>久米南町</t>
  </si>
  <si>
    <t>美咲町</t>
  </si>
  <si>
    <t>吉備中央町</t>
  </si>
  <si>
    <t>広島市中区</t>
  </si>
  <si>
    <t>広島市東区</t>
  </si>
  <si>
    <t>広島市南区</t>
  </si>
  <si>
    <t>広島市西区</t>
  </si>
  <si>
    <t>広島市安佐南区</t>
  </si>
  <si>
    <t>広島市安佐北区</t>
  </si>
  <si>
    <t>広島市安芸区</t>
  </si>
  <si>
    <t>広島市佐伯区</t>
  </si>
  <si>
    <t>呉市</t>
  </si>
  <si>
    <t>竹原市</t>
  </si>
  <si>
    <t>三原市</t>
  </si>
  <si>
    <t>尾道市</t>
  </si>
  <si>
    <t>福山市</t>
  </si>
  <si>
    <t>府中市</t>
  </si>
  <si>
    <t>三次市</t>
  </si>
  <si>
    <t>庄原市</t>
  </si>
  <si>
    <t>大竹市</t>
  </si>
  <si>
    <t>東広島市</t>
  </si>
  <si>
    <t>廿日市市</t>
  </si>
  <si>
    <t>安芸高田市</t>
  </si>
  <si>
    <t>江田島市</t>
  </si>
  <si>
    <t>府中町</t>
  </si>
  <si>
    <t>海田町</t>
  </si>
  <si>
    <t>熊野町</t>
  </si>
  <si>
    <t>坂町</t>
  </si>
  <si>
    <t>安芸太田町</t>
  </si>
  <si>
    <t>北広島町</t>
  </si>
  <si>
    <t>大崎上島町</t>
  </si>
  <si>
    <t>世羅町</t>
  </si>
  <si>
    <t>神石高原町</t>
  </si>
  <si>
    <t>下関市</t>
  </si>
  <si>
    <t>宇部市</t>
  </si>
  <si>
    <t>山口市</t>
  </si>
  <si>
    <t>萩市</t>
  </si>
  <si>
    <t>防府市</t>
  </si>
  <si>
    <t>下松市</t>
  </si>
  <si>
    <t>岩国市</t>
  </si>
  <si>
    <t>光市</t>
  </si>
  <si>
    <t>長門市</t>
  </si>
  <si>
    <t>柳井市</t>
  </si>
  <si>
    <t>美祢市</t>
  </si>
  <si>
    <t>周南市</t>
  </si>
  <si>
    <t>山陽小野田市</t>
  </si>
  <si>
    <t>周防大島町</t>
    <phoneticPr fontId="1"/>
  </si>
  <si>
    <t>和木町</t>
    <phoneticPr fontId="1"/>
  </si>
  <si>
    <t>上関町</t>
    <phoneticPr fontId="1"/>
  </si>
  <si>
    <t>田布施町</t>
    <phoneticPr fontId="1"/>
  </si>
  <si>
    <t>平生町</t>
    <phoneticPr fontId="1"/>
  </si>
  <si>
    <t>阿武町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</si>
</sst>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"/>
    <numFmt numFmtId="177" formatCode="#,##0.000;[Red]\(#,##0.000\)"/>
  </numFmts>
  <fonts count="11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ＭＳ ゴシック"/>
      <family val="3"/>
      <charset val="128"/>
    </font>
    <font>
      <sz val="12"/>
      <name val="ＭＳ ゴシック"/>
      <family val="3"/>
      <charset val="128"/>
    </font>
    <font>
      <b/>
      <sz val="12"/>
      <name val="ＭＳ ゴシック"/>
      <family val="3"/>
      <charset val="128"/>
    </font>
    <font>
      <b/>
      <sz val="16"/>
      <name val="ＭＳ ゴシック"/>
      <family val="3"/>
      <charset val="128"/>
    </font>
    <font>
      <b/>
      <sz val="10"/>
      <name val="ＭＳ ゴシック"/>
      <family val="3"/>
      <charset val="128"/>
    </font>
    <font>
      <sz val="10"/>
      <name val="ＭＳ ゴシック"/>
      <family val="3"/>
      <charset val="128"/>
    </font>
    <font>
      <sz val="11"/>
      <color theme="1"/>
      <name val="ＭＳ ゴシック"/>
      <family val="3"/>
      <charset val="128"/>
    </font>
    <font>
      <b/>
      <sz val="12"/>
      <color rgb="FF0000FF"/>
      <name val="ＭＳ ゴシック"/>
      <family val="3"/>
      <charset val="128"/>
    </font>
    <font>
      <sz val="10"/>
      <color rgb="FF0000FF"/>
      <name val="ＭＳ ゴシック"/>
      <family val="3"/>
      <charset val="128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8" fillId="0" borderId="0" applyFont="0" applyFill="0" applyBorder="0" applyAlignment="0" applyProtection="0">
      <alignment vertical="center"/>
    </xf>
  </cellStyleXfs>
  <cellXfs count="31">
    <xf numFmtId="0" fontId="0" fillId="0" borderId="0" xfId="0">
      <alignment vertical="center"/>
    </xf>
    <xf numFmtId="0" fontId="2" fillId="0" borderId="0" xfId="0" applyFont="1" applyFill="1">
      <alignment vertical="center"/>
    </xf>
    <xf numFmtId="0" fontId="2" fillId="0" borderId="0" xfId="0" applyFont="1" applyFill="1" applyBorder="1">
      <alignment vertical="center"/>
    </xf>
    <xf numFmtId="0" fontId="2" fillId="0" borderId="0" xfId="0" applyFont="1" applyFill="1" applyBorder="1" applyAlignment="1">
      <alignment horizontal="right"/>
    </xf>
    <xf numFmtId="0" fontId="2" fillId="0" borderId="0" xfId="0" applyFont="1" applyFill="1" applyAlignment="1">
      <alignment horizontal="right"/>
    </xf>
    <xf numFmtId="176" fontId="2" fillId="0" borderId="0" xfId="0" applyNumberFormat="1" applyFont="1" applyFill="1" applyBorder="1" applyAlignment="1">
      <alignment horizontal="right"/>
    </xf>
    <xf numFmtId="0" fontId="2" fillId="0" borderId="0" xfId="0" applyNumberFormat="1" applyFont="1" applyFill="1" applyBorder="1" applyAlignment="1">
      <alignment horizontal="right"/>
    </xf>
    <xf numFmtId="0" fontId="2" fillId="0" borderId="0" xfId="0" applyFont="1" applyFill="1" applyBorder="1" applyAlignment="1">
      <alignment horizontal="distributed"/>
    </xf>
    <xf numFmtId="176" fontId="2" fillId="0" borderId="1" xfId="0" applyNumberFormat="1" applyFont="1" applyFill="1" applyBorder="1" applyAlignment="1">
      <alignment horizontal="right"/>
    </xf>
    <xf numFmtId="0" fontId="2" fillId="0" borderId="1" xfId="0" applyNumberFormat="1" applyFont="1" applyFill="1" applyBorder="1" applyAlignment="1">
      <alignment horizontal="right"/>
    </xf>
    <xf numFmtId="0" fontId="2" fillId="0" borderId="1" xfId="0" applyFont="1" applyFill="1" applyBorder="1" applyAlignment="1">
      <alignment horizontal="right"/>
    </xf>
    <xf numFmtId="0" fontId="2" fillId="0" borderId="1" xfId="0" applyFont="1" applyFill="1" applyBorder="1" applyAlignment="1">
      <alignment horizontal="distributed"/>
    </xf>
    <xf numFmtId="0" fontId="4" fillId="0" borderId="0" xfId="0" applyFont="1" applyFill="1" applyAlignment="1">
      <alignment horizontal="right"/>
    </xf>
    <xf numFmtId="0" fontId="3" fillId="0" borderId="0" xfId="0" applyFont="1" applyFill="1" applyBorder="1" applyAlignment="1">
      <alignment horizontal="right"/>
    </xf>
    <xf numFmtId="32" fontId="4" fillId="0" borderId="0" xfId="0" applyNumberFormat="1" applyFont="1" applyFill="1" applyBorder="1" applyAlignment="1"/>
    <xf numFmtId="58" fontId="4" fillId="0" borderId="0" xfId="0" applyNumberFormat="1" applyFont="1" applyFill="1" applyBorder="1" applyAlignment="1">
      <alignment horizontal="right"/>
    </xf>
    <xf numFmtId="58" fontId="4" fillId="0" borderId="0" xfId="0" applyNumberFormat="1" applyFont="1" applyFill="1" applyBorder="1">
      <alignment vertical="center"/>
    </xf>
    <xf numFmtId="0" fontId="6" fillId="0" borderId="0" xfId="0" applyFont="1" applyFill="1" applyAlignment="1">
      <alignment horizontal="right"/>
    </xf>
    <xf numFmtId="0" fontId="7" fillId="0" borderId="2" xfId="0" applyFont="1" applyFill="1" applyBorder="1" applyAlignment="1">
      <alignment horizontal="distributed" vertical="center"/>
    </xf>
    <xf numFmtId="0" fontId="7" fillId="0" borderId="2" xfId="0" applyFont="1" applyFill="1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9" fillId="0" borderId="0" xfId="0" applyFont="1" applyFill="1" applyAlignment="1">
      <alignment horizontal="left" vertical="center"/>
    </xf>
    <xf numFmtId="0" fontId="9" fillId="0" borderId="0" xfId="0" applyFont="1" applyFill="1" applyAlignment="1">
      <alignment horizontal="distributed" vertical="center"/>
    </xf>
    <xf numFmtId="0" fontId="7" fillId="0" borderId="2" xfId="0" applyFont="1" applyFill="1" applyBorder="1" applyAlignment="1">
      <alignment horizontal="center" vertical="center" shrinkToFit="1"/>
    </xf>
    <xf numFmtId="0" fontId="10" fillId="0" borderId="3" xfId="0" applyFont="1" applyFill="1" applyBorder="1" applyAlignment="1">
      <alignment horizontal="distributed" vertical="center"/>
    </xf>
    <xf numFmtId="177" fontId="7" fillId="0" borderId="2" xfId="1" applyNumberFormat="1" applyFont="1" applyFill="1" applyBorder="1" applyAlignment="1">
      <alignment horizontal="right" vertical="center" shrinkToFit="1"/>
    </xf>
    <xf numFmtId="177" fontId="10" fillId="0" borderId="2" xfId="0" applyNumberFormat="1" applyFont="1" applyFill="1" applyBorder="1" applyAlignment="1">
      <alignment horizontal="right" vertical="center" shrinkToFit="1"/>
    </xf>
    <xf numFmtId="177" fontId="10" fillId="0" borderId="3" xfId="0" applyNumberFormat="1" applyFont="1" applyFill="1" applyBorder="1" applyAlignment="1">
      <alignment horizontal="right" vertical="center" shrinkToFit="1"/>
    </xf>
    <xf numFmtId="0" fontId="5" fillId="0" borderId="0" xfId="0" applyFont="1" applyFill="1" applyAlignment="1">
      <alignment horizontal="center"/>
    </xf>
  </cellXfs>
  <cellStyles count="2">
    <cellStyle name="桁区切り" xfId="1" builtinId="6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externalLinks/externalLink4.xml" Type="http://schemas.openxmlformats.org/officeDocument/2006/relationships/externalLink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14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externalLinks/externalLink1.xml" Type="http://schemas.openxmlformats.org/officeDocument/2006/relationships/externalLink"/><Relationship Id="rId8" Target="externalLinks/externalLink2.xml" Type="http://schemas.openxmlformats.org/officeDocument/2006/relationships/externalLink"/><Relationship Id="rId9" Target="externalLinks/externalLink3.xml" Type="http://schemas.openxmlformats.org/officeDocument/2006/relationships/externalLink"/></Relationships>
</file>

<file path=xl/externalLinks/_rels/externalLink1.xml.rels><?xml version="1.0" encoding="UTF-8" standalone="yes"?><Relationships xmlns="http://schemas.openxmlformats.org/package/2006/relationships"><Relationship Id="rId1" Target="32_&#23798;&#26681;&#30476;.xlsx" TargetMode="External" Type="http://schemas.openxmlformats.org/officeDocument/2006/relationships/externalLinkPath"/></Relationships>
</file>

<file path=xl/externalLinks/_rels/externalLink2.xml.rels><?xml version="1.0" encoding="UTF-8" standalone="yes"?><Relationships xmlns="http://schemas.openxmlformats.org/package/2006/relationships"><Relationship Id="rId1" Target="33_&#23713;&#23665;&#30476;.xlsx" TargetMode="External" Type="http://schemas.openxmlformats.org/officeDocument/2006/relationships/externalLinkPath"/></Relationships>
</file>

<file path=xl/externalLinks/_rels/externalLink3.xml.rels><?xml version="1.0" encoding="UTF-8" standalone="yes"?><Relationships xmlns="http://schemas.openxmlformats.org/package/2006/relationships"><Relationship Id="rId1" Target="34_&#24195;&#23798;&#30476;.xlsx" TargetMode="External" Type="http://schemas.openxmlformats.org/officeDocument/2006/relationships/externalLinkPath"/></Relationships>
</file>

<file path=xl/externalLinks/_rels/externalLink4.xml.rels><?xml version="1.0" encoding="UTF-8" standalone="yes"?><Relationships xmlns="http://schemas.openxmlformats.org/package/2006/relationships"><Relationship Id="rId1" Target="35_&#23665;&#21475;&#30476;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島根県"/>
      <sheetName val="リスト"/>
    </sheetNames>
    <sheetDataSet>
      <sheetData sheetId="0"/>
      <sheetData sheetId="1">
        <row r="2">
          <cell r="B2" t="str">
            <v>北海道</v>
          </cell>
          <cell r="C2" t="str">
            <v>（北海道選挙区）</v>
          </cell>
        </row>
        <row r="3">
          <cell r="B3" t="str">
            <v>青森県</v>
          </cell>
          <cell r="C3" t="str">
            <v>（東北選挙区）</v>
          </cell>
        </row>
        <row r="4">
          <cell r="B4" t="str">
            <v>岩手県</v>
          </cell>
          <cell r="C4" t="str">
            <v>（東北選挙区）</v>
          </cell>
        </row>
        <row r="5">
          <cell r="B5" t="str">
            <v>宮城県</v>
          </cell>
          <cell r="C5" t="str">
            <v>（東北選挙区）</v>
          </cell>
        </row>
        <row r="6">
          <cell r="B6" t="str">
            <v>秋田県</v>
          </cell>
          <cell r="C6" t="str">
            <v>（東北選挙区）</v>
          </cell>
        </row>
        <row r="7">
          <cell r="B7" t="str">
            <v>山形県</v>
          </cell>
          <cell r="C7" t="str">
            <v>（東北選挙区）</v>
          </cell>
        </row>
        <row r="8">
          <cell r="B8" t="str">
            <v>福島県</v>
          </cell>
          <cell r="C8" t="str">
            <v>（東北選挙区）</v>
          </cell>
        </row>
        <row r="9">
          <cell r="B9" t="str">
            <v>茨城県</v>
          </cell>
          <cell r="C9" t="str">
            <v>（北関東選挙区）</v>
          </cell>
        </row>
        <row r="10">
          <cell r="B10" t="str">
            <v>栃木県</v>
          </cell>
          <cell r="C10" t="str">
            <v>（北関東選挙区）</v>
          </cell>
        </row>
        <row r="11">
          <cell r="B11" t="str">
            <v>群馬県</v>
          </cell>
          <cell r="C11" t="str">
            <v>（北関東選挙区）</v>
          </cell>
        </row>
        <row r="12">
          <cell r="B12" t="str">
            <v>埼玉県</v>
          </cell>
          <cell r="C12" t="str">
            <v>（北関東選挙区）</v>
          </cell>
        </row>
        <row r="13">
          <cell r="B13" t="str">
            <v>千葉県</v>
          </cell>
          <cell r="C13" t="str">
            <v>（南関東選挙区）</v>
          </cell>
        </row>
        <row r="14">
          <cell r="B14" t="str">
            <v>東京都</v>
          </cell>
          <cell r="C14" t="str">
            <v>（東京都選挙区）</v>
          </cell>
        </row>
        <row r="15">
          <cell r="B15" t="str">
            <v>神奈川県</v>
          </cell>
          <cell r="C15" t="str">
            <v>（南関東選挙区）</v>
          </cell>
        </row>
        <row r="16">
          <cell r="B16" t="str">
            <v>新潟県</v>
          </cell>
          <cell r="C16" t="str">
            <v>（北陸信越選挙区）</v>
          </cell>
        </row>
        <row r="17">
          <cell r="B17" t="str">
            <v>富山県</v>
          </cell>
          <cell r="C17" t="str">
            <v>（北陸信越選挙区）</v>
          </cell>
        </row>
        <row r="18">
          <cell r="B18" t="str">
            <v>石川県</v>
          </cell>
          <cell r="C18" t="str">
            <v>（北陸信越選挙区）</v>
          </cell>
        </row>
        <row r="19">
          <cell r="B19" t="str">
            <v>福井県</v>
          </cell>
          <cell r="C19" t="str">
            <v>（北陸信越選挙区）</v>
          </cell>
        </row>
        <row r="20">
          <cell r="B20" t="str">
            <v>山梨県</v>
          </cell>
          <cell r="C20" t="str">
            <v>（南関東選挙区）</v>
          </cell>
        </row>
        <row r="21">
          <cell r="B21" t="str">
            <v>長野県</v>
          </cell>
          <cell r="C21" t="str">
            <v>（北陸信越選挙区）</v>
          </cell>
        </row>
        <row r="22">
          <cell r="B22" t="str">
            <v>岐阜県</v>
          </cell>
          <cell r="C22" t="str">
            <v>（東海選挙区）</v>
          </cell>
        </row>
        <row r="23">
          <cell r="B23" t="str">
            <v>静岡県</v>
          </cell>
          <cell r="C23" t="str">
            <v>（東海選挙区）</v>
          </cell>
        </row>
        <row r="24">
          <cell r="B24" t="str">
            <v>愛知県</v>
          </cell>
          <cell r="C24" t="str">
            <v>（東海選挙区）</v>
          </cell>
        </row>
        <row r="25">
          <cell r="B25" t="str">
            <v>三重県</v>
          </cell>
          <cell r="C25" t="str">
            <v>（東海選挙区）</v>
          </cell>
        </row>
        <row r="26">
          <cell r="B26" t="str">
            <v>滋賀県</v>
          </cell>
          <cell r="C26" t="str">
            <v>（近畿選挙区）</v>
          </cell>
        </row>
        <row r="27">
          <cell r="B27" t="str">
            <v>京都府</v>
          </cell>
          <cell r="C27" t="str">
            <v>（近畿選挙区）</v>
          </cell>
        </row>
        <row r="28">
          <cell r="B28" t="str">
            <v>大阪府</v>
          </cell>
          <cell r="C28" t="str">
            <v>（近畿選挙区）</v>
          </cell>
        </row>
        <row r="29">
          <cell r="B29" t="str">
            <v>兵庫県</v>
          </cell>
          <cell r="C29" t="str">
            <v>（近畿選挙区）</v>
          </cell>
        </row>
        <row r="30">
          <cell r="B30" t="str">
            <v>奈良県</v>
          </cell>
          <cell r="C30" t="str">
            <v>（近畿選挙区）</v>
          </cell>
        </row>
        <row r="31">
          <cell r="B31" t="str">
            <v>和歌山県</v>
          </cell>
          <cell r="C31" t="str">
            <v>（近畿選挙区）</v>
          </cell>
        </row>
        <row r="32">
          <cell r="B32" t="str">
            <v>鳥取県</v>
          </cell>
          <cell r="C32" t="str">
            <v>（中国選挙区）</v>
          </cell>
        </row>
        <row r="33">
          <cell r="B33" t="str">
            <v>島根県</v>
          </cell>
          <cell r="C33" t="str">
            <v>（中国選挙区）</v>
          </cell>
        </row>
        <row r="34">
          <cell r="B34" t="str">
            <v>岡山県</v>
          </cell>
          <cell r="C34" t="str">
            <v>（中国選挙区）</v>
          </cell>
        </row>
        <row r="35">
          <cell r="B35" t="str">
            <v>広島県</v>
          </cell>
          <cell r="C35" t="str">
            <v>（中国選挙区）</v>
          </cell>
        </row>
        <row r="36">
          <cell r="B36" t="str">
            <v>山口県</v>
          </cell>
          <cell r="C36" t="str">
            <v>（中国選挙区）</v>
          </cell>
        </row>
        <row r="37">
          <cell r="B37" t="str">
            <v>徳島県</v>
          </cell>
          <cell r="C37" t="str">
            <v>（四国選挙区）</v>
          </cell>
        </row>
        <row r="38">
          <cell r="B38" t="str">
            <v>香川県</v>
          </cell>
          <cell r="C38" t="str">
            <v>（四国選挙区）</v>
          </cell>
        </row>
        <row r="39">
          <cell r="B39" t="str">
            <v>愛媛県</v>
          </cell>
          <cell r="C39" t="str">
            <v>（四国選挙区）</v>
          </cell>
        </row>
        <row r="40">
          <cell r="B40" t="str">
            <v>高知県</v>
          </cell>
          <cell r="C40" t="str">
            <v>（四国選挙区）</v>
          </cell>
        </row>
        <row r="41">
          <cell r="B41" t="str">
            <v>福岡県</v>
          </cell>
          <cell r="C41" t="str">
            <v>（九州選挙区）</v>
          </cell>
        </row>
        <row r="42">
          <cell r="B42" t="str">
            <v>佐賀県</v>
          </cell>
          <cell r="C42" t="str">
            <v>（九州選挙区）</v>
          </cell>
        </row>
        <row r="43">
          <cell r="B43" t="str">
            <v>長崎県</v>
          </cell>
          <cell r="C43" t="str">
            <v>（九州選挙区）</v>
          </cell>
        </row>
        <row r="44">
          <cell r="B44" t="str">
            <v>熊本県</v>
          </cell>
          <cell r="C44" t="str">
            <v>（九州選挙区）</v>
          </cell>
        </row>
        <row r="45">
          <cell r="B45" t="str">
            <v>大分県</v>
          </cell>
          <cell r="C45" t="str">
            <v>（九州選挙区）</v>
          </cell>
        </row>
        <row r="46">
          <cell r="B46" t="str">
            <v>宮崎県</v>
          </cell>
          <cell r="C46" t="str">
            <v>（九州選挙区）</v>
          </cell>
        </row>
        <row r="47">
          <cell r="B47" t="str">
            <v>鹿児島県</v>
          </cell>
          <cell r="C47" t="str">
            <v>（九州選挙区）</v>
          </cell>
        </row>
        <row r="48">
          <cell r="B48" t="str">
            <v>沖縄県</v>
          </cell>
          <cell r="C48" t="str">
            <v>（九州選挙区）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岡山県"/>
      <sheetName val="リスト"/>
    </sheetNames>
    <sheetDataSet>
      <sheetData sheetId="0"/>
      <sheetData sheetId="1">
        <row r="2">
          <cell r="B2" t="str">
            <v>北海道</v>
          </cell>
          <cell r="C2" t="str">
            <v>（北海道選挙区）</v>
          </cell>
        </row>
        <row r="3">
          <cell r="B3" t="str">
            <v>青森県</v>
          </cell>
          <cell r="C3" t="str">
            <v>（東北選挙区）</v>
          </cell>
        </row>
        <row r="4">
          <cell r="B4" t="str">
            <v>岩手県</v>
          </cell>
          <cell r="C4" t="str">
            <v>（東北選挙区）</v>
          </cell>
        </row>
        <row r="5">
          <cell r="B5" t="str">
            <v>宮城県</v>
          </cell>
          <cell r="C5" t="str">
            <v>（東北選挙区）</v>
          </cell>
        </row>
        <row r="6">
          <cell r="B6" t="str">
            <v>秋田県</v>
          </cell>
          <cell r="C6" t="str">
            <v>（東北選挙区）</v>
          </cell>
        </row>
        <row r="7">
          <cell r="B7" t="str">
            <v>山形県</v>
          </cell>
          <cell r="C7" t="str">
            <v>（東北選挙区）</v>
          </cell>
        </row>
        <row r="8">
          <cell r="B8" t="str">
            <v>福島県</v>
          </cell>
          <cell r="C8" t="str">
            <v>（東北選挙区）</v>
          </cell>
        </row>
        <row r="9">
          <cell r="B9" t="str">
            <v>茨城県</v>
          </cell>
          <cell r="C9" t="str">
            <v>（北関東選挙区）</v>
          </cell>
        </row>
        <row r="10">
          <cell r="B10" t="str">
            <v>栃木県</v>
          </cell>
          <cell r="C10" t="str">
            <v>（北関東選挙区）</v>
          </cell>
        </row>
        <row r="11">
          <cell r="B11" t="str">
            <v>群馬県</v>
          </cell>
          <cell r="C11" t="str">
            <v>（北関東選挙区）</v>
          </cell>
        </row>
        <row r="12">
          <cell r="B12" t="str">
            <v>埼玉県</v>
          </cell>
          <cell r="C12" t="str">
            <v>（北関東選挙区）</v>
          </cell>
        </row>
        <row r="13">
          <cell r="B13" t="str">
            <v>千葉県</v>
          </cell>
          <cell r="C13" t="str">
            <v>（南関東選挙区）</v>
          </cell>
        </row>
        <row r="14">
          <cell r="B14" t="str">
            <v>東京都</v>
          </cell>
          <cell r="C14" t="str">
            <v>（東京都選挙区）</v>
          </cell>
        </row>
        <row r="15">
          <cell r="B15" t="str">
            <v>神奈川県</v>
          </cell>
          <cell r="C15" t="str">
            <v>（南関東選挙区）</v>
          </cell>
        </row>
        <row r="16">
          <cell r="B16" t="str">
            <v>新潟県</v>
          </cell>
          <cell r="C16" t="str">
            <v>（北陸信越選挙区）</v>
          </cell>
        </row>
        <row r="17">
          <cell r="B17" t="str">
            <v>富山県</v>
          </cell>
          <cell r="C17" t="str">
            <v>（北陸信越選挙区）</v>
          </cell>
        </row>
        <row r="18">
          <cell r="B18" t="str">
            <v>石川県</v>
          </cell>
          <cell r="C18" t="str">
            <v>（北陸信越選挙区）</v>
          </cell>
        </row>
        <row r="19">
          <cell r="B19" t="str">
            <v>福井県</v>
          </cell>
          <cell r="C19" t="str">
            <v>（北陸信越選挙区）</v>
          </cell>
        </row>
        <row r="20">
          <cell r="B20" t="str">
            <v>山梨県</v>
          </cell>
          <cell r="C20" t="str">
            <v>（南関東選挙区）</v>
          </cell>
        </row>
        <row r="21">
          <cell r="B21" t="str">
            <v>長野県</v>
          </cell>
          <cell r="C21" t="str">
            <v>（北陸信越選挙区）</v>
          </cell>
        </row>
        <row r="22">
          <cell r="B22" t="str">
            <v>岐阜県</v>
          </cell>
          <cell r="C22" t="str">
            <v>（東海選挙区）</v>
          </cell>
        </row>
        <row r="23">
          <cell r="B23" t="str">
            <v>静岡県</v>
          </cell>
          <cell r="C23" t="str">
            <v>（東海選挙区）</v>
          </cell>
        </row>
        <row r="24">
          <cell r="B24" t="str">
            <v>愛知県</v>
          </cell>
          <cell r="C24" t="str">
            <v>（東海選挙区）</v>
          </cell>
        </row>
        <row r="25">
          <cell r="B25" t="str">
            <v>三重県</v>
          </cell>
          <cell r="C25" t="str">
            <v>（東海選挙区）</v>
          </cell>
        </row>
        <row r="26">
          <cell r="B26" t="str">
            <v>滋賀県</v>
          </cell>
          <cell r="C26" t="str">
            <v>（近畿選挙区）</v>
          </cell>
        </row>
        <row r="27">
          <cell r="B27" t="str">
            <v>京都府</v>
          </cell>
          <cell r="C27" t="str">
            <v>（近畿選挙区）</v>
          </cell>
        </row>
        <row r="28">
          <cell r="B28" t="str">
            <v>大阪府</v>
          </cell>
          <cell r="C28" t="str">
            <v>（近畿選挙区）</v>
          </cell>
        </row>
        <row r="29">
          <cell r="B29" t="str">
            <v>兵庫県</v>
          </cell>
          <cell r="C29" t="str">
            <v>（近畿選挙区）</v>
          </cell>
        </row>
        <row r="30">
          <cell r="B30" t="str">
            <v>奈良県</v>
          </cell>
          <cell r="C30" t="str">
            <v>（近畿選挙区）</v>
          </cell>
        </row>
        <row r="31">
          <cell r="B31" t="str">
            <v>和歌山県</v>
          </cell>
          <cell r="C31" t="str">
            <v>（近畿選挙区）</v>
          </cell>
        </row>
        <row r="32">
          <cell r="B32" t="str">
            <v>鳥取県</v>
          </cell>
          <cell r="C32" t="str">
            <v>（中国選挙区）</v>
          </cell>
        </row>
        <row r="33">
          <cell r="B33" t="str">
            <v>島根県</v>
          </cell>
          <cell r="C33" t="str">
            <v>（中国選挙区）</v>
          </cell>
        </row>
        <row r="34">
          <cell r="B34" t="str">
            <v>岡山県</v>
          </cell>
          <cell r="C34" t="str">
            <v>（中国選挙区）</v>
          </cell>
        </row>
        <row r="35">
          <cell r="B35" t="str">
            <v>広島県</v>
          </cell>
          <cell r="C35" t="str">
            <v>（中国選挙区）</v>
          </cell>
        </row>
        <row r="36">
          <cell r="B36" t="str">
            <v>山口県</v>
          </cell>
          <cell r="C36" t="str">
            <v>（中国選挙区）</v>
          </cell>
        </row>
        <row r="37">
          <cell r="B37" t="str">
            <v>徳島県</v>
          </cell>
          <cell r="C37" t="str">
            <v>（四国選挙区）</v>
          </cell>
        </row>
        <row r="38">
          <cell r="B38" t="str">
            <v>香川県</v>
          </cell>
          <cell r="C38" t="str">
            <v>（四国選挙区）</v>
          </cell>
        </row>
        <row r="39">
          <cell r="B39" t="str">
            <v>愛媛県</v>
          </cell>
          <cell r="C39" t="str">
            <v>（四国選挙区）</v>
          </cell>
        </row>
        <row r="40">
          <cell r="B40" t="str">
            <v>高知県</v>
          </cell>
          <cell r="C40" t="str">
            <v>（四国選挙区）</v>
          </cell>
        </row>
        <row r="41">
          <cell r="B41" t="str">
            <v>福岡県</v>
          </cell>
          <cell r="C41" t="str">
            <v>（九州選挙区）</v>
          </cell>
        </row>
        <row r="42">
          <cell r="B42" t="str">
            <v>佐賀県</v>
          </cell>
          <cell r="C42" t="str">
            <v>（九州選挙区）</v>
          </cell>
        </row>
        <row r="43">
          <cell r="B43" t="str">
            <v>長崎県</v>
          </cell>
          <cell r="C43" t="str">
            <v>（九州選挙区）</v>
          </cell>
        </row>
        <row r="44">
          <cell r="B44" t="str">
            <v>熊本県</v>
          </cell>
          <cell r="C44" t="str">
            <v>（九州選挙区）</v>
          </cell>
        </row>
        <row r="45">
          <cell r="B45" t="str">
            <v>大分県</v>
          </cell>
          <cell r="C45" t="str">
            <v>（九州選挙区）</v>
          </cell>
        </row>
        <row r="46">
          <cell r="B46" t="str">
            <v>宮崎県</v>
          </cell>
          <cell r="C46" t="str">
            <v>（九州選挙区）</v>
          </cell>
        </row>
        <row r="47">
          <cell r="B47" t="str">
            <v>鹿児島県</v>
          </cell>
          <cell r="C47" t="str">
            <v>（九州選挙区）</v>
          </cell>
        </row>
        <row r="48">
          <cell r="B48" t="str">
            <v>沖縄県</v>
          </cell>
          <cell r="C48" t="str">
            <v>（九州選挙区）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広島県"/>
      <sheetName val="リスト"/>
    </sheetNames>
    <sheetDataSet>
      <sheetData sheetId="0"/>
      <sheetData sheetId="1">
        <row r="2">
          <cell r="B2" t="str">
            <v>北海道</v>
          </cell>
          <cell r="C2" t="str">
            <v>（北海道選挙区）</v>
          </cell>
        </row>
        <row r="3">
          <cell r="B3" t="str">
            <v>青森県</v>
          </cell>
          <cell r="C3" t="str">
            <v>（東北選挙区）</v>
          </cell>
        </row>
        <row r="4">
          <cell r="B4" t="str">
            <v>岩手県</v>
          </cell>
          <cell r="C4" t="str">
            <v>（東北選挙区）</v>
          </cell>
        </row>
        <row r="5">
          <cell r="B5" t="str">
            <v>宮城県</v>
          </cell>
          <cell r="C5" t="str">
            <v>（東北選挙区）</v>
          </cell>
        </row>
        <row r="6">
          <cell r="B6" t="str">
            <v>秋田県</v>
          </cell>
          <cell r="C6" t="str">
            <v>（東北選挙区）</v>
          </cell>
        </row>
        <row r="7">
          <cell r="B7" t="str">
            <v>山形県</v>
          </cell>
          <cell r="C7" t="str">
            <v>（東北選挙区）</v>
          </cell>
        </row>
        <row r="8">
          <cell r="B8" t="str">
            <v>福島県</v>
          </cell>
          <cell r="C8" t="str">
            <v>（東北選挙区）</v>
          </cell>
        </row>
        <row r="9">
          <cell r="B9" t="str">
            <v>茨城県</v>
          </cell>
          <cell r="C9" t="str">
            <v>（北関東選挙区）</v>
          </cell>
        </row>
        <row r="10">
          <cell r="B10" t="str">
            <v>栃木県</v>
          </cell>
          <cell r="C10" t="str">
            <v>（北関東選挙区）</v>
          </cell>
        </row>
        <row r="11">
          <cell r="B11" t="str">
            <v>群馬県</v>
          </cell>
          <cell r="C11" t="str">
            <v>（北関東選挙区）</v>
          </cell>
        </row>
        <row r="12">
          <cell r="B12" t="str">
            <v>埼玉県</v>
          </cell>
          <cell r="C12" t="str">
            <v>（北関東選挙区）</v>
          </cell>
        </row>
        <row r="13">
          <cell r="B13" t="str">
            <v>千葉県</v>
          </cell>
          <cell r="C13" t="str">
            <v>（南関東選挙区）</v>
          </cell>
        </row>
        <row r="14">
          <cell r="B14" t="str">
            <v>東京都</v>
          </cell>
          <cell r="C14" t="str">
            <v>（東京都選挙区）</v>
          </cell>
        </row>
        <row r="15">
          <cell r="B15" t="str">
            <v>神奈川県</v>
          </cell>
          <cell r="C15" t="str">
            <v>（南関東選挙区）</v>
          </cell>
        </row>
        <row r="16">
          <cell r="B16" t="str">
            <v>新潟県</v>
          </cell>
          <cell r="C16" t="str">
            <v>（北陸信越選挙区）</v>
          </cell>
        </row>
        <row r="17">
          <cell r="B17" t="str">
            <v>富山県</v>
          </cell>
          <cell r="C17" t="str">
            <v>（北陸信越選挙区）</v>
          </cell>
        </row>
        <row r="18">
          <cell r="B18" t="str">
            <v>石川県</v>
          </cell>
          <cell r="C18" t="str">
            <v>（北陸信越選挙区）</v>
          </cell>
        </row>
        <row r="19">
          <cell r="B19" t="str">
            <v>福井県</v>
          </cell>
          <cell r="C19" t="str">
            <v>（北陸信越選挙区）</v>
          </cell>
        </row>
        <row r="20">
          <cell r="B20" t="str">
            <v>山梨県</v>
          </cell>
          <cell r="C20" t="str">
            <v>（南関東選挙区）</v>
          </cell>
        </row>
        <row r="21">
          <cell r="B21" t="str">
            <v>長野県</v>
          </cell>
          <cell r="C21" t="str">
            <v>（北陸信越選挙区）</v>
          </cell>
        </row>
        <row r="22">
          <cell r="B22" t="str">
            <v>岐阜県</v>
          </cell>
          <cell r="C22" t="str">
            <v>（東海選挙区）</v>
          </cell>
        </row>
        <row r="23">
          <cell r="B23" t="str">
            <v>静岡県</v>
          </cell>
          <cell r="C23" t="str">
            <v>（東海選挙区）</v>
          </cell>
        </row>
        <row r="24">
          <cell r="B24" t="str">
            <v>愛知県</v>
          </cell>
          <cell r="C24" t="str">
            <v>（東海選挙区）</v>
          </cell>
        </row>
        <row r="25">
          <cell r="B25" t="str">
            <v>三重県</v>
          </cell>
          <cell r="C25" t="str">
            <v>（東海選挙区）</v>
          </cell>
        </row>
        <row r="26">
          <cell r="B26" t="str">
            <v>滋賀県</v>
          </cell>
          <cell r="C26" t="str">
            <v>（近畿選挙区）</v>
          </cell>
        </row>
        <row r="27">
          <cell r="B27" t="str">
            <v>京都府</v>
          </cell>
          <cell r="C27" t="str">
            <v>（近畿選挙区）</v>
          </cell>
        </row>
        <row r="28">
          <cell r="B28" t="str">
            <v>大阪府</v>
          </cell>
          <cell r="C28" t="str">
            <v>（近畿選挙区）</v>
          </cell>
        </row>
        <row r="29">
          <cell r="B29" t="str">
            <v>兵庫県</v>
          </cell>
          <cell r="C29" t="str">
            <v>（近畿選挙区）</v>
          </cell>
        </row>
        <row r="30">
          <cell r="B30" t="str">
            <v>奈良県</v>
          </cell>
          <cell r="C30" t="str">
            <v>（近畿選挙区）</v>
          </cell>
        </row>
        <row r="31">
          <cell r="B31" t="str">
            <v>和歌山県</v>
          </cell>
          <cell r="C31" t="str">
            <v>（近畿選挙区）</v>
          </cell>
        </row>
        <row r="32">
          <cell r="B32" t="str">
            <v>鳥取県</v>
          </cell>
          <cell r="C32" t="str">
            <v>（中国選挙区）</v>
          </cell>
        </row>
        <row r="33">
          <cell r="B33" t="str">
            <v>島根県</v>
          </cell>
          <cell r="C33" t="str">
            <v>（中国選挙区）</v>
          </cell>
        </row>
        <row r="34">
          <cell r="B34" t="str">
            <v>岡山県</v>
          </cell>
          <cell r="C34" t="str">
            <v>（中国選挙区）</v>
          </cell>
        </row>
        <row r="35">
          <cell r="B35" t="str">
            <v>広島県</v>
          </cell>
          <cell r="C35" t="str">
            <v>（中国選挙区）</v>
          </cell>
        </row>
        <row r="36">
          <cell r="B36" t="str">
            <v>山口県</v>
          </cell>
          <cell r="C36" t="str">
            <v>（中国選挙区）</v>
          </cell>
        </row>
        <row r="37">
          <cell r="B37" t="str">
            <v>徳島県</v>
          </cell>
          <cell r="C37" t="str">
            <v>（四国選挙区）</v>
          </cell>
        </row>
        <row r="38">
          <cell r="B38" t="str">
            <v>香川県</v>
          </cell>
          <cell r="C38" t="str">
            <v>（四国選挙区）</v>
          </cell>
        </row>
        <row r="39">
          <cell r="B39" t="str">
            <v>愛媛県</v>
          </cell>
          <cell r="C39" t="str">
            <v>（四国選挙区）</v>
          </cell>
        </row>
        <row r="40">
          <cell r="B40" t="str">
            <v>高知県</v>
          </cell>
          <cell r="C40" t="str">
            <v>（四国選挙区）</v>
          </cell>
        </row>
        <row r="41">
          <cell r="B41" t="str">
            <v>福岡県</v>
          </cell>
          <cell r="C41" t="str">
            <v>（九州選挙区）</v>
          </cell>
        </row>
        <row r="42">
          <cell r="B42" t="str">
            <v>佐賀県</v>
          </cell>
          <cell r="C42" t="str">
            <v>（九州選挙区）</v>
          </cell>
        </row>
        <row r="43">
          <cell r="B43" t="str">
            <v>長崎県</v>
          </cell>
          <cell r="C43" t="str">
            <v>（九州選挙区）</v>
          </cell>
        </row>
        <row r="44">
          <cell r="B44" t="str">
            <v>熊本県</v>
          </cell>
          <cell r="C44" t="str">
            <v>（九州選挙区）</v>
          </cell>
        </row>
        <row r="45">
          <cell r="B45" t="str">
            <v>大分県</v>
          </cell>
          <cell r="C45" t="str">
            <v>（九州選挙区）</v>
          </cell>
        </row>
        <row r="46">
          <cell r="B46" t="str">
            <v>宮崎県</v>
          </cell>
          <cell r="C46" t="str">
            <v>（九州選挙区）</v>
          </cell>
        </row>
        <row r="47">
          <cell r="B47" t="str">
            <v>鹿児島県</v>
          </cell>
          <cell r="C47" t="str">
            <v>（九州選挙区）</v>
          </cell>
        </row>
        <row r="48">
          <cell r="B48" t="str">
            <v>沖縄県</v>
          </cell>
          <cell r="C48" t="str">
            <v>（九州選挙区）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山口県"/>
      <sheetName val="リスト"/>
    </sheetNames>
    <sheetDataSet>
      <sheetData sheetId="0"/>
      <sheetData sheetId="1">
        <row r="2">
          <cell r="B2" t="str">
            <v>北海道</v>
          </cell>
          <cell r="C2" t="str">
            <v>（北海道選挙区）</v>
          </cell>
        </row>
        <row r="3">
          <cell r="B3" t="str">
            <v>青森県</v>
          </cell>
          <cell r="C3" t="str">
            <v>（東北選挙区）</v>
          </cell>
        </row>
        <row r="4">
          <cell r="B4" t="str">
            <v>岩手県</v>
          </cell>
          <cell r="C4" t="str">
            <v>（東北選挙区）</v>
          </cell>
        </row>
        <row r="5">
          <cell r="B5" t="str">
            <v>宮城県</v>
          </cell>
          <cell r="C5" t="str">
            <v>（東北選挙区）</v>
          </cell>
        </row>
        <row r="6">
          <cell r="B6" t="str">
            <v>秋田県</v>
          </cell>
          <cell r="C6" t="str">
            <v>（東北選挙区）</v>
          </cell>
        </row>
        <row r="7">
          <cell r="B7" t="str">
            <v>山形県</v>
          </cell>
          <cell r="C7" t="str">
            <v>（東北選挙区）</v>
          </cell>
        </row>
        <row r="8">
          <cell r="B8" t="str">
            <v>福島県</v>
          </cell>
          <cell r="C8" t="str">
            <v>（東北選挙区）</v>
          </cell>
        </row>
        <row r="9">
          <cell r="B9" t="str">
            <v>茨城県</v>
          </cell>
          <cell r="C9" t="str">
            <v>（北関東選挙区）</v>
          </cell>
        </row>
        <row r="10">
          <cell r="B10" t="str">
            <v>栃木県</v>
          </cell>
          <cell r="C10" t="str">
            <v>（北関東選挙区）</v>
          </cell>
        </row>
        <row r="11">
          <cell r="B11" t="str">
            <v>群馬県</v>
          </cell>
          <cell r="C11" t="str">
            <v>（北関東選挙区）</v>
          </cell>
        </row>
        <row r="12">
          <cell r="B12" t="str">
            <v>埼玉県</v>
          </cell>
          <cell r="C12" t="str">
            <v>（北関東選挙区）</v>
          </cell>
        </row>
        <row r="13">
          <cell r="B13" t="str">
            <v>千葉県</v>
          </cell>
          <cell r="C13" t="str">
            <v>（南関東選挙区）</v>
          </cell>
        </row>
        <row r="14">
          <cell r="B14" t="str">
            <v>東京都</v>
          </cell>
          <cell r="C14" t="str">
            <v>（東京都選挙区）</v>
          </cell>
        </row>
        <row r="15">
          <cell r="B15" t="str">
            <v>神奈川県</v>
          </cell>
          <cell r="C15" t="str">
            <v>（南関東選挙区）</v>
          </cell>
        </row>
        <row r="16">
          <cell r="B16" t="str">
            <v>新潟県</v>
          </cell>
          <cell r="C16" t="str">
            <v>（北陸信越選挙区）</v>
          </cell>
        </row>
        <row r="17">
          <cell r="B17" t="str">
            <v>富山県</v>
          </cell>
          <cell r="C17" t="str">
            <v>（北陸信越選挙区）</v>
          </cell>
        </row>
        <row r="18">
          <cell r="B18" t="str">
            <v>石川県</v>
          </cell>
          <cell r="C18" t="str">
            <v>（北陸信越選挙区）</v>
          </cell>
        </row>
        <row r="19">
          <cell r="B19" t="str">
            <v>福井県</v>
          </cell>
          <cell r="C19" t="str">
            <v>（北陸信越選挙区）</v>
          </cell>
        </row>
        <row r="20">
          <cell r="B20" t="str">
            <v>山梨県</v>
          </cell>
          <cell r="C20" t="str">
            <v>（南関東選挙区）</v>
          </cell>
        </row>
        <row r="21">
          <cell r="B21" t="str">
            <v>長野県</v>
          </cell>
          <cell r="C21" t="str">
            <v>（北陸信越選挙区）</v>
          </cell>
        </row>
        <row r="22">
          <cell r="B22" t="str">
            <v>岐阜県</v>
          </cell>
          <cell r="C22" t="str">
            <v>（東海選挙区）</v>
          </cell>
        </row>
        <row r="23">
          <cell r="B23" t="str">
            <v>静岡県</v>
          </cell>
          <cell r="C23" t="str">
            <v>（東海選挙区）</v>
          </cell>
        </row>
        <row r="24">
          <cell r="B24" t="str">
            <v>愛知県</v>
          </cell>
          <cell r="C24" t="str">
            <v>（東海選挙区）</v>
          </cell>
        </row>
        <row r="25">
          <cell r="B25" t="str">
            <v>三重県</v>
          </cell>
          <cell r="C25" t="str">
            <v>（東海選挙区）</v>
          </cell>
        </row>
        <row r="26">
          <cell r="B26" t="str">
            <v>滋賀県</v>
          </cell>
          <cell r="C26" t="str">
            <v>（近畿選挙区）</v>
          </cell>
        </row>
        <row r="27">
          <cell r="B27" t="str">
            <v>京都府</v>
          </cell>
          <cell r="C27" t="str">
            <v>（近畿選挙区）</v>
          </cell>
        </row>
        <row r="28">
          <cell r="B28" t="str">
            <v>大阪府</v>
          </cell>
          <cell r="C28" t="str">
            <v>（近畿選挙区）</v>
          </cell>
        </row>
        <row r="29">
          <cell r="B29" t="str">
            <v>兵庫県</v>
          </cell>
          <cell r="C29" t="str">
            <v>（近畿選挙区）</v>
          </cell>
        </row>
        <row r="30">
          <cell r="B30" t="str">
            <v>奈良県</v>
          </cell>
          <cell r="C30" t="str">
            <v>（近畿選挙区）</v>
          </cell>
        </row>
        <row r="31">
          <cell r="B31" t="str">
            <v>和歌山県</v>
          </cell>
          <cell r="C31" t="str">
            <v>（近畿選挙区）</v>
          </cell>
        </row>
        <row r="32">
          <cell r="B32" t="str">
            <v>鳥取県</v>
          </cell>
          <cell r="C32" t="str">
            <v>（中国選挙区）</v>
          </cell>
        </row>
        <row r="33">
          <cell r="B33" t="str">
            <v>島根県</v>
          </cell>
          <cell r="C33" t="str">
            <v>（中国選挙区）</v>
          </cell>
        </row>
        <row r="34">
          <cell r="B34" t="str">
            <v>岡山県</v>
          </cell>
          <cell r="C34" t="str">
            <v>（中国選挙区）</v>
          </cell>
        </row>
        <row r="35">
          <cell r="B35" t="str">
            <v>広島県</v>
          </cell>
          <cell r="C35" t="str">
            <v>（中国選挙区）</v>
          </cell>
        </row>
        <row r="36">
          <cell r="B36" t="str">
            <v>山口県</v>
          </cell>
          <cell r="C36" t="str">
            <v>（中国選挙区）</v>
          </cell>
        </row>
        <row r="37">
          <cell r="B37" t="str">
            <v>徳島県</v>
          </cell>
          <cell r="C37" t="str">
            <v>（四国選挙区）</v>
          </cell>
        </row>
        <row r="38">
          <cell r="B38" t="str">
            <v>香川県</v>
          </cell>
          <cell r="C38" t="str">
            <v>（四国選挙区）</v>
          </cell>
        </row>
        <row r="39">
          <cell r="B39" t="str">
            <v>愛媛県</v>
          </cell>
          <cell r="C39" t="str">
            <v>（四国選挙区）</v>
          </cell>
        </row>
        <row r="40">
          <cell r="B40" t="str">
            <v>高知県</v>
          </cell>
          <cell r="C40" t="str">
            <v>（四国選挙区）</v>
          </cell>
        </row>
        <row r="41">
          <cell r="B41" t="str">
            <v>福岡県</v>
          </cell>
          <cell r="C41" t="str">
            <v>（九州選挙区）</v>
          </cell>
        </row>
        <row r="42">
          <cell r="B42" t="str">
            <v>佐賀県</v>
          </cell>
          <cell r="C42" t="str">
            <v>（九州選挙区）</v>
          </cell>
        </row>
        <row r="43">
          <cell r="B43" t="str">
            <v>長崎県</v>
          </cell>
          <cell r="C43" t="str">
            <v>（九州選挙区）</v>
          </cell>
        </row>
        <row r="44">
          <cell r="B44" t="str">
            <v>熊本県</v>
          </cell>
          <cell r="C44" t="str">
            <v>（九州選挙区）</v>
          </cell>
        </row>
        <row r="45">
          <cell r="B45" t="str">
            <v>大分県</v>
          </cell>
          <cell r="C45" t="str">
            <v>（九州選挙区）</v>
          </cell>
        </row>
        <row r="46">
          <cell r="B46" t="str">
            <v>宮崎県</v>
          </cell>
          <cell r="C46" t="str">
            <v>（九州選挙区）</v>
          </cell>
        </row>
        <row r="47">
          <cell r="B47" t="str">
            <v>鹿児島県</v>
          </cell>
          <cell r="C47" t="str">
            <v>（九州選挙区）</v>
          </cell>
        </row>
        <row r="48">
          <cell r="B48" t="str">
            <v>沖縄県</v>
          </cell>
          <cell r="C48" t="str">
            <v>（九州選挙区）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N32"/>
  <sheetViews>
    <sheetView showGridLines="0" showZeros="0" tabSelected="1" view="pageBreakPreview" zoomScale="85" zoomScaleNormal="85" zoomScaleSheetLayoutView="85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ColWidth="9" defaultRowHeight="13.2" x14ac:dyDescent="0.2"/>
  <cols>
    <col min="1" max="1" width="18.77734375" style="1" customWidth="1"/>
    <col min="2" max="2" width="13.6640625" style="4" customWidth="1"/>
    <col min="3" max="10" width="13.6640625" style="3" customWidth="1"/>
    <col min="11" max="11" width="13.6640625" style="2" customWidth="1"/>
    <col min="12" max="19" width="18.6640625" style="1" customWidth="1"/>
    <col min="20" max="16384" width="9" style="1"/>
  </cols>
  <sheetData>
    <row r="1" spans="1:14" ht="20.100000000000001" customHeight="1" x14ac:dyDescent="0.2">
      <c r="A1" s="16" t="s">
        <v>65</v>
      </c>
      <c r="B1" s="15"/>
      <c r="C1" s="15"/>
      <c r="D1" s="15"/>
      <c r="E1" s="15"/>
      <c r="F1" s="15"/>
      <c r="G1" s="15"/>
      <c r="H1" s="15"/>
      <c r="I1" s="15"/>
      <c r="J1" s="15"/>
      <c r="K1" s="14"/>
      <c r="M1" s="12"/>
      <c r="N1" s="13"/>
    </row>
    <row r="2" spans="1:14" ht="19.2" x14ac:dyDescent="0.25">
      <c r="A2" s="30" t="s">
        <v>1</v>
      </c>
      <c r="B2" s="30"/>
      <c r="C2" s="30"/>
      <c r="D2" s="30"/>
      <c r="E2" s="30"/>
      <c r="F2" s="30"/>
      <c r="G2" s="30"/>
      <c r="H2" s="30"/>
      <c r="I2" s="30"/>
      <c r="J2" s="30"/>
      <c r="K2" s="30"/>
      <c r="M2" s="12"/>
      <c r="N2" s="12"/>
    </row>
    <row r="3" spans="1:14" ht="20.100000000000001" customHeight="1" x14ac:dyDescent="0.2">
      <c r="A3" s="24" t="str">
        <f ca="1">RIGHT(CELL("filename",A3),LEN(CELL("filename",A3))-FIND("]",CELL("filename",A3)))</f>
        <v>鳥取県</v>
      </c>
      <c r="B3" s="23" t="str">
        <f ca="1">VLOOKUP(A3,リスト!$B$2:$C$48,2,FALSE)</f>
        <v>（中国選挙区）</v>
      </c>
      <c r="K3" s="17" t="s">
        <v>2</v>
      </c>
      <c r="N3" s="4"/>
    </row>
    <row r="4" spans="1:14" ht="28.8" customHeight="1" x14ac:dyDescent="0.2">
      <c r="A4" s="19" t="s">
        <v>64</v>
      </c>
      <c r="B4" s="25" t="s">
        <v>67</v>
      </c>
      <c r="C4" s="25" t="s">
        <v>68</v>
      </c>
      <c r="D4" s="25" t="s">
        <v>69</v>
      </c>
      <c r="E4" s="25" t="s">
        <v>66</v>
      </c>
      <c r="F4" s="25" t="s">
        <v>70</v>
      </c>
      <c r="G4" s="25" t="s">
        <v>71</v>
      </c>
      <c r="H4" s="25" t="s">
        <v>72</v>
      </c>
      <c r="I4" s="25" t="s">
        <v>73</v>
      </c>
      <c r="J4" s="25" t="s">
        <v>74</v>
      </c>
      <c r="K4" s="25" t="s">
        <v>0</v>
      </c>
    </row>
    <row r="5" spans="1:14" ht="19.8" customHeight="1" x14ac:dyDescent="0.2">
      <c r="A5" s="18" t="s">
        <v>75</v>
      </c>
      <c r="B5" s="27">
        <v>3930</v>
      </c>
      <c r="C5" s="27">
        <v>5416.5389999999998</v>
      </c>
      <c r="D5" s="27">
        <v>9279.4599999999991</v>
      </c>
      <c r="E5" s="27">
        <v>928</v>
      </c>
      <c r="F5" s="27">
        <v>1978</v>
      </c>
      <c r="G5" s="27">
        <v>3031</v>
      </c>
      <c r="H5" s="27">
        <v>3958</v>
      </c>
      <c r="I5" s="27">
        <v>10221</v>
      </c>
      <c r="J5" s="27">
        <v>41161</v>
      </c>
      <c r="K5" s="28">
        <f t="shared" ref="K5:K23" si="0">SUM(B5:J5)</f>
        <v>79902.998999999996</v>
      </c>
    </row>
    <row r="6" spans="1:14" ht="19.8" customHeight="1" x14ac:dyDescent="0.2">
      <c r="A6" s="18" t="s">
        <v>76</v>
      </c>
      <c r="B6" s="27">
        <v>2785</v>
      </c>
      <c r="C6" s="27">
        <v>5180.1220000000003</v>
      </c>
      <c r="D6" s="27">
        <v>14031.877</v>
      </c>
      <c r="E6" s="27">
        <v>789</v>
      </c>
      <c r="F6" s="27">
        <v>1761</v>
      </c>
      <c r="G6" s="27">
        <v>2081</v>
      </c>
      <c r="H6" s="27">
        <v>3644</v>
      </c>
      <c r="I6" s="27">
        <v>8345</v>
      </c>
      <c r="J6" s="27">
        <v>26383</v>
      </c>
      <c r="K6" s="28">
        <f t="shared" si="0"/>
        <v>64999.998999999996</v>
      </c>
    </row>
    <row r="7" spans="1:14" ht="19.8" customHeight="1" x14ac:dyDescent="0.2">
      <c r="A7" s="18" t="s">
        <v>77</v>
      </c>
      <c r="B7" s="27">
        <v>690</v>
      </c>
      <c r="C7" s="27">
        <v>1385.38</v>
      </c>
      <c r="D7" s="27">
        <v>2789.6190000000001</v>
      </c>
      <c r="E7" s="27">
        <v>303</v>
      </c>
      <c r="F7" s="27">
        <v>520</v>
      </c>
      <c r="G7" s="27">
        <v>531</v>
      </c>
      <c r="H7" s="27">
        <v>1147</v>
      </c>
      <c r="I7" s="27">
        <v>2886</v>
      </c>
      <c r="J7" s="27">
        <v>11057</v>
      </c>
      <c r="K7" s="28">
        <f t="shared" si="0"/>
        <v>21308.999</v>
      </c>
    </row>
    <row r="8" spans="1:14" ht="19.8" customHeight="1" x14ac:dyDescent="0.2">
      <c r="A8" s="18" t="s">
        <v>78</v>
      </c>
      <c r="B8" s="27">
        <v>681</v>
      </c>
      <c r="C8" s="27">
        <v>988.03099999999995</v>
      </c>
      <c r="D8" s="27">
        <v>2581.9679999999998</v>
      </c>
      <c r="E8" s="27">
        <v>212</v>
      </c>
      <c r="F8" s="27">
        <v>413</v>
      </c>
      <c r="G8" s="27">
        <v>462</v>
      </c>
      <c r="H8" s="27">
        <v>795</v>
      </c>
      <c r="I8" s="27">
        <v>1888</v>
      </c>
      <c r="J8" s="27">
        <v>7113</v>
      </c>
      <c r="K8" s="28">
        <f t="shared" si="0"/>
        <v>15133.999</v>
      </c>
    </row>
    <row r="9" spans="1:14" ht="19.8" customHeight="1" x14ac:dyDescent="0.2">
      <c r="A9" s="18" t="s">
        <v>79</v>
      </c>
      <c r="B9" s="27">
        <v>286</v>
      </c>
      <c r="C9" s="27">
        <v>276.53800000000001</v>
      </c>
      <c r="D9" s="27">
        <v>605.46100000000001</v>
      </c>
      <c r="E9" s="27">
        <v>50</v>
      </c>
      <c r="F9" s="27">
        <v>107</v>
      </c>
      <c r="G9" s="27">
        <v>153</v>
      </c>
      <c r="H9" s="27">
        <v>237</v>
      </c>
      <c r="I9" s="27">
        <v>662</v>
      </c>
      <c r="J9" s="27">
        <v>3134</v>
      </c>
      <c r="K9" s="28">
        <f t="shared" si="0"/>
        <v>5510.9989999999998</v>
      </c>
    </row>
    <row r="10" spans="1:14" ht="19.8" customHeight="1" x14ac:dyDescent="0.2">
      <c r="A10" s="18" t="s">
        <v>80</v>
      </c>
      <c r="B10" s="27">
        <v>83</v>
      </c>
      <c r="C10" s="27">
        <v>57.116999999999997</v>
      </c>
      <c r="D10" s="27">
        <v>155.88200000000001</v>
      </c>
      <c r="E10" s="27">
        <v>23</v>
      </c>
      <c r="F10" s="27">
        <v>26</v>
      </c>
      <c r="G10" s="27">
        <v>34</v>
      </c>
      <c r="H10" s="27">
        <v>48</v>
      </c>
      <c r="I10" s="27">
        <v>345</v>
      </c>
      <c r="J10" s="27">
        <v>928</v>
      </c>
      <c r="K10" s="28">
        <f t="shared" si="0"/>
        <v>1699.999</v>
      </c>
    </row>
    <row r="11" spans="1:14" ht="19.8" customHeight="1" x14ac:dyDescent="0.2">
      <c r="A11" s="18" t="s">
        <v>81</v>
      </c>
      <c r="B11" s="27">
        <v>119</v>
      </c>
      <c r="C11" s="27">
        <v>120.986</v>
      </c>
      <c r="D11" s="27">
        <v>338.01299999999998</v>
      </c>
      <c r="E11" s="27">
        <v>56</v>
      </c>
      <c r="F11" s="27">
        <v>68</v>
      </c>
      <c r="G11" s="27">
        <v>79</v>
      </c>
      <c r="H11" s="27">
        <v>163</v>
      </c>
      <c r="I11" s="27">
        <v>463</v>
      </c>
      <c r="J11" s="27">
        <v>2094</v>
      </c>
      <c r="K11" s="28">
        <f t="shared" si="0"/>
        <v>3500.9989999999998</v>
      </c>
    </row>
    <row r="12" spans="1:14" ht="19.8" customHeight="1" x14ac:dyDescent="0.2">
      <c r="A12" s="18" t="s">
        <v>82</v>
      </c>
      <c r="B12" s="27">
        <v>239</v>
      </c>
      <c r="C12" s="27">
        <v>407.98599999999999</v>
      </c>
      <c r="D12" s="27">
        <v>842.01300000000003</v>
      </c>
      <c r="E12" s="27">
        <v>87</v>
      </c>
      <c r="F12" s="27">
        <v>176</v>
      </c>
      <c r="G12" s="27">
        <v>199</v>
      </c>
      <c r="H12" s="27">
        <v>366</v>
      </c>
      <c r="I12" s="27">
        <v>1432</v>
      </c>
      <c r="J12" s="27">
        <v>4998</v>
      </c>
      <c r="K12" s="28">
        <f t="shared" si="0"/>
        <v>8746.9989999999998</v>
      </c>
    </row>
    <row r="13" spans="1:14" ht="19.8" customHeight="1" x14ac:dyDescent="0.2">
      <c r="A13" s="18" t="s">
        <v>83</v>
      </c>
      <c r="B13" s="27">
        <v>105</v>
      </c>
      <c r="C13" s="27">
        <v>132.43199999999999</v>
      </c>
      <c r="D13" s="27">
        <v>394.56700000000001</v>
      </c>
      <c r="E13" s="27">
        <v>51</v>
      </c>
      <c r="F13" s="27">
        <v>83</v>
      </c>
      <c r="G13" s="27">
        <v>74</v>
      </c>
      <c r="H13" s="27">
        <v>147</v>
      </c>
      <c r="I13" s="27">
        <v>504</v>
      </c>
      <c r="J13" s="27">
        <v>1942</v>
      </c>
      <c r="K13" s="28">
        <f t="shared" si="0"/>
        <v>3432.9989999999998</v>
      </c>
    </row>
    <row r="14" spans="1:14" ht="19.8" customHeight="1" x14ac:dyDescent="0.2">
      <c r="A14" s="18" t="s">
        <v>84</v>
      </c>
      <c r="B14" s="27">
        <v>287</v>
      </c>
      <c r="C14" s="27">
        <v>448.41399999999999</v>
      </c>
      <c r="D14" s="27">
        <v>1171.585</v>
      </c>
      <c r="E14" s="27">
        <v>75</v>
      </c>
      <c r="F14" s="27">
        <v>189</v>
      </c>
      <c r="G14" s="27">
        <v>202</v>
      </c>
      <c r="H14" s="27">
        <v>396</v>
      </c>
      <c r="I14" s="27">
        <v>1158</v>
      </c>
      <c r="J14" s="27">
        <v>4251</v>
      </c>
      <c r="K14" s="28">
        <f t="shared" si="0"/>
        <v>8177.9989999999998</v>
      </c>
    </row>
    <row r="15" spans="1:14" ht="19.8" customHeight="1" x14ac:dyDescent="0.2">
      <c r="A15" s="18" t="s">
        <v>85</v>
      </c>
      <c r="B15" s="27">
        <v>234</v>
      </c>
      <c r="C15" s="27">
        <v>450.67200000000003</v>
      </c>
      <c r="D15" s="27">
        <v>1636.327</v>
      </c>
      <c r="E15" s="27">
        <v>122</v>
      </c>
      <c r="F15" s="27">
        <v>194</v>
      </c>
      <c r="G15" s="27">
        <v>188</v>
      </c>
      <c r="H15" s="27">
        <v>396</v>
      </c>
      <c r="I15" s="27">
        <v>959</v>
      </c>
      <c r="J15" s="27">
        <v>4427</v>
      </c>
      <c r="K15" s="28">
        <f t="shared" si="0"/>
        <v>8606.9989999999998</v>
      </c>
    </row>
    <row r="16" spans="1:14" ht="19.8" customHeight="1" x14ac:dyDescent="0.2">
      <c r="A16" s="18" t="s">
        <v>86</v>
      </c>
      <c r="B16" s="27">
        <v>183</v>
      </c>
      <c r="C16" s="27">
        <v>398.13200000000001</v>
      </c>
      <c r="D16" s="27">
        <v>1369.867</v>
      </c>
      <c r="E16" s="27">
        <v>90</v>
      </c>
      <c r="F16" s="27">
        <v>196</v>
      </c>
      <c r="G16" s="27">
        <v>155</v>
      </c>
      <c r="H16" s="27">
        <v>319</v>
      </c>
      <c r="I16" s="27">
        <v>1226</v>
      </c>
      <c r="J16" s="27">
        <v>3774</v>
      </c>
      <c r="K16" s="28">
        <f t="shared" si="0"/>
        <v>7710.9989999999998</v>
      </c>
    </row>
    <row r="17" spans="1:11" ht="19.8" customHeight="1" x14ac:dyDescent="0.2">
      <c r="A17" s="18" t="s">
        <v>87</v>
      </c>
      <c r="B17" s="27">
        <v>98</v>
      </c>
      <c r="C17" s="27">
        <v>155.86699999999999</v>
      </c>
      <c r="D17" s="27">
        <v>455.13200000000001</v>
      </c>
      <c r="E17" s="27">
        <v>12</v>
      </c>
      <c r="F17" s="27">
        <v>39</v>
      </c>
      <c r="G17" s="27">
        <v>66</v>
      </c>
      <c r="H17" s="27">
        <v>116</v>
      </c>
      <c r="I17" s="27">
        <v>219</v>
      </c>
      <c r="J17" s="27">
        <v>802</v>
      </c>
      <c r="K17" s="28">
        <f t="shared" si="0"/>
        <v>1962.999</v>
      </c>
    </row>
    <row r="18" spans="1:11" ht="19.8" customHeight="1" x14ac:dyDescent="0.2">
      <c r="A18" s="18" t="s">
        <v>88</v>
      </c>
      <c r="B18" s="27">
        <v>319</v>
      </c>
      <c r="C18" s="27">
        <v>438.01600000000002</v>
      </c>
      <c r="D18" s="27">
        <v>1731.9829999999999</v>
      </c>
      <c r="E18" s="27">
        <v>109</v>
      </c>
      <c r="F18" s="27">
        <v>166</v>
      </c>
      <c r="G18" s="27">
        <v>198</v>
      </c>
      <c r="H18" s="27">
        <v>388</v>
      </c>
      <c r="I18" s="27">
        <v>925</v>
      </c>
      <c r="J18" s="27">
        <v>3813</v>
      </c>
      <c r="K18" s="28">
        <f t="shared" si="0"/>
        <v>8087.9989999999998</v>
      </c>
    </row>
    <row r="19" spans="1:11" ht="19.8" customHeight="1" x14ac:dyDescent="0.2">
      <c r="A19" s="18" t="s">
        <v>89</v>
      </c>
      <c r="B19" s="27">
        <v>316</v>
      </c>
      <c r="C19" s="27">
        <v>269.98099999999999</v>
      </c>
      <c r="D19" s="27">
        <v>1231.018</v>
      </c>
      <c r="E19" s="27">
        <v>58</v>
      </c>
      <c r="F19" s="27">
        <v>110</v>
      </c>
      <c r="G19" s="27">
        <v>116</v>
      </c>
      <c r="H19" s="27">
        <v>238</v>
      </c>
      <c r="I19" s="27">
        <v>630</v>
      </c>
      <c r="J19" s="27">
        <v>2316</v>
      </c>
      <c r="K19" s="28">
        <f t="shared" si="0"/>
        <v>5284.9989999999998</v>
      </c>
    </row>
    <row r="20" spans="1:11" ht="19.8" customHeight="1" x14ac:dyDescent="0.2">
      <c r="A20" s="18" t="s">
        <v>90</v>
      </c>
      <c r="B20" s="27">
        <v>246</v>
      </c>
      <c r="C20" s="27">
        <v>308.34100000000001</v>
      </c>
      <c r="D20" s="27">
        <v>1249.6579999999999</v>
      </c>
      <c r="E20" s="27">
        <v>65</v>
      </c>
      <c r="F20" s="27">
        <v>109</v>
      </c>
      <c r="G20" s="27">
        <v>135</v>
      </c>
      <c r="H20" s="27">
        <v>249</v>
      </c>
      <c r="I20" s="27">
        <v>705</v>
      </c>
      <c r="J20" s="27">
        <v>2431</v>
      </c>
      <c r="K20" s="28">
        <f t="shared" si="0"/>
        <v>5497.9989999999998</v>
      </c>
    </row>
    <row r="21" spans="1:11" ht="19.8" customHeight="1" x14ac:dyDescent="0.2">
      <c r="A21" s="18" t="s">
        <v>91</v>
      </c>
      <c r="B21" s="27">
        <v>123</v>
      </c>
      <c r="C21" s="27">
        <v>102.19199999999999</v>
      </c>
      <c r="D21" s="27">
        <v>468.80700000000002</v>
      </c>
      <c r="E21" s="27">
        <v>37</v>
      </c>
      <c r="F21" s="27">
        <v>40</v>
      </c>
      <c r="G21" s="27">
        <v>58</v>
      </c>
      <c r="H21" s="27">
        <v>71</v>
      </c>
      <c r="I21" s="27">
        <v>265</v>
      </c>
      <c r="J21" s="27">
        <v>1309</v>
      </c>
      <c r="K21" s="28">
        <f t="shared" si="0"/>
        <v>2473.9989999999998</v>
      </c>
    </row>
    <row r="22" spans="1:11" ht="19.8" customHeight="1" x14ac:dyDescent="0.2">
      <c r="A22" s="18" t="s">
        <v>92</v>
      </c>
      <c r="B22" s="27">
        <v>59</v>
      </c>
      <c r="C22" s="27">
        <v>43.816000000000003</v>
      </c>
      <c r="D22" s="27">
        <v>375.18299999999999</v>
      </c>
      <c r="E22" s="27">
        <v>27</v>
      </c>
      <c r="F22" s="27">
        <v>28</v>
      </c>
      <c r="G22" s="27">
        <v>29</v>
      </c>
      <c r="H22" s="27">
        <v>54</v>
      </c>
      <c r="I22" s="27">
        <v>200</v>
      </c>
      <c r="J22" s="27">
        <v>858</v>
      </c>
      <c r="K22" s="28">
        <f t="shared" si="0"/>
        <v>1673.999</v>
      </c>
    </row>
    <row r="23" spans="1:11" ht="19.8" customHeight="1" thickBot="1" x14ac:dyDescent="0.25">
      <c r="A23" s="18" t="s">
        <v>93</v>
      </c>
      <c r="B23" s="27">
        <v>43</v>
      </c>
      <c r="C23" s="27">
        <v>67.006</v>
      </c>
      <c r="D23" s="27">
        <v>279.99299999999999</v>
      </c>
      <c r="E23" s="27">
        <v>18</v>
      </c>
      <c r="F23" s="27">
        <v>36</v>
      </c>
      <c r="G23" s="27">
        <v>36</v>
      </c>
      <c r="H23" s="27">
        <v>55</v>
      </c>
      <c r="I23" s="27">
        <v>226</v>
      </c>
      <c r="J23" s="27">
        <v>787</v>
      </c>
      <c r="K23" s="28">
        <f t="shared" si="0"/>
        <v>1547.999</v>
      </c>
    </row>
    <row r="24" spans="1:11" ht="19.8" customHeight="1" thickTop="1" x14ac:dyDescent="0.2">
      <c r="A24" s="26" t="str">
        <f ca="1">A3&amp;" 合計"</f>
        <v>鳥取県 合計</v>
      </c>
      <c r="B24" s="29">
        <f t="shared" ref="B24:K24" si="1">SUM(B5:B23)</f>
        <v>10826</v>
      </c>
      <c r="C24" s="29">
        <f t="shared" si="1"/>
        <v>16647.568000000003</v>
      </c>
      <c r="D24" s="29">
        <f t="shared" si="1"/>
        <v>40988.413</v>
      </c>
      <c r="E24" s="29">
        <f t="shared" si="1"/>
        <v>3112</v>
      </c>
      <c r="F24" s="29">
        <f t="shared" si="1"/>
        <v>6239</v>
      </c>
      <c r="G24" s="29">
        <f t="shared" si="1"/>
        <v>7827</v>
      </c>
      <c r="H24" s="29">
        <f t="shared" si="1"/>
        <v>12787</v>
      </c>
      <c r="I24" s="29">
        <f t="shared" si="1"/>
        <v>33259</v>
      </c>
      <c r="J24" s="29">
        <f t="shared" si="1"/>
        <v>123578</v>
      </c>
      <c r="K24" s="29">
        <f t="shared" si="1"/>
        <v>255263.98100000017</v>
      </c>
    </row>
    <row r="25" spans="1:11" ht="15.9" customHeight="1" x14ac:dyDescent="0.2">
      <c r="A25" s="11"/>
      <c r="B25" s="10"/>
      <c r="C25" s="9"/>
      <c r="D25" s="9"/>
      <c r="E25" s="9"/>
      <c r="F25" s="9"/>
      <c r="G25" s="9"/>
      <c r="H25" s="9"/>
      <c r="I25" s="9"/>
      <c r="J25" s="9"/>
      <c r="K25" s="8"/>
    </row>
    <row r="26" spans="1:11" ht="15.9" customHeight="1" x14ac:dyDescent="0.2">
      <c r="A26" s="7"/>
      <c r="B26" s="3"/>
      <c r="C26" s="6"/>
      <c r="D26" s="6"/>
      <c r="E26" s="6"/>
      <c r="F26" s="6"/>
      <c r="G26" s="6"/>
      <c r="H26" s="6"/>
      <c r="I26" s="6"/>
      <c r="J26" s="6"/>
      <c r="K26" s="5"/>
    </row>
    <row r="27" spans="1:11" ht="15.9" customHeight="1" x14ac:dyDescent="0.2">
      <c r="A27" s="7"/>
      <c r="B27" s="3"/>
      <c r="C27" s="6"/>
      <c r="D27" s="6"/>
      <c r="E27" s="6"/>
      <c r="F27" s="6"/>
      <c r="G27" s="6"/>
      <c r="H27" s="6"/>
      <c r="I27" s="6"/>
      <c r="J27" s="6"/>
      <c r="K27" s="5"/>
    </row>
    <row r="28" spans="1:11" ht="15.9" customHeight="1" x14ac:dyDescent="0.2">
      <c r="A28" s="7"/>
      <c r="B28" s="3"/>
      <c r="C28" s="6"/>
      <c r="D28" s="6"/>
      <c r="E28" s="6"/>
      <c r="F28" s="6"/>
      <c r="G28" s="6"/>
      <c r="H28" s="6"/>
      <c r="I28" s="6"/>
      <c r="J28" s="6"/>
      <c r="K28" s="5"/>
    </row>
    <row r="29" spans="1:11" ht="15.9" customHeight="1" x14ac:dyDescent="0.2">
      <c r="A29" s="7"/>
      <c r="B29" s="3"/>
      <c r="C29" s="6"/>
      <c r="D29" s="6"/>
      <c r="E29" s="6"/>
      <c r="F29" s="6"/>
      <c r="G29" s="6"/>
      <c r="H29" s="6"/>
      <c r="I29" s="6"/>
      <c r="J29" s="6"/>
      <c r="K29" s="5"/>
    </row>
    <row r="30" spans="1:11" ht="15.9" customHeight="1" x14ac:dyDescent="0.2">
      <c r="A30" s="7"/>
      <c r="B30" s="3"/>
      <c r="C30" s="6"/>
      <c r="D30" s="6"/>
      <c r="E30" s="6"/>
      <c r="F30" s="6"/>
      <c r="G30" s="6"/>
      <c r="H30" s="6"/>
      <c r="I30" s="6"/>
      <c r="J30" s="6"/>
      <c r="K30" s="5"/>
    </row>
    <row r="31" spans="1:11" ht="15.9" customHeight="1" x14ac:dyDescent="0.2">
      <c r="A31" s="7"/>
      <c r="B31" s="3"/>
      <c r="C31" s="6"/>
      <c r="D31" s="6"/>
      <c r="E31" s="6"/>
      <c r="F31" s="6"/>
      <c r="G31" s="6"/>
      <c r="H31" s="6"/>
      <c r="I31" s="6"/>
      <c r="J31" s="6"/>
      <c r="K31" s="5"/>
    </row>
    <row r="32" spans="1:11" ht="15.9" customHeight="1" x14ac:dyDescent="0.2">
      <c r="A32" s="7"/>
      <c r="B32" s="3"/>
      <c r="C32" s="6"/>
      <c r="D32" s="6"/>
      <c r="E32" s="6"/>
      <c r="F32" s="6"/>
      <c r="G32" s="6"/>
      <c r="H32" s="6"/>
      <c r="I32" s="6"/>
      <c r="J32" s="6"/>
      <c r="K32" s="5"/>
    </row>
  </sheetData>
  <mergeCells count="1">
    <mergeCell ref="A2:K2"/>
  </mergeCells>
  <phoneticPr fontId="1"/>
  <pageMargins left="0.59055118110236227" right="0.59055118110236227" top="0.59055118110236227" bottom="0.59055118110236227" header="0.27559055118110237" footer="0.23622047244094491"/>
  <pageSetup paperSize="9" scale="80" orientation="landscape" blackAndWhite="1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DFDD4-38F0-4385-B53C-5DA04B75BE5C}">
  <dimension ref="A1:N32"/>
  <sheetViews>
    <sheetView showGridLines="0" showZeros="0" view="pageBreakPreview" zoomScale="85" zoomScaleNormal="85" zoomScaleSheetLayoutView="85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ColWidth="9" defaultRowHeight="13.2" x14ac:dyDescent="0.2"/>
  <cols>
    <col min="1" max="1" width="18.77734375" style="1" customWidth="1"/>
    <col min="2" max="2" width="13.6640625" style="4" customWidth="1"/>
    <col min="3" max="10" width="13.6640625" style="3" customWidth="1"/>
    <col min="11" max="11" width="13.6640625" style="2" customWidth="1"/>
    <col min="12" max="19" width="18.6640625" style="1" customWidth="1"/>
    <col min="20" max="16384" width="9" style="1"/>
  </cols>
  <sheetData>
    <row r="1" spans="1:14" ht="20.100000000000001" customHeight="1" x14ac:dyDescent="0.2">
      <c r="A1" s="16" t="s">
        <v>65</v>
      </c>
      <c r="B1" s="15"/>
      <c r="C1" s="15"/>
      <c r="D1" s="15"/>
      <c r="E1" s="15"/>
      <c r="F1" s="15"/>
      <c r="G1" s="15"/>
      <c r="H1" s="15"/>
      <c r="I1" s="15"/>
      <c r="J1" s="15"/>
      <c r="K1" s="14"/>
      <c r="M1" s="12"/>
      <c r="N1" s="13"/>
    </row>
    <row r="2" spans="1:14" ht="19.2" x14ac:dyDescent="0.25">
      <c r="A2" s="30" t="s">
        <v>1</v>
      </c>
      <c r="B2" s="30"/>
      <c r="C2" s="30"/>
      <c r="D2" s="30"/>
      <c r="E2" s="30"/>
      <c r="F2" s="30"/>
      <c r="G2" s="30"/>
      <c r="H2" s="30"/>
      <c r="I2" s="30"/>
      <c r="J2" s="30"/>
      <c r="K2" s="30"/>
      <c r="M2" s="12"/>
      <c r="N2" s="12"/>
    </row>
    <row r="3" spans="1:14" ht="20.100000000000001" customHeight="1" x14ac:dyDescent="0.2">
      <c r="A3" s="24" t="str">
        <f ca="1">RIGHT(CELL("filename",A3),LEN(CELL("filename",A3))-FIND("]",CELL("filename",A3)))</f>
        <v>島根県</v>
      </c>
      <c r="B3" s="23" t="str">
        <f ca="1">VLOOKUP(A3,[1]リスト!$B$2:$C$48,2,FALSE)</f>
        <v>（中国選挙区）</v>
      </c>
      <c r="K3" s="17" t="s">
        <v>2</v>
      </c>
      <c r="N3" s="4"/>
    </row>
    <row r="4" spans="1:14" ht="28.8" customHeight="1" x14ac:dyDescent="0.2">
      <c r="A4" s="19" t="s">
        <v>64</v>
      </c>
      <c r="B4" s="25" t="s">
        <v>67</v>
      </c>
      <c r="C4" s="25" t="s">
        <v>68</v>
      </c>
      <c r="D4" s="25" t="s">
        <v>69</v>
      </c>
      <c r="E4" s="25" t="s">
        <v>94</v>
      </c>
      <c r="F4" s="25" t="s">
        <v>70</v>
      </c>
      <c r="G4" s="25" t="s">
        <v>71</v>
      </c>
      <c r="H4" s="25" t="s">
        <v>72</v>
      </c>
      <c r="I4" s="25" t="s">
        <v>73</v>
      </c>
      <c r="J4" s="25" t="s">
        <v>74</v>
      </c>
      <c r="K4" s="25" t="s">
        <v>0</v>
      </c>
    </row>
    <row r="5" spans="1:14" ht="19.8" customHeight="1" x14ac:dyDescent="0.2">
      <c r="A5" s="18" t="s">
        <v>95</v>
      </c>
      <c r="B5" s="27">
        <v>4753</v>
      </c>
      <c r="C5" s="27">
        <v>8367.4310000000005</v>
      </c>
      <c r="D5" s="27">
        <v>20811.567999999999</v>
      </c>
      <c r="E5" s="27">
        <v>1409</v>
      </c>
      <c r="F5" s="27">
        <v>2203</v>
      </c>
      <c r="G5" s="27">
        <v>3274</v>
      </c>
      <c r="H5" s="27">
        <v>4690</v>
      </c>
      <c r="I5" s="27">
        <v>9008</v>
      </c>
      <c r="J5" s="27">
        <v>33496</v>
      </c>
      <c r="K5" s="28">
        <f t="shared" ref="K5:K23" si="0">SUM(B5:J5)</f>
        <v>88011.998999999996</v>
      </c>
    </row>
    <row r="6" spans="1:14" ht="19.8" customHeight="1" x14ac:dyDescent="0.2">
      <c r="A6" s="18" t="s">
        <v>96</v>
      </c>
      <c r="B6" s="27">
        <v>922</v>
      </c>
      <c r="C6" s="27">
        <v>1720.7819999999999</v>
      </c>
      <c r="D6" s="27">
        <v>4936.2169999999996</v>
      </c>
      <c r="E6" s="27">
        <v>594</v>
      </c>
      <c r="F6" s="27">
        <v>475</v>
      </c>
      <c r="G6" s="27">
        <v>898</v>
      </c>
      <c r="H6" s="27">
        <v>1323</v>
      </c>
      <c r="I6" s="27">
        <v>2138</v>
      </c>
      <c r="J6" s="27">
        <v>10488</v>
      </c>
      <c r="K6" s="28">
        <f t="shared" si="0"/>
        <v>23494.999</v>
      </c>
    </row>
    <row r="7" spans="1:14" ht="19.8" customHeight="1" x14ac:dyDescent="0.2">
      <c r="A7" s="18" t="s">
        <v>97</v>
      </c>
      <c r="B7" s="27">
        <v>4228</v>
      </c>
      <c r="C7" s="27">
        <v>6687.9830000000002</v>
      </c>
      <c r="D7" s="27">
        <v>16125.016</v>
      </c>
      <c r="E7" s="27">
        <v>1235</v>
      </c>
      <c r="F7" s="27">
        <v>1828</v>
      </c>
      <c r="G7" s="27">
        <v>3077</v>
      </c>
      <c r="H7" s="27">
        <v>4458</v>
      </c>
      <c r="I7" s="27">
        <v>7654</v>
      </c>
      <c r="J7" s="27">
        <v>32652</v>
      </c>
      <c r="K7" s="28">
        <f t="shared" si="0"/>
        <v>77944.998999999996</v>
      </c>
    </row>
    <row r="8" spans="1:14" ht="19.8" customHeight="1" x14ac:dyDescent="0.2">
      <c r="A8" s="18" t="s">
        <v>98</v>
      </c>
      <c r="B8" s="27">
        <v>1012</v>
      </c>
      <c r="C8" s="27">
        <v>1365.432</v>
      </c>
      <c r="D8" s="27">
        <v>4357.567</v>
      </c>
      <c r="E8" s="27">
        <v>515</v>
      </c>
      <c r="F8" s="27">
        <v>442</v>
      </c>
      <c r="G8" s="27">
        <v>766</v>
      </c>
      <c r="H8" s="27">
        <v>995</v>
      </c>
      <c r="I8" s="27">
        <v>1957</v>
      </c>
      <c r="J8" s="27">
        <v>8485</v>
      </c>
      <c r="K8" s="28">
        <f t="shared" si="0"/>
        <v>19894.999</v>
      </c>
    </row>
    <row r="9" spans="1:14" ht="19.8" customHeight="1" x14ac:dyDescent="0.2">
      <c r="A9" s="18" t="s">
        <v>99</v>
      </c>
      <c r="B9" s="27">
        <v>1042</v>
      </c>
      <c r="C9" s="27">
        <v>890.87900000000002</v>
      </c>
      <c r="D9" s="27">
        <v>2978.12</v>
      </c>
      <c r="E9" s="27">
        <v>470</v>
      </c>
      <c r="F9" s="27">
        <v>336</v>
      </c>
      <c r="G9" s="27">
        <v>555</v>
      </c>
      <c r="H9" s="27">
        <v>780</v>
      </c>
      <c r="I9" s="27">
        <v>1574</v>
      </c>
      <c r="J9" s="27">
        <v>6545</v>
      </c>
      <c r="K9" s="28">
        <f t="shared" si="0"/>
        <v>15170.999</v>
      </c>
    </row>
    <row r="10" spans="1:14" ht="19.8" customHeight="1" x14ac:dyDescent="0.2">
      <c r="A10" s="18" t="s">
        <v>100</v>
      </c>
      <c r="B10" s="27">
        <v>734</v>
      </c>
      <c r="C10" s="27">
        <v>1196.9649999999999</v>
      </c>
      <c r="D10" s="27">
        <v>4184.0339999999997</v>
      </c>
      <c r="E10" s="27">
        <v>299</v>
      </c>
      <c r="F10" s="27">
        <v>426</v>
      </c>
      <c r="G10" s="27">
        <v>494</v>
      </c>
      <c r="H10" s="27">
        <v>859</v>
      </c>
      <c r="I10" s="27">
        <v>1732</v>
      </c>
      <c r="J10" s="27">
        <v>7470</v>
      </c>
      <c r="K10" s="28">
        <f t="shared" si="0"/>
        <v>17394.999</v>
      </c>
    </row>
    <row r="11" spans="1:14" ht="19.8" customHeight="1" x14ac:dyDescent="0.2">
      <c r="A11" s="18" t="s">
        <v>101</v>
      </c>
      <c r="B11" s="27">
        <v>658</v>
      </c>
      <c r="C11" s="27">
        <v>650.59699999999998</v>
      </c>
      <c r="D11" s="27">
        <v>2379.402</v>
      </c>
      <c r="E11" s="27">
        <v>231</v>
      </c>
      <c r="F11" s="27">
        <v>275</v>
      </c>
      <c r="G11" s="27">
        <v>334</v>
      </c>
      <c r="H11" s="27">
        <v>501</v>
      </c>
      <c r="I11" s="27">
        <v>1060</v>
      </c>
      <c r="J11" s="27">
        <v>4665</v>
      </c>
      <c r="K11" s="28">
        <f t="shared" si="0"/>
        <v>10753.999</v>
      </c>
    </row>
    <row r="12" spans="1:14" ht="19.8" customHeight="1" x14ac:dyDescent="0.2">
      <c r="A12" s="18" t="s">
        <v>102</v>
      </c>
      <c r="B12" s="27">
        <v>736</v>
      </c>
      <c r="C12" s="27">
        <v>1079.452</v>
      </c>
      <c r="D12" s="27">
        <v>4833.5469999999996</v>
      </c>
      <c r="E12" s="27">
        <v>512</v>
      </c>
      <c r="F12" s="27">
        <v>349</v>
      </c>
      <c r="G12" s="27">
        <v>548</v>
      </c>
      <c r="H12" s="27">
        <v>846</v>
      </c>
      <c r="I12" s="27">
        <v>1812</v>
      </c>
      <c r="J12" s="27">
        <v>8702</v>
      </c>
      <c r="K12" s="28">
        <f t="shared" si="0"/>
        <v>19417.999</v>
      </c>
    </row>
    <row r="13" spans="1:14" ht="19.8" customHeight="1" x14ac:dyDescent="0.2">
      <c r="A13" s="18" t="s">
        <v>103</v>
      </c>
      <c r="B13" s="27">
        <v>224</v>
      </c>
      <c r="C13" s="27">
        <v>259.625</v>
      </c>
      <c r="D13" s="27">
        <v>1279.374</v>
      </c>
      <c r="E13" s="27">
        <v>100</v>
      </c>
      <c r="F13" s="27">
        <v>87</v>
      </c>
      <c r="G13" s="27">
        <v>149</v>
      </c>
      <c r="H13" s="27">
        <v>216</v>
      </c>
      <c r="I13" s="27">
        <v>1158</v>
      </c>
      <c r="J13" s="27">
        <v>2731</v>
      </c>
      <c r="K13" s="28">
        <f t="shared" si="0"/>
        <v>6203.9989999999998</v>
      </c>
    </row>
    <row r="14" spans="1:14" ht="19.8" customHeight="1" x14ac:dyDescent="0.2">
      <c r="A14" s="18" t="s">
        <v>104</v>
      </c>
      <c r="B14" s="27">
        <v>135</v>
      </c>
      <c r="C14" s="27">
        <v>133.82</v>
      </c>
      <c r="D14" s="27">
        <v>598.17899999999997</v>
      </c>
      <c r="E14" s="27">
        <v>70</v>
      </c>
      <c r="F14" s="27">
        <v>39</v>
      </c>
      <c r="G14" s="27">
        <v>63</v>
      </c>
      <c r="H14" s="27">
        <v>133</v>
      </c>
      <c r="I14" s="27">
        <v>193</v>
      </c>
      <c r="J14" s="27">
        <v>1377</v>
      </c>
      <c r="K14" s="28">
        <f t="shared" si="0"/>
        <v>2741.9989999999998</v>
      </c>
    </row>
    <row r="15" spans="1:14" ht="19.8" customHeight="1" x14ac:dyDescent="0.2">
      <c r="A15" s="18" t="s">
        <v>105</v>
      </c>
      <c r="B15" s="27">
        <v>62</v>
      </c>
      <c r="C15" s="27">
        <v>80.47</v>
      </c>
      <c r="D15" s="27">
        <v>365.529</v>
      </c>
      <c r="E15" s="27">
        <v>33</v>
      </c>
      <c r="F15" s="27">
        <v>42</v>
      </c>
      <c r="G15" s="27">
        <v>42</v>
      </c>
      <c r="H15" s="27">
        <v>79</v>
      </c>
      <c r="I15" s="27">
        <v>207</v>
      </c>
      <c r="J15" s="27">
        <v>891</v>
      </c>
      <c r="K15" s="28">
        <f t="shared" si="0"/>
        <v>1801.999</v>
      </c>
    </row>
    <row r="16" spans="1:14" ht="19.8" customHeight="1" x14ac:dyDescent="0.2">
      <c r="A16" s="18" t="s">
        <v>106</v>
      </c>
      <c r="B16" s="27">
        <v>116</v>
      </c>
      <c r="C16" s="27">
        <v>103.71</v>
      </c>
      <c r="D16" s="27">
        <v>471.28899999999999</v>
      </c>
      <c r="E16" s="27">
        <v>61</v>
      </c>
      <c r="F16" s="27">
        <v>48</v>
      </c>
      <c r="G16" s="27">
        <v>62</v>
      </c>
      <c r="H16" s="27">
        <v>122</v>
      </c>
      <c r="I16" s="27">
        <v>329</v>
      </c>
      <c r="J16" s="27">
        <v>1093</v>
      </c>
      <c r="K16" s="28">
        <f t="shared" si="0"/>
        <v>2405.9989999999998</v>
      </c>
    </row>
    <row r="17" spans="1:11" ht="19.8" customHeight="1" x14ac:dyDescent="0.2">
      <c r="A17" s="18" t="s">
        <v>107</v>
      </c>
      <c r="B17" s="27">
        <v>331</v>
      </c>
      <c r="C17" s="27">
        <v>289.733</v>
      </c>
      <c r="D17" s="27">
        <v>1001.266</v>
      </c>
      <c r="E17" s="27">
        <v>140</v>
      </c>
      <c r="F17" s="27">
        <v>99</v>
      </c>
      <c r="G17" s="27">
        <v>158</v>
      </c>
      <c r="H17" s="27">
        <v>256</v>
      </c>
      <c r="I17" s="27">
        <v>721</v>
      </c>
      <c r="J17" s="27">
        <v>2598</v>
      </c>
      <c r="K17" s="28">
        <f t="shared" si="0"/>
        <v>5593.9989999999998</v>
      </c>
    </row>
    <row r="18" spans="1:11" ht="19.8" customHeight="1" x14ac:dyDescent="0.2">
      <c r="A18" s="18" t="s">
        <v>108</v>
      </c>
      <c r="B18" s="27">
        <v>224</v>
      </c>
      <c r="C18" s="27">
        <v>225.34399999999999</v>
      </c>
      <c r="D18" s="27">
        <v>1024.655</v>
      </c>
      <c r="E18" s="27">
        <v>98</v>
      </c>
      <c r="F18" s="27">
        <v>59</v>
      </c>
      <c r="G18" s="27">
        <v>138</v>
      </c>
      <c r="H18" s="27">
        <v>190</v>
      </c>
      <c r="I18" s="27">
        <v>404</v>
      </c>
      <c r="J18" s="27">
        <v>1588</v>
      </c>
      <c r="K18" s="28">
        <f t="shared" si="0"/>
        <v>3950.9989999999998</v>
      </c>
    </row>
    <row r="19" spans="1:11" ht="19.8" customHeight="1" x14ac:dyDescent="0.2">
      <c r="A19" s="18" t="s">
        <v>109</v>
      </c>
      <c r="B19" s="27">
        <v>182</v>
      </c>
      <c r="C19" s="27">
        <v>170.19200000000001</v>
      </c>
      <c r="D19" s="27">
        <v>621.80700000000002</v>
      </c>
      <c r="E19" s="27">
        <v>103</v>
      </c>
      <c r="F19" s="27">
        <v>53</v>
      </c>
      <c r="G19" s="27">
        <v>102</v>
      </c>
      <c r="H19" s="27">
        <v>172</v>
      </c>
      <c r="I19" s="27">
        <v>449</v>
      </c>
      <c r="J19" s="27">
        <v>1185</v>
      </c>
      <c r="K19" s="28">
        <f t="shared" si="0"/>
        <v>3037.9989999999998</v>
      </c>
    </row>
    <row r="20" spans="1:11" ht="19.8" customHeight="1" x14ac:dyDescent="0.2">
      <c r="A20" s="18" t="s">
        <v>110</v>
      </c>
      <c r="B20" s="27">
        <v>42</v>
      </c>
      <c r="C20" s="27">
        <v>96.917000000000002</v>
      </c>
      <c r="D20" s="27">
        <v>254.08199999999999</v>
      </c>
      <c r="E20" s="27">
        <v>22</v>
      </c>
      <c r="F20" s="27">
        <v>39</v>
      </c>
      <c r="G20" s="27">
        <v>39</v>
      </c>
      <c r="H20" s="27">
        <v>51</v>
      </c>
      <c r="I20" s="27">
        <v>270</v>
      </c>
      <c r="J20" s="27">
        <v>607</v>
      </c>
      <c r="K20" s="28">
        <f t="shared" si="0"/>
        <v>1420.999</v>
      </c>
    </row>
    <row r="21" spans="1:11" ht="19.8" customHeight="1" x14ac:dyDescent="0.2">
      <c r="A21" s="18" t="s">
        <v>111</v>
      </c>
      <c r="B21" s="27">
        <v>42</v>
      </c>
      <c r="C21" s="27">
        <v>96.754999999999995</v>
      </c>
      <c r="D21" s="27">
        <v>334.24400000000003</v>
      </c>
      <c r="E21" s="27">
        <v>19</v>
      </c>
      <c r="F21" s="27">
        <v>23</v>
      </c>
      <c r="G21" s="27">
        <v>40</v>
      </c>
      <c r="H21" s="27">
        <v>73</v>
      </c>
      <c r="I21" s="27">
        <v>139</v>
      </c>
      <c r="J21" s="27">
        <v>658</v>
      </c>
      <c r="K21" s="28">
        <f t="shared" si="0"/>
        <v>1424.999</v>
      </c>
    </row>
    <row r="22" spans="1:11" ht="19.8" customHeight="1" x14ac:dyDescent="0.2">
      <c r="A22" s="18" t="s">
        <v>112</v>
      </c>
      <c r="B22" s="27">
        <v>12</v>
      </c>
      <c r="C22" s="27">
        <v>23.367000000000001</v>
      </c>
      <c r="D22" s="27">
        <v>83.632000000000005</v>
      </c>
      <c r="E22" s="27">
        <v>7</v>
      </c>
      <c r="F22" s="27">
        <v>7</v>
      </c>
      <c r="G22" s="27">
        <v>14</v>
      </c>
      <c r="H22" s="27">
        <v>21</v>
      </c>
      <c r="I22" s="27">
        <v>26</v>
      </c>
      <c r="J22" s="27">
        <v>212</v>
      </c>
      <c r="K22" s="28">
        <f t="shared" si="0"/>
        <v>405.99900000000002</v>
      </c>
    </row>
    <row r="23" spans="1:11" ht="19.8" customHeight="1" thickBot="1" x14ac:dyDescent="0.25">
      <c r="A23" s="18" t="s">
        <v>113</v>
      </c>
      <c r="B23" s="27">
        <v>202</v>
      </c>
      <c r="C23" s="27">
        <v>296.80099999999999</v>
      </c>
      <c r="D23" s="27">
        <v>1343.1980000000001</v>
      </c>
      <c r="E23" s="27">
        <v>97</v>
      </c>
      <c r="F23" s="27">
        <v>124</v>
      </c>
      <c r="G23" s="27">
        <v>174</v>
      </c>
      <c r="H23" s="27">
        <v>283</v>
      </c>
      <c r="I23" s="27">
        <v>680</v>
      </c>
      <c r="J23" s="27">
        <v>3032</v>
      </c>
      <c r="K23" s="28">
        <f t="shared" si="0"/>
        <v>6231.9989999999998</v>
      </c>
    </row>
    <row r="24" spans="1:11" ht="19.8" customHeight="1" thickTop="1" x14ac:dyDescent="0.2">
      <c r="A24" s="26" t="str">
        <f ca="1">A3&amp;" 合計"</f>
        <v>島根県 合計</v>
      </c>
      <c r="B24" s="29">
        <f t="shared" ref="B24:K24" si="1">SUM(B5:B23)</f>
        <v>15657</v>
      </c>
      <c r="C24" s="29">
        <f t="shared" si="1"/>
        <v>23736.255000000005</v>
      </c>
      <c r="D24" s="29">
        <f t="shared" si="1"/>
        <v>67982.72600000001</v>
      </c>
      <c r="E24" s="29">
        <f t="shared" si="1"/>
        <v>6015</v>
      </c>
      <c r="F24" s="29">
        <f t="shared" si="1"/>
        <v>6954</v>
      </c>
      <c r="G24" s="29">
        <f t="shared" si="1"/>
        <v>10927</v>
      </c>
      <c r="H24" s="29">
        <f t="shared" si="1"/>
        <v>16048</v>
      </c>
      <c r="I24" s="29">
        <f t="shared" si="1"/>
        <v>31511</v>
      </c>
      <c r="J24" s="29">
        <f t="shared" si="1"/>
        <v>128475</v>
      </c>
      <c r="K24" s="29">
        <f t="shared" si="1"/>
        <v>307305.98100000015</v>
      </c>
    </row>
    <row r="25" spans="1:11" ht="15.9" customHeight="1" x14ac:dyDescent="0.2">
      <c r="A25" s="11"/>
      <c r="B25" s="10"/>
      <c r="C25" s="9"/>
      <c r="D25" s="9"/>
      <c r="E25" s="9"/>
      <c r="F25" s="9"/>
      <c r="G25" s="9"/>
      <c r="H25" s="9"/>
      <c r="I25" s="9"/>
      <c r="J25" s="9"/>
      <c r="K25" s="8"/>
    </row>
    <row r="26" spans="1:11" ht="15.9" customHeight="1" x14ac:dyDescent="0.2">
      <c r="A26" s="7"/>
      <c r="B26" s="3"/>
      <c r="C26" s="6"/>
      <c r="D26" s="6"/>
      <c r="E26" s="6"/>
      <c r="F26" s="6"/>
      <c r="G26" s="6"/>
      <c r="H26" s="6"/>
      <c r="I26" s="6"/>
      <c r="J26" s="6"/>
      <c r="K26" s="5"/>
    </row>
    <row r="27" spans="1:11" ht="15.9" customHeight="1" x14ac:dyDescent="0.2">
      <c r="A27" s="7"/>
      <c r="B27" s="3"/>
      <c r="C27" s="6"/>
      <c r="D27" s="6"/>
      <c r="E27" s="6"/>
      <c r="F27" s="6"/>
      <c r="G27" s="6"/>
      <c r="H27" s="6"/>
      <c r="I27" s="6"/>
      <c r="J27" s="6"/>
      <c r="K27" s="5"/>
    </row>
    <row r="28" spans="1:11" ht="15.9" customHeight="1" x14ac:dyDescent="0.2">
      <c r="A28" s="7"/>
      <c r="B28" s="3"/>
      <c r="C28" s="6"/>
      <c r="D28" s="6"/>
      <c r="E28" s="6"/>
      <c r="F28" s="6"/>
      <c r="G28" s="6"/>
      <c r="H28" s="6"/>
      <c r="I28" s="6"/>
      <c r="J28" s="6"/>
      <c r="K28" s="5"/>
    </row>
    <row r="29" spans="1:11" ht="15.9" customHeight="1" x14ac:dyDescent="0.2">
      <c r="A29" s="7"/>
      <c r="B29" s="3"/>
      <c r="C29" s="6"/>
      <c r="D29" s="6"/>
      <c r="E29" s="6"/>
      <c r="F29" s="6"/>
      <c r="G29" s="6"/>
      <c r="H29" s="6"/>
      <c r="I29" s="6"/>
      <c r="J29" s="6"/>
      <c r="K29" s="5"/>
    </row>
    <row r="30" spans="1:11" ht="15.9" customHeight="1" x14ac:dyDescent="0.2">
      <c r="A30" s="7"/>
      <c r="B30" s="3"/>
      <c r="C30" s="6"/>
      <c r="D30" s="6"/>
      <c r="E30" s="6"/>
      <c r="F30" s="6"/>
      <c r="G30" s="6"/>
      <c r="H30" s="6"/>
      <c r="I30" s="6"/>
      <c r="J30" s="6"/>
      <c r="K30" s="5"/>
    </row>
    <row r="31" spans="1:11" ht="15.9" customHeight="1" x14ac:dyDescent="0.2">
      <c r="A31" s="7"/>
      <c r="B31" s="3"/>
      <c r="C31" s="6"/>
      <c r="D31" s="6"/>
      <c r="E31" s="6"/>
      <c r="F31" s="6"/>
      <c r="G31" s="6"/>
      <c r="H31" s="6"/>
      <c r="I31" s="6"/>
      <c r="J31" s="6"/>
      <c r="K31" s="5"/>
    </row>
    <row r="32" spans="1:11" ht="15.9" customHeight="1" x14ac:dyDescent="0.2">
      <c r="A32" s="7"/>
      <c r="B32" s="3"/>
      <c r="C32" s="6"/>
      <c r="D32" s="6"/>
      <c r="E32" s="6"/>
      <c r="F32" s="6"/>
      <c r="G32" s="6"/>
      <c r="H32" s="6"/>
      <c r="I32" s="6"/>
      <c r="J32" s="6"/>
      <c r="K32" s="5"/>
    </row>
  </sheetData>
  <mergeCells count="1">
    <mergeCell ref="A2:K2"/>
  </mergeCells>
  <phoneticPr fontId="1"/>
  <pageMargins left="0.59055118110236227" right="0.59055118110236227" top="0.59055118110236227" bottom="0.59055118110236227" header="0.27559055118110237" footer="0.23622047244094491"/>
  <pageSetup paperSize="9" scale="80" orientation="landscape" blackAndWhite="1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185D4-6447-402E-9EBC-759235FA826F}">
  <dimension ref="A1:N43"/>
  <sheetViews>
    <sheetView showGridLines="0" showZeros="0" view="pageBreakPreview" zoomScale="85" zoomScaleNormal="85" zoomScaleSheetLayoutView="85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ColWidth="9" defaultRowHeight="13.2" x14ac:dyDescent="0.2"/>
  <cols>
    <col min="1" max="1" width="18.77734375" style="1" customWidth="1"/>
    <col min="2" max="2" width="13.6640625" style="4" customWidth="1"/>
    <col min="3" max="10" width="13.6640625" style="3" customWidth="1"/>
    <col min="11" max="11" width="13.6640625" style="2" customWidth="1"/>
    <col min="12" max="19" width="18.6640625" style="1" customWidth="1"/>
    <col min="20" max="16384" width="9" style="1"/>
  </cols>
  <sheetData>
    <row r="1" spans="1:14" ht="20.100000000000001" customHeight="1" x14ac:dyDescent="0.2">
      <c r="A1" s="16" t="s">
        <v>65</v>
      </c>
      <c r="B1" s="15"/>
      <c r="C1" s="15"/>
      <c r="D1" s="15"/>
      <c r="E1" s="15"/>
      <c r="F1" s="15"/>
      <c r="G1" s="15"/>
      <c r="H1" s="15"/>
      <c r="I1" s="15"/>
      <c r="J1" s="15"/>
      <c r="K1" s="14"/>
      <c r="M1" s="12"/>
      <c r="N1" s="13"/>
    </row>
    <row r="2" spans="1:14" ht="19.2" x14ac:dyDescent="0.25">
      <c r="A2" s="30" t="s">
        <v>1</v>
      </c>
      <c r="B2" s="30"/>
      <c r="C2" s="30"/>
      <c r="D2" s="30"/>
      <c r="E2" s="30"/>
      <c r="F2" s="30"/>
      <c r="G2" s="30"/>
      <c r="H2" s="30"/>
      <c r="I2" s="30"/>
      <c r="J2" s="30"/>
      <c r="K2" s="30"/>
      <c r="M2" s="12"/>
      <c r="N2" s="12"/>
    </row>
    <row r="3" spans="1:14" ht="20.100000000000001" customHeight="1" x14ac:dyDescent="0.2">
      <c r="A3" s="24" t="str">
        <f ca="1">RIGHT(CELL("filename",A3),LEN(CELL("filename",A3))-FIND("]",CELL("filename",A3)))</f>
        <v>岡山県</v>
      </c>
      <c r="B3" s="23" t="str">
        <f ca="1">VLOOKUP(A3,[2]リスト!$B$2:$C$48,2,FALSE)</f>
        <v>（中国選挙区）</v>
      </c>
      <c r="K3" s="17" t="s">
        <v>2</v>
      </c>
      <c r="N3" s="4"/>
    </row>
    <row r="4" spans="1:14" ht="28.8" customHeight="1" x14ac:dyDescent="0.2">
      <c r="A4" s="19" t="s">
        <v>64</v>
      </c>
      <c r="B4" s="25" t="s">
        <v>67</v>
      </c>
      <c r="C4" s="25" t="s">
        <v>68</v>
      </c>
      <c r="D4" s="25" t="s">
        <v>69</v>
      </c>
      <c r="E4" s="25" t="s">
        <v>94</v>
      </c>
      <c r="F4" s="25" t="s">
        <v>70</v>
      </c>
      <c r="G4" s="25" t="s">
        <v>71</v>
      </c>
      <c r="H4" s="25" t="s">
        <v>72</v>
      </c>
      <c r="I4" s="25" t="s">
        <v>73</v>
      </c>
      <c r="J4" s="25" t="s">
        <v>74</v>
      </c>
      <c r="K4" s="25" t="s">
        <v>0</v>
      </c>
    </row>
    <row r="5" spans="1:14" ht="19.8" customHeight="1" x14ac:dyDescent="0.2">
      <c r="A5" s="18" t="s">
        <v>114</v>
      </c>
      <c r="B5" s="27">
        <v>6590</v>
      </c>
      <c r="C5" s="27">
        <v>15879.906000000001</v>
      </c>
      <c r="D5" s="27">
        <v>24880.093000000001</v>
      </c>
      <c r="E5" s="27">
        <v>1374</v>
      </c>
      <c r="F5" s="27">
        <v>4108</v>
      </c>
      <c r="G5" s="27">
        <v>9894</v>
      </c>
      <c r="H5" s="27">
        <v>7197</v>
      </c>
      <c r="I5" s="27">
        <v>12197</v>
      </c>
      <c r="J5" s="27">
        <v>35507</v>
      </c>
      <c r="K5" s="28">
        <f t="shared" ref="K5:K34" si="0">SUM(B5:J5)</f>
        <v>117626.99900000001</v>
      </c>
    </row>
    <row r="6" spans="1:14" ht="19.8" customHeight="1" x14ac:dyDescent="0.2">
      <c r="A6" s="18" t="s">
        <v>115</v>
      </c>
      <c r="B6" s="27">
        <v>4245</v>
      </c>
      <c r="C6" s="27">
        <v>6588.866</v>
      </c>
      <c r="D6" s="27">
        <v>13727.133</v>
      </c>
      <c r="E6" s="27">
        <v>649</v>
      </c>
      <c r="F6" s="27">
        <v>1968</v>
      </c>
      <c r="G6" s="27">
        <v>4090</v>
      </c>
      <c r="H6" s="27">
        <v>3795</v>
      </c>
      <c r="I6" s="27">
        <v>6903</v>
      </c>
      <c r="J6" s="27">
        <v>17108</v>
      </c>
      <c r="K6" s="28">
        <f t="shared" si="0"/>
        <v>59073.998999999996</v>
      </c>
    </row>
    <row r="7" spans="1:14" ht="19.8" customHeight="1" x14ac:dyDescent="0.2">
      <c r="A7" s="18" t="s">
        <v>116</v>
      </c>
      <c r="B7" s="27">
        <v>2514</v>
      </c>
      <c r="C7" s="27">
        <v>3423.5059999999999</v>
      </c>
      <c r="D7" s="27">
        <v>8975.4930000000004</v>
      </c>
      <c r="E7" s="27">
        <v>412</v>
      </c>
      <c r="F7" s="27">
        <v>1090</v>
      </c>
      <c r="G7" s="27">
        <v>2464</v>
      </c>
      <c r="H7" s="27">
        <v>2317</v>
      </c>
      <c r="I7" s="27">
        <v>5204</v>
      </c>
      <c r="J7" s="27">
        <v>11593</v>
      </c>
      <c r="K7" s="28">
        <f t="shared" si="0"/>
        <v>37992.998999999996</v>
      </c>
    </row>
    <row r="8" spans="1:14" ht="19.8" customHeight="1" x14ac:dyDescent="0.2">
      <c r="A8" s="18" t="s">
        <v>117</v>
      </c>
      <c r="B8" s="27">
        <v>3203</v>
      </c>
      <c r="C8" s="27">
        <v>6894.1270000000004</v>
      </c>
      <c r="D8" s="27">
        <v>13118.871999999999</v>
      </c>
      <c r="E8" s="27">
        <v>622</v>
      </c>
      <c r="F8" s="27">
        <v>2035</v>
      </c>
      <c r="G8" s="27">
        <v>4514</v>
      </c>
      <c r="H8" s="27">
        <v>4219</v>
      </c>
      <c r="I8" s="27">
        <v>9252</v>
      </c>
      <c r="J8" s="27">
        <v>18985</v>
      </c>
      <c r="K8" s="28">
        <f t="shared" si="0"/>
        <v>62842.998999999996</v>
      </c>
    </row>
    <row r="9" spans="1:14" ht="19.8" customHeight="1" x14ac:dyDescent="0.2">
      <c r="A9" s="18" t="s">
        <v>118</v>
      </c>
      <c r="B9" s="27">
        <v>10234</v>
      </c>
      <c r="C9" s="27">
        <v>19203.315999999999</v>
      </c>
      <c r="D9" s="27">
        <v>37935.682999999997</v>
      </c>
      <c r="E9" s="27">
        <v>1864</v>
      </c>
      <c r="F9" s="27">
        <v>6279</v>
      </c>
      <c r="G9" s="27">
        <v>11640</v>
      </c>
      <c r="H9" s="27">
        <v>11026</v>
      </c>
      <c r="I9" s="27">
        <v>23333</v>
      </c>
      <c r="J9" s="27">
        <v>53387</v>
      </c>
      <c r="K9" s="28">
        <f t="shared" si="0"/>
        <v>174901.99900000001</v>
      </c>
    </row>
    <row r="10" spans="1:14" ht="19.8" customHeight="1" x14ac:dyDescent="0.2">
      <c r="A10" s="18" t="s">
        <v>119</v>
      </c>
      <c r="B10" s="27">
        <v>1872</v>
      </c>
      <c r="C10" s="27">
        <v>3180.721</v>
      </c>
      <c r="D10" s="27">
        <v>7729.2780000000002</v>
      </c>
      <c r="E10" s="27">
        <v>466</v>
      </c>
      <c r="F10" s="27">
        <v>974</v>
      </c>
      <c r="G10" s="27">
        <v>2316</v>
      </c>
      <c r="H10" s="27">
        <v>2404</v>
      </c>
      <c r="I10" s="27">
        <v>4874</v>
      </c>
      <c r="J10" s="27">
        <v>14590</v>
      </c>
      <c r="K10" s="28">
        <f t="shared" si="0"/>
        <v>38405.998999999996</v>
      </c>
    </row>
    <row r="11" spans="1:14" ht="19.8" customHeight="1" x14ac:dyDescent="0.2">
      <c r="A11" s="18" t="s">
        <v>120</v>
      </c>
      <c r="B11" s="27">
        <v>1532</v>
      </c>
      <c r="C11" s="27">
        <v>2171.7539999999999</v>
      </c>
      <c r="D11" s="27">
        <v>5975.2449999999999</v>
      </c>
      <c r="E11" s="27">
        <v>253</v>
      </c>
      <c r="F11" s="27">
        <v>618</v>
      </c>
      <c r="G11" s="27">
        <v>1539</v>
      </c>
      <c r="H11" s="27">
        <v>1299</v>
      </c>
      <c r="I11" s="27">
        <v>3937</v>
      </c>
      <c r="J11" s="27">
        <v>7712</v>
      </c>
      <c r="K11" s="28">
        <f t="shared" si="0"/>
        <v>25036.999</v>
      </c>
    </row>
    <row r="12" spans="1:14" ht="19.8" customHeight="1" x14ac:dyDescent="0.2">
      <c r="A12" s="18" t="s">
        <v>121</v>
      </c>
      <c r="B12" s="27">
        <v>956</v>
      </c>
      <c r="C12" s="27">
        <v>1728.653</v>
      </c>
      <c r="D12" s="27">
        <v>3783.346</v>
      </c>
      <c r="E12" s="27">
        <v>229</v>
      </c>
      <c r="F12" s="27">
        <v>638</v>
      </c>
      <c r="G12" s="27">
        <v>1191</v>
      </c>
      <c r="H12" s="27">
        <v>1077</v>
      </c>
      <c r="I12" s="27">
        <v>2779</v>
      </c>
      <c r="J12" s="27">
        <v>7554</v>
      </c>
      <c r="K12" s="28">
        <f t="shared" si="0"/>
        <v>19935.999</v>
      </c>
    </row>
    <row r="13" spans="1:14" ht="19.8" customHeight="1" x14ac:dyDescent="0.2">
      <c r="A13" s="18" t="s">
        <v>122</v>
      </c>
      <c r="B13" s="27">
        <v>655</v>
      </c>
      <c r="C13" s="27">
        <v>1222.7059999999999</v>
      </c>
      <c r="D13" s="27">
        <v>2771.2930000000001</v>
      </c>
      <c r="E13" s="27">
        <v>178</v>
      </c>
      <c r="F13" s="27">
        <v>380</v>
      </c>
      <c r="G13" s="27">
        <v>952</v>
      </c>
      <c r="H13" s="27">
        <v>913</v>
      </c>
      <c r="I13" s="27">
        <v>1705</v>
      </c>
      <c r="J13" s="27">
        <v>6767</v>
      </c>
      <c r="K13" s="28">
        <f t="shared" si="0"/>
        <v>15543.999</v>
      </c>
    </row>
    <row r="14" spans="1:14" ht="19.8" customHeight="1" x14ac:dyDescent="0.2">
      <c r="A14" s="18" t="s">
        <v>123</v>
      </c>
      <c r="B14" s="27">
        <v>1352</v>
      </c>
      <c r="C14" s="27">
        <v>2898.6970000000001</v>
      </c>
      <c r="D14" s="27">
        <v>5680.3019999999997</v>
      </c>
      <c r="E14" s="27">
        <v>362</v>
      </c>
      <c r="F14" s="27">
        <v>888</v>
      </c>
      <c r="G14" s="27">
        <v>1795</v>
      </c>
      <c r="H14" s="27">
        <v>1826</v>
      </c>
      <c r="I14" s="27">
        <v>2760</v>
      </c>
      <c r="J14" s="27">
        <v>9774</v>
      </c>
      <c r="K14" s="28">
        <f t="shared" si="0"/>
        <v>27335.999</v>
      </c>
    </row>
    <row r="15" spans="1:14" ht="19.8" customHeight="1" x14ac:dyDescent="0.2">
      <c r="A15" s="18" t="s">
        <v>124</v>
      </c>
      <c r="B15" s="27">
        <v>697</v>
      </c>
      <c r="C15" s="27">
        <v>801.83199999999999</v>
      </c>
      <c r="D15" s="27">
        <v>2120.1669999999999</v>
      </c>
      <c r="E15" s="27">
        <v>182</v>
      </c>
      <c r="F15" s="27">
        <v>261</v>
      </c>
      <c r="G15" s="27">
        <v>651</v>
      </c>
      <c r="H15" s="27">
        <v>618</v>
      </c>
      <c r="I15" s="27">
        <v>1123</v>
      </c>
      <c r="J15" s="27">
        <v>5456</v>
      </c>
      <c r="K15" s="28">
        <f t="shared" si="0"/>
        <v>11909.999</v>
      </c>
    </row>
    <row r="16" spans="1:14" ht="19.8" customHeight="1" x14ac:dyDescent="0.2">
      <c r="A16" s="18" t="s">
        <v>125</v>
      </c>
      <c r="B16" s="27">
        <v>658</v>
      </c>
      <c r="C16" s="27">
        <v>863.99599999999998</v>
      </c>
      <c r="D16" s="27">
        <v>2483.0030000000002</v>
      </c>
      <c r="E16" s="27">
        <v>174</v>
      </c>
      <c r="F16" s="27">
        <v>241</v>
      </c>
      <c r="G16" s="27">
        <v>704</v>
      </c>
      <c r="H16" s="27">
        <v>681</v>
      </c>
      <c r="I16" s="27">
        <v>1503</v>
      </c>
      <c r="J16" s="27">
        <v>6024</v>
      </c>
      <c r="K16" s="28">
        <f t="shared" si="0"/>
        <v>13331.999</v>
      </c>
    </row>
    <row r="17" spans="1:11" ht="19.8" customHeight="1" x14ac:dyDescent="0.2">
      <c r="A17" s="18" t="s">
        <v>126</v>
      </c>
      <c r="B17" s="27">
        <v>793</v>
      </c>
      <c r="C17" s="27">
        <v>1308.7429999999999</v>
      </c>
      <c r="D17" s="27">
        <v>2435.2559999999999</v>
      </c>
      <c r="E17" s="27">
        <v>175</v>
      </c>
      <c r="F17" s="27">
        <v>361</v>
      </c>
      <c r="G17" s="27">
        <v>1207</v>
      </c>
      <c r="H17" s="27">
        <v>862</v>
      </c>
      <c r="I17" s="27">
        <v>2103</v>
      </c>
      <c r="J17" s="27">
        <v>5058</v>
      </c>
      <c r="K17" s="28">
        <f t="shared" si="0"/>
        <v>14302.999</v>
      </c>
    </row>
    <row r="18" spans="1:11" ht="19.8" customHeight="1" x14ac:dyDescent="0.2">
      <c r="A18" s="18" t="s">
        <v>127</v>
      </c>
      <c r="B18" s="27">
        <v>952</v>
      </c>
      <c r="C18" s="27">
        <v>1396.4349999999999</v>
      </c>
      <c r="D18" s="27">
        <v>3947.5639999999999</v>
      </c>
      <c r="E18" s="27">
        <v>175</v>
      </c>
      <c r="F18" s="27">
        <v>505</v>
      </c>
      <c r="G18" s="27">
        <v>947</v>
      </c>
      <c r="H18" s="27">
        <v>966</v>
      </c>
      <c r="I18" s="27">
        <v>1963</v>
      </c>
      <c r="J18" s="27">
        <v>5190</v>
      </c>
      <c r="K18" s="28">
        <f t="shared" si="0"/>
        <v>16041.999</v>
      </c>
    </row>
    <row r="19" spans="1:11" ht="19.8" customHeight="1" x14ac:dyDescent="0.2">
      <c r="A19" s="18" t="s">
        <v>128</v>
      </c>
      <c r="B19" s="27">
        <v>1053</v>
      </c>
      <c r="C19" s="27">
        <v>2460.3040000000001</v>
      </c>
      <c r="D19" s="27">
        <v>3526.6950000000002</v>
      </c>
      <c r="E19" s="27">
        <v>263</v>
      </c>
      <c r="F19" s="27">
        <v>565</v>
      </c>
      <c r="G19" s="27">
        <v>1456</v>
      </c>
      <c r="H19" s="27">
        <v>1090</v>
      </c>
      <c r="I19" s="27">
        <v>2276</v>
      </c>
      <c r="J19" s="27">
        <v>6155</v>
      </c>
      <c r="K19" s="28">
        <f t="shared" si="0"/>
        <v>18844.999</v>
      </c>
    </row>
    <row r="20" spans="1:11" ht="19.8" customHeight="1" x14ac:dyDescent="0.2">
      <c r="A20" s="18" t="s">
        <v>129</v>
      </c>
      <c r="B20" s="27">
        <v>949</v>
      </c>
      <c r="C20" s="27">
        <v>1135.4829999999999</v>
      </c>
      <c r="D20" s="27">
        <v>3727.5160000000001</v>
      </c>
      <c r="E20" s="27">
        <v>234</v>
      </c>
      <c r="F20" s="27">
        <v>437</v>
      </c>
      <c r="G20" s="27">
        <v>1117</v>
      </c>
      <c r="H20" s="27">
        <v>1052</v>
      </c>
      <c r="I20" s="27">
        <v>2783</v>
      </c>
      <c r="J20" s="27">
        <v>7989</v>
      </c>
      <c r="K20" s="28">
        <f t="shared" si="0"/>
        <v>19423.999</v>
      </c>
    </row>
    <row r="21" spans="1:11" ht="19.8" customHeight="1" x14ac:dyDescent="0.2">
      <c r="A21" s="18" t="s">
        <v>130</v>
      </c>
      <c r="B21" s="27">
        <v>688</v>
      </c>
      <c r="C21" s="27">
        <v>751.64700000000005</v>
      </c>
      <c r="D21" s="27">
        <v>2024.3520000000001</v>
      </c>
      <c r="E21" s="27">
        <v>139</v>
      </c>
      <c r="F21" s="27">
        <v>275</v>
      </c>
      <c r="G21" s="27">
        <v>655</v>
      </c>
      <c r="H21" s="27">
        <v>645</v>
      </c>
      <c r="I21" s="27">
        <v>1880</v>
      </c>
      <c r="J21" s="27">
        <v>4661</v>
      </c>
      <c r="K21" s="28">
        <f t="shared" si="0"/>
        <v>11718.999</v>
      </c>
    </row>
    <row r="22" spans="1:11" ht="19.8" customHeight="1" x14ac:dyDescent="0.2">
      <c r="A22" s="18" t="s">
        <v>131</v>
      </c>
      <c r="B22" s="27">
        <v>798</v>
      </c>
      <c r="C22" s="27">
        <v>1380.5119999999999</v>
      </c>
      <c r="D22" s="27">
        <v>3205.4870000000001</v>
      </c>
      <c r="E22" s="27">
        <v>186</v>
      </c>
      <c r="F22" s="27">
        <v>409</v>
      </c>
      <c r="G22" s="27">
        <v>923</v>
      </c>
      <c r="H22" s="27">
        <v>832</v>
      </c>
      <c r="I22" s="27">
        <v>1666</v>
      </c>
      <c r="J22" s="27">
        <v>5381</v>
      </c>
      <c r="K22" s="28">
        <f t="shared" si="0"/>
        <v>14780.999</v>
      </c>
    </row>
    <row r="23" spans="1:11" ht="19.8" customHeight="1" x14ac:dyDescent="0.2">
      <c r="A23" s="18" t="s">
        <v>132</v>
      </c>
      <c r="B23" s="27">
        <v>339</v>
      </c>
      <c r="C23" s="27">
        <v>556.51300000000003</v>
      </c>
      <c r="D23" s="27">
        <v>1193.4860000000001</v>
      </c>
      <c r="E23" s="27">
        <v>90</v>
      </c>
      <c r="F23" s="27">
        <v>131</v>
      </c>
      <c r="G23" s="27">
        <v>474</v>
      </c>
      <c r="H23" s="27">
        <v>390</v>
      </c>
      <c r="I23" s="27">
        <v>841</v>
      </c>
      <c r="J23" s="27">
        <v>2330</v>
      </c>
      <c r="K23" s="28">
        <f t="shared" si="0"/>
        <v>6344.9989999999998</v>
      </c>
    </row>
    <row r="24" spans="1:11" ht="19.8" customHeight="1" x14ac:dyDescent="0.2">
      <c r="A24" s="18" t="s">
        <v>133</v>
      </c>
      <c r="B24" s="27">
        <v>385</v>
      </c>
      <c r="C24" s="27">
        <v>571.41800000000001</v>
      </c>
      <c r="D24" s="27">
        <v>1199.5809999999999</v>
      </c>
      <c r="E24" s="27">
        <v>62</v>
      </c>
      <c r="F24" s="27">
        <v>174</v>
      </c>
      <c r="G24" s="27">
        <v>414</v>
      </c>
      <c r="H24" s="27">
        <v>334</v>
      </c>
      <c r="I24" s="27">
        <v>630</v>
      </c>
      <c r="J24" s="27">
        <v>1728</v>
      </c>
      <c r="K24" s="28">
        <f t="shared" si="0"/>
        <v>5497.9989999999998</v>
      </c>
    </row>
    <row r="25" spans="1:11" ht="19.8" customHeight="1" x14ac:dyDescent="0.2">
      <c r="A25" s="18" t="s">
        <v>134</v>
      </c>
      <c r="B25" s="27">
        <v>245</v>
      </c>
      <c r="C25" s="27">
        <v>461.79899999999998</v>
      </c>
      <c r="D25" s="27">
        <v>1001.2</v>
      </c>
      <c r="E25" s="27">
        <v>66</v>
      </c>
      <c r="F25" s="27">
        <v>148</v>
      </c>
      <c r="G25" s="27">
        <v>338</v>
      </c>
      <c r="H25" s="27">
        <v>290</v>
      </c>
      <c r="I25" s="27">
        <v>509</v>
      </c>
      <c r="J25" s="27">
        <v>1878</v>
      </c>
      <c r="K25" s="28">
        <f t="shared" si="0"/>
        <v>4936.9989999999998</v>
      </c>
    </row>
    <row r="26" spans="1:11" ht="19.8" customHeight="1" x14ac:dyDescent="0.2">
      <c r="A26" s="18" t="s">
        <v>135</v>
      </c>
      <c r="B26" s="27">
        <v>346</v>
      </c>
      <c r="C26" s="27">
        <v>455.863</v>
      </c>
      <c r="D26" s="27">
        <v>1002.136</v>
      </c>
      <c r="E26" s="27">
        <v>73</v>
      </c>
      <c r="F26" s="27">
        <v>152</v>
      </c>
      <c r="G26" s="27">
        <v>350</v>
      </c>
      <c r="H26" s="27">
        <v>286</v>
      </c>
      <c r="I26" s="27">
        <v>547</v>
      </c>
      <c r="J26" s="27">
        <v>2822</v>
      </c>
      <c r="K26" s="28">
        <f t="shared" si="0"/>
        <v>6033.9989999999998</v>
      </c>
    </row>
    <row r="27" spans="1:11" ht="19.8" customHeight="1" x14ac:dyDescent="0.2">
      <c r="A27" s="18" t="s">
        <v>136</v>
      </c>
      <c r="B27" s="27">
        <v>23</v>
      </c>
      <c r="C27" s="27">
        <v>23.346</v>
      </c>
      <c r="D27" s="27">
        <v>79.653000000000006</v>
      </c>
      <c r="E27" s="27">
        <v>5</v>
      </c>
      <c r="F27" s="27">
        <v>10</v>
      </c>
      <c r="G27" s="27">
        <v>19</v>
      </c>
      <c r="H27" s="27">
        <v>23</v>
      </c>
      <c r="I27" s="27">
        <v>83</v>
      </c>
      <c r="J27" s="27">
        <v>205</v>
      </c>
      <c r="K27" s="28">
        <f t="shared" si="0"/>
        <v>470.99900000000002</v>
      </c>
    </row>
    <row r="28" spans="1:11" ht="19.8" customHeight="1" x14ac:dyDescent="0.2">
      <c r="A28" s="18" t="s">
        <v>137</v>
      </c>
      <c r="B28" s="27">
        <v>296</v>
      </c>
      <c r="C28" s="27">
        <v>410.32600000000002</v>
      </c>
      <c r="D28" s="27">
        <v>1099.673</v>
      </c>
      <c r="E28" s="27">
        <v>67</v>
      </c>
      <c r="F28" s="27">
        <v>162</v>
      </c>
      <c r="G28" s="27">
        <v>351</v>
      </c>
      <c r="H28" s="27">
        <v>320</v>
      </c>
      <c r="I28" s="27">
        <v>607</v>
      </c>
      <c r="J28" s="27">
        <v>2480</v>
      </c>
      <c r="K28" s="28">
        <f t="shared" si="0"/>
        <v>5792.9989999999998</v>
      </c>
    </row>
    <row r="29" spans="1:11" ht="19.8" customHeight="1" x14ac:dyDescent="0.2">
      <c r="A29" s="18" t="s">
        <v>138</v>
      </c>
      <c r="B29" s="27">
        <v>206</v>
      </c>
      <c r="C29" s="27">
        <v>360.07100000000003</v>
      </c>
      <c r="D29" s="27">
        <v>876.928</v>
      </c>
      <c r="E29" s="27">
        <v>67</v>
      </c>
      <c r="F29" s="27">
        <v>98</v>
      </c>
      <c r="G29" s="27">
        <v>285</v>
      </c>
      <c r="H29" s="27">
        <v>305</v>
      </c>
      <c r="I29" s="27">
        <v>815</v>
      </c>
      <c r="J29" s="27">
        <v>1767</v>
      </c>
      <c r="K29" s="28">
        <f t="shared" si="0"/>
        <v>4779.9989999999998</v>
      </c>
    </row>
    <row r="30" spans="1:11" ht="19.8" customHeight="1" x14ac:dyDescent="0.2">
      <c r="A30" s="18" t="s">
        <v>139</v>
      </c>
      <c r="B30" s="27">
        <v>182</v>
      </c>
      <c r="C30" s="27">
        <v>177.30799999999999</v>
      </c>
      <c r="D30" s="27">
        <v>380.69099999999997</v>
      </c>
      <c r="E30" s="27">
        <v>27</v>
      </c>
      <c r="F30" s="27">
        <v>48</v>
      </c>
      <c r="G30" s="27">
        <v>148</v>
      </c>
      <c r="H30" s="27">
        <v>170</v>
      </c>
      <c r="I30" s="27">
        <v>412</v>
      </c>
      <c r="J30" s="27">
        <v>1323</v>
      </c>
      <c r="K30" s="28">
        <f t="shared" si="0"/>
        <v>2867.9989999999998</v>
      </c>
    </row>
    <row r="31" spans="1:11" ht="19.8" customHeight="1" x14ac:dyDescent="0.2">
      <c r="A31" s="18" t="s">
        <v>140</v>
      </c>
      <c r="B31" s="27">
        <v>34</v>
      </c>
      <c r="C31" s="27">
        <v>48.88</v>
      </c>
      <c r="D31" s="27">
        <v>139.12</v>
      </c>
      <c r="E31" s="27">
        <v>12</v>
      </c>
      <c r="F31" s="27">
        <v>19</v>
      </c>
      <c r="G31" s="27">
        <v>36</v>
      </c>
      <c r="H31" s="27">
        <v>39</v>
      </c>
      <c r="I31" s="27">
        <v>114</v>
      </c>
      <c r="J31" s="27">
        <v>350</v>
      </c>
      <c r="K31" s="28">
        <f t="shared" si="0"/>
        <v>792</v>
      </c>
    </row>
    <row r="32" spans="1:11" ht="19.8" customHeight="1" x14ac:dyDescent="0.2">
      <c r="A32" s="18" t="s">
        <v>141</v>
      </c>
      <c r="B32" s="27">
        <v>197</v>
      </c>
      <c r="C32" s="27">
        <v>145.88399999999999</v>
      </c>
      <c r="D32" s="27">
        <v>418.11500000000001</v>
      </c>
      <c r="E32" s="27">
        <v>29</v>
      </c>
      <c r="F32" s="27">
        <v>52</v>
      </c>
      <c r="G32" s="27">
        <v>98</v>
      </c>
      <c r="H32" s="27">
        <v>119</v>
      </c>
      <c r="I32" s="27">
        <v>189</v>
      </c>
      <c r="J32" s="27">
        <v>853</v>
      </c>
      <c r="K32" s="28">
        <f t="shared" si="0"/>
        <v>2100.9989999999998</v>
      </c>
    </row>
    <row r="33" spans="1:11" ht="19.8" customHeight="1" x14ac:dyDescent="0.2">
      <c r="A33" s="18" t="s">
        <v>142</v>
      </c>
      <c r="B33" s="27">
        <v>364</v>
      </c>
      <c r="C33" s="27">
        <v>364.96199999999999</v>
      </c>
      <c r="D33" s="27">
        <v>1082.037</v>
      </c>
      <c r="E33" s="27">
        <v>75</v>
      </c>
      <c r="F33" s="27">
        <v>123</v>
      </c>
      <c r="G33" s="27">
        <v>327</v>
      </c>
      <c r="H33" s="27">
        <v>340</v>
      </c>
      <c r="I33" s="27">
        <v>850</v>
      </c>
      <c r="J33" s="27">
        <v>2543</v>
      </c>
      <c r="K33" s="28">
        <f t="shared" si="0"/>
        <v>6068.9989999999998</v>
      </c>
    </row>
    <row r="34" spans="1:11" ht="19.8" customHeight="1" thickBot="1" x14ac:dyDescent="0.25">
      <c r="A34" s="18" t="s">
        <v>143</v>
      </c>
      <c r="B34" s="27">
        <v>328</v>
      </c>
      <c r="C34" s="27">
        <v>336.90699999999998</v>
      </c>
      <c r="D34" s="27">
        <v>942.09199999999998</v>
      </c>
      <c r="E34" s="27">
        <v>60</v>
      </c>
      <c r="F34" s="27">
        <v>139</v>
      </c>
      <c r="G34" s="27">
        <v>271</v>
      </c>
      <c r="H34" s="27">
        <v>304</v>
      </c>
      <c r="I34" s="27">
        <v>478</v>
      </c>
      <c r="J34" s="27">
        <v>1834</v>
      </c>
      <c r="K34" s="28">
        <f t="shared" si="0"/>
        <v>4692.9989999999998</v>
      </c>
    </row>
    <row r="35" spans="1:11" ht="19.8" customHeight="1" thickTop="1" x14ac:dyDescent="0.2">
      <c r="A35" s="26" t="str">
        <f ca="1">A3&amp;" 合計"</f>
        <v>岡山県 合計</v>
      </c>
      <c r="B35" s="29">
        <f t="shared" ref="B35:K35" si="1">SUM(B5:B34)</f>
        <v>42686</v>
      </c>
      <c r="C35" s="29">
        <f t="shared" si="1"/>
        <v>77204.481000000014</v>
      </c>
      <c r="D35" s="29">
        <f t="shared" si="1"/>
        <v>157461.49000000008</v>
      </c>
      <c r="E35" s="29">
        <f t="shared" si="1"/>
        <v>8570</v>
      </c>
      <c r="F35" s="29">
        <f t="shared" si="1"/>
        <v>23288</v>
      </c>
      <c r="G35" s="29">
        <f t="shared" si="1"/>
        <v>51166</v>
      </c>
      <c r="H35" s="29">
        <f t="shared" si="1"/>
        <v>45739</v>
      </c>
      <c r="I35" s="29">
        <f t="shared" si="1"/>
        <v>94316</v>
      </c>
      <c r="J35" s="29">
        <f t="shared" si="1"/>
        <v>249004</v>
      </c>
      <c r="K35" s="29">
        <f t="shared" si="1"/>
        <v>749434.97099999909</v>
      </c>
    </row>
    <row r="36" spans="1:11" ht="15.9" customHeight="1" x14ac:dyDescent="0.2">
      <c r="A36" s="11"/>
      <c r="B36" s="10"/>
      <c r="C36" s="9"/>
      <c r="D36" s="9"/>
      <c r="E36" s="9"/>
      <c r="F36" s="9"/>
      <c r="G36" s="9"/>
      <c r="H36" s="9"/>
      <c r="I36" s="9"/>
      <c r="J36" s="9"/>
      <c r="K36" s="8"/>
    </row>
    <row r="37" spans="1:11" ht="15.9" customHeight="1" x14ac:dyDescent="0.2">
      <c r="A37" s="7"/>
      <c r="B37" s="3"/>
      <c r="C37" s="6"/>
      <c r="D37" s="6"/>
      <c r="E37" s="6"/>
      <c r="F37" s="6"/>
      <c r="G37" s="6"/>
      <c r="H37" s="6"/>
      <c r="I37" s="6"/>
      <c r="J37" s="6"/>
      <c r="K37" s="5"/>
    </row>
    <row r="38" spans="1:11" ht="15.9" customHeight="1" x14ac:dyDescent="0.2">
      <c r="A38" s="7"/>
      <c r="B38" s="3"/>
      <c r="C38" s="6"/>
      <c r="D38" s="6"/>
      <c r="E38" s="6"/>
      <c r="F38" s="6"/>
      <c r="G38" s="6"/>
      <c r="H38" s="6"/>
      <c r="I38" s="6"/>
      <c r="J38" s="6"/>
      <c r="K38" s="5"/>
    </row>
    <row r="39" spans="1:11" ht="15.9" customHeight="1" x14ac:dyDescent="0.2">
      <c r="A39" s="7"/>
      <c r="B39" s="3"/>
      <c r="C39" s="6"/>
      <c r="D39" s="6"/>
      <c r="E39" s="6"/>
      <c r="F39" s="6"/>
      <c r="G39" s="6"/>
      <c r="H39" s="6"/>
      <c r="I39" s="6"/>
      <c r="J39" s="6"/>
      <c r="K39" s="5"/>
    </row>
    <row r="40" spans="1:11" ht="15.9" customHeight="1" x14ac:dyDescent="0.2">
      <c r="A40" s="7"/>
      <c r="B40" s="3"/>
      <c r="C40" s="6"/>
      <c r="D40" s="6"/>
      <c r="E40" s="6"/>
      <c r="F40" s="6"/>
      <c r="G40" s="6"/>
      <c r="H40" s="6"/>
      <c r="I40" s="6"/>
      <c r="J40" s="6"/>
      <c r="K40" s="5"/>
    </row>
    <row r="41" spans="1:11" ht="15.9" customHeight="1" x14ac:dyDescent="0.2">
      <c r="A41" s="7"/>
      <c r="B41" s="3"/>
      <c r="C41" s="6"/>
      <c r="D41" s="6"/>
      <c r="E41" s="6"/>
      <c r="F41" s="6"/>
      <c r="G41" s="6"/>
      <c r="H41" s="6"/>
      <c r="I41" s="6"/>
      <c r="J41" s="6"/>
      <c r="K41" s="5"/>
    </row>
    <row r="42" spans="1:11" ht="15.9" customHeight="1" x14ac:dyDescent="0.2">
      <c r="A42" s="7"/>
      <c r="B42" s="3"/>
      <c r="C42" s="6"/>
      <c r="D42" s="6"/>
      <c r="E42" s="6"/>
      <c r="F42" s="6"/>
      <c r="G42" s="6"/>
      <c r="H42" s="6"/>
      <c r="I42" s="6"/>
      <c r="J42" s="6"/>
      <c r="K42" s="5"/>
    </row>
    <row r="43" spans="1:11" ht="15.9" customHeight="1" x14ac:dyDescent="0.2">
      <c r="A43" s="7"/>
      <c r="B43" s="3"/>
      <c r="C43" s="6"/>
      <c r="D43" s="6"/>
      <c r="E43" s="6"/>
      <c r="F43" s="6"/>
      <c r="G43" s="6"/>
      <c r="H43" s="6"/>
      <c r="I43" s="6"/>
      <c r="J43" s="6"/>
      <c r="K43" s="5"/>
    </row>
  </sheetData>
  <mergeCells count="1">
    <mergeCell ref="A2:K2"/>
  </mergeCells>
  <phoneticPr fontId="1"/>
  <pageMargins left="0.59055118110236227" right="0.59055118110236227" top="0.59055118110236227" bottom="0.59055118110236227" header="0.27559055118110237" footer="0.23622047244094491"/>
  <pageSetup paperSize="9" scale="80" orientation="landscape" blackAndWhite="1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74E4E-AA6A-4B2B-BA2E-33BF8985B906}">
  <dimension ref="A1:N43"/>
  <sheetViews>
    <sheetView showGridLines="0" showZeros="0" view="pageBreakPreview" zoomScale="85" zoomScaleNormal="85" zoomScaleSheetLayoutView="85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ColWidth="9" defaultRowHeight="13.2" x14ac:dyDescent="0.2"/>
  <cols>
    <col min="1" max="1" width="18.77734375" style="1" customWidth="1"/>
    <col min="2" max="2" width="13.6640625" style="4" customWidth="1"/>
    <col min="3" max="10" width="13.6640625" style="3" customWidth="1"/>
    <col min="11" max="11" width="13.6640625" style="2" customWidth="1"/>
    <col min="12" max="19" width="18.6640625" style="1" customWidth="1"/>
    <col min="20" max="16384" width="9" style="1"/>
  </cols>
  <sheetData>
    <row r="1" spans="1:14" ht="20.100000000000001" customHeight="1" x14ac:dyDescent="0.2">
      <c r="A1" s="16" t="s">
        <v>65</v>
      </c>
      <c r="B1" s="15"/>
      <c r="C1" s="15"/>
      <c r="D1" s="15"/>
      <c r="E1" s="15"/>
      <c r="F1" s="15"/>
      <c r="G1" s="15"/>
      <c r="H1" s="15"/>
      <c r="I1" s="15"/>
      <c r="J1" s="15"/>
      <c r="K1" s="14"/>
      <c r="M1" s="12"/>
      <c r="N1" s="13"/>
    </row>
    <row r="2" spans="1:14" ht="19.2" x14ac:dyDescent="0.25">
      <c r="A2" s="30" t="s">
        <v>1</v>
      </c>
      <c r="B2" s="30"/>
      <c r="C2" s="30"/>
      <c r="D2" s="30"/>
      <c r="E2" s="30"/>
      <c r="F2" s="30"/>
      <c r="G2" s="30"/>
      <c r="H2" s="30"/>
      <c r="I2" s="30"/>
      <c r="J2" s="30"/>
      <c r="K2" s="30"/>
      <c r="M2" s="12"/>
      <c r="N2" s="12"/>
    </row>
    <row r="3" spans="1:14" ht="20.100000000000001" customHeight="1" x14ac:dyDescent="0.2">
      <c r="A3" s="24" t="str">
        <f ca="1">RIGHT(CELL("filename",A3),LEN(CELL("filename",A3))-FIND("]",CELL("filename",A3)))</f>
        <v>広島県</v>
      </c>
      <c r="B3" s="23" t="str">
        <f ca="1">VLOOKUP(A3,[3]リスト!$B$2:$C$48,2,FALSE)</f>
        <v>（中国選挙区）</v>
      </c>
      <c r="K3" s="17" t="s">
        <v>2</v>
      </c>
      <c r="N3" s="4"/>
    </row>
    <row r="4" spans="1:14" ht="28.8" customHeight="1" x14ac:dyDescent="0.2">
      <c r="A4" s="19" t="s">
        <v>64</v>
      </c>
      <c r="B4" s="25" t="s">
        <v>67</v>
      </c>
      <c r="C4" s="25" t="s">
        <v>68</v>
      </c>
      <c r="D4" s="25" t="s">
        <v>69</v>
      </c>
      <c r="E4" s="25" t="s">
        <v>94</v>
      </c>
      <c r="F4" s="25" t="s">
        <v>70</v>
      </c>
      <c r="G4" s="25" t="s">
        <v>71</v>
      </c>
      <c r="H4" s="25" t="s">
        <v>72</v>
      </c>
      <c r="I4" s="25" t="s">
        <v>73</v>
      </c>
      <c r="J4" s="25" t="s">
        <v>74</v>
      </c>
      <c r="K4" s="25" t="s">
        <v>0</v>
      </c>
    </row>
    <row r="5" spans="1:14" ht="19.8" customHeight="1" x14ac:dyDescent="0.2">
      <c r="A5" s="18" t="s">
        <v>144</v>
      </c>
      <c r="B5" s="27">
        <v>3166</v>
      </c>
      <c r="C5" s="27">
        <v>7956.3140000000003</v>
      </c>
      <c r="D5" s="27">
        <v>9255.6849999999995</v>
      </c>
      <c r="E5" s="27">
        <v>976</v>
      </c>
      <c r="F5" s="27">
        <v>2108</v>
      </c>
      <c r="G5" s="27">
        <v>4729</v>
      </c>
      <c r="H5" s="27">
        <v>3188</v>
      </c>
      <c r="I5" s="27">
        <v>5212</v>
      </c>
      <c r="J5" s="27">
        <v>16222</v>
      </c>
      <c r="K5" s="28">
        <f t="shared" ref="K5:K34" si="0">SUM(B5:J5)</f>
        <v>52812.998999999996</v>
      </c>
    </row>
    <row r="6" spans="1:14" ht="19.8" customHeight="1" x14ac:dyDescent="0.2">
      <c r="A6" s="18" t="s">
        <v>145</v>
      </c>
      <c r="B6" s="27">
        <v>2564</v>
      </c>
      <c r="C6" s="27">
        <v>5613.973</v>
      </c>
      <c r="D6" s="27">
        <v>9060.0259999999998</v>
      </c>
      <c r="E6" s="27">
        <v>943</v>
      </c>
      <c r="F6" s="27">
        <v>1640</v>
      </c>
      <c r="G6" s="27">
        <v>4093</v>
      </c>
      <c r="H6" s="27">
        <v>2668</v>
      </c>
      <c r="I6" s="27">
        <v>4804</v>
      </c>
      <c r="J6" s="27">
        <v>14882</v>
      </c>
      <c r="K6" s="28">
        <f t="shared" si="0"/>
        <v>46267.998999999996</v>
      </c>
    </row>
    <row r="7" spans="1:14" ht="19.8" customHeight="1" x14ac:dyDescent="0.2">
      <c r="A7" s="18" t="s">
        <v>146</v>
      </c>
      <c r="B7" s="27">
        <v>2886</v>
      </c>
      <c r="C7" s="27">
        <v>7772.7539999999999</v>
      </c>
      <c r="D7" s="27">
        <v>10398.245000000001</v>
      </c>
      <c r="E7" s="27">
        <v>1185</v>
      </c>
      <c r="F7" s="27">
        <v>1983</v>
      </c>
      <c r="G7" s="27">
        <v>5212</v>
      </c>
      <c r="H7" s="27">
        <v>3341</v>
      </c>
      <c r="I7" s="27">
        <v>5085</v>
      </c>
      <c r="J7" s="27">
        <v>18027</v>
      </c>
      <c r="K7" s="28">
        <f t="shared" si="0"/>
        <v>55889.999000000003</v>
      </c>
    </row>
    <row r="8" spans="1:14" ht="19.8" customHeight="1" x14ac:dyDescent="0.2">
      <c r="A8" s="18" t="s">
        <v>147</v>
      </c>
      <c r="B8" s="27">
        <v>4317</v>
      </c>
      <c r="C8" s="27">
        <v>13196.870999999999</v>
      </c>
      <c r="D8" s="27">
        <v>11682.128000000001</v>
      </c>
      <c r="E8" s="27">
        <v>1436</v>
      </c>
      <c r="F8" s="27">
        <v>2737</v>
      </c>
      <c r="G8" s="27">
        <v>6298</v>
      </c>
      <c r="H8" s="27">
        <v>4537</v>
      </c>
      <c r="I8" s="27">
        <v>6473</v>
      </c>
      <c r="J8" s="27">
        <v>20834</v>
      </c>
      <c r="K8" s="28">
        <f t="shared" si="0"/>
        <v>71510.998999999996</v>
      </c>
    </row>
    <row r="9" spans="1:14" ht="19.8" customHeight="1" x14ac:dyDescent="0.2">
      <c r="A9" s="18" t="s">
        <v>148</v>
      </c>
      <c r="B9" s="27">
        <v>4772</v>
      </c>
      <c r="C9" s="27">
        <v>12482.079</v>
      </c>
      <c r="D9" s="27">
        <v>17374.919999999998</v>
      </c>
      <c r="E9" s="27">
        <v>1653</v>
      </c>
      <c r="F9" s="27">
        <v>3206</v>
      </c>
      <c r="G9" s="27">
        <v>6892</v>
      </c>
      <c r="H9" s="27">
        <v>6066</v>
      </c>
      <c r="I9" s="27">
        <v>10584</v>
      </c>
      <c r="J9" s="27">
        <v>25127</v>
      </c>
      <c r="K9" s="28">
        <f t="shared" si="0"/>
        <v>88156.998999999996</v>
      </c>
    </row>
    <row r="10" spans="1:14" ht="19.8" customHeight="1" x14ac:dyDescent="0.2">
      <c r="A10" s="18" t="s">
        <v>149</v>
      </c>
      <c r="B10" s="27">
        <v>2814</v>
      </c>
      <c r="C10" s="27">
        <v>5064.692</v>
      </c>
      <c r="D10" s="27">
        <v>11558.307000000001</v>
      </c>
      <c r="E10" s="27">
        <v>1330</v>
      </c>
      <c r="F10" s="27">
        <v>1560</v>
      </c>
      <c r="G10" s="27">
        <v>3336</v>
      </c>
      <c r="H10" s="27">
        <v>2956</v>
      </c>
      <c r="I10" s="27">
        <v>7399</v>
      </c>
      <c r="J10" s="27">
        <v>15276</v>
      </c>
      <c r="K10" s="28">
        <f t="shared" si="0"/>
        <v>51293.998999999996</v>
      </c>
    </row>
    <row r="11" spans="1:14" ht="19.8" customHeight="1" x14ac:dyDescent="0.2">
      <c r="A11" s="18" t="s">
        <v>150</v>
      </c>
      <c r="B11" s="27">
        <v>1358</v>
      </c>
      <c r="C11" s="27">
        <v>3222.6439999999998</v>
      </c>
      <c r="D11" s="27">
        <v>5584.3549999999996</v>
      </c>
      <c r="E11" s="27">
        <v>598</v>
      </c>
      <c r="F11" s="27">
        <v>934</v>
      </c>
      <c r="G11" s="27">
        <v>2113</v>
      </c>
      <c r="H11" s="27">
        <v>1809</v>
      </c>
      <c r="I11" s="27">
        <v>2964</v>
      </c>
      <c r="J11" s="27">
        <v>8993</v>
      </c>
      <c r="K11" s="28">
        <f t="shared" si="0"/>
        <v>27575.999</v>
      </c>
    </row>
    <row r="12" spans="1:14" ht="19.8" customHeight="1" x14ac:dyDescent="0.2">
      <c r="A12" s="18" t="s">
        <v>151</v>
      </c>
      <c r="B12" s="27">
        <v>2723</v>
      </c>
      <c r="C12" s="27">
        <v>9086.9950000000008</v>
      </c>
      <c r="D12" s="27">
        <v>9382.0040000000008</v>
      </c>
      <c r="E12" s="27">
        <v>1069</v>
      </c>
      <c r="F12" s="27">
        <v>1788</v>
      </c>
      <c r="G12" s="27">
        <v>4726</v>
      </c>
      <c r="H12" s="27">
        <v>3295</v>
      </c>
      <c r="I12" s="27">
        <v>5302</v>
      </c>
      <c r="J12" s="27">
        <v>16112</v>
      </c>
      <c r="K12" s="28">
        <f t="shared" si="0"/>
        <v>53483.999000000003</v>
      </c>
    </row>
    <row r="13" spans="1:14" ht="19.8" customHeight="1" x14ac:dyDescent="0.2">
      <c r="A13" s="18" t="s">
        <v>152</v>
      </c>
      <c r="B13" s="27">
        <v>3225</v>
      </c>
      <c r="C13" s="27">
        <v>7587.2280000000001</v>
      </c>
      <c r="D13" s="27">
        <v>13436.771000000001</v>
      </c>
      <c r="E13" s="27">
        <v>2130</v>
      </c>
      <c r="F13" s="27">
        <v>2670</v>
      </c>
      <c r="G13" s="27">
        <v>9714</v>
      </c>
      <c r="H13" s="27">
        <v>4705</v>
      </c>
      <c r="I13" s="27">
        <v>10696</v>
      </c>
      <c r="J13" s="27">
        <v>31784</v>
      </c>
      <c r="K13" s="28">
        <f t="shared" si="0"/>
        <v>85947.998999999996</v>
      </c>
    </row>
    <row r="14" spans="1:14" ht="19.8" customHeight="1" x14ac:dyDescent="0.2">
      <c r="A14" s="18" t="s">
        <v>153</v>
      </c>
      <c r="B14" s="27">
        <v>368</v>
      </c>
      <c r="C14" s="27">
        <v>851.33699999999999</v>
      </c>
      <c r="D14" s="27">
        <v>1712.662</v>
      </c>
      <c r="E14" s="27">
        <v>341</v>
      </c>
      <c r="F14" s="27">
        <v>259</v>
      </c>
      <c r="G14" s="27">
        <v>911</v>
      </c>
      <c r="H14" s="27">
        <v>590</v>
      </c>
      <c r="I14" s="27">
        <v>1384</v>
      </c>
      <c r="J14" s="27">
        <v>3770</v>
      </c>
      <c r="K14" s="28">
        <f t="shared" si="0"/>
        <v>10186.999</v>
      </c>
    </row>
    <row r="15" spans="1:14" ht="19.8" customHeight="1" x14ac:dyDescent="0.2">
      <c r="A15" s="18" t="s">
        <v>154</v>
      </c>
      <c r="B15" s="27">
        <v>1578</v>
      </c>
      <c r="C15" s="27">
        <v>3279.2449999999999</v>
      </c>
      <c r="D15" s="27">
        <v>8230.7540000000008</v>
      </c>
      <c r="E15" s="27">
        <v>1083</v>
      </c>
      <c r="F15" s="27">
        <v>924</v>
      </c>
      <c r="G15" s="27">
        <v>2228</v>
      </c>
      <c r="H15" s="27">
        <v>2110</v>
      </c>
      <c r="I15" s="27">
        <v>4375</v>
      </c>
      <c r="J15" s="27">
        <v>10985</v>
      </c>
      <c r="K15" s="28">
        <f t="shared" si="0"/>
        <v>34792.998999999996</v>
      </c>
    </row>
    <row r="16" spans="1:14" ht="19.8" customHeight="1" x14ac:dyDescent="0.2">
      <c r="A16" s="18" t="s">
        <v>155</v>
      </c>
      <c r="B16" s="27">
        <v>3043</v>
      </c>
      <c r="C16" s="27">
        <v>5006.875</v>
      </c>
      <c r="D16" s="27">
        <v>12321.124</v>
      </c>
      <c r="E16" s="27">
        <v>1419</v>
      </c>
      <c r="F16" s="27">
        <v>1537</v>
      </c>
      <c r="G16" s="27">
        <v>3193</v>
      </c>
      <c r="H16" s="27">
        <v>3307</v>
      </c>
      <c r="I16" s="27">
        <v>7468</v>
      </c>
      <c r="J16" s="27">
        <v>16505</v>
      </c>
      <c r="K16" s="28">
        <f t="shared" si="0"/>
        <v>53799.998999999996</v>
      </c>
    </row>
    <row r="17" spans="1:11" ht="19.8" customHeight="1" x14ac:dyDescent="0.2">
      <c r="A17" s="18" t="s">
        <v>156</v>
      </c>
      <c r="B17" s="27">
        <v>8516</v>
      </c>
      <c r="C17" s="27">
        <v>17145.883999999998</v>
      </c>
      <c r="D17" s="27">
        <v>34685.114999999998</v>
      </c>
      <c r="E17" s="27">
        <v>3105</v>
      </c>
      <c r="F17" s="27">
        <v>5379</v>
      </c>
      <c r="G17" s="27">
        <v>9625</v>
      </c>
      <c r="H17" s="27">
        <v>11099</v>
      </c>
      <c r="I17" s="27">
        <v>24197</v>
      </c>
      <c r="J17" s="27">
        <v>50603</v>
      </c>
      <c r="K17" s="28">
        <f t="shared" si="0"/>
        <v>164354.99900000001</v>
      </c>
    </row>
    <row r="18" spans="1:11" ht="19.8" customHeight="1" x14ac:dyDescent="0.2">
      <c r="A18" s="18" t="s">
        <v>157</v>
      </c>
      <c r="B18" s="27">
        <v>747</v>
      </c>
      <c r="C18" s="27">
        <v>1234.837</v>
      </c>
      <c r="D18" s="27">
        <v>3194.1619999999998</v>
      </c>
      <c r="E18" s="27">
        <v>667</v>
      </c>
      <c r="F18" s="27">
        <v>384</v>
      </c>
      <c r="G18" s="27">
        <v>832</v>
      </c>
      <c r="H18" s="27">
        <v>770</v>
      </c>
      <c r="I18" s="27">
        <v>2131</v>
      </c>
      <c r="J18" s="27">
        <v>5500</v>
      </c>
      <c r="K18" s="28">
        <f t="shared" si="0"/>
        <v>15459.999</v>
      </c>
    </row>
    <row r="19" spans="1:11" ht="19.8" customHeight="1" x14ac:dyDescent="0.2">
      <c r="A19" s="18" t="s">
        <v>158</v>
      </c>
      <c r="B19" s="27">
        <v>1220</v>
      </c>
      <c r="C19" s="27">
        <v>1767.9670000000001</v>
      </c>
      <c r="D19" s="27">
        <v>5961.0320000000002</v>
      </c>
      <c r="E19" s="27">
        <v>651</v>
      </c>
      <c r="F19" s="27">
        <v>521</v>
      </c>
      <c r="G19" s="27">
        <v>1007</v>
      </c>
      <c r="H19" s="27">
        <v>1187</v>
      </c>
      <c r="I19" s="27">
        <v>2963</v>
      </c>
      <c r="J19" s="27">
        <v>6965</v>
      </c>
      <c r="K19" s="28">
        <f t="shared" si="0"/>
        <v>22242.999</v>
      </c>
    </row>
    <row r="20" spans="1:11" ht="19.8" customHeight="1" x14ac:dyDescent="0.2">
      <c r="A20" s="18" t="s">
        <v>159</v>
      </c>
      <c r="B20" s="27">
        <v>1090</v>
      </c>
      <c r="C20" s="27">
        <v>1156.0730000000001</v>
      </c>
      <c r="D20" s="27">
        <v>4016.9259999999999</v>
      </c>
      <c r="E20" s="27">
        <v>710</v>
      </c>
      <c r="F20" s="27">
        <v>333</v>
      </c>
      <c r="G20" s="27">
        <v>728</v>
      </c>
      <c r="H20" s="27">
        <v>864</v>
      </c>
      <c r="I20" s="27">
        <v>1886</v>
      </c>
      <c r="J20" s="27">
        <v>4957</v>
      </c>
      <c r="K20" s="28">
        <f t="shared" si="0"/>
        <v>15740.999</v>
      </c>
    </row>
    <row r="21" spans="1:11" ht="19.8" customHeight="1" x14ac:dyDescent="0.2">
      <c r="A21" s="18" t="s">
        <v>160</v>
      </c>
      <c r="B21" s="27">
        <v>428</v>
      </c>
      <c r="C21" s="27">
        <v>1731.461</v>
      </c>
      <c r="D21" s="27">
        <v>1869.538</v>
      </c>
      <c r="E21" s="27">
        <v>197</v>
      </c>
      <c r="F21" s="27">
        <v>280</v>
      </c>
      <c r="G21" s="27">
        <v>823</v>
      </c>
      <c r="H21" s="27">
        <v>686</v>
      </c>
      <c r="I21" s="27">
        <v>1274</v>
      </c>
      <c r="J21" s="27">
        <v>3622</v>
      </c>
      <c r="K21" s="28">
        <f t="shared" si="0"/>
        <v>10910.999</v>
      </c>
    </row>
    <row r="22" spans="1:11" ht="19.8" customHeight="1" x14ac:dyDescent="0.2">
      <c r="A22" s="18" t="s">
        <v>161</v>
      </c>
      <c r="B22" s="27">
        <v>2501</v>
      </c>
      <c r="C22" s="27">
        <v>8735.4670000000006</v>
      </c>
      <c r="D22" s="27">
        <v>11789.531999999999</v>
      </c>
      <c r="E22" s="27">
        <v>1764</v>
      </c>
      <c r="F22" s="27">
        <v>2556</v>
      </c>
      <c r="G22" s="27">
        <v>8701</v>
      </c>
      <c r="H22" s="27">
        <v>4680</v>
      </c>
      <c r="I22" s="27">
        <v>7160</v>
      </c>
      <c r="J22" s="27">
        <v>23117</v>
      </c>
      <c r="K22" s="28">
        <f t="shared" si="0"/>
        <v>71003.998999999996</v>
      </c>
    </row>
    <row r="23" spans="1:11" ht="19.8" customHeight="1" x14ac:dyDescent="0.2">
      <c r="A23" s="18" t="s">
        <v>162</v>
      </c>
      <c r="B23" s="27">
        <v>2429</v>
      </c>
      <c r="C23" s="27">
        <v>7304.777</v>
      </c>
      <c r="D23" s="27">
        <v>8730.2219999999998</v>
      </c>
      <c r="E23" s="27">
        <v>1149</v>
      </c>
      <c r="F23" s="27">
        <v>1451</v>
      </c>
      <c r="G23" s="27">
        <v>4046</v>
      </c>
      <c r="H23" s="27">
        <v>2897</v>
      </c>
      <c r="I23" s="27">
        <v>4980</v>
      </c>
      <c r="J23" s="27">
        <v>15021</v>
      </c>
      <c r="K23" s="28">
        <f t="shared" si="0"/>
        <v>48007.998999999996</v>
      </c>
    </row>
    <row r="24" spans="1:11" ht="19.8" customHeight="1" x14ac:dyDescent="0.2">
      <c r="A24" s="18" t="s">
        <v>163</v>
      </c>
      <c r="B24" s="27">
        <v>401</v>
      </c>
      <c r="C24" s="27">
        <v>944.78899999999999</v>
      </c>
      <c r="D24" s="27">
        <v>2431.21</v>
      </c>
      <c r="E24" s="27">
        <v>298</v>
      </c>
      <c r="F24" s="27">
        <v>281</v>
      </c>
      <c r="G24" s="27">
        <v>582</v>
      </c>
      <c r="H24" s="27">
        <v>566</v>
      </c>
      <c r="I24" s="27">
        <v>1808</v>
      </c>
      <c r="J24" s="27">
        <v>3730</v>
      </c>
      <c r="K24" s="28">
        <f t="shared" si="0"/>
        <v>11041.999</v>
      </c>
    </row>
    <row r="25" spans="1:11" ht="19.8" customHeight="1" x14ac:dyDescent="0.2">
      <c r="A25" s="18" t="s">
        <v>164</v>
      </c>
      <c r="B25" s="27">
        <v>355</v>
      </c>
      <c r="C25" s="27">
        <v>673.45</v>
      </c>
      <c r="D25" s="27">
        <v>1315.549</v>
      </c>
      <c r="E25" s="27">
        <v>206</v>
      </c>
      <c r="F25" s="27">
        <v>232</v>
      </c>
      <c r="G25" s="27">
        <v>914</v>
      </c>
      <c r="H25" s="27">
        <v>444</v>
      </c>
      <c r="I25" s="27">
        <v>1025</v>
      </c>
      <c r="J25" s="27">
        <v>4251</v>
      </c>
      <c r="K25" s="28">
        <f t="shared" si="0"/>
        <v>9415.9989999999998</v>
      </c>
    </row>
    <row r="26" spans="1:11" ht="19.8" customHeight="1" x14ac:dyDescent="0.2">
      <c r="A26" s="18" t="s">
        <v>165</v>
      </c>
      <c r="B26" s="27">
        <v>965</v>
      </c>
      <c r="C26" s="27">
        <v>2873.5830000000001</v>
      </c>
      <c r="D26" s="27">
        <v>4092.4160000000002</v>
      </c>
      <c r="E26" s="27">
        <v>337</v>
      </c>
      <c r="F26" s="27">
        <v>756</v>
      </c>
      <c r="G26" s="27">
        <v>2055</v>
      </c>
      <c r="H26" s="27">
        <v>1316</v>
      </c>
      <c r="I26" s="27">
        <v>2087</v>
      </c>
      <c r="J26" s="27">
        <v>6151</v>
      </c>
      <c r="K26" s="28">
        <f t="shared" si="0"/>
        <v>20632.999</v>
      </c>
    </row>
    <row r="27" spans="1:11" ht="19.8" customHeight="1" x14ac:dyDescent="0.2">
      <c r="A27" s="18" t="s">
        <v>166</v>
      </c>
      <c r="B27" s="27">
        <v>502</v>
      </c>
      <c r="C27" s="27">
        <v>1517.96</v>
      </c>
      <c r="D27" s="27">
        <v>2142.0390000000002</v>
      </c>
      <c r="E27" s="27">
        <v>204</v>
      </c>
      <c r="F27" s="27">
        <v>414</v>
      </c>
      <c r="G27" s="27">
        <v>1154</v>
      </c>
      <c r="H27" s="27">
        <v>816</v>
      </c>
      <c r="I27" s="27">
        <v>1145</v>
      </c>
      <c r="J27" s="27">
        <v>4116</v>
      </c>
      <c r="K27" s="28">
        <f t="shared" si="0"/>
        <v>12010.999</v>
      </c>
    </row>
    <row r="28" spans="1:11" ht="19.8" customHeight="1" x14ac:dyDescent="0.2">
      <c r="A28" s="18" t="s">
        <v>167</v>
      </c>
      <c r="B28" s="27">
        <v>282</v>
      </c>
      <c r="C28" s="27">
        <v>858.178</v>
      </c>
      <c r="D28" s="27">
        <v>1521.8209999999999</v>
      </c>
      <c r="E28" s="27">
        <v>198</v>
      </c>
      <c r="F28" s="27">
        <v>326</v>
      </c>
      <c r="G28" s="27">
        <v>1043</v>
      </c>
      <c r="H28" s="27">
        <v>537</v>
      </c>
      <c r="I28" s="27">
        <v>1199</v>
      </c>
      <c r="J28" s="27">
        <v>3546</v>
      </c>
      <c r="K28" s="28">
        <f t="shared" si="0"/>
        <v>9510.9989999999998</v>
      </c>
    </row>
    <row r="29" spans="1:11" ht="19.8" customHeight="1" x14ac:dyDescent="0.2">
      <c r="A29" s="18" t="s">
        <v>168</v>
      </c>
      <c r="B29" s="27">
        <v>230</v>
      </c>
      <c r="C29" s="27">
        <v>677.56299999999999</v>
      </c>
      <c r="D29" s="27">
        <v>1012.436</v>
      </c>
      <c r="E29" s="27">
        <v>120</v>
      </c>
      <c r="F29" s="27">
        <v>174</v>
      </c>
      <c r="G29" s="27">
        <v>529</v>
      </c>
      <c r="H29" s="27">
        <v>348</v>
      </c>
      <c r="I29" s="27">
        <v>506</v>
      </c>
      <c r="J29" s="27">
        <v>2282</v>
      </c>
      <c r="K29" s="28">
        <f t="shared" si="0"/>
        <v>5878.9989999999998</v>
      </c>
    </row>
    <row r="30" spans="1:11" ht="19.8" customHeight="1" x14ac:dyDescent="0.2">
      <c r="A30" s="18" t="s">
        <v>169</v>
      </c>
      <c r="B30" s="27">
        <v>104</v>
      </c>
      <c r="C30" s="27">
        <v>146.17099999999999</v>
      </c>
      <c r="D30" s="27">
        <v>515.82799999999997</v>
      </c>
      <c r="E30" s="27">
        <v>152</v>
      </c>
      <c r="F30" s="27">
        <v>74</v>
      </c>
      <c r="G30" s="27">
        <v>115</v>
      </c>
      <c r="H30" s="27">
        <v>136</v>
      </c>
      <c r="I30" s="27">
        <v>380</v>
      </c>
      <c r="J30" s="27">
        <v>1329</v>
      </c>
      <c r="K30" s="28">
        <f t="shared" si="0"/>
        <v>2951.9989999999998</v>
      </c>
    </row>
    <row r="31" spans="1:11" ht="19.8" customHeight="1" x14ac:dyDescent="0.2">
      <c r="A31" s="18" t="s">
        <v>170</v>
      </c>
      <c r="B31" s="27">
        <v>368</v>
      </c>
      <c r="C31" s="27">
        <v>545.39200000000005</v>
      </c>
      <c r="D31" s="27">
        <v>1671.607</v>
      </c>
      <c r="E31" s="27">
        <v>257</v>
      </c>
      <c r="F31" s="27">
        <v>155</v>
      </c>
      <c r="G31" s="27">
        <v>420</v>
      </c>
      <c r="H31" s="27">
        <v>478</v>
      </c>
      <c r="I31" s="27">
        <v>1147</v>
      </c>
      <c r="J31" s="27">
        <v>2919</v>
      </c>
      <c r="K31" s="28">
        <f t="shared" si="0"/>
        <v>7960.9989999999998</v>
      </c>
    </row>
    <row r="32" spans="1:11" ht="19.8" customHeight="1" x14ac:dyDescent="0.2">
      <c r="A32" s="18" t="s">
        <v>171</v>
      </c>
      <c r="B32" s="27">
        <v>78</v>
      </c>
      <c r="C32" s="27">
        <v>252.917</v>
      </c>
      <c r="D32" s="27">
        <v>449.08199999999999</v>
      </c>
      <c r="E32" s="27">
        <v>180</v>
      </c>
      <c r="F32" s="27">
        <v>73</v>
      </c>
      <c r="G32" s="27">
        <v>346</v>
      </c>
      <c r="H32" s="27">
        <v>151</v>
      </c>
      <c r="I32" s="27">
        <v>293</v>
      </c>
      <c r="J32" s="27">
        <v>1408</v>
      </c>
      <c r="K32" s="28">
        <f t="shared" si="0"/>
        <v>3230.9989999999998</v>
      </c>
    </row>
    <row r="33" spans="1:11" ht="19.8" customHeight="1" x14ac:dyDescent="0.2">
      <c r="A33" s="18" t="s">
        <v>172</v>
      </c>
      <c r="B33" s="27">
        <v>327</v>
      </c>
      <c r="C33" s="27">
        <v>548.88800000000003</v>
      </c>
      <c r="D33" s="27">
        <v>1531.1110000000001</v>
      </c>
      <c r="E33" s="27">
        <v>295</v>
      </c>
      <c r="F33" s="27">
        <v>168</v>
      </c>
      <c r="G33" s="27">
        <v>339</v>
      </c>
      <c r="H33" s="27">
        <v>437</v>
      </c>
      <c r="I33" s="27">
        <v>1069</v>
      </c>
      <c r="J33" s="27">
        <v>2959</v>
      </c>
      <c r="K33" s="28">
        <f t="shared" si="0"/>
        <v>7673.9989999999998</v>
      </c>
    </row>
    <row r="34" spans="1:11" ht="19.8" customHeight="1" thickBot="1" x14ac:dyDescent="0.25">
      <c r="A34" s="18" t="s">
        <v>173</v>
      </c>
      <c r="B34" s="27">
        <v>164</v>
      </c>
      <c r="C34" s="27">
        <v>235.102</v>
      </c>
      <c r="D34" s="27">
        <v>1001.897</v>
      </c>
      <c r="E34" s="27">
        <v>181</v>
      </c>
      <c r="F34" s="27">
        <v>84</v>
      </c>
      <c r="G34" s="27">
        <v>151</v>
      </c>
      <c r="H34" s="27">
        <v>182</v>
      </c>
      <c r="I34" s="27">
        <v>721</v>
      </c>
      <c r="J34" s="27">
        <v>1223</v>
      </c>
      <c r="K34" s="28">
        <f t="shared" si="0"/>
        <v>3942.9989999999998</v>
      </c>
    </row>
    <row r="35" spans="1:11" ht="19.8" customHeight="1" thickTop="1" x14ac:dyDescent="0.2">
      <c r="A35" s="26" t="str">
        <f ca="1">A3&amp;" 合計"</f>
        <v>広島県 合計</v>
      </c>
      <c r="B35" s="29">
        <f t="shared" ref="B35:K35" si="1">SUM(B5:B34)</f>
        <v>53521</v>
      </c>
      <c r="C35" s="29">
        <f t="shared" si="1"/>
        <v>129471.46600000003</v>
      </c>
      <c r="D35" s="29">
        <f t="shared" si="1"/>
        <v>207928.50399999999</v>
      </c>
      <c r="E35" s="29">
        <f t="shared" si="1"/>
        <v>24834</v>
      </c>
      <c r="F35" s="29">
        <f t="shared" si="1"/>
        <v>34987</v>
      </c>
      <c r="G35" s="29">
        <f t="shared" si="1"/>
        <v>86855</v>
      </c>
      <c r="H35" s="29">
        <f t="shared" si="1"/>
        <v>66166</v>
      </c>
      <c r="I35" s="29">
        <f t="shared" si="1"/>
        <v>127717</v>
      </c>
      <c r="J35" s="29">
        <f t="shared" si="1"/>
        <v>342216</v>
      </c>
      <c r="K35" s="29">
        <f t="shared" si="1"/>
        <v>1073695.9699999997</v>
      </c>
    </row>
    <row r="36" spans="1:11" ht="15.9" customHeight="1" x14ac:dyDescent="0.2">
      <c r="A36" s="11"/>
      <c r="B36" s="10"/>
      <c r="C36" s="9"/>
      <c r="D36" s="9"/>
      <c r="E36" s="9"/>
      <c r="F36" s="9"/>
      <c r="G36" s="9"/>
      <c r="H36" s="9"/>
      <c r="I36" s="9"/>
      <c r="J36" s="9"/>
      <c r="K36" s="8"/>
    </row>
    <row r="37" spans="1:11" ht="15.9" customHeight="1" x14ac:dyDescent="0.2">
      <c r="A37" s="7"/>
      <c r="B37" s="3"/>
      <c r="C37" s="6"/>
      <c r="D37" s="6"/>
      <c r="E37" s="6"/>
      <c r="F37" s="6"/>
      <c r="G37" s="6"/>
      <c r="H37" s="6"/>
      <c r="I37" s="6"/>
      <c r="J37" s="6"/>
      <c r="K37" s="5"/>
    </row>
    <row r="38" spans="1:11" ht="15.9" customHeight="1" x14ac:dyDescent="0.2">
      <c r="A38" s="7"/>
      <c r="B38" s="3"/>
      <c r="C38" s="6"/>
      <c r="D38" s="6"/>
      <c r="E38" s="6"/>
      <c r="F38" s="6"/>
      <c r="G38" s="6"/>
      <c r="H38" s="6"/>
      <c r="I38" s="6"/>
      <c r="J38" s="6"/>
      <c r="K38" s="5"/>
    </row>
    <row r="39" spans="1:11" ht="15.9" customHeight="1" x14ac:dyDescent="0.2">
      <c r="A39" s="7"/>
      <c r="B39" s="3"/>
      <c r="C39" s="6"/>
      <c r="D39" s="6"/>
      <c r="E39" s="6"/>
      <c r="F39" s="6"/>
      <c r="G39" s="6"/>
      <c r="H39" s="6"/>
      <c r="I39" s="6"/>
      <c r="J39" s="6"/>
      <c r="K39" s="5"/>
    </row>
    <row r="40" spans="1:11" ht="15.9" customHeight="1" x14ac:dyDescent="0.2">
      <c r="A40" s="7"/>
      <c r="B40" s="3"/>
      <c r="C40" s="6"/>
      <c r="D40" s="6"/>
      <c r="E40" s="6"/>
      <c r="F40" s="6"/>
      <c r="G40" s="6"/>
      <c r="H40" s="6"/>
      <c r="I40" s="6"/>
      <c r="J40" s="6"/>
      <c r="K40" s="5"/>
    </row>
    <row r="41" spans="1:11" ht="15.9" customHeight="1" x14ac:dyDescent="0.2">
      <c r="A41" s="7"/>
      <c r="B41" s="3"/>
      <c r="C41" s="6"/>
      <c r="D41" s="6"/>
      <c r="E41" s="6"/>
      <c r="F41" s="6"/>
      <c r="G41" s="6"/>
      <c r="H41" s="6"/>
      <c r="I41" s="6"/>
      <c r="J41" s="6"/>
      <c r="K41" s="5"/>
    </row>
    <row r="42" spans="1:11" ht="15.9" customHeight="1" x14ac:dyDescent="0.2">
      <c r="A42" s="7"/>
      <c r="B42" s="3"/>
      <c r="C42" s="6"/>
      <c r="D42" s="6"/>
      <c r="E42" s="6"/>
      <c r="F42" s="6"/>
      <c r="G42" s="6"/>
      <c r="H42" s="6"/>
      <c r="I42" s="6"/>
      <c r="J42" s="6"/>
      <c r="K42" s="5"/>
    </row>
    <row r="43" spans="1:11" ht="15.9" customHeight="1" x14ac:dyDescent="0.2">
      <c r="A43" s="7"/>
      <c r="B43" s="3"/>
      <c r="C43" s="6"/>
      <c r="D43" s="6"/>
      <c r="E43" s="6"/>
      <c r="F43" s="6"/>
      <c r="G43" s="6"/>
      <c r="H43" s="6"/>
      <c r="I43" s="6"/>
      <c r="J43" s="6"/>
      <c r="K43" s="5"/>
    </row>
  </sheetData>
  <mergeCells count="1">
    <mergeCell ref="A2:K2"/>
  </mergeCells>
  <phoneticPr fontId="1"/>
  <pageMargins left="0.59055118110236227" right="0.59055118110236227" top="0.59055118110236227" bottom="0.59055118110236227" header="0.27559055118110237" footer="0.23622047244094491"/>
  <pageSetup paperSize="9" scale="80" orientation="landscape" blackAndWhite="1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1978D-6950-49C2-B63D-9F8D7894BE80}">
  <dimension ref="A1:N32"/>
  <sheetViews>
    <sheetView showGridLines="0" showZeros="0" view="pageBreakPreview" zoomScale="85" zoomScaleNormal="85" zoomScaleSheetLayoutView="85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ColWidth="9" defaultRowHeight="13.2" x14ac:dyDescent="0.2"/>
  <cols>
    <col min="1" max="1" width="18.77734375" style="1" customWidth="1"/>
    <col min="2" max="2" width="13.6640625" style="4" customWidth="1"/>
    <col min="3" max="10" width="13.6640625" style="3" customWidth="1"/>
    <col min="11" max="11" width="13.6640625" style="2" customWidth="1"/>
    <col min="12" max="19" width="18.6640625" style="1" customWidth="1"/>
    <col min="20" max="16384" width="9" style="1"/>
  </cols>
  <sheetData>
    <row r="1" spans="1:14" ht="20.100000000000001" customHeight="1" x14ac:dyDescent="0.2">
      <c r="A1" s="16" t="s">
        <v>65</v>
      </c>
      <c r="B1" s="15"/>
      <c r="C1" s="15"/>
      <c r="D1" s="15"/>
      <c r="E1" s="15"/>
      <c r="F1" s="15"/>
      <c r="G1" s="15"/>
      <c r="H1" s="15"/>
      <c r="I1" s="15"/>
      <c r="J1" s="15"/>
      <c r="K1" s="14"/>
      <c r="M1" s="12"/>
      <c r="N1" s="13"/>
    </row>
    <row r="2" spans="1:14" ht="19.2" x14ac:dyDescent="0.25">
      <c r="A2" s="30" t="s">
        <v>1</v>
      </c>
      <c r="B2" s="30"/>
      <c r="C2" s="30"/>
      <c r="D2" s="30"/>
      <c r="E2" s="30"/>
      <c r="F2" s="30"/>
      <c r="G2" s="30"/>
      <c r="H2" s="30"/>
      <c r="I2" s="30"/>
      <c r="J2" s="30"/>
      <c r="K2" s="30"/>
      <c r="M2" s="12"/>
      <c r="N2" s="12"/>
    </row>
    <row r="3" spans="1:14" ht="20.100000000000001" customHeight="1" x14ac:dyDescent="0.2">
      <c r="A3" s="24" t="str">
        <f ca="1">RIGHT(CELL("filename",A3),LEN(CELL("filename",A3))-FIND("]",CELL("filename",A3)))</f>
        <v>山口県</v>
      </c>
      <c r="B3" s="23" t="str">
        <f ca="1">VLOOKUP(A3,[4]リスト!$B$2:$C$48,2,FALSE)</f>
        <v>（中国選挙区）</v>
      </c>
      <c r="K3" s="17" t="s">
        <v>2</v>
      </c>
      <c r="N3" s="4"/>
    </row>
    <row r="4" spans="1:14" ht="28.8" customHeight="1" x14ac:dyDescent="0.2">
      <c r="A4" s="19" t="s">
        <v>64</v>
      </c>
      <c r="B4" s="25" t="s">
        <v>67</v>
      </c>
      <c r="C4" s="25" t="s">
        <v>68</v>
      </c>
      <c r="D4" s="25" t="s">
        <v>69</v>
      </c>
      <c r="E4" s="25" t="s">
        <v>94</v>
      </c>
      <c r="F4" s="25" t="s">
        <v>70</v>
      </c>
      <c r="G4" s="25" t="s">
        <v>71</v>
      </c>
      <c r="H4" s="25" t="s">
        <v>72</v>
      </c>
      <c r="I4" s="25" t="s">
        <v>73</v>
      </c>
      <c r="J4" s="25" t="s">
        <v>74</v>
      </c>
      <c r="K4" s="25" t="s">
        <v>0</v>
      </c>
    </row>
    <row r="5" spans="1:14" ht="19.8" customHeight="1" x14ac:dyDescent="0.2">
      <c r="A5" s="18" t="s">
        <v>174</v>
      </c>
      <c r="B5" s="27">
        <v>5653</v>
      </c>
      <c r="C5" s="27">
        <v>8270.4169999999995</v>
      </c>
      <c r="D5" s="27">
        <v>14569.582</v>
      </c>
      <c r="E5" s="27">
        <v>1978</v>
      </c>
      <c r="F5" s="27">
        <v>3043</v>
      </c>
      <c r="G5" s="27">
        <v>6614</v>
      </c>
      <c r="H5" s="27">
        <v>6288</v>
      </c>
      <c r="I5" s="27">
        <v>12733</v>
      </c>
      <c r="J5" s="27">
        <v>37410</v>
      </c>
      <c r="K5" s="28">
        <f t="shared" ref="K5:K23" si="0">SUM(B5:J5)</f>
        <v>96558.998999999996</v>
      </c>
    </row>
    <row r="6" spans="1:14" ht="19.8" customHeight="1" x14ac:dyDescent="0.2">
      <c r="A6" s="18" t="s">
        <v>175</v>
      </c>
      <c r="B6" s="27">
        <v>4053</v>
      </c>
      <c r="C6" s="27">
        <v>8036.107</v>
      </c>
      <c r="D6" s="27">
        <v>10140.892</v>
      </c>
      <c r="E6" s="27">
        <v>1630</v>
      </c>
      <c r="F6" s="27">
        <v>2311</v>
      </c>
      <c r="G6" s="27">
        <v>3169</v>
      </c>
      <c r="H6" s="27">
        <v>3717</v>
      </c>
      <c r="I6" s="27">
        <v>7066</v>
      </c>
      <c r="J6" s="27">
        <v>20974</v>
      </c>
      <c r="K6" s="28">
        <f t="shared" si="0"/>
        <v>61096.998999999996</v>
      </c>
    </row>
    <row r="7" spans="1:14" ht="19.8" customHeight="1" x14ac:dyDescent="0.2">
      <c r="A7" s="18" t="s">
        <v>176</v>
      </c>
      <c r="B7" s="27">
        <v>3922</v>
      </c>
      <c r="C7" s="27">
        <v>10917.813</v>
      </c>
      <c r="D7" s="27">
        <v>14254.186</v>
      </c>
      <c r="E7" s="27">
        <v>1494</v>
      </c>
      <c r="F7" s="27">
        <v>2449</v>
      </c>
      <c r="G7" s="27">
        <v>3865</v>
      </c>
      <c r="H7" s="27">
        <v>4203</v>
      </c>
      <c r="I7" s="27">
        <v>8146</v>
      </c>
      <c r="J7" s="27">
        <v>28575</v>
      </c>
      <c r="K7" s="28">
        <f t="shared" si="0"/>
        <v>77825.998999999996</v>
      </c>
    </row>
    <row r="8" spans="1:14" ht="19.8" customHeight="1" x14ac:dyDescent="0.2">
      <c r="A8" s="18" t="s">
        <v>177</v>
      </c>
      <c r="B8" s="27">
        <v>737</v>
      </c>
      <c r="C8" s="27">
        <v>1412.1769999999999</v>
      </c>
      <c r="D8" s="27">
        <v>2717.8220000000001</v>
      </c>
      <c r="E8" s="27">
        <v>328</v>
      </c>
      <c r="F8" s="27">
        <v>524</v>
      </c>
      <c r="G8" s="27">
        <v>1382</v>
      </c>
      <c r="H8" s="27">
        <v>974</v>
      </c>
      <c r="I8" s="27">
        <v>2833</v>
      </c>
      <c r="J8" s="27">
        <v>9132</v>
      </c>
      <c r="K8" s="28">
        <f t="shared" si="0"/>
        <v>20039.999</v>
      </c>
    </row>
    <row r="9" spans="1:14" ht="19.8" customHeight="1" x14ac:dyDescent="0.2">
      <c r="A9" s="18" t="s">
        <v>178</v>
      </c>
      <c r="B9" s="27">
        <v>1822</v>
      </c>
      <c r="C9" s="27">
        <v>6088.2910000000002</v>
      </c>
      <c r="D9" s="27">
        <v>7019.7079999999996</v>
      </c>
      <c r="E9" s="27">
        <v>730</v>
      </c>
      <c r="F9" s="27">
        <v>1393</v>
      </c>
      <c r="G9" s="27">
        <v>2182</v>
      </c>
      <c r="H9" s="27">
        <v>2750</v>
      </c>
      <c r="I9" s="27">
        <v>6361</v>
      </c>
      <c r="J9" s="27">
        <v>16697</v>
      </c>
      <c r="K9" s="28">
        <f t="shared" si="0"/>
        <v>45042.998999999996</v>
      </c>
    </row>
    <row r="10" spans="1:14" ht="19.8" customHeight="1" x14ac:dyDescent="0.2">
      <c r="A10" s="18" t="s">
        <v>179</v>
      </c>
      <c r="B10" s="27">
        <v>782</v>
      </c>
      <c r="C10" s="27">
        <v>3027.7629999999999</v>
      </c>
      <c r="D10" s="27">
        <v>4743.2359999999999</v>
      </c>
      <c r="E10" s="27">
        <v>396</v>
      </c>
      <c r="F10" s="27">
        <v>730</v>
      </c>
      <c r="G10" s="27">
        <v>1316</v>
      </c>
      <c r="H10" s="27">
        <v>1464</v>
      </c>
      <c r="I10" s="27">
        <v>3191</v>
      </c>
      <c r="J10" s="27">
        <v>8735</v>
      </c>
      <c r="K10" s="28">
        <f t="shared" si="0"/>
        <v>24384.999</v>
      </c>
    </row>
    <row r="11" spans="1:14" ht="19.8" customHeight="1" x14ac:dyDescent="0.2">
      <c r="A11" s="18" t="s">
        <v>180</v>
      </c>
      <c r="B11" s="27">
        <v>2604</v>
      </c>
      <c r="C11" s="27">
        <v>5576.0810000000001</v>
      </c>
      <c r="D11" s="27">
        <v>12259.918</v>
      </c>
      <c r="E11" s="27">
        <v>995</v>
      </c>
      <c r="F11" s="27">
        <v>1684</v>
      </c>
      <c r="G11" s="27">
        <v>2527</v>
      </c>
      <c r="H11" s="27">
        <v>3327</v>
      </c>
      <c r="I11" s="27">
        <v>7126</v>
      </c>
      <c r="J11" s="27">
        <v>21051</v>
      </c>
      <c r="K11" s="28">
        <f t="shared" si="0"/>
        <v>57149.998999999996</v>
      </c>
    </row>
    <row r="12" spans="1:14" ht="19.8" customHeight="1" x14ac:dyDescent="0.2">
      <c r="A12" s="18" t="s">
        <v>181</v>
      </c>
      <c r="B12" s="27">
        <v>925</v>
      </c>
      <c r="C12" s="27">
        <v>2639.9229999999998</v>
      </c>
      <c r="D12" s="27">
        <v>5543.076</v>
      </c>
      <c r="E12" s="27">
        <v>500</v>
      </c>
      <c r="F12" s="27">
        <v>724</v>
      </c>
      <c r="G12" s="27">
        <v>1280</v>
      </c>
      <c r="H12" s="27">
        <v>1701</v>
      </c>
      <c r="I12" s="27">
        <v>2515</v>
      </c>
      <c r="J12" s="27">
        <v>9904</v>
      </c>
      <c r="K12" s="28">
        <f t="shared" si="0"/>
        <v>25731.999</v>
      </c>
    </row>
    <row r="13" spans="1:14" ht="19.8" customHeight="1" x14ac:dyDescent="0.2">
      <c r="A13" s="18" t="s">
        <v>182</v>
      </c>
      <c r="B13" s="27">
        <v>443</v>
      </c>
      <c r="C13" s="27">
        <v>956.16200000000003</v>
      </c>
      <c r="D13" s="27">
        <v>1720.837</v>
      </c>
      <c r="E13" s="27">
        <v>261</v>
      </c>
      <c r="F13" s="27">
        <v>316</v>
      </c>
      <c r="G13" s="27">
        <v>884</v>
      </c>
      <c r="H13" s="27">
        <v>563</v>
      </c>
      <c r="I13" s="27">
        <v>1438</v>
      </c>
      <c r="J13" s="27">
        <v>7816</v>
      </c>
      <c r="K13" s="28">
        <f t="shared" si="0"/>
        <v>14397.999</v>
      </c>
    </row>
    <row r="14" spans="1:14" ht="19.8" customHeight="1" x14ac:dyDescent="0.2">
      <c r="A14" s="18" t="s">
        <v>183</v>
      </c>
      <c r="B14" s="27">
        <v>552</v>
      </c>
      <c r="C14" s="27">
        <v>1430.3409999999999</v>
      </c>
      <c r="D14" s="27">
        <v>3289.6579999999999</v>
      </c>
      <c r="E14" s="27">
        <v>296</v>
      </c>
      <c r="F14" s="27">
        <v>379</v>
      </c>
      <c r="G14" s="27">
        <v>691</v>
      </c>
      <c r="H14" s="27">
        <v>849</v>
      </c>
      <c r="I14" s="27">
        <v>1524</v>
      </c>
      <c r="J14" s="27">
        <v>5726</v>
      </c>
      <c r="K14" s="28">
        <f t="shared" si="0"/>
        <v>14736.999</v>
      </c>
    </row>
    <row r="15" spans="1:14" ht="19.8" customHeight="1" x14ac:dyDescent="0.2">
      <c r="A15" s="18" t="s">
        <v>184</v>
      </c>
      <c r="B15" s="27">
        <v>517</v>
      </c>
      <c r="C15" s="27">
        <v>773.92899999999997</v>
      </c>
      <c r="D15" s="27">
        <v>1544.07</v>
      </c>
      <c r="E15" s="27">
        <v>223</v>
      </c>
      <c r="F15" s="27">
        <v>267</v>
      </c>
      <c r="G15" s="27">
        <v>751</v>
      </c>
      <c r="H15" s="27">
        <v>527</v>
      </c>
      <c r="I15" s="27">
        <v>1296</v>
      </c>
      <c r="J15" s="27">
        <v>5243</v>
      </c>
      <c r="K15" s="28">
        <f t="shared" si="0"/>
        <v>11141.999</v>
      </c>
    </row>
    <row r="16" spans="1:14" ht="19.8" customHeight="1" x14ac:dyDescent="0.2">
      <c r="A16" s="18" t="s">
        <v>185</v>
      </c>
      <c r="B16" s="27">
        <v>2300</v>
      </c>
      <c r="C16" s="27">
        <v>7037.8770000000004</v>
      </c>
      <c r="D16" s="27">
        <v>11466.121999999999</v>
      </c>
      <c r="E16" s="27">
        <v>1054</v>
      </c>
      <c r="F16" s="27">
        <v>1762</v>
      </c>
      <c r="G16" s="27">
        <v>3108</v>
      </c>
      <c r="H16" s="27">
        <v>3600</v>
      </c>
      <c r="I16" s="27">
        <v>8047</v>
      </c>
      <c r="J16" s="27">
        <v>21310</v>
      </c>
      <c r="K16" s="28">
        <f t="shared" si="0"/>
        <v>59684.998999999996</v>
      </c>
    </row>
    <row r="17" spans="1:11" ht="19.8" customHeight="1" x14ac:dyDescent="0.2">
      <c r="A17" s="18" t="s">
        <v>186</v>
      </c>
      <c r="B17" s="27">
        <v>1248</v>
      </c>
      <c r="C17" s="27">
        <v>2345.46</v>
      </c>
      <c r="D17" s="27">
        <v>3529.5390000000002</v>
      </c>
      <c r="E17" s="27">
        <v>658</v>
      </c>
      <c r="F17" s="27">
        <v>719</v>
      </c>
      <c r="G17" s="27">
        <v>1817</v>
      </c>
      <c r="H17" s="27">
        <v>1460</v>
      </c>
      <c r="I17" s="27">
        <v>2706</v>
      </c>
      <c r="J17" s="27">
        <v>9062</v>
      </c>
      <c r="K17" s="28">
        <f t="shared" si="0"/>
        <v>23544.999</v>
      </c>
    </row>
    <row r="18" spans="1:11" ht="19.8" customHeight="1" x14ac:dyDescent="0.2">
      <c r="A18" s="18" t="s">
        <v>187</v>
      </c>
      <c r="B18" s="27">
        <v>318</v>
      </c>
      <c r="C18" s="27">
        <v>522.74099999999999</v>
      </c>
      <c r="D18" s="27">
        <v>1643.258</v>
      </c>
      <c r="E18" s="27">
        <v>144</v>
      </c>
      <c r="F18" s="27">
        <v>153</v>
      </c>
      <c r="G18" s="27">
        <v>322</v>
      </c>
      <c r="H18" s="27">
        <v>436</v>
      </c>
      <c r="I18" s="27">
        <v>901</v>
      </c>
      <c r="J18" s="27">
        <v>3886</v>
      </c>
      <c r="K18" s="28">
        <f t="shared" si="0"/>
        <v>8325.9989999999998</v>
      </c>
    </row>
    <row r="19" spans="1:11" ht="19.8" customHeight="1" x14ac:dyDescent="0.2">
      <c r="A19" s="18" t="s">
        <v>188</v>
      </c>
      <c r="B19" s="27">
        <v>121</v>
      </c>
      <c r="C19" s="27">
        <v>297.36799999999999</v>
      </c>
      <c r="D19" s="27">
        <v>552.63099999999997</v>
      </c>
      <c r="E19" s="27">
        <v>50</v>
      </c>
      <c r="F19" s="27">
        <v>65</v>
      </c>
      <c r="G19" s="27">
        <v>127</v>
      </c>
      <c r="H19" s="27">
        <v>175</v>
      </c>
      <c r="I19" s="27">
        <v>199</v>
      </c>
      <c r="J19" s="27">
        <v>920</v>
      </c>
      <c r="K19" s="28">
        <f t="shared" si="0"/>
        <v>2506.9989999999998</v>
      </c>
    </row>
    <row r="20" spans="1:11" ht="19.8" customHeight="1" x14ac:dyDescent="0.2">
      <c r="A20" s="18" t="s">
        <v>189</v>
      </c>
      <c r="B20" s="27">
        <v>33</v>
      </c>
      <c r="C20" s="27">
        <v>74.042000000000002</v>
      </c>
      <c r="D20" s="27">
        <v>215.95699999999999</v>
      </c>
      <c r="E20" s="27">
        <v>65</v>
      </c>
      <c r="F20" s="27">
        <v>18</v>
      </c>
      <c r="G20" s="27">
        <v>35</v>
      </c>
      <c r="H20" s="27">
        <v>41</v>
      </c>
      <c r="I20" s="27">
        <v>130</v>
      </c>
      <c r="J20" s="27">
        <v>719</v>
      </c>
      <c r="K20" s="28">
        <f t="shared" si="0"/>
        <v>1330.999</v>
      </c>
    </row>
    <row r="21" spans="1:11" ht="19.8" customHeight="1" x14ac:dyDescent="0.2">
      <c r="A21" s="18" t="s">
        <v>190</v>
      </c>
      <c r="B21" s="27">
        <v>205</v>
      </c>
      <c r="C21" s="27">
        <v>646.56299999999999</v>
      </c>
      <c r="D21" s="27">
        <v>1561.4359999999999</v>
      </c>
      <c r="E21" s="27">
        <v>157</v>
      </c>
      <c r="F21" s="27">
        <v>204</v>
      </c>
      <c r="G21" s="27">
        <v>343</v>
      </c>
      <c r="H21" s="27">
        <v>448</v>
      </c>
      <c r="I21" s="27">
        <v>581</v>
      </c>
      <c r="J21" s="27">
        <v>2994</v>
      </c>
      <c r="K21" s="28">
        <f t="shared" si="0"/>
        <v>7139.9989999999998</v>
      </c>
    </row>
    <row r="22" spans="1:11" ht="19.8" customHeight="1" x14ac:dyDescent="0.2">
      <c r="A22" s="18" t="s">
        <v>191</v>
      </c>
      <c r="B22" s="27">
        <v>217</v>
      </c>
      <c r="C22" s="27">
        <v>475.63499999999999</v>
      </c>
      <c r="D22" s="27">
        <v>1253.364</v>
      </c>
      <c r="E22" s="27">
        <v>97</v>
      </c>
      <c r="F22" s="27">
        <v>122</v>
      </c>
      <c r="G22" s="27">
        <v>237</v>
      </c>
      <c r="H22" s="27">
        <v>291</v>
      </c>
      <c r="I22" s="27">
        <v>536</v>
      </c>
      <c r="J22" s="27">
        <v>2011</v>
      </c>
      <c r="K22" s="28">
        <f t="shared" si="0"/>
        <v>5239.9989999999998</v>
      </c>
    </row>
    <row r="23" spans="1:11" ht="19.8" customHeight="1" thickBot="1" x14ac:dyDescent="0.25">
      <c r="A23" s="18" t="s">
        <v>192</v>
      </c>
      <c r="B23" s="27">
        <v>76</v>
      </c>
      <c r="C23" s="27">
        <v>92.268000000000001</v>
      </c>
      <c r="D23" s="27">
        <v>212.73099999999999</v>
      </c>
      <c r="E23" s="27">
        <v>33</v>
      </c>
      <c r="F23" s="27">
        <v>27</v>
      </c>
      <c r="G23" s="27">
        <v>92</v>
      </c>
      <c r="H23" s="27">
        <v>68</v>
      </c>
      <c r="I23" s="27">
        <v>159</v>
      </c>
      <c r="J23" s="27">
        <v>882</v>
      </c>
      <c r="K23" s="28">
        <f t="shared" si="0"/>
        <v>1641.999</v>
      </c>
    </row>
    <row r="24" spans="1:11" ht="19.8" customHeight="1" thickTop="1" x14ac:dyDescent="0.2">
      <c r="A24" s="26" t="str">
        <f ca="1">A3&amp;" 合計"</f>
        <v>山口県 合計</v>
      </c>
      <c r="B24" s="29">
        <f t="shared" ref="B24:K24" si="1">SUM(B5:B23)</f>
        <v>26528</v>
      </c>
      <c r="C24" s="29">
        <f t="shared" si="1"/>
        <v>60620.957999999999</v>
      </c>
      <c r="D24" s="29">
        <f t="shared" si="1"/>
        <v>98238.023000000001</v>
      </c>
      <c r="E24" s="29">
        <f t="shared" si="1"/>
        <v>11089</v>
      </c>
      <c r="F24" s="29">
        <f t="shared" si="1"/>
        <v>16890</v>
      </c>
      <c r="G24" s="29">
        <f t="shared" si="1"/>
        <v>30742</v>
      </c>
      <c r="H24" s="29">
        <f t="shared" si="1"/>
        <v>32882</v>
      </c>
      <c r="I24" s="29">
        <f t="shared" si="1"/>
        <v>67488</v>
      </c>
      <c r="J24" s="29">
        <f t="shared" si="1"/>
        <v>213047</v>
      </c>
      <c r="K24" s="29">
        <f t="shared" si="1"/>
        <v>557524.9809999998</v>
      </c>
    </row>
    <row r="25" spans="1:11" ht="15.9" customHeight="1" x14ac:dyDescent="0.2">
      <c r="A25" s="11"/>
      <c r="B25" s="10"/>
      <c r="C25" s="9"/>
      <c r="D25" s="9"/>
      <c r="E25" s="9"/>
      <c r="F25" s="9"/>
      <c r="G25" s="9"/>
      <c r="H25" s="9"/>
      <c r="I25" s="9"/>
      <c r="J25" s="9"/>
      <c r="K25" s="8"/>
    </row>
    <row r="26" spans="1:11" ht="15.9" customHeight="1" x14ac:dyDescent="0.2">
      <c r="A26" s="7"/>
      <c r="B26" s="3"/>
      <c r="C26" s="6"/>
      <c r="D26" s="6"/>
      <c r="E26" s="6"/>
      <c r="F26" s="6"/>
      <c r="G26" s="6"/>
      <c r="H26" s="6"/>
      <c r="I26" s="6"/>
      <c r="J26" s="6"/>
      <c r="K26" s="5"/>
    </row>
    <row r="27" spans="1:11" ht="15.9" customHeight="1" x14ac:dyDescent="0.2">
      <c r="A27" s="7"/>
      <c r="B27" s="3"/>
      <c r="C27" s="6"/>
      <c r="D27" s="6"/>
      <c r="E27" s="6"/>
      <c r="F27" s="6"/>
      <c r="G27" s="6"/>
      <c r="H27" s="6"/>
      <c r="I27" s="6"/>
      <c r="J27" s="6"/>
      <c r="K27" s="5"/>
    </row>
    <row r="28" spans="1:11" ht="15.9" customHeight="1" x14ac:dyDescent="0.2">
      <c r="A28" s="7"/>
      <c r="B28" s="3"/>
      <c r="C28" s="6"/>
      <c r="D28" s="6"/>
      <c r="E28" s="6"/>
      <c r="F28" s="6"/>
      <c r="G28" s="6"/>
      <c r="H28" s="6"/>
      <c r="I28" s="6"/>
      <c r="J28" s="6"/>
      <c r="K28" s="5"/>
    </row>
    <row r="29" spans="1:11" ht="15.9" customHeight="1" x14ac:dyDescent="0.2">
      <c r="A29" s="7"/>
      <c r="B29" s="3"/>
      <c r="C29" s="6"/>
      <c r="D29" s="6"/>
      <c r="E29" s="6"/>
      <c r="F29" s="6"/>
      <c r="G29" s="6"/>
      <c r="H29" s="6"/>
      <c r="I29" s="6"/>
      <c r="J29" s="6"/>
      <c r="K29" s="5"/>
    </row>
    <row r="30" spans="1:11" ht="15.9" customHeight="1" x14ac:dyDescent="0.2">
      <c r="A30" s="7"/>
      <c r="B30" s="3"/>
      <c r="C30" s="6"/>
      <c r="D30" s="6"/>
      <c r="E30" s="6"/>
      <c r="F30" s="6"/>
      <c r="G30" s="6"/>
      <c r="H30" s="6"/>
      <c r="I30" s="6"/>
      <c r="J30" s="6"/>
      <c r="K30" s="5"/>
    </row>
    <row r="31" spans="1:11" ht="15.9" customHeight="1" x14ac:dyDescent="0.2">
      <c r="A31" s="7"/>
      <c r="B31" s="3"/>
      <c r="C31" s="6"/>
      <c r="D31" s="6"/>
      <c r="E31" s="6"/>
      <c r="F31" s="6"/>
      <c r="G31" s="6"/>
      <c r="H31" s="6"/>
      <c r="I31" s="6"/>
      <c r="J31" s="6"/>
      <c r="K31" s="5"/>
    </row>
    <row r="32" spans="1:11" ht="15.9" customHeight="1" x14ac:dyDescent="0.2">
      <c r="A32" s="7"/>
      <c r="B32" s="3"/>
      <c r="C32" s="6"/>
      <c r="D32" s="6"/>
      <c r="E32" s="6"/>
      <c r="F32" s="6"/>
      <c r="G32" s="6"/>
      <c r="H32" s="6"/>
      <c r="I32" s="6"/>
      <c r="J32" s="6"/>
      <c r="K32" s="5"/>
    </row>
  </sheetData>
  <mergeCells count="1">
    <mergeCell ref="A2:K2"/>
  </mergeCells>
  <phoneticPr fontId="1"/>
  <pageMargins left="0.59055118110236227" right="0.59055118110236227" top="0.59055118110236227" bottom="0.59055118110236227" header="0.27559055118110237" footer="0.23622047244094491"/>
  <pageSetup paperSize="9" scale="80" orientation="landscape" blackAndWhite="1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8"/>
  <sheetViews>
    <sheetView workbookViewId="0">
      <selection activeCell="C14" sqref="C14"/>
    </sheetView>
  </sheetViews>
  <sheetFormatPr defaultRowHeight="13.2" x14ac:dyDescent="0.2"/>
  <cols>
    <col min="1" max="1" width="3.88671875" bestFit="1" customWidth="1"/>
    <col min="2" max="2" width="11.6640625" bestFit="1" customWidth="1"/>
    <col min="3" max="3" width="18.33203125" bestFit="1" customWidth="1"/>
  </cols>
  <sheetData>
    <row r="1" spans="1:3" x14ac:dyDescent="0.2">
      <c r="A1" s="22" t="s">
        <v>52</v>
      </c>
      <c r="B1" s="22" t="s">
        <v>51</v>
      </c>
      <c r="C1" s="22" t="s">
        <v>50</v>
      </c>
    </row>
    <row r="2" spans="1:3" x14ac:dyDescent="0.2">
      <c r="A2" s="20">
        <v>1</v>
      </c>
      <c r="B2" s="21" t="s">
        <v>49</v>
      </c>
      <c r="C2" s="20" t="s">
        <v>53</v>
      </c>
    </row>
    <row r="3" spans="1:3" x14ac:dyDescent="0.2">
      <c r="A3" s="20">
        <v>2</v>
      </c>
      <c r="B3" s="21" t="s">
        <v>48</v>
      </c>
      <c r="C3" s="20" t="s">
        <v>54</v>
      </c>
    </row>
    <row r="4" spans="1:3" x14ac:dyDescent="0.2">
      <c r="A4" s="20">
        <v>3</v>
      </c>
      <c r="B4" s="21" t="s">
        <v>47</v>
      </c>
      <c r="C4" s="20" t="s">
        <v>54</v>
      </c>
    </row>
    <row r="5" spans="1:3" x14ac:dyDescent="0.2">
      <c r="A5" s="20">
        <v>4</v>
      </c>
      <c r="B5" s="21" t="s">
        <v>46</v>
      </c>
      <c r="C5" s="20" t="s">
        <v>54</v>
      </c>
    </row>
    <row r="6" spans="1:3" x14ac:dyDescent="0.2">
      <c r="A6" s="20">
        <v>5</v>
      </c>
      <c r="B6" s="21" t="s">
        <v>45</v>
      </c>
      <c r="C6" s="20" t="s">
        <v>54</v>
      </c>
    </row>
    <row r="7" spans="1:3" x14ac:dyDescent="0.2">
      <c r="A7" s="20">
        <v>6</v>
      </c>
      <c r="B7" s="21" t="s">
        <v>44</v>
      </c>
      <c r="C7" s="20" t="s">
        <v>54</v>
      </c>
    </row>
    <row r="8" spans="1:3" x14ac:dyDescent="0.2">
      <c r="A8" s="20">
        <v>7</v>
      </c>
      <c r="B8" s="21" t="s">
        <v>43</v>
      </c>
      <c r="C8" s="20" t="s">
        <v>54</v>
      </c>
    </row>
    <row r="9" spans="1:3" x14ac:dyDescent="0.2">
      <c r="A9" s="20">
        <v>8</v>
      </c>
      <c r="B9" s="21" t="s">
        <v>42</v>
      </c>
      <c r="C9" s="20" t="s">
        <v>55</v>
      </c>
    </row>
    <row r="10" spans="1:3" x14ac:dyDescent="0.2">
      <c r="A10" s="20">
        <v>9</v>
      </c>
      <c r="B10" s="21" t="s">
        <v>41</v>
      </c>
      <c r="C10" s="20" t="s">
        <v>55</v>
      </c>
    </row>
    <row r="11" spans="1:3" x14ac:dyDescent="0.2">
      <c r="A11" s="20">
        <v>10</v>
      </c>
      <c r="B11" s="21" t="s">
        <v>40</v>
      </c>
      <c r="C11" s="20" t="s">
        <v>55</v>
      </c>
    </row>
    <row r="12" spans="1:3" x14ac:dyDescent="0.2">
      <c r="A12" s="20">
        <v>11</v>
      </c>
      <c r="B12" s="21" t="s">
        <v>39</v>
      </c>
      <c r="C12" s="20" t="s">
        <v>55</v>
      </c>
    </row>
    <row r="13" spans="1:3" x14ac:dyDescent="0.2">
      <c r="A13" s="20">
        <v>12</v>
      </c>
      <c r="B13" s="21" t="s">
        <v>38</v>
      </c>
      <c r="C13" s="20" t="s">
        <v>56</v>
      </c>
    </row>
    <row r="14" spans="1:3" x14ac:dyDescent="0.2">
      <c r="A14" s="20">
        <v>13</v>
      </c>
      <c r="B14" s="21" t="s">
        <v>37</v>
      </c>
      <c r="C14" s="20" t="s">
        <v>57</v>
      </c>
    </row>
    <row r="15" spans="1:3" x14ac:dyDescent="0.2">
      <c r="A15" s="20">
        <v>14</v>
      </c>
      <c r="B15" s="21" t="s">
        <v>36</v>
      </c>
      <c r="C15" s="20" t="s">
        <v>56</v>
      </c>
    </row>
    <row r="16" spans="1:3" x14ac:dyDescent="0.2">
      <c r="A16" s="20">
        <v>15</v>
      </c>
      <c r="B16" s="21" t="s">
        <v>35</v>
      </c>
      <c r="C16" s="20" t="s">
        <v>58</v>
      </c>
    </row>
    <row r="17" spans="1:3" x14ac:dyDescent="0.2">
      <c r="A17" s="20">
        <v>16</v>
      </c>
      <c r="B17" s="21" t="s">
        <v>34</v>
      </c>
      <c r="C17" s="20" t="s">
        <v>58</v>
      </c>
    </row>
    <row r="18" spans="1:3" x14ac:dyDescent="0.2">
      <c r="A18" s="20">
        <v>17</v>
      </c>
      <c r="B18" s="21" t="s">
        <v>33</v>
      </c>
      <c r="C18" s="20" t="s">
        <v>58</v>
      </c>
    </row>
    <row r="19" spans="1:3" x14ac:dyDescent="0.2">
      <c r="A19" s="20">
        <v>18</v>
      </c>
      <c r="B19" s="21" t="s">
        <v>32</v>
      </c>
      <c r="C19" s="20" t="s">
        <v>58</v>
      </c>
    </row>
    <row r="20" spans="1:3" x14ac:dyDescent="0.2">
      <c r="A20" s="20">
        <v>19</v>
      </c>
      <c r="B20" s="21" t="s">
        <v>31</v>
      </c>
      <c r="C20" s="20" t="s">
        <v>56</v>
      </c>
    </row>
    <row r="21" spans="1:3" x14ac:dyDescent="0.2">
      <c r="A21" s="20">
        <v>20</v>
      </c>
      <c r="B21" s="21" t="s">
        <v>30</v>
      </c>
      <c r="C21" s="20" t="s">
        <v>58</v>
      </c>
    </row>
    <row r="22" spans="1:3" x14ac:dyDescent="0.2">
      <c r="A22" s="20">
        <v>21</v>
      </c>
      <c r="B22" s="21" t="s">
        <v>29</v>
      </c>
      <c r="C22" s="20" t="s">
        <v>59</v>
      </c>
    </row>
    <row r="23" spans="1:3" x14ac:dyDescent="0.2">
      <c r="A23" s="20">
        <v>22</v>
      </c>
      <c r="B23" s="21" t="s">
        <v>28</v>
      </c>
      <c r="C23" s="20" t="s">
        <v>59</v>
      </c>
    </row>
    <row r="24" spans="1:3" x14ac:dyDescent="0.2">
      <c r="A24" s="20">
        <v>23</v>
      </c>
      <c r="B24" s="21" t="s">
        <v>27</v>
      </c>
      <c r="C24" s="20" t="s">
        <v>59</v>
      </c>
    </row>
    <row r="25" spans="1:3" x14ac:dyDescent="0.2">
      <c r="A25" s="20">
        <v>24</v>
      </c>
      <c r="B25" s="21" t="s">
        <v>26</v>
      </c>
      <c r="C25" s="20" t="s">
        <v>59</v>
      </c>
    </row>
    <row r="26" spans="1:3" x14ac:dyDescent="0.2">
      <c r="A26" s="20">
        <v>25</v>
      </c>
      <c r="B26" s="21" t="s">
        <v>25</v>
      </c>
      <c r="C26" s="20" t="s">
        <v>60</v>
      </c>
    </row>
    <row r="27" spans="1:3" x14ac:dyDescent="0.2">
      <c r="A27" s="20">
        <v>26</v>
      </c>
      <c r="B27" s="21" t="s">
        <v>24</v>
      </c>
      <c r="C27" s="20" t="s">
        <v>60</v>
      </c>
    </row>
    <row r="28" spans="1:3" x14ac:dyDescent="0.2">
      <c r="A28" s="20">
        <v>27</v>
      </c>
      <c r="B28" s="21" t="s">
        <v>23</v>
      </c>
      <c r="C28" s="20" t="s">
        <v>60</v>
      </c>
    </row>
    <row r="29" spans="1:3" x14ac:dyDescent="0.2">
      <c r="A29" s="20">
        <v>28</v>
      </c>
      <c r="B29" s="21" t="s">
        <v>22</v>
      </c>
      <c r="C29" s="20" t="s">
        <v>60</v>
      </c>
    </row>
    <row r="30" spans="1:3" x14ac:dyDescent="0.2">
      <c r="A30" s="20">
        <v>29</v>
      </c>
      <c r="B30" s="21" t="s">
        <v>21</v>
      </c>
      <c r="C30" s="20" t="s">
        <v>60</v>
      </c>
    </row>
    <row r="31" spans="1:3" x14ac:dyDescent="0.2">
      <c r="A31" s="20">
        <v>30</v>
      </c>
      <c r="B31" s="21" t="s">
        <v>20</v>
      </c>
      <c r="C31" s="20" t="s">
        <v>60</v>
      </c>
    </row>
    <row r="32" spans="1:3" x14ac:dyDescent="0.2">
      <c r="A32" s="20">
        <v>31</v>
      </c>
      <c r="B32" s="21" t="s">
        <v>19</v>
      </c>
      <c r="C32" s="20" t="s">
        <v>61</v>
      </c>
    </row>
    <row r="33" spans="1:3" x14ac:dyDescent="0.2">
      <c r="A33" s="20">
        <v>32</v>
      </c>
      <c r="B33" s="21" t="s">
        <v>18</v>
      </c>
      <c r="C33" s="20" t="s">
        <v>61</v>
      </c>
    </row>
    <row r="34" spans="1:3" x14ac:dyDescent="0.2">
      <c r="A34" s="20">
        <v>33</v>
      </c>
      <c r="B34" s="21" t="s">
        <v>17</v>
      </c>
      <c r="C34" s="20" t="s">
        <v>61</v>
      </c>
    </row>
    <row r="35" spans="1:3" x14ac:dyDescent="0.2">
      <c r="A35" s="20">
        <v>34</v>
      </c>
      <c r="B35" s="21" t="s">
        <v>16</v>
      </c>
      <c r="C35" s="20" t="s">
        <v>61</v>
      </c>
    </row>
    <row r="36" spans="1:3" x14ac:dyDescent="0.2">
      <c r="A36" s="20">
        <v>35</v>
      </c>
      <c r="B36" s="21" t="s">
        <v>15</v>
      </c>
      <c r="C36" s="20" t="s">
        <v>61</v>
      </c>
    </row>
    <row r="37" spans="1:3" x14ac:dyDescent="0.2">
      <c r="A37" s="20">
        <v>36</v>
      </c>
      <c r="B37" s="21" t="s">
        <v>14</v>
      </c>
      <c r="C37" s="20" t="s">
        <v>62</v>
      </c>
    </row>
    <row r="38" spans="1:3" x14ac:dyDescent="0.2">
      <c r="A38" s="20">
        <v>37</v>
      </c>
      <c r="B38" s="21" t="s">
        <v>13</v>
      </c>
      <c r="C38" s="20" t="s">
        <v>62</v>
      </c>
    </row>
    <row r="39" spans="1:3" x14ac:dyDescent="0.2">
      <c r="A39" s="20">
        <v>38</v>
      </c>
      <c r="B39" s="21" t="s">
        <v>12</v>
      </c>
      <c r="C39" s="20" t="s">
        <v>62</v>
      </c>
    </row>
    <row r="40" spans="1:3" x14ac:dyDescent="0.2">
      <c r="A40" s="20">
        <v>39</v>
      </c>
      <c r="B40" s="21" t="s">
        <v>11</v>
      </c>
      <c r="C40" s="20" t="s">
        <v>62</v>
      </c>
    </row>
    <row r="41" spans="1:3" x14ac:dyDescent="0.2">
      <c r="A41" s="20">
        <v>40</v>
      </c>
      <c r="B41" s="21" t="s">
        <v>10</v>
      </c>
      <c r="C41" s="20" t="s">
        <v>63</v>
      </c>
    </row>
    <row r="42" spans="1:3" x14ac:dyDescent="0.2">
      <c r="A42" s="20">
        <v>41</v>
      </c>
      <c r="B42" s="21" t="s">
        <v>9</v>
      </c>
      <c r="C42" s="20" t="s">
        <v>63</v>
      </c>
    </row>
    <row r="43" spans="1:3" x14ac:dyDescent="0.2">
      <c r="A43" s="20">
        <v>42</v>
      </c>
      <c r="B43" s="21" t="s">
        <v>8</v>
      </c>
      <c r="C43" s="20" t="s">
        <v>63</v>
      </c>
    </row>
    <row r="44" spans="1:3" x14ac:dyDescent="0.2">
      <c r="A44" s="20">
        <v>43</v>
      </c>
      <c r="B44" s="21" t="s">
        <v>7</v>
      </c>
      <c r="C44" s="20" t="s">
        <v>63</v>
      </c>
    </row>
    <row r="45" spans="1:3" x14ac:dyDescent="0.2">
      <c r="A45" s="20">
        <v>44</v>
      </c>
      <c r="B45" s="21" t="s">
        <v>6</v>
      </c>
      <c r="C45" s="20" t="s">
        <v>63</v>
      </c>
    </row>
    <row r="46" spans="1:3" x14ac:dyDescent="0.2">
      <c r="A46" s="20">
        <v>45</v>
      </c>
      <c r="B46" s="21" t="s">
        <v>5</v>
      </c>
      <c r="C46" s="20" t="s">
        <v>63</v>
      </c>
    </row>
    <row r="47" spans="1:3" x14ac:dyDescent="0.2">
      <c r="A47" s="20">
        <v>46</v>
      </c>
      <c r="B47" s="21" t="s">
        <v>4</v>
      </c>
      <c r="C47" s="20" t="s">
        <v>63</v>
      </c>
    </row>
    <row r="48" spans="1:3" x14ac:dyDescent="0.2">
      <c r="A48" s="20">
        <v>47</v>
      </c>
      <c r="B48" s="21" t="s">
        <v>3</v>
      </c>
      <c r="C48" s="20" t="s">
        <v>63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10</vt:i4>
      </vt:variant>
    </vt:vector>
  </HeadingPairs>
  <TitlesOfParts>
    <vt:vector size="16" baseType="lpstr">
      <vt:lpstr>鳥取県</vt:lpstr>
      <vt:lpstr>島根県</vt:lpstr>
      <vt:lpstr>岡山県</vt:lpstr>
      <vt:lpstr>広島県</vt:lpstr>
      <vt:lpstr>山口県</vt:lpstr>
      <vt:lpstr>リスト</vt:lpstr>
      <vt:lpstr>岡山県!Print_Area</vt:lpstr>
      <vt:lpstr>広島県!Print_Area</vt:lpstr>
      <vt:lpstr>山口県!Print_Area</vt:lpstr>
      <vt:lpstr>鳥取県!Print_Area</vt:lpstr>
      <vt:lpstr>島根県!Print_Area</vt:lpstr>
      <vt:lpstr>岡山県!Print_Titles</vt:lpstr>
      <vt:lpstr>広島県!Print_Titles</vt:lpstr>
      <vt:lpstr>山口県!Print_Titles</vt:lpstr>
      <vt:lpstr>鳥取県!Print_Titles</vt:lpstr>
      <vt:lpstr>島根県!Print_Titles</vt:lpstr>
    </vt:vector>
  </TitlesOfParts>
  <LinksUpToDate>false</LinksUpToDate>
  <SharedDoc>false</SharedDoc>
  <HyperlinksChanged>false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