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◎記録用フォルダ（平成３０年度以降）\16_【大分類】衆議院選挙\02_【中分類】比例代表\01_【小分類：10廃】比例代表管理執行\第50回（令和Ｘ年）\準備（２係末席）\01_起案\15_市区町村別得票数調（とりまとめ）\02 集計\02_比例代表\"/>
    </mc:Choice>
  </mc:AlternateContent>
  <xr:revisionPtr revIDLastSave="0" documentId="13_ncr:1_{15B3AB1C-04CF-433A-8D20-FFF0DFC1A2BB}" xr6:coauthVersionLast="36" xr6:coauthVersionMax="36" xr10:uidLastSave="{00000000-0000-0000-0000-000000000000}"/>
  <bookViews>
    <workbookView xWindow="120" yWindow="156" windowWidth="17496" windowHeight="9996" xr2:uid="{00000000-000D-0000-FFFF-FFFF00000000}"/>
  </bookViews>
  <sheets>
    <sheet name="徳島県" sheetId="2" r:id="rId1"/>
    <sheet name="香川県" sheetId="4" r:id="rId2"/>
    <sheet name="愛媛県" sheetId="5" r:id="rId3"/>
    <sheet name="高知県" sheetId="6" r:id="rId4"/>
    <sheet name="リスト" sheetId="3" state="hidden" r:id="rId5"/>
  </sheets>
  <externalReferences>
    <externalReference r:id="rId6"/>
    <externalReference r:id="rId7"/>
    <externalReference r:id="rId8"/>
  </externalReferences>
  <definedNames>
    <definedName name="_xlnm.Print_Area" localSheetId="2">愛媛県!$A$1:$K$25</definedName>
    <definedName name="_xlnm.Print_Area" localSheetId="1">香川県!$A$1:$K$24</definedName>
    <definedName name="_xlnm.Print_Area" localSheetId="3">高知県!$A$1:$K$40</definedName>
    <definedName name="_xlnm.Print_Area" localSheetId="0">徳島県!$A$1:$K$29</definedName>
    <definedName name="_xlnm.Print_Titles" localSheetId="2">愛媛県!$A:$A,愛媛県!$1:$4</definedName>
    <definedName name="_xlnm.Print_Titles" localSheetId="1">香川県!$A:$A,香川県!$1:$4</definedName>
    <definedName name="_xlnm.Print_Titles" localSheetId="3">高知県!$A:$A,高知県!$1:$4</definedName>
    <definedName name="_xlnm.Print_Titles" localSheetId="0">徳島県!$A:$A,徳島県!$1:$4</definedName>
  </definedNames>
  <calcPr calcId="191029"/>
</workbook>
</file>

<file path=xl/calcChain.xml><?xml version="1.0" encoding="utf-8"?>
<calcChain xmlns="http://schemas.openxmlformats.org/spreadsheetml/2006/main">
  <c r="J40" i="6" l="1"/>
  <c r="I40" i="6"/>
  <c r="H40" i="6"/>
  <c r="G40" i="6"/>
  <c r="F40" i="6"/>
  <c r="E40" i="6"/>
  <c r="D40" i="6"/>
  <c r="C40" i="6"/>
  <c r="B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40" i="6" s="1"/>
  <c r="K9" i="6"/>
  <c r="K8" i="6"/>
  <c r="K7" i="6"/>
  <c r="K6" i="6"/>
  <c r="K5" i="6"/>
  <c r="A3" i="6"/>
  <c r="A40" i="6" s="1"/>
  <c r="J25" i="5"/>
  <c r="I25" i="5"/>
  <c r="H25" i="5"/>
  <c r="G25" i="5"/>
  <c r="F25" i="5"/>
  <c r="E25" i="5"/>
  <c r="D25" i="5"/>
  <c r="C25" i="5"/>
  <c r="B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25" i="5" s="1"/>
  <c r="K10" i="5"/>
  <c r="K9" i="5"/>
  <c r="K8" i="5"/>
  <c r="K7" i="5"/>
  <c r="K6" i="5"/>
  <c r="K5" i="5"/>
  <c r="A3" i="5"/>
  <c r="A25" i="5" s="1"/>
  <c r="J24" i="4"/>
  <c r="I24" i="4"/>
  <c r="H24" i="4"/>
  <c r="G24" i="4"/>
  <c r="F24" i="4"/>
  <c r="E24" i="4"/>
  <c r="D24" i="4"/>
  <c r="C24" i="4"/>
  <c r="B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24" i="4" s="1"/>
  <c r="A3" i="4"/>
  <c r="A24" i="4" s="1"/>
  <c r="B3" i="6" l="1"/>
  <c r="B3" i="5"/>
  <c r="B3" i="4"/>
  <c r="K8" i="2" l="1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B29" i="2"/>
  <c r="C29" i="2"/>
  <c r="D29" i="2"/>
  <c r="E29" i="2"/>
  <c r="F29" i="2"/>
  <c r="G29" i="2"/>
  <c r="H29" i="2"/>
  <c r="I29" i="2"/>
  <c r="J29" i="2"/>
  <c r="K6" i="2"/>
  <c r="K7" i="2"/>
  <c r="A3" i="2"/>
  <c r="B3" i="2" s="1"/>
  <c r="K5" i="2"/>
  <c r="K29" i="2" l="1"/>
  <c r="A29" i="2"/>
</calcChain>
</file>

<file path=xl/sharedStrings.xml><?xml version="1.0" encoding="utf-8"?>
<sst xmlns="http://schemas.openxmlformats.org/spreadsheetml/2006/main" count="251" uniqueCount="191">
  <si>
    <t>得票数計</t>
    <rPh sb="0" eb="1">
      <t>エ</t>
    </rPh>
    <rPh sb="1" eb="2">
      <t>ヒョウ</t>
    </rPh>
    <rPh sb="2" eb="3">
      <t>カズ</t>
    </rPh>
    <rPh sb="3" eb="4">
      <t>ケイ</t>
    </rPh>
    <phoneticPr fontId="1"/>
  </si>
  <si>
    <t>衆議院議員総選挙（比例代表）　名簿届出政党別市区町村別得票数</t>
    <rPh sb="5" eb="6">
      <t>ソウ</t>
    </rPh>
    <rPh sb="9" eb="11">
      <t>ヒレイ</t>
    </rPh>
    <rPh sb="11" eb="13">
      <t>ダイヒョウ</t>
    </rPh>
    <rPh sb="15" eb="17">
      <t>メイボ</t>
    </rPh>
    <rPh sb="17" eb="19">
      <t>トドケデ</t>
    </rPh>
    <rPh sb="19" eb="21">
      <t>セイトウ</t>
    </rPh>
    <phoneticPr fontId="1"/>
  </si>
  <si>
    <t>[単位：票]</t>
    <rPh sb="1" eb="3">
      <t>タンイ</t>
    </rPh>
    <rPh sb="4" eb="5">
      <t>ヒョウ</t>
    </rPh>
    <phoneticPr fontId="1"/>
  </si>
  <si>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</si>
  <si>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</si>
  <si>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</si>
  <si>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</si>
  <si>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</si>
  <si>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</si>
  <si>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</si>
  <si>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</si>
  <si>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</si>
  <si>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</si>
  <si>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</si>
  <si>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</si>
  <si>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</si>
  <si>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</si>
  <si>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</si>
  <si>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</si>
  <si>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</si>
  <si>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</si>
  <si>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</si>
  <si>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</si>
  <si>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</si>
  <si>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</si>
  <si>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</si>
  <si>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</si>
  <si>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</si>
  <si>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</si>
  <si>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</si>
  <si>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</si>
  <si>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</si>
  <si>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</si>
  <si>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</si>
  <si>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</si>
  <si>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</si>
  <si>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</si>
  <si>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</si>
  <si>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</si>
  <si>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</si>
  <si>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</si>
  <si>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</si>
  <si>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</si>
  <si>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</si>
  <si>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</si>
  <si>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</si>
  <si>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</si>
  <si>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</si>
  <si>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</si>
  <si>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</si>
  <si>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衆・比例区</t>
    <rPh sb="0" eb="1">
      <t>シュウ</t>
    </rPh>
    <rPh sb="2" eb="4">
      <t>ヒレイ</t>
    </rPh>
    <rPh sb="4" eb="5">
      <t>ク</t>
    </rPh>
    <phoneticPr fontId="1"/>
  </si>
  <si>
    <t>都道府県名</t>
    <rPh sb="0" eb="4">
      <t>トドウフケン</t>
    </rPh>
    <rPh sb="4" eb="5">
      <t>メイ</t>
    </rPh>
    <phoneticPr fontId="1"/>
  </si>
  <si>
    <t>No</t>
    <phoneticPr fontId="1"/>
  </si>
  <si>
    <t>（北海道選挙区）</t>
  </si>
  <si>
    <t>（東北選挙区）</t>
  </si>
  <si>
    <t>（北関東選挙区）</t>
  </si>
  <si>
    <t>（南関東選挙区）</t>
  </si>
  <si>
    <t>（東京都選挙区）</t>
  </si>
  <si>
    <t>（北陸信越選挙区）</t>
  </si>
  <si>
    <t>（東海選挙区）</t>
  </si>
  <si>
    <t>（近畿選挙区）</t>
  </si>
  <si>
    <t>（中国選挙区）</t>
  </si>
  <si>
    <t>（四国選挙区）</t>
  </si>
  <si>
    <t>（九州選挙区）</t>
  </si>
  <si>
    <t>市区町村名＼政党名</t>
    <rPh sb="0" eb="4">
      <t>シクチョウソン</t>
    </rPh>
    <rPh sb="4" eb="5">
      <t>メイ</t>
    </rPh>
    <phoneticPr fontId="1"/>
  </si>
  <si>
    <t>令和６年１０月２７日執行</t>
    <rPh sb="0" eb="2">
      <t>レイワ</t>
    </rPh>
    <phoneticPr fontId="1"/>
  </si>
  <si>
    <t>参政党</t>
    <phoneticPr fontId="1"/>
  </si>
  <si>
    <t>日本共産党</t>
    <phoneticPr fontId="1"/>
  </si>
  <si>
    <t>日本維新の会</t>
    <phoneticPr fontId="1"/>
  </si>
  <si>
    <t>立憲民主党</t>
    <phoneticPr fontId="1"/>
  </si>
  <si>
    <t>社会民主党</t>
    <phoneticPr fontId="1"/>
  </si>
  <si>
    <t>公明党</t>
    <phoneticPr fontId="1"/>
  </si>
  <si>
    <t>自由民主党</t>
    <phoneticPr fontId="1"/>
  </si>
  <si>
    <t>国民民主党</t>
    <phoneticPr fontId="1"/>
  </si>
  <si>
    <t>れいわ新選組</t>
    <phoneticPr fontId="1"/>
  </si>
  <si>
    <t>徳島市</t>
  </si>
  <si>
    <t>鳴門市</t>
  </si>
  <si>
    <t>小松島市</t>
  </si>
  <si>
    <t>阿南市</t>
  </si>
  <si>
    <t>吉野川市</t>
  </si>
  <si>
    <t>阿波市</t>
  </si>
  <si>
    <t>美馬市</t>
  </si>
  <si>
    <t>三好市</t>
  </si>
  <si>
    <t>勝浦町</t>
  </si>
  <si>
    <t>上勝町</t>
  </si>
  <si>
    <t>佐那河内村</t>
  </si>
  <si>
    <t>石井町</t>
  </si>
  <si>
    <t>神山町</t>
  </si>
  <si>
    <t>那賀町</t>
  </si>
  <si>
    <t>牟岐町</t>
  </si>
  <si>
    <t>美波町</t>
  </si>
  <si>
    <t>海陽町</t>
  </si>
  <si>
    <t>松茂町</t>
  </si>
  <si>
    <t>北島町</t>
  </si>
  <si>
    <t>藍住町</t>
  </si>
  <si>
    <t>板野町</t>
  </si>
  <si>
    <t>上板町</t>
  </si>
  <si>
    <t>つるぎ町</t>
  </si>
  <si>
    <t>東みよし町</t>
  </si>
  <si>
    <t>高松市第１区</t>
    <rPh sb="5" eb="6">
      <t>ク</t>
    </rPh>
    <phoneticPr fontId="1"/>
  </si>
  <si>
    <t>高松市第２区</t>
    <rPh sb="5" eb="6">
      <t>ク</t>
    </rPh>
    <phoneticPr fontId="1"/>
  </si>
  <si>
    <t>丸亀市第３区</t>
    <rPh sb="5" eb="6">
      <t>ク</t>
    </rPh>
    <phoneticPr fontId="1"/>
  </si>
  <si>
    <t>丸亀市第２区</t>
    <rPh sb="5" eb="6">
      <t>ク</t>
    </rPh>
    <phoneticPr fontId="1"/>
  </si>
  <si>
    <t>坂出市</t>
  </si>
  <si>
    <t>善通寺市</t>
  </si>
  <si>
    <t>観音寺市</t>
  </si>
  <si>
    <t>さぬき市</t>
  </si>
  <si>
    <t>東かがわ市</t>
  </si>
  <si>
    <t>三豊市</t>
  </si>
  <si>
    <t>土庄町</t>
  </si>
  <si>
    <t>小豆島町</t>
  </si>
  <si>
    <t>三木町</t>
  </si>
  <si>
    <t>直島町</t>
  </si>
  <si>
    <t>宇多津町</t>
  </si>
  <si>
    <t>綾川町</t>
  </si>
  <si>
    <t>琴平町</t>
  </si>
  <si>
    <t>多度津町</t>
  </si>
  <si>
    <t>まんのう町</t>
  </si>
  <si>
    <t>日本共産党</t>
    <rPh sb="0" eb="5">
      <t>ニホンキョウサントウ</t>
    </rPh>
    <phoneticPr fontId="2"/>
  </si>
  <si>
    <t>日本維新の会</t>
    <rPh sb="0" eb="4">
      <t>ニホンイシン</t>
    </rPh>
    <rPh sb="5" eb="6">
      <t>カイ</t>
    </rPh>
    <phoneticPr fontId="2"/>
  </si>
  <si>
    <t>立憲民主党</t>
    <rPh sb="0" eb="5">
      <t>リッケンミンシュトウ</t>
    </rPh>
    <phoneticPr fontId="2"/>
  </si>
  <si>
    <t>社会民主党</t>
    <rPh sb="0" eb="5">
      <t>シャカイミンシュトウ</t>
    </rPh>
    <phoneticPr fontId="2"/>
  </si>
  <si>
    <t>公明党</t>
    <rPh sb="0" eb="3">
      <t>コウメイトウ</t>
    </rPh>
    <phoneticPr fontId="2"/>
  </si>
  <si>
    <t>自由民主党</t>
    <rPh sb="0" eb="5">
      <t>ジユウミンシュトウ</t>
    </rPh>
    <phoneticPr fontId="2"/>
  </si>
  <si>
    <t>国民民主党</t>
    <rPh sb="0" eb="5">
      <t>コクミンミンシュトウ</t>
    </rPh>
    <phoneticPr fontId="2"/>
  </si>
  <si>
    <t>れいわ新選組</t>
    <rPh sb="3" eb="6">
      <t>シンセングミ</t>
    </rPh>
    <phoneticPr fontId="2"/>
  </si>
  <si>
    <t>参政党</t>
    <rPh sb="0" eb="3">
      <t>サンセイトウ</t>
    </rPh>
    <phoneticPr fontId="2"/>
  </si>
  <si>
    <t>松山市</t>
    <rPh sb="0" eb="2">
      <t>マツヤマ</t>
    </rPh>
    <rPh sb="2" eb="3">
      <t>シ</t>
    </rPh>
    <phoneticPr fontId="2"/>
  </si>
  <si>
    <t>今治市</t>
  </si>
  <si>
    <t>宇和島市</t>
  </si>
  <si>
    <t>八幡浜市</t>
  </si>
  <si>
    <t>新居浜市</t>
  </si>
  <si>
    <t>西条市</t>
  </si>
  <si>
    <t>大洲市</t>
  </si>
  <si>
    <t>伊予市</t>
  </si>
  <si>
    <t>四国中央市</t>
    <rPh sb="0" eb="2">
      <t>シコク</t>
    </rPh>
    <rPh sb="2" eb="4">
      <t>チュウオウ</t>
    </rPh>
    <rPh sb="4" eb="5">
      <t>シ</t>
    </rPh>
    <phoneticPr fontId="2"/>
  </si>
  <si>
    <t>西予市</t>
    <rPh sb="0" eb="1">
      <t>セイ</t>
    </rPh>
    <rPh sb="1" eb="2">
      <t>ヨ</t>
    </rPh>
    <rPh sb="2" eb="3">
      <t>シ</t>
    </rPh>
    <phoneticPr fontId="2"/>
  </si>
  <si>
    <t>東温市</t>
    <rPh sb="0" eb="1">
      <t>トウ</t>
    </rPh>
    <rPh sb="1" eb="2">
      <t>オン</t>
    </rPh>
    <rPh sb="2" eb="3">
      <t>シ</t>
    </rPh>
    <phoneticPr fontId="2"/>
  </si>
  <si>
    <t>上島町</t>
    <rPh sb="0" eb="3">
      <t>カミジマチョウ</t>
    </rPh>
    <phoneticPr fontId="2"/>
  </si>
  <si>
    <t>久万高原町</t>
    <rPh sb="0" eb="4">
      <t>クマコウゲン</t>
    </rPh>
    <rPh sb="2" eb="4">
      <t>コウゲン</t>
    </rPh>
    <phoneticPr fontId="2"/>
  </si>
  <si>
    <t>松前町</t>
    <rPh sb="0" eb="2">
      <t>マツマエ</t>
    </rPh>
    <phoneticPr fontId="2"/>
  </si>
  <si>
    <t>砥部町</t>
    <rPh sb="0" eb="2">
      <t>トベ</t>
    </rPh>
    <phoneticPr fontId="2"/>
  </si>
  <si>
    <t>内子町</t>
    <rPh sb="0" eb="1">
      <t>ウチ</t>
    </rPh>
    <rPh sb="1" eb="2">
      <t>コ</t>
    </rPh>
    <rPh sb="2" eb="3">
      <t>チョウ</t>
    </rPh>
    <phoneticPr fontId="2"/>
  </si>
  <si>
    <t>伊方町</t>
    <rPh sb="0" eb="3">
      <t>イカタチョウ</t>
    </rPh>
    <phoneticPr fontId="2"/>
  </si>
  <si>
    <t>松野町</t>
    <rPh sb="0" eb="3">
      <t>マツノチョウ</t>
    </rPh>
    <phoneticPr fontId="2"/>
  </si>
  <si>
    <t>鬼北町</t>
    <rPh sb="0" eb="1">
      <t>キ</t>
    </rPh>
    <rPh sb="1" eb="2">
      <t>ホク</t>
    </rPh>
    <rPh sb="2" eb="3">
      <t>チョウ</t>
    </rPh>
    <phoneticPr fontId="2"/>
  </si>
  <si>
    <t>愛南町</t>
    <rPh sb="0" eb="1">
      <t>アイ</t>
    </rPh>
    <rPh sb="1" eb="2">
      <t>ナン</t>
    </rPh>
    <rPh sb="2" eb="3">
      <t>チョウ</t>
    </rPh>
    <phoneticPr fontId="2"/>
  </si>
  <si>
    <t>日本共産党</t>
  </si>
  <si>
    <t>日本維新の会</t>
  </si>
  <si>
    <t>立憲民主党</t>
  </si>
  <si>
    <t>社会民主党</t>
  </si>
  <si>
    <t>公明党</t>
  </si>
  <si>
    <t>自由民主党</t>
  </si>
  <si>
    <t>国民民主党</t>
  </si>
  <si>
    <t>れいわ新選組</t>
  </si>
  <si>
    <t>参政党</t>
  </si>
  <si>
    <t>高知市第１区</t>
    <rPh sb="3" eb="4">
      <t>ダイ</t>
    </rPh>
    <phoneticPr fontId="1"/>
  </si>
  <si>
    <t>室戸市</t>
  </si>
  <si>
    <t>安芸市</t>
  </si>
  <si>
    <t>南国市</t>
  </si>
  <si>
    <t>香南市</t>
  </si>
  <si>
    <t>香美市</t>
  </si>
  <si>
    <t>東洋町</t>
  </si>
  <si>
    <t>奈半利町</t>
  </si>
  <si>
    <t>田野町</t>
  </si>
  <si>
    <t>安田町</t>
  </si>
  <si>
    <t>北川村</t>
  </si>
  <si>
    <t>馬路村</t>
  </si>
  <si>
    <t>芸西村</t>
  </si>
  <si>
    <t>本山町</t>
  </si>
  <si>
    <t>大豊町</t>
  </si>
  <si>
    <t>土佐町</t>
  </si>
  <si>
    <t>大川村</t>
  </si>
  <si>
    <t>土佐市</t>
  </si>
  <si>
    <t>須崎市</t>
  </si>
  <si>
    <t>宿毛市</t>
  </si>
  <si>
    <t>土佐清水市</t>
  </si>
  <si>
    <t>四万十市</t>
  </si>
  <si>
    <t>いの町</t>
  </si>
  <si>
    <t>仁淀川町</t>
  </si>
  <si>
    <t>中土佐町</t>
  </si>
  <si>
    <t>佐川町</t>
  </si>
  <si>
    <t>越知町</t>
  </si>
  <si>
    <t>檮原町</t>
  </si>
  <si>
    <t>日高村</t>
  </si>
  <si>
    <t>津野町</t>
  </si>
  <si>
    <t>四万十町</t>
  </si>
  <si>
    <t>大月町</t>
  </si>
  <si>
    <t>三原村</t>
  </si>
  <si>
    <t>黒潮町</t>
  </si>
  <si>
    <t>高知市第２区</t>
    <rPh sb="3" eb="4">
      <t>ダイ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</si>
</sst>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.000;[Red]\(#,##0.000\)"/>
  </numFmts>
  <fonts count="1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  <font>
      <b/>
      <sz val="12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b/>
      <sz val="12"/>
      <color rgb="FF0000FF"/>
      <name val="ＭＳ ゴシック"/>
      <family val="3"/>
      <charset val="128"/>
    </font>
    <font>
      <sz val="10"/>
      <color rgb="FF0000FF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8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Alignment="1">
      <alignment horizontal="right"/>
    </xf>
    <xf numFmtId="176" fontId="2" fillId="0" borderId="0" xfId="0" applyNumberFormat="1" applyFont="1" applyFill="1" applyBorder="1" applyAlignment="1">
      <alignment horizontal="right"/>
    </xf>
    <xf numFmtId="0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distributed"/>
    </xf>
    <xf numFmtId="176" fontId="2" fillId="0" borderId="1" xfId="0" applyNumberFormat="1" applyFont="1" applyFill="1" applyBorder="1" applyAlignment="1">
      <alignment horizontal="right"/>
    </xf>
    <xf numFmtId="0" fontId="2" fillId="0" borderId="1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distributed"/>
    </xf>
    <xf numFmtId="0" fontId="4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right"/>
    </xf>
    <xf numFmtId="32" fontId="4" fillId="0" borderId="0" xfId="0" applyNumberFormat="1" applyFont="1" applyFill="1" applyBorder="1" applyAlignment="1"/>
    <xf numFmtId="58" fontId="4" fillId="0" borderId="0" xfId="0" applyNumberFormat="1" applyFont="1" applyFill="1" applyBorder="1" applyAlignment="1">
      <alignment horizontal="right"/>
    </xf>
    <xf numFmtId="58" fontId="4" fillId="0" borderId="0" xfId="0" applyNumberFormat="1" applyFont="1" applyFill="1" applyBorder="1">
      <alignment vertical="center"/>
    </xf>
    <xf numFmtId="0" fontId="6" fillId="0" borderId="0" xfId="0" applyFont="1" applyFill="1" applyAlignment="1">
      <alignment horizontal="right"/>
    </xf>
    <xf numFmtId="0" fontId="7" fillId="0" borderId="2" xfId="0" applyFont="1" applyFill="1" applyBorder="1" applyAlignment="1">
      <alignment horizontal="distributed" vertical="center"/>
    </xf>
    <xf numFmtId="0" fontId="7" fillId="0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distributed" vertical="center"/>
    </xf>
    <xf numFmtId="0" fontId="7" fillId="0" borderId="2" xfId="0" applyFont="1" applyFill="1" applyBorder="1" applyAlignment="1">
      <alignment horizontal="center" vertical="center" shrinkToFit="1"/>
    </xf>
    <xf numFmtId="0" fontId="10" fillId="0" borderId="3" xfId="0" applyFont="1" applyFill="1" applyBorder="1" applyAlignment="1">
      <alignment horizontal="distributed" vertical="center"/>
    </xf>
    <xf numFmtId="177" fontId="7" fillId="0" borderId="2" xfId="1" applyNumberFormat="1" applyFont="1" applyFill="1" applyBorder="1" applyAlignment="1">
      <alignment horizontal="right" vertical="center" shrinkToFit="1"/>
    </xf>
    <xf numFmtId="177" fontId="10" fillId="0" borderId="2" xfId="0" applyNumberFormat="1" applyFont="1" applyFill="1" applyBorder="1" applyAlignment="1">
      <alignment horizontal="right" vertical="center" shrinkToFit="1"/>
    </xf>
    <xf numFmtId="177" fontId="10" fillId="0" borderId="3" xfId="0" applyNumberFormat="1" applyFont="1" applyFill="1" applyBorder="1" applyAlignment="1">
      <alignment horizontal="right" vertical="center" shrinkToFit="1"/>
    </xf>
    <xf numFmtId="0" fontId="5" fillId="0" borderId="0" xfId="0" applyFont="1" applyFill="1" applyAlignment="1">
      <alignment horizont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externalLinks/externalLink2.xml" Type="http://schemas.openxmlformats.org/officeDocument/2006/relationships/externalLink"/><Relationship Id="rId8" Target="externalLinks/externalLink3.xml" Type="http://schemas.openxmlformats.org/officeDocument/2006/relationships/externalLink"/><Relationship Id="rId9" Target="theme/theme1.xml" Type="http://schemas.openxmlformats.org/officeDocument/2006/relationships/theme"/></Relationships>
</file>

<file path=xl/externalLinks/_rels/externalLink1.xml.rels><?xml version="1.0" encoding="UTF-8" standalone="yes"?><Relationships xmlns="http://schemas.openxmlformats.org/package/2006/relationships"><Relationship Id="rId1" Target="37_&#39321;&#24029;&#30476;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38_&#24859;&#23195;&#30476;.xlsx" TargetMode="External" Type="http://schemas.openxmlformats.org/officeDocument/2006/relationships/externalLinkPath"/></Relationships>
</file>

<file path=xl/externalLinks/_rels/externalLink3.xml.rels><?xml version="1.0" encoding="UTF-8" standalone="yes"?><Relationships xmlns="http://schemas.openxmlformats.org/package/2006/relationships"><Relationship Id="rId1" Target="39_&#39640;&#30693;&#30476;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香川県"/>
      <sheetName val="リスト"/>
    </sheetNames>
    <sheetDataSet>
      <sheetData sheetId="0"/>
      <sheetData sheetId="1">
        <row r="2">
          <cell r="B2" t="str">
            <v>北海道</v>
          </cell>
          <cell r="C2" t="str">
            <v>（北海道選挙区）</v>
          </cell>
        </row>
        <row r="3">
          <cell r="B3" t="str">
            <v>青森県</v>
          </cell>
          <cell r="C3" t="str">
            <v>（東北選挙区）</v>
          </cell>
        </row>
        <row r="4">
          <cell r="B4" t="str">
            <v>岩手県</v>
          </cell>
          <cell r="C4" t="str">
            <v>（東北選挙区）</v>
          </cell>
        </row>
        <row r="5">
          <cell r="B5" t="str">
            <v>宮城県</v>
          </cell>
          <cell r="C5" t="str">
            <v>（東北選挙区）</v>
          </cell>
        </row>
        <row r="6">
          <cell r="B6" t="str">
            <v>秋田県</v>
          </cell>
          <cell r="C6" t="str">
            <v>（東北選挙区）</v>
          </cell>
        </row>
        <row r="7">
          <cell r="B7" t="str">
            <v>山形県</v>
          </cell>
          <cell r="C7" t="str">
            <v>（東北選挙区）</v>
          </cell>
        </row>
        <row r="8">
          <cell r="B8" t="str">
            <v>福島県</v>
          </cell>
          <cell r="C8" t="str">
            <v>（東北選挙区）</v>
          </cell>
        </row>
        <row r="9">
          <cell r="B9" t="str">
            <v>茨城県</v>
          </cell>
          <cell r="C9" t="str">
            <v>（北関東選挙区）</v>
          </cell>
        </row>
        <row r="10">
          <cell r="B10" t="str">
            <v>栃木県</v>
          </cell>
          <cell r="C10" t="str">
            <v>（北関東選挙区）</v>
          </cell>
        </row>
        <row r="11">
          <cell r="B11" t="str">
            <v>群馬県</v>
          </cell>
          <cell r="C11" t="str">
            <v>（北関東選挙区）</v>
          </cell>
        </row>
        <row r="12">
          <cell r="B12" t="str">
            <v>埼玉県</v>
          </cell>
          <cell r="C12" t="str">
            <v>（北関東選挙区）</v>
          </cell>
        </row>
        <row r="13">
          <cell r="B13" t="str">
            <v>千葉県</v>
          </cell>
          <cell r="C13" t="str">
            <v>（南関東選挙区）</v>
          </cell>
        </row>
        <row r="14">
          <cell r="B14" t="str">
            <v>東京都</v>
          </cell>
          <cell r="C14" t="str">
            <v>（東京都選挙区）</v>
          </cell>
        </row>
        <row r="15">
          <cell r="B15" t="str">
            <v>神奈川県</v>
          </cell>
          <cell r="C15" t="str">
            <v>（南関東選挙区）</v>
          </cell>
        </row>
        <row r="16">
          <cell r="B16" t="str">
            <v>新潟県</v>
          </cell>
          <cell r="C16" t="str">
            <v>（北陸信越選挙区）</v>
          </cell>
        </row>
        <row r="17">
          <cell r="B17" t="str">
            <v>富山県</v>
          </cell>
          <cell r="C17" t="str">
            <v>（北陸信越選挙区）</v>
          </cell>
        </row>
        <row r="18">
          <cell r="B18" t="str">
            <v>石川県</v>
          </cell>
          <cell r="C18" t="str">
            <v>（北陸信越選挙区）</v>
          </cell>
        </row>
        <row r="19">
          <cell r="B19" t="str">
            <v>福井県</v>
          </cell>
          <cell r="C19" t="str">
            <v>（北陸信越選挙区）</v>
          </cell>
        </row>
        <row r="20">
          <cell r="B20" t="str">
            <v>山梨県</v>
          </cell>
          <cell r="C20" t="str">
            <v>（南関東選挙区）</v>
          </cell>
        </row>
        <row r="21">
          <cell r="B21" t="str">
            <v>長野県</v>
          </cell>
          <cell r="C21" t="str">
            <v>（北陸信越選挙区）</v>
          </cell>
        </row>
        <row r="22">
          <cell r="B22" t="str">
            <v>岐阜県</v>
          </cell>
          <cell r="C22" t="str">
            <v>（東海選挙区）</v>
          </cell>
        </row>
        <row r="23">
          <cell r="B23" t="str">
            <v>静岡県</v>
          </cell>
          <cell r="C23" t="str">
            <v>（東海選挙区）</v>
          </cell>
        </row>
        <row r="24">
          <cell r="B24" t="str">
            <v>愛知県</v>
          </cell>
          <cell r="C24" t="str">
            <v>（東海選挙区）</v>
          </cell>
        </row>
        <row r="25">
          <cell r="B25" t="str">
            <v>三重県</v>
          </cell>
          <cell r="C25" t="str">
            <v>（東海選挙区）</v>
          </cell>
        </row>
        <row r="26">
          <cell r="B26" t="str">
            <v>滋賀県</v>
          </cell>
          <cell r="C26" t="str">
            <v>（近畿選挙区）</v>
          </cell>
        </row>
        <row r="27">
          <cell r="B27" t="str">
            <v>京都府</v>
          </cell>
          <cell r="C27" t="str">
            <v>（近畿選挙区）</v>
          </cell>
        </row>
        <row r="28">
          <cell r="B28" t="str">
            <v>大阪府</v>
          </cell>
          <cell r="C28" t="str">
            <v>（近畿選挙区）</v>
          </cell>
        </row>
        <row r="29">
          <cell r="B29" t="str">
            <v>兵庫県</v>
          </cell>
          <cell r="C29" t="str">
            <v>（近畿選挙区）</v>
          </cell>
        </row>
        <row r="30">
          <cell r="B30" t="str">
            <v>奈良県</v>
          </cell>
          <cell r="C30" t="str">
            <v>（近畿選挙区）</v>
          </cell>
        </row>
        <row r="31">
          <cell r="B31" t="str">
            <v>和歌山県</v>
          </cell>
          <cell r="C31" t="str">
            <v>（近畿選挙区）</v>
          </cell>
        </row>
        <row r="32">
          <cell r="B32" t="str">
            <v>鳥取県</v>
          </cell>
          <cell r="C32" t="str">
            <v>（中国選挙区）</v>
          </cell>
        </row>
        <row r="33">
          <cell r="B33" t="str">
            <v>島根県</v>
          </cell>
          <cell r="C33" t="str">
            <v>（中国選挙区）</v>
          </cell>
        </row>
        <row r="34">
          <cell r="B34" t="str">
            <v>岡山県</v>
          </cell>
          <cell r="C34" t="str">
            <v>（中国選挙区）</v>
          </cell>
        </row>
        <row r="35">
          <cell r="B35" t="str">
            <v>広島県</v>
          </cell>
          <cell r="C35" t="str">
            <v>（中国選挙区）</v>
          </cell>
        </row>
        <row r="36">
          <cell r="B36" t="str">
            <v>山口県</v>
          </cell>
          <cell r="C36" t="str">
            <v>（中国選挙区）</v>
          </cell>
        </row>
        <row r="37">
          <cell r="B37" t="str">
            <v>徳島県</v>
          </cell>
          <cell r="C37" t="str">
            <v>（四国選挙区）</v>
          </cell>
        </row>
        <row r="38">
          <cell r="B38" t="str">
            <v>香川県</v>
          </cell>
          <cell r="C38" t="str">
            <v>（四国選挙区）</v>
          </cell>
        </row>
        <row r="39">
          <cell r="B39" t="str">
            <v>愛媛県</v>
          </cell>
          <cell r="C39" t="str">
            <v>（四国選挙区）</v>
          </cell>
        </row>
        <row r="40">
          <cell r="B40" t="str">
            <v>高知県</v>
          </cell>
          <cell r="C40" t="str">
            <v>（四国選挙区）</v>
          </cell>
        </row>
        <row r="41">
          <cell r="B41" t="str">
            <v>福岡県</v>
          </cell>
          <cell r="C41" t="str">
            <v>（九州選挙区）</v>
          </cell>
        </row>
        <row r="42">
          <cell r="B42" t="str">
            <v>佐賀県</v>
          </cell>
          <cell r="C42" t="str">
            <v>（九州選挙区）</v>
          </cell>
        </row>
        <row r="43">
          <cell r="B43" t="str">
            <v>長崎県</v>
          </cell>
          <cell r="C43" t="str">
            <v>（九州選挙区）</v>
          </cell>
        </row>
        <row r="44">
          <cell r="B44" t="str">
            <v>熊本県</v>
          </cell>
          <cell r="C44" t="str">
            <v>（九州選挙区）</v>
          </cell>
        </row>
        <row r="45">
          <cell r="B45" t="str">
            <v>大分県</v>
          </cell>
          <cell r="C45" t="str">
            <v>（九州選挙区）</v>
          </cell>
        </row>
        <row r="46">
          <cell r="B46" t="str">
            <v>宮崎県</v>
          </cell>
          <cell r="C46" t="str">
            <v>（九州選挙区）</v>
          </cell>
        </row>
        <row r="47">
          <cell r="B47" t="str">
            <v>鹿児島県</v>
          </cell>
          <cell r="C47" t="str">
            <v>（九州選挙区）</v>
          </cell>
        </row>
        <row r="48">
          <cell r="B48" t="str">
            <v>沖縄県</v>
          </cell>
          <cell r="C48" t="str">
            <v>（九州選挙区）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愛媛県"/>
      <sheetName val="リスト"/>
    </sheetNames>
    <sheetDataSet>
      <sheetData sheetId="0"/>
      <sheetData sheetId="1">
        <row r="2">
          <cell r="B2" t="str">
            <v>北海道</v>
          </cell>
          <cell r="C2" t="str">
            <v>（北海道選挙区）</v>
          </cell>
        </row>
        <row r="3">
          <cell r="B3" t="str">
            <v>青森県</v>
          </cell>
          <cell r="C3" t="str">
            <v>（東北選挙区）</v>
          </cell>
        </row>
        <row r="4">
          <cell r="B4" t="str">
            <v>岩手県</v>
          </cell>
          <cell r="C4" t="str">
            <v>（東北選挙区）</v>
          </cell>
        </row>
        <row r="5">
          <cell r="B5" t="str">
            <v>宮城県</v>
          </cell>
          <cell r="C5" t="str">
            <v>（東北選挙区）</v>
          </cell>
        </row>
        <row r="6">
          <cell r="B6" t="str">
            <v>秋田県</v>
          </cell>
          <cell r="C6" t="str">
            <v>（東北選挙区）</v>
          </cell>
        </row>
        <row r="7">
          <cell r="B7" t="str">
            <v>山形県</v>
          </cell>
          <cell r="C7" t="str">
            <v>（東北選挙区）</v>
          </cell>
        </row>
        <row r="8">
          <cell r="B8" t="str">
            <v>福島県</v>
          </cell>
          <cell r="C8" t="str">
            <v>（東北選挙区）</v>
          </cell>
        </row>
        <row r="9">
          <cell r="B9" t="str">
            <v>茨城県</v>
          </cell>
          <cell r="C9" t="str">
            <v>（北関東選挙区）</v>
          </cell>
        </row>
        <row r="10">
          <cell r="B10" t="str">
            <v>栃木県</v>
          </cell>
          <cell r="C10" t="str">
            <v>（北関東選挙区）</v>
          </cell>
        </row>
        <row r="11">
          <cell r="B11" t="str">
            <v>群馬県</v>
          </cell>
          <cell r="C11" t="str">
            <v>（北関東選挙区）</v>
          </cell>
        </row>
        <row r="12">
          <cell r="B12" t="str">
            <v>埼玉県</v>
          </cell>
          <cell r="C12" t="str">
            <v>（北関東選挙区）</v>
          </cell>
        </row>
        <row r="13">
          <cell r="B13" t="str">
            <v>千葉県</v>
          </cell>
          <cell r="C13" t="str">
            <v>（南関東選挙区）</v>
          </cell>
        </row>
        <row r="14">
          <cell r="B14" t="str">
            <v>東京都</v>
          </cell>
          <cell r="C14" t="str">
            <v>（東京都選挙区）</v>
          </cell>
        </row>
        <row r="15">
          <cell r="B15" t="str">
            <v>神奈川県</v>
          </cell>
          <cell r="C15" t="str">
            <v>（南関東選挙区）</v>
          </cell>
        </row>
        <row r="16">
          <cell r="B16" t="str">
            <v>新潟県</v>
          </cell>
          <cell r="C16" t="str">
            <v>（北陸信越選挙区）</v>
          </cell>
        </row>
        <row r="17">
          <cell r="B17" t="str">
            <v>富山県</v>
          </cell>
          <cell r="C17" t="str">
            <v>（北陸信越選挙区）</v>
          </cell>
        </row>
        <row r="18">
          <cell r="B18" t="str">
            <v>石川県</v>
          </cell>
          <cell r="C18" t="str">
            <v>（北陸信越選挙区）</v>
          </cell>
        </row>
        <row r="19">
          <cell r="B19" t="str">
            <v>福井県</v>
          </cell>
          <cell r="C19" t="str">
            <v>（北陸信越選挙区）</v>
          </cell>
        </row>
        <row r="20">
          <cell r="B20" t="str">
            <v>山梨県</v>
          </cell>
          <cell r="C20" t="str">
            <v>（南関東選挙区）</v>
          </cell>
        </row>
        <row r="21">
          <cell r="B21" t="str">
            <v>長野県</v>
          </cell>
          <cell r="C21" t="str">
            <v>（北陸信越選挙区）</v>
          </cell>
        </row>
        <row r="22">
          <cell r="B22" t="str">
            <v>岐阜県</v>
          </cell>
          <cell r="C22" t="str">
            <v>（東海選挙区）</v>
          </cell>
        </row>
        <row r="23">
          <cell r="B23" t="str">
            <v>静岡県</v>
          </cell>
          <cell r="C23" t="str">
            <v>（東海選挙区）</v>
          </cell>
        </row>
        <row r="24">
          <cell r="B24" t="str">
            <v>愛知県</v>
          </cell>
          <cell r="C24" t="str">
            <v>（東海選挙区）</v>
          </cell>
        </row>
        <row r="25">
          <cell r="B25" t="str">
            <v>三重県</v>
          </cell>
          <cell r="C25" t="str">
            <v>（東海選挙区）</v>
          </cell>
        </row>
        <row r="26">
          <cell r="B26" t="str">
            <v>滋賀県</v>
          </cell>
          <cell r="C26" t="str">
            <v>（近畿選挙区）</v>
          </cell>
        </row>
        <row r="27">
          <cell r="B27" t="str">
            <v>京都府</v>
          </cell>
          <cell r="C27" t="str">
            <v>（近畿選挙区）</v>
          </cell>
        </row>
        <row r="28">
          <cell r="B28" t="str">
            <v>大阪府</v>
          </cell>
          <cell r="C28" t="str">
            <v>（近畿選挙区）</v>
          </cell>
        </row>
        <row r="29">
          <cell r="B29" t="str">
            <v>兵庫県</v>
          </cell>
          <cell r="C29" t="str">
            <v>（近畿選挙区）</v>
          </cell>
        </row>
        <row r="30">
          <cell r="B30" t="str">
            <v>奈良県</v>
          </cell>
          <cell r="C30" t="str">
            <v>（近畿選挙区）</v>
          </cell>
        </row>
        <row r="31">
          <cell r="B31" t="str">
            <v>和歌山県</v>
          </cell>
          <cell r="C31" t="str">
            <v>（近畿選挙区）</v>
          </cell>
        </row>
        <row r="32">
          <cell r="B32" t="str">
            <v>鳥取県</v>
          </cell>
          <cell r="C32" t="str">
            <v>（中国選挙区）</v>
          </cell>
        </row>
        <row r="33">
          <cell r="B33" t="str">
            <v>島根県</v>
          </cell>
          <cell r="C33" t="str">
            <v>（中国選挙区）</v>
          </cell>
        </row>
        <row r="34">
          <cell r="B34" t="str">
            <v>岡山県</v>
          </cell>
          <cell r="C34" t="str">
            <v>（中国選挙区）</v>
          </cell>
        </row>
        <row r="35">
          <cell r="B35" t="str">
            <v>広島県</v>
          </cell>
          <cell r="C35" t="str">
            <v>（中国選挙区）</v>
          </cell>
        </row>
        <row r="36">
          <cell r="B36" t="str">
            <v>山口県</v>
          </cell>
          <cell r="C36" t="str">
            <v>（中国選挙区）</v>
          </cell>
        </row>
        <row r="37">
          <cell r="B37" t="str">
            <v>徳島県</v>
          </cell>
          <cell r="C37" t="str">
            <v>（四国選挙区）</v>
          </cell>
        </row>
        <row r="38">
          <cell r="B38" t="str">
            <v>香川県</v>
          </cell>
          <cell r="C38" t="str">
            <v>（四国選挙区）</v>
          </cell>
        </row>
        <row r="39">
          <cell r="B39" t="str">
            <v>愛媛県</v>
          </cell>
          <cell r="C39" t="str">
            <v>（四国選挙区）</v>
          </cell>
        </row>
        <row r="40">
          <cell r="B40" t="str">
            <v>高知県</v>
          </cell>
          <cell r="C40" t="str">
            <v>（四国選挙区）</v>
          </cell>
        </row>
        <row r="41">
          <cell r="B41" t="str">
            <v>福岡県</v>
          </cell>
          <cell r="C41" t="str">
            <v>（九州選挙区）</v>
          </cell>
        </row>
        <row r="42">
          <cell r="B42" t="str">
            <v>佐賀県</v>
          </cell>
          <cell r="C42" t="str">
            <v>（九州選挙区）</v>
          </cell>
        </row>
        <row r="43">
          <cell r="B43" t="str">
            <v>長崎県</v>
          </cell>
          <cell r="C43" t="str">
            <v>（九州選挙区）</v>
          </cell>
        </row>
        <row r="44">
          <cell r="B44" t="str">
            <v>熊本県</v>
          </cell>
          <cell r="C44" t="str">
            <v>（九州選挙区）</v>
          </cell>
        </row>
        <row r="45">
          <cell r="B45" t="str">
            <v>大分県</v>
          </cell>
          <cell r="C45" t="str">
            <v>（九州選挙区）</v>
          </cell>
        </row>
        <row r="46">
          <cell r="B46" t="str">
            <v>宮崎県</v>
          </cell>
          <cell r="C46" t="str">
            <v>（九州選挙区）</v>
          </cell>
        </row>
        <row r="47">
          <cell r="B47" t="str">
            <v>鹿児島県</v>
          </cell>
          <cell r="C47" t="str">
            <v>（九州選挙区）</v>
          </cell>
        </row>
        <row r="48">
          <cell r="B48" t="str">
            <v>沖縄県</v>
          </cell>
          <cell r="C48" t="str">
            <v>（九州選挙区）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高知県"/>
      <sheetName val="リスト"/>
    </sheetNames>
    <sheetDataSet>
      <sheetData sheetId="0"/>
      <sheetData sheetId="1">
        <row r="2">
          <cell r="B2" t="str">
            <v>北海道</v>
          </cell>
          <cell r="C2" t="str">
            <v>（北海道選挙区）</v>
          </cell>
        </row>
        <row r="3">
          <cell r="B3" t="str">
            <v>青森県</v>
          </cell>
          <cell r="C3" t="str">
            <v>（東北選挙区）</v>
          </cell>
        </row>
        <row r="4">
          <cell r="B4" t="str">
            <v>岩手県</v>
          </cell>
          <cell r="C4" t="str">
            <v>（東北選挙区）</v>
          </cell>
        </row>
        <row r="5">
          <cell r="B5" t="str">
            <v>宮城県</v>
          </cell>
          <cell r="C5" t="str">
            <v>（東北選挙区）</v>
          </cell>
        </row>
        <row r="6">
          <cell r="B6" t="str">
            <v>秋田県</v>
          </cell>
          <cell r="C6" t="str">
            <v>（東北選挙区）</v>
          </cell>
        </row>
        <row r="7">
          <cell r="B7" t="str">
            <v>山形県</v>
          </cell>
          <cell r="C7" t="str">
            <v>（東北選挙区）</v>
          </cell>
        </row>
        <row r="8">
          <cell r="B8" t="str">
            <v>福島県</v>
          </cell>
          <cell r="C8" t="str">
            <v>（東北選挙区）</v>
          </cell>
        </row>
        <row r="9">
          <cell r="B9" t="str">
            <v>茨城県</v>
          </cell>
          <cell r="C9" t="str">
            <v>（北関東選挙区）</v>
          </cell>
        </row>
        <row r="10">
          <cell r="B10" t="str">
            <v>栃木県</v>
          </cell>
          <cell r="C10" t="str">
            <v>（北関東選挙区）</v>
          </cell>
        </row>
        <row r="11">
          <cell r="B11" t="str">
            <v>群馬県</v>
          </cell>
          <cell r="C11" t="str">
            <v>（北関東選挙区）</v>
          </cell>
        </row>
        <row r="12">
          <cell r="B12" t="str">
            <v>埼玉県</v>
          </cell>
          <cell r="C12" t="str">
            <v>（北関東選挙区）</v>
          </cell>
        </row>
        <row r="13">
          <cell r="B13" t="str">
            <v>千葉県</v>
          </cell>
          <cell r="C13" t="str">
            <v>（南関東選挙区）</v>
          </cell>
        </row>
        <row r="14">
          <cell r="B14" t="str">
            <v>東京都</v>
          </cell>
          <cell r="C14" t="str">
            <v>（東京都選挙区）</v>
          </cell>
        </row>
        <row r="15">
          <cell r="B15" t="str">
            <v>神奈川県</v>
          </cell>
          <cell r="C15" t="str">
            <v>（南関東選挙区）</v>
          </cell>
        </row>
        <row r="16">
          <cell r="B16" t="str">
            <v>新潟県</v>
          </cell>
          <cell r="C16" t="str">
            <v>（北陸信越選挙区）</v>
          </cell>
        </row>
        <row r="17">
          <cell r="B17" t="str">
            <v>富山県</v>
          </cell>
          <cell r="C17" t="str">
            <v>（北陸信越選挙区）</v>
          </cell>
        </row>
        <row r="18">
          <cell r="B18" t="str">
            <v>石川県</v>
          </cell>
          <cell r="C18" t="str">
            <v>（北陸信越選挙区）</v>
          </cell>
        </row>
        <row r="19">
          <cell r="B19" t="str">
            <v>福井県</v>
          </cell>
          <cell r="C19" t="str">
            <v>（北陸信越選挙区）</v>
          </cell>
        </row>
        <row r="20">
          <cell r="B20" t="str">
            <v>山梨県</v>
          </cell>
          <cell r="C20" t="str">
            <v>（南関東選挙区）</v>
          </cell>
        </row>
        <row r="21">
          <cell r="B21" t="str">
            <v>長野県</v>
          </cell>
          <cell r="C21" t="str">
            <v>（北陸信越選挙区）</v>
          </cell>
        </row>
        <row r="22">
          <cell r="B22" t="str">
            <v>岐阜県</v>
          </cell>
          <cell r="C22" t="str">
            <v>（東海選挙区）</v>
          </cell>
        </row>
        <row r="23">
          <cell r="B23" t="str">
            <v>静岡県</v>
          </cell>
          <cell r="C23" t="str">
            <v>（東海選挙区）</v>
          </cell>
        </row>
        <row r="24">
          <cell r="B24" t="str">
            <v>愛知県</v>
          </cell>
          <cell r="C24" t="str">
            <v>（東海選挙区）</v>
          </cell>
        </row>
        <row r="25">
          <cell r="B25" t="str">
            <v>三重県</v>
          </cell>
          <cell r="C25" t="str">
            <v>（東海選挙区）</v>
          </cell>
        </row>
        <row r="26">
          <cell r="B26" t="str">
            <v>滋賀県</v>
          </cell>
          <cell r="C26" t="str">
            <v>（近畿選挙区）</v>
          </cell>
        </row>
        <row r="27">
          <cell r="B27" t="str">
            <v>京都府</v>
          </cell>
          <cell r="C27" t="str">
            <v>（近畿選挙区）</v>
          </cell>
        </row>
        <row r="28">
          <cell r="B28" t="str">
            <v>大阪府</v>
          </cell>
          <cell r="C28" t="str">
            <v>（近畿選挙区）</v>
          </cell>
        </row>
        <row r="29">
          <cell r="B29" t="str">
            <v>兵庫県</v>
          </cell>
          <cell r="C29" t="str">
            <v>（近畿選挙区）</v>
          </cell>
        </row>
        <row r="30">
          <cell r="B30" t="str">
            <v>奈良県</v>
          </cell>
          <cell r="C30" t="str">
            <v>（近畿選挙区）</v>
          </cell>
        </row>
        <row r="31">
          <cell r="B31" t="str">
            <v>和歌山県</v>
          </cell>
          <cell r="C31" t="str">
            <v>（近畿選挙区）</v>
          </cell>
        </row>
        <row r="32">
          <cell r="B32" t="str">
            <v>鳥取県</v>
          </cell>
          <cell r="C32" t="str">
            <v>（中国選挙区）</v>
          </cell>
        </row>
        <row r="33">
          <cell r="B33" t="str">
            <v>島根県</v>
          </cell>
          <cell r="C33" t="str">
            <v>（中国選挙区）</v>
          </cell>
        </row>
        <row r="34">
          <cell r="B34" t="str">
            <v>岡山県</v>
          </cell>
          <cell r="C34" t="str">
            <v>（中国選挙区）</v>
          </cell>
        </row>
        <row r="35">
          <cell r="B35" t="str">
            <v>広島県</v>
          </cell>
          <cell r="C35" t="str">
            <v>（中国選挙区）</v>
          </cell>
        </row>
        <row r="36">
          <cell r="B36" t="str">
            <v>山口県</v>
          </cell>
          <cell r="C36" t="str">
            <v>（中国選挙区）</v>
          </cell>
        </row>
        <row r="37">
          <cell r="B37" t="str">
            <v>徳島県</v>
          </cell>
          <cell r="C37" t="str">
            <v>（四国選挙区）</v>
          </cell>
        </row>
        <row r="38">
          <cell r="B38" t="str">
            <v>香川県</v>
          </cell>
          <cell r="C38" t="str">
            <v>（四国選挙区）</v>
          </cell>
        </row>
        <row r="39">
          <cell r="B39" t="str">
            <v>愛媛県</v>
          </cell>
          <cell r="C39" t="str">
            <v>（四国選挙区）</v>
          </cell>
        </row>
        <row r="40">
          <cell r="B40" t="str">
            <v>高知県</v>
          </cell>
          <cell r="C40" t="str">
            <v>（四国選挙区）</v>
          </cell>
        </row>
        <row r="41">
          <cell r="B41" t="str">
            <v>福岡県</v>
          </cell>
          <cell r="C41" t="str">
            <v>（九州選挙区）</v>
          </cell>
        </row>
        <row r="42">
          <cell r="B42" t="str">
            <v>佐賀県</v>
          </cell>
          <cell r="C42" t="str">
            <v>（九州選挙区）</v>
          </cell>
        </row>
        <row r="43">
          <cell r="B43" t="str">
            <v>長崎県</v>
          </cell>
          <cell r="C43" t="str">
            <v>（九州選挙区）</v>
          </cell>
        </row>
        <row r="44">
          <cell r="B44" t="str">
            <v>熊本県</v>
          </cell>
          <cell r="C44" t="str">
            <v>（九州選挙区）</v>
          </cell>
        </row>
        <row r="45">
          <cell r="B45" t="str">
            <v>大分県</v>
          </cell>
          <cell r="C45" t="str">
            <v>（九州選挙区）</v>
          </cell>
        </row>
        <row r="46">
          <cell r="B46" t="str">
            <v>宮崎県</v>
          </cell>
          <cell r="C46" t="str">
            <v>（九州選挙区）</v>
          </cell>
        </row>
        <row r="47">
          <cell r="B47" t="str">
            <v>鹿児島県</v>
          </cell>
          <cell r="C47" t="str">
            <v>（九州選挙区）</v>
          </cell>
        </row>
        <row r="48">
          <cell r="B48" t="str">
            <v>沖縄県</v>
          </cell>
          <cell r="C48" t="str">
            <v>（九州選挙区）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37"/>
  <sheetViews>
    <sheetView showGridLines="0" showZeros="0" tabSelected="1" view="pageBreakPreview" zoomScale="85" zoomScaleNormal="85" zoomScaleSheetLayoutView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9" defaultRowHeight="13.2" x14ac:dyDescent="0.2"/>
  <cols>
    <col min="1" max="1" width="18.77734375" style="1" customWidth="1"/>
    <col min="2" max="2" width="13.6640625" style="4" customWidth="1"/>
    <col min="3" max="10" width="13.6640625" style="3" customWidth="1"/>
    <col min="11" max="11" width="13.6640625" style="2" customWidth="1"/>
    <col min="12" max="19" width="18.6640625" style="1" customWidth="1"/>
    <col min="20" max="16384" width="9" style="1"/>
  </cols>
  <sheetData>
    <row r="1" spans="1:14" ht="20.100000000000001" customHeight="1" x14ac:dyDescent="0.2">
      <c r="A1" s="16" t="s">
        <v>65</v>
      </c>
      <c r="B1" s="15"/>
      <c r="C1" s="15"/>
      <c r="D1" s="15"/>
      <c r="E1" s="15"/>
      <c r="F1" s="15"/>
      <c r="G1" s="15"/>
      <c r="H1" s="15"/>
      <c r="I1" s="15"/>
      <c r="J1" s="15"/>
      <c r="K1" s="14"/>
      <c r="M1" s="12"/>
      <c r="N1" s="13"/>
    </row>
    <row r="2" spans="1:14" ht="19.2" x14ac:dyDescent="0.25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M2" s="12"/>
      <c r="N2" s="12"/>
    </row>
    <row r="3" spans="1:14" ht="20.100000000000001" customHeight="1" x14ac:dyDescent="0.2">
      <c r="A3" s="24" t="str">
        <f ca="1">RIGHT(CELL("filename",A3),LEN(CELL("filename",A3))-FIND("]",CELL("filename",A3)))</f>
        <v>徳島県</v>
      </c>
      <c r="B3" s="23" t="str">
        <f ca="1">VLOOKUP(A3,リスト!$B$2:$C$48,2,FALSE)</f>
        <v>（四国選挙区）</v>
      </c>
      <c r="K3" s="17" t="s">
        <v>2</v>
      </c>
      <c r="N3" s="4"/>
    </row>
    <row r="4" spans="1:14" ht="28.8" customHeight="1" x14ac:dyDescent="0.2">
      <c r="A4" s="19" t="s">
        <v>64</v>
      </c>
      <c r="B4" s="25" t="s">
        <v>67</v>
      </c>
      <c r="C4" s="25" t="s">
        <v>68</v>
      </c>
      <c r="D4" s="25" t="s">
        <v>69</v>
      </c>
      <c r="E4" s="25" t="s">
        <v>70</v>
      </c>
      <c r="F4" s="25" t="s">
        <v>71</v>
      </c>
      <c r="G4" s="25" t="s">
        <v>72</v>
      </c>
      <c r="H4" s="25" t="s">
        <v>73</v>
      </c>
      <c r="I4" s="25" t="s">
        <v>74</v>
      </c>
      <c r="J4" s="25" t="s">
        <v>66</v>
      </c>
      <c r="K4" s="25" t="s">
        <v>0</v>
      </c>
    </row>
    <row r="5" spans="1:14" ht="19.8" customHeight="1" x14ac:dyDescent="0.2">
      <c r="A5" s="18" t="s">
        <v>75</v>
      </c>
      <c r="B5" s="27">
        <v>6339</v>
      </c>
      <c r="C5" s="27">
        <v>11574</v>
      </c>
      <c r="D5" s="27">
        <v>18770.312999999998</v>
      </c>
      <c r="E5" s="27">
        <v>1125</v>
      </c>
      <c r="F5" s="27">
        <v>12638</v>
      </c>
      <c r="G5" s="27">
        <v>24155</v>
      </c>
      <c r="H5" s="27">
        <v>11705.686</v>
      </c>
      <c r="I5" s="27">
        <v>6473</v>
      </c>
      <c r="J5" s="27">
        <v>3044</v>
      </c>
      <c r="K5" s="28">
        <f t="shared" ref="K5:K28" si="0">SUM(B5:J5)</f>
        <v>95823.998999999996</v>
      </c>
    </row>
    <row r="6" spans="1:14" ht="19.8" customHeight="1" x14ac:dyDescent="0.2">
      <c r="A6" s="18" t="s">
        <v>76</v>
      </c>
      <c r="B6" s="27">
        <v>1140</v>
      </c>
      <c r="C6" s="27">
        <v>2866</v>
      </c>
      <c r="D6" s="27">
        <v>3272.1390000000001</v>
      </c>
      <c r="E6" s="27">
        <v>313</v>
      </c>
      <c r="F6" s="27">
        <v>2885</v>
      </c>
      <c r="G6" s="27">
        <v>6671</v>
      </c>
      <c r="H6" s="27">
        <v>2698.86</v>
      </c>
      <c r="I6" s="27">
        <v>1566</v>
      </c>
      <c r="J6" s="27">
        <v>718</v>
      </c>
      <c r="K6" s="28">
        <f t="shared" si="0"/>
        <v>22129.999</v>
      </c>
    </row>
    <row r="7" spans="1:14" ht="19.8" customHeight="1" x14ac:dyDescent="0.2">
      <c r="A7" s="18" t="s">
        <v>77</v>
      </c>
      <c r="B7" s="27">
        <v>811</v>
      </c>
      <c r="C7" s="27">
        <v>1680</v>
      </c>
      <c r="D7" s="27">
        <v>2788.4209999999998</v>
      </c>
      <c r="E7" s="27">
        <v>190</v>
      </c>
      <c r="F7" s="27">
        <v>2216</v>
      </c>
      <c r="G7" s="27">
        <v>4072</v>
      </c>
      <c r="H7" s="27">
        <v>1416.578</v>
      </c>
      <c r="I7" s="27">
        <v>960</v>
      </c>
      <c r="J7" s="27">
        <v>479</v>
      </c>
      <c r="K7" s="28">
        <f t="shared" si="0"/>
        <v>14612.999</v>
      </c>
    </row>
    <row r="8" spans="1:14" ht="19.8" customHeight="1" x14ac:dyDescent="0.2">
      <c r="A8" s="18" t="s">
        <v>78</v>
      </c>
      <c r="B8" s="27">
        <v>1732</v>
      </c>
      <c r="C8" s="27">
        <v>3387</v>
      </c>
      <c r="D8" s="27">
        <v>5428.51</v>
      </c>
      <c r="E8" s="27">
        <v>357</v>
      </c>
      <c r="F8" s="27">
        <v>4383</v>
      </c>
      <c r="G8" s="27">
        <v>8639</v>
      </c>
      <c r="H8" s="27">
        <v>2939.489</v>
      </c>
      <c r="I8" s="27">
        <v>2048</v>
      </c>
      <c r="J8" s="27">
        <v>929</v>
      </c>
      <c r="K8" s="28">
        <f t="shared" si="0"/>
        <v>29842.999000000003</v>
      </c>
    </row>
    <row r="9" spans="1:14" ht="19.8" customHeight="1" x14ac:dyDescent="0.2">
      <c r="A9" s="18" t="s">
        <v>79</v>
      </c>
      <c r="B9" s="27">
        <v>984</v>
      </c>
      <c r="C9" s="27">
        <v>1795</v>
      </c>
      <c r="D9" s="27">
        <v>2724.0929999999998</v>
      </c>
      <c r="E9" s="27">
        <v>248</v>
      </c>
      <c r="F9" s="27">
        <v>2464</v>
      </c>
      <c r="G9" s="27">
        <v>4999</v>
      </c>
      <c r="H9" s="27">
        <v>1836.9059999999999</v>
      </c>
      <c r="I9" s="27">
        <v>1159</v>
      </c>
      <c r="J9" s="27">
        <v>392</v>
      </c>
      <c r="K9" s="28">
        <f t="shared" si="0"/>
        <v>16601.999</v>
      </c>
    </row>
    <row r="10" spans="1:14" ht="19.8" customHeight="1" x14ac:dyDescent="0.2">
      <c r="A10" s="18" t="s">
        <v>80</v>
      </c>
      <c r="B10" s="27">
        <v>757</v>
      </c>
      <c r="C10" s="27">
        <v>1434</v>
      </c>
      <c r="D10" s="27">
        <v>2267.9659999999999</v>
      </c>
      <c r="E10" s="27">
        <v>178</v>
      </c>
      <c r="F10" s="27">
        <v>1996</v>
      </c>
      <c r="G10" s="27">
        <v>4531</v>
      </c>
      <c r="H10" s="27">
        <v>1535.0329999999999</v>
      </c>
      <c r="I10" s="27">
        <v>1006</v>
      </c>
      <c r="J10" s="27">
        <v>391</v>
      </c>
      <c r="K10" s="28">
        <f t="shared" si="0"/>
        <v>14095.999</v>
      </c>
    </row>
    <row r="11" spans="1:14" ht="19.8" customHeight="1" x14ac:dyDescent="0.2">
      <c r="A11" s="18" t="s">
        <v>81</v>
      </c>
      <c r="B11" s="27">
        <v>390</v>
      </c>
      <c r="C11" s="27">
        <v>1089</v>
      </c>
      <c r="D11" s="27">
        <v>1718.3610000000001</v>
      </c>
      <c r="E11" s="27">
        <v>204</v>
      </c>
      <c r="F11" s="27">
        <v>2032</v>
      </c>
      <c r="G11" s="27">
        <v>4239</v>
      </c>
      <c r="H11" s="27">
        <v>1268.6379999999999</v>
      </c>
      <c r="I11" s="27">
        <v>757</v>
      </c>
      <c r="J11" s="27">
        <v>248</v>
      </c>
      <c r="K11" s="28">
        <f t="shared" si="0"/>
        <v>11945.999</v>
      </c>
    </row>
    <row r="12" spans="1:14" ht="19.8" customHeight="1" x14ac:dyDescent="0.2">
      <c r="A12" s="18" t="s">
        <v>82</v>
      </c>
      <c r="B12" s="27">
        <v>512</v>
      </c>
      <c r="C12" s="27">
        <v>796</v>
      </c>
      <c r="D12" s="27">
        <v>1540.9760000000001</v>
      </c>
      <c r="E12" s="27">
        <v>280</v>
      </c>
      <c r="F12" s="27">
        <v>2063</v>
      </c>
      <c r="G12" s="27">
        <v>4582</v>
      </c>
      <c r="H12" s="27">
        <v>1026.0229999999999</v>
      </c>
      <c r="I12" s="27">
        <v>654</v>
      </c>
      <c r="J12" s="27">
        <v>230</v>
      </c>
      <c r="K12" s="28">
        <f t="shared" si="0"/>
        <v>11683.999</v>
      </c>
    </row>
    <row r="13" spans="1:14" ht="19.8" customHeight="1" x14ac:dyDescent="0.2">
      <c r="A13" s="18" t="s">
        <v>83</v>
      </c>
      <c r="B13" s="27">
        <v>172</v>
      </c>
      <c r="C13" s="27">
        <v>212</v>
      </c>
      <c r="D13" s="27">
        <v>465.41699999999997</v>
      </c>
      <c r="E13" s="27">
        <v>33</v>
      </c>
      <c r="F13" s="27">
        <v>272</v>
      </c>
      <c r="G13" s="27">
        <v>857</v>
      </c>
      <c r="H13" s="27">
        <v>157.58199999999999</v>
      </c>
      <c r="I13" s="27">
        <v>91</v>
      </c>
      <c r="J13" s="27">
        <v>53</v>
      </c>
      <c r="K13" s="28">
        <f t="shared" si="0"/>
        <v>2312.9989999999998</v>
      </c>
    </row>
    <row r="14" spans="1:14" ht="19.8" customHeight="1" x14ac:dyDescent="0.2">
      <c r="A14" s="18" t="s">
        <v>84</v>
      </c>
      <c r="B14" s="27">
        <v>39</v>
      </c>
      <c r="C14" s="27">
        <v>59</v>
      </c>
      <c r="D14" s="27">
        <v>169.363</v>
      </c>
      <c r="E14" s="27">
        <v>8</v>
      </c>
      <c r="F14" s="27">
        <v>153</v>
      </c>
      <c r="G14" s="27">
        <v>266</v>
      </c>
      <c r="H14" s="27">
        <v>37.636000000000003</v>
      </c>
      <c r="I14" s="27">
        <v>29</v>
      </c>
      <c r="J14" s="27">
        <v>24</v>
      </c>
      <c r="K14" s="28">
        <f t="shared" si="0"/>
        <v>784.99900000000002</v>
      </c>
    </row>
    <row r="15" spans="1:14" ht="19.8" customHeight="1" x14ac:dyDescent="0.2">
      <c r="A15" s="18" t="s">
        <v>85</v>
      </c>
      <c r="B15" s="27">
        <v>76</v>
      </c>
      <c r="C15" s="27">
        <v>109</v>
      </c>
      <c r="D15" s="27">
        <v>260.77600000000001</v>
      </c>
      <c r="E15" s="27">
        <v>18</v>
      </c>
      <c r="F15" s="27">
        <v>156</v>
      </c>
      <c r="G15" s="27">
        <v>423</v>
      </c>
      <c r="H15" s="27">
        <v>75.222999999999999</v>
      </c>
      <c r="I15" s="27">
        <v>66</v>
      </c>
      <c r="J15" s="27">
        <v>30</v>
      </c>
      <c r="K15" s="28">
        <f t="shared" si="0"/>
        <v>1213.999</v>
      </c>
    </row>
    <row r="16" spans="1:14" ht="19.8" customHeight="1" x14ac:dyDescent="0.2">
      <c r="A16" s="18" t="s">
        <v>86</v>
      </c>
      <c r="B16" s="27">
        <v>506</v>
      </c>
      <c r="C16" s="27">
        <v>1215</v>
      </c>
      <c r="D16" s="27">
        <v>2064.9290000000001</v>
      </c>
      <c r="E16" s="27">
        <v>126</v>
      </c>
      <c r="F16" s="27">
        <v>1326</v>
      </c>
      <c r="G16" s="27">
        <v>2940</v>
      </c>
      <c r="H16" s="27">
        <v>1078.07</v>
      </c>
      <c r="I16" s="27">
        <v>676</v>
      </c>
      <c r="J16" s="27">
        <v>257</v>
      </c>
      <c r="K16" s="28">
        <f t="shared" si="0"/>
        <v>10188.999</v>
      </c>
    </row>
    <row r="17" spans="1:11" ht="19.8" customHeight="1" x14ac:dyDescent="0.2">
      <c r="A17" s="18" t="s">
        <v>87</v>
      </c>
      <c r="B17" s="27">
        <v>87</v>
      </c>
      <c r="C17" s="27">
        <v>176</v>
      </c>
      <c r="D17" s="27">
        <v>416.952</v>
      </c>
      <c r="E17" s="27">
        <v>32</v>
      </c>
      <c r="F17" s="27">
        <v>332</v>
      </c>
      <c r="G17" s="27">
        <v>824</v>
      </c>
      <c r="H17" s="27">
        <v>163.047</v>
      </c>
      <c r="I17" s="27">
        <v>142</v>
      </c>
      <c r="J17" s="27">
        <v>43</v>
      </c>
      <c r="K17" s="28">
        <f t="shared" si="0"/>
        <v>2215.9989999999998</v>
      </c>
    </row>
    <row r="18" spans="1:11" ht="19.8" customHeight="1" x14ac:dyDescent="0.2">
      <c r="A18" s="18" t="s">
        <v>88</v>
      </c>
      <c r="B18" s="27">
        <v>199</v>
      </c>
      <c r="C18" s="27">
        <v>333</v>
      </c>
      <c r="D18" s="27">
        <v>720.16099999999994</v>
      </c>
      <c r="E18" s="27">
        <v>58</v>
      </c>
      <c r="F18" s="27">
        <v>637</v>
      </c>
      <c r="G18" s="27">
        <v>1388</v>
      </c>
      <c r="H18" s="27">
        <v>219.83799999999999</v>
      </c>
      <c r="I18" s="27">
        <v>168</v>
      </c>
      <c r="J18" s="27">
        <v>50</v>
      </c>
      <c r="K18" s="28">
        <f t="shared" si="0"/>
        <v>3772.9990000000003</v>
      </c>
    </row>
    <row r="19" spans="1:11" ht="19.8" customHeight="1" x14ac:dyDescent="0.2">
      <c r="A19" s="18" t="s">
        <v>89</v>
      </c>
      <c r="B19" s="27">
        <v>117</v>
      </c>
      <c r="C19" s="27">
        <v>181</v>
      </c>
      <c r="D19" s="27">
        <v>341.75299999999999</v>
      </c>
      <c r="E19" s="27">
        <v>29</v>
      </c>
      <c r="F19" s="27">
        <v>382</v>
      </c>
      <c r="G19" s="27">
        <v>554</v>
      </c>
      <c r="H19" s="27">
        <v>120.246</v>
      </c>
      <c r="I19" s="27">
        <v>98</v>
      </c>
      <c r="J19" s="27">
        <v>35</v>
      </c>
      <c r="K19" s="28">
        <f t="shared" si="0"/>
        <v>1857.999</v>
      </c>
    </row>
    <row r="20" spans="1:11" ht="19.8" customHeight="1" x14ac:dyDescent="0.2">
      <c r="A20" s="18" t="s">
        <v>90</v>
      </c>
      <c r="B20" s="27">
        <v>147</v>
      </c>
      <c r="C20" s="27">
        <v>306</v>
      </c>
      <c r="D20" s="27">
        <v>569.41800000000001</v>
      </c>
      <c r="E20" s="27">
        <v>58</v>
      </c>
      <c r="F20" s="27">
        <v>424</v>
      </c>
      <c r="G20" s="27">
        <v>1057</v>
      </c>
      <c r="H20" s="27">
        <v>188.58099999999999</v>
      </c>
      <c r="I20" s="27">
        <v>131</v>
      </c>
      <c r="J20" s="27">
        <v>66</v>
      </c>
      <c r="K20" s="28">
        <f t="shared" si="0"/>
        <v>2946.9990000000003</v>
      </c>
    </row>
    <row r="21" spans="1:11" ht="19.8" customHeight="1" x14ac:dyDescent="0.2">
      <c r="A21" s="18" t="s">
        <v>91</v>
      </c>
      <c r="B21" s="27">
        <v>195</v>
      </c>
      <c r="C21" s="27">
        <v>380</v>
      </c>
      <c r="D21" s="27">
        <v>717.94</v>
      </c>
      <c r="E21" s="27">
        <v>45</v>
      </c>
      <c r="F21" s="27">
        <v>900</v>
      </c>
      <c r="G21" s="27">
        <v>1336</v>
      </c>
      <c r="H21" s="27">
        <v>247.059</v>
      </c>
      <c r="I21" s="27">
        <v>223</v>
      </c>
      <c r="J21" s="27">
        <v>94</v>
      </c>
      <c r="K21" s="28">
        <f t="shared" si="0"/>
        <v>4137.9989999999998</v>
      </c>
    </row>
    <row r="22" spans="1:11" ht="19.8" customHeight="1" x14ac:dyDescent="0.2">
      <c r="A22" s="18" t="s">
        <v>92</v>
      </c>
      <c r="B22" s="27">
        <v>249</v>
      </c>
      <c r="C22" s="27">
        <v>721</v>
      </c>
      <c r="D22" s="27">
        <v>761.19500000000005</v>
      </c>
      <c r="E22" s="27">
        <v>71</v>
      </c>
      <c r="F22" s="27">
        <v>739</v>
      </c>
      <c r="G22" s="27">
        <v>1817</v>
      </c>
      <c r="H22" s="27">
        <v>790.80399999999997</v>
      </c>
      <c r="I22" s="27">
        <v>435</v>
      </c>
      <c r="J22" s="27">
        <v>188</v>
      </c>
      <c r="K22" s="28">
        <f t="shared" si="0"/>
        <v>5771.9989999999998</v>
      </c>
    </row>
    <row r="23" spans="1:11" ht="19.8" customHeight="1" x14ac:dyDescent="0.2">
      <c r="A23" s="18" t="s">
        <v>93</v>
      </c>
      <c r="B23" s="27">
        <v>439</v>
      </c>
      <c r="C23" s="27">
        <v>1301</v>
      </c>
      <c r="D23" s="27">
        <v>1494.1590000000001</v>
      </c>
      <c r="E23" s="27">
        <v>118</v>
      </c>
      <c r="F23" s="27">
        <v>1204</v>
      </c>
      <c r="G23" s="27">
        <v>2539</v>
      </c>
      <c r="H23" s="27">
        <v>1319.84</v>
      </c>
      <c r="I23" s="27">
        <v>657</v>
      </c>
      <c r="J23" s="27">
        <v>303</v>
      </c>
      <c r="K23" s="28">
        <f t="shared" si="0"/>
        <v>9374.9989999999998</v>
      </c>
    </row>
    <row r="24" spans="1:11" ht="19.8" customHeight="1" x14ac:dyDescent="0.2">
      <c r="A24" s="18" t="s">
        <v>94</v>
      </c>
      <c r="B24" s="27">
        <v>807</v>
      </c>
      <c r="C24" s="27">
        <v>1697</v>
      </c>
      <c r="D24" s="27">
        <v>1896.692</v>
      </c>
      <c r="E24" s="27">
        <v>214</v>
      </c>
      <c r="F24" s="27">
        <v>1930</v>
      </c>
      <c r="G24" s="27">
        <v>3498</v>
      </c>
      <c r="H24" s="27">
        <v>1681.307</v>
      </c>
      <c r="I24" s="27">
        <v>1150</v>
      </c>
      <c r="J24" s="27">
        <v>434</v>
      </c>
      <c r="K24" s="28">
        <f t="shared" si="0"/>
        <v>13307.999</v>
      </c>
    </row>
    <row r="25" spans="1:11" ht="19.8" customHeight="1" x14ac:dyDescent="0.2">
      <c r="A25" s="18" t="s">
        <v>95</v>
      </c>
      <c r="B25" s="27">
        <v>458</v>
      </c>
      <c r="C25" s="27">
        <v>580</v>
      </c>
      <c r="D25" s="27">
        <v>719.91600000000005</v>
      </c>
      <c r="E25" s="27">
        <v>68</v>
      </c>
      <c r="F25" s="27">
        <v>629</v>
      </c>
      <c r="G25" s="27">
        <v>1531</v>
      </c>
      <c r="H25" s="27">
        <v>560.08299999999997</v>
      </c>
      <c r="I25" s="27">
        <v>426</v>
      </c>
      <c r="J25" s="27">
        <v>165</v>
      </c>
      <c r="K25" s="28">
        <f t="shared" si="0"/>
        <v>5136.9989999999998</v>
      </c>
    </row>
    <row r="26" spans="1:11" ht="19.8" customHeight="1" x14ac:dyDescent="0.2">
      <c r="A26" s="18" t="s">
        <v>96</v>
      </c>
      <c r="B26" s="27">
        <v>309</v>
      </c>
      <c r="C26" s="27">
        <v>522</v>
      </c>
      <c r="D26" s="27">
        <v>666.26400000000001</v>
      </c>
      <c r="E26" s="27">
        <v>64</v>
      </c>
      <c r="F26" s="27">
        <v>680</v>
      </c>
      <c r="G26" s="27">
        <v>1296</v>
      </c>
      <c r="H26" s="27">
        <v>441.73500000000001</v>
      </c>
      <c r="I26" s="27">
        <v>378</v>
      </c>
      <c r="J26" s="27">
        <v>116</v>
      </c>
      <c r="K26" s="28">
        <f t="shared" si="0"/>
        <v>4472.9989999999998</v>
      </c>
    </row>
    <row r="27" spans="1:11" ht="19.8" customHeight="1" x14ac:dyDescent="0.2">
      <c r="A27" s="18" t="s">
        <v>97</v>
      </c>
      <c r="B27" s="27">
        <v>169</v>
      </c>
      <c r="C27" s="27">
        <v>331</v>
      </c>
      <c r="D27" s="27">
        <v>476.45</v>
      </c>
      <c r="E27" s="27">
        <v>45</v>
      </c>
      <c r="F27" s="27">
        <v>725</v>
      </c>
      <c r="G27" s="27">
        <v>1711</v>
      </c>
      <c r="H27" s="27">
        <v>279.54899999999998</v>
      </c>
      <c r="I27" s="27">
        <v>211</v>
      </c>
      <c r="J27" s="27">
        <v>75</v>
      </c>
      <c r="K27" s="28">
        <f t="shared" si="0"/>
        <v>4022.9989999999998</v>
      </c>
    </row>
    <row r="28" spans="1:11" ht="19.8" customHeight="1" thickBot="1" x14ac:dyDescent="0.25">
      <c r="A28" s="18" t="s">
        <v>98</v>
      </c>
      <c r="B28" s="27">
        <v>293</v>
      </c>
      <c r="C28" s="27">
        <v>505</v>
      </c>
      <c r="D28" s="27">
        <v>948.73800000000006</v>
      </c>
      <c r="E28" s="27">
        <v>117</v>
      </c>
      <c r="F28" s="27">
        <v>1036</v>
      </c>
      <c r="G28" s="27">
        <v>2309</v>
      </c>
      <c r="H28" s="27">
        <v>648.26099999999997</v>
      </c>
      <c r="I28" s="27">
        <v>427</v>
      </c>
      <c r="J28" s="27">
        <v>123</v>
      </c>
      <c r="K28" s="28">
        <f t="shared" si="0"/>
        <v>6406.9989999999998</v>
      </c>
    </row>
    <row r="29" spans="1:11" ht="19.8" customHeight="1" thickTop="1" x14ac:dyDescent="0.2">
      <c r="A29" s="26" t="str">
        <f ca="1">A3&amp;" 合計"</f>
        <v>徳島県 合計</v>
      </c>
      <c r="B29" s="29">
        <f t="shared" ref="B29:K29" si="1">SUM(B5:B28)</f>
        <v>16927</v>
      </c>
      <c r="C29" s="29">
        <f t="shared" si="1"/>
        <v>33249</v>
      </c>
      <c r="D29" s="29">
        <f t="shared" si="1"/>
        <v>51200.901999999987</v>
      </c>
      <c r="E29" s="29">
        <f t="shared" si="1"/>
        <v>3999</v>
      </c>
      <c r="F29" s="29">
        <f t="shared" si="1"/>
        <v>42202</v>
      </c>
      <c r="G29" s="29">
        <f t="shared" si="1"/>
        <v>86234</v>
      </c>
      <c r="H29" s="29">
        <f t="shared" si="1"/>
        <v>32436.073999999993</v>
      </c>
      <c r="I29" s="29">
        <f t="shared" si="1"/>
        <v>19931</v>
      </c>
      <c r="J29" s="29">
        <f t="shared" si="1"/>
        <v>8487</v>
      </c>
      <c r="K29" s="29">
        <f t="shared" si="1"/>
        <v>294665.9760000002</v>
      </c>
    </row>
    <row r="30" spans="1:11" ht="15.9" customHeight="1" x14ac:dyDescent="0.2">
      <c r="A30" s="11"/>
      <c r="B30" s="10"/>
      <c r="C30" s="9"/>
      <c r="D30" s="9"/>
      <c r="E30" s="9"/>
      <c r="F30" s="9"/>
      <c r="G30" s="9"/>
      <c r="H30" s="9"/>
      <c r="I30" s="9"/>
      <c r="J30" s="9"/>
      <c r="K30" s="8"/>
    </row>
    <row r="31" spans="1:11" ht="15.9" customHeight="1" x14ac:dyDescent="0.2">
      <c r="A31" s="7"/>
      <c r="B31" s="3"/>
      <c r="C31" s="6"/>
      <c r="D31" s="6"/>
      <c r="E31" s="6"/>
      <c r="F31" s="6"/>
      <c r="G31" s="6"/>
      <c r="H31" s="6"/>
      <c r="I31" s="6"/>
      <c r="J31" s="6"/>
      <c r="K31" s="5"/>
    </row>
    <row r="32" spans="1:11" ht="15.9" customHeight="1" x14ac:dyDescent="0.2">
      <c r="A32" s="7"/>
      <c r="B32" s="3"/>
      <c r="C32" s="6"/>
      <c r="D32" s="6"/>
      <c r="E32" s="6"/>
      <c r="F32" s="6"/>
      <c r="G32" s="6"/>
      <c r="H32" s="6"/>
      <c r="I32" s="6"/>
      <c r="J32" s="6"/>
      <c r="K32" s="5"/>
    </row>
    <row r="33" spans="1:11" ht="15.9" customHeight="1" x14ac:dyDescent="0.2">
      <c r="A33" s="7"/>
      <c r="B33" s="3"/>
      <c r="C33" s="6"/>
      <c r="D33" s="6"/>
      <c r="E33" s="6"/>
      <c r="F33" s="6"/>
      <c r="G33" s="6"/>
      <c r="H33" s="6"/>
      <c r="I33" s="6"/>
      <c r="J33" s="6"/>
      <c r="K33" s="5"/>
    </row>
    <row r="34" spans="1:11" ht="15.9" customHeight="1" x14ac:dyDescent="0.2">
      <c r="A34" s="7"/>
      <c r="B34" s="3"/>
      <c r="C34" s="6"/>
      <c r="D34" s="6"/>
      <c r="E34" s="6"/>
      <c r="F34" s="6"/>
      <c r="G34" s="6"/>
      <c r="H34" s="6"/>
      <c r="I34" s="6"/>
      <c r="J34" s="6"/>
      <c r="K34" s="5"/>
    </row>
    <row r="35" spans="1:11" ht="15.9" customHeight="1" x14ac:dyDescent="0.2">
      <c r="A35" s="7"/>
      <c r="B35" s="3"/>
      <c r="C35" s="6"/>
      <c r="D35" s="6"/>
      <c r="E35" s="6"/>
      <c r="F35" s="6"/>
      <c r="G35" s="6"/>
      <c r="H35" s="6"/>
      <c r="I35" s="6"/>
      <c r="J35" s="6"/>
      <c r="K35" s="5"/>
    </row>
    <row r="36" spans="1:11" ht="15.9" customHeight="1" x14ac:dyDescent="0.2">
      <c r="A36" s="7"/>
      <c r="B36" s="3"/>
      <c r="C36" s="6"/>
      <c r="D36" s="6"/>
      <c r="E36" s="6"/>
      <c r="F36" s="6"/>
      <c r="G36" s="6"/>
      <c r="H36" s="6"/>
      <c r="I36" s="6"/>
      <c r="J36" s="6"/>
      <c r="K36" s="5"/>
    </row>
    <row r="37" spans="1:11" ht="15.9" customHeight="1" x14ac:dyDescent="0.2">
      <c r="A37" s="7"/>
      <c r="B37" s="3"/>
      <c r="C37" s="6"/>
      <c r="D37" s="6"/>
      <c r="E37" s="6"/>
      <c r="F37" s="6"/>
      <c r="G37" s="6"/>
      <c r="H37" s="6"/>
      <c r="I37" s="6"/>
      <c r="J37" s="6"/>
      <c r="K37" s="5"/>
    </row>
  </sheetData>
  <mergeCells count="1">
    <mergeCell ref="A2:K2"/>
  </mergeCells>
  <phoneticPr fontI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CFEB9-64F0-4DF5-A18D-5E04A4A1CA19}">
  <dimension ref="A1:N32"/>
  <sheetViews>
    <sheetView showGridLines="0" showZeros="0" view="pageBreakPreview" zoomScale="85" zoomScaleNormal="85" zoomScaleSheetLayoutView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9" defaultRowHeight="13.2" x14ac:dyDescent="0.2"/>
  <cols>
    <col min="1" max="1" width="18.77734375" style="1" customWidth="1"/>
    <col min="2" max="2" width="13.6640625" style="4" customWidth="1"/>
    <col min="3" max="10" width="13.6640625" style="3" customWidth="1"/>
    <col min="11" max="11" width="13.6640625" style="2" customWidth="1"/>
    <col min="12" max="19" width="18.6640625" style="1" customWidth="1"/>
    <col min="20" max="16384" width="9" style="1"/>
  </cols>
  <sheetData>
    <row r="1" spans="1:14" ht="20.100000000000001" customHeight="1" x14ac:dyDescent="0.2">
      <c r="A1" s="16" t="s">
        <v>65</v>
      </c>
      <c r="B1" s="15"/>
      <c r="C1" s="15"/>
      <c r="D1" s="15"/>
      <c r="E1" s="15"/>
      <c r="F1" s="15"/>
      <c r="G1" s="15"/>
      <c r="H1" s="15"/>
      <c r="I1" s="15"/>
      <c r="J1" s="15"/>
      <c r="K1" s="14"/>
      <c r="M1" s="12"/>
      <c r="N1" s="13"/>
    </row>
    <row r="2" spans="1:14" ht="19.2" x14ac:dyDescent="0.25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M2" s="12"/>
      <c r="N2" s="12"/>
    </row>
    <row r="3" spans="1:14" ht="20.100000000000001" customHeight="1" x14ac:dyDescent="0.2">
      <c r="A3" s="24" t="str">
        <f ca="1">RIGHT(CELL("filename",A3),LEN(CELL("filename",A3))-FIND("]",CELL("filename",A3)))</f>
        <v>香川県</v>
      </c>
      <c r="B3" s="23" t="str">
        <f ca="1">VLOOKUP(A3,[1]リスト!$B$2:$C$48,2,FALSE)</f>
        <v>（四国選挙区）</v>
      </c>
      <c r="K3" s="17" t="s">
        <v>2</v>
      </c>
      <c r="N3" s="4"/>
    </row>
    <row r="4" spans="1:14" ht="28.8" customHeight="1" x14ac:dyDescent="0.2">
      <c r="A4" s="19" t="s">
        <v>64</v>
      </c>
      <c r="B4" s="25" t="s">
        <v>67</v>
      </c>
      <c r="C4" s="25" t="s">
        <v>68</v>
      </c>
      <c r="D4" s="25" t="s">
        <v>69</v>
      </c>
      <c r="E4" s="25" t="s">
        <v>70</v>
      </c>
      <c r="F4" s="25" t="s">
        <v>71</v>
      </c>
      <c r="G4" s="25" t="s">
        <v>72</v>
      </c>
      <c r="H4" s="25" t="s">
        <v>73</v>
      </c>
      <c r="I4" s="25" t="s">
        <v>74</v>
      </c>
      <c r="J4" s="25" t="s">
        <v>66</v>
      </c>
      <c r="K4" s="25" t="s">
        <v>0</v>
      </c>
    </row>
    <row r="5" spans="1:14" ht="19.8" customHeight="1" x14ac:dyDescent="0.2">
      <c r="A5" s="18" t="s">
        <v>99</v>
      </c>
      <c r="B5" s="27">
        <v>6355</v>
      </c>
      <c r="C5" s="27">
        <v>8240</v>
      </c>
      <c r="D5" s="27">
        <v>27429.517</v>
      </c>
      <c r="E5" s="27">
        <v>2066</v>
      </c>
      <c r="F5" s="27">
        <v>14317</v>
      </c>
      <c r="G5" s="27">
        <v>39678</v>
      </c>
      <c r="H5" s="27">
        <v>35457.482000000004</v>
      </c>
      <c r="I5" s="27">
        <v>7129</v>
      </c>
      <c r="J5" s="27">
        <v>5141</v>
      </c>
      <c r="K5" s="28">
        <f t="shared" ref="K5:K23" si="0">SUM(B5:J5)</f>
        <v>145812.99900000001</v>
      </c>
    </row>
    <row r="6" spans="1:14" ht="19.8" customHeight="1" x14ac:dyDescent="0.2">
      <c r="A6" s="18" t="s">
        <v>100</v>
      </c>
      <c r="B6" s="27">
        <v>1379</v>
      </c>
      <c r="C6" s="27">
        <v>1245</v>
      </c>
      <c r="D6" s="27">
        <v>3401.23</v>
      </c>
      <c r="E6" s="27">
        <v>607</v>
      </c>
      <c r="F6" s="27">
        <v>3797</v>
      </c>
      <c r="G6" s="27">
        <v>9298</v>
      </c>
      <c r="H6" s="27">
        <v>10967.769</v>
      </c>
      <c r="I6" s="27">
        <v>1681</v>
      </c>
      <c r="J6" s="27">
        <v>869</v>
      </c>
      <c r="K6" s="28">
        <f t="shared" si="0"/>
        <v>33244.998999999996</v>
      </c>
    </row>
    <row r="7" spans="1:14" ht="19.8" customHeight="1" x14ac:dyDescent="0.2">
      <c r="A7" s="18" t="s">
        <v>101</v>
      </c>
      <c r="B7" s="27">
        <v>1195</v>
      </c>
      <c r="C7" s="27">
        <v>2040</v>
      </c>
      <c r="D7" s="27">
        <v>5076.8549999999996</v>
      </c>
      <c r="E7" s="27">
        <v>733</v>
      </c>
      <c r="F7" s="27">
        <v>3143</v>
      </c>
      <c r="G7" s="27">
        <v>10013</v>
      </c>
      <c r="H7" s="27">
        <v>7102.1440000000002</v>
      </c>
      <c r="I7" s="27">
        <v>2031</v>
      </c>
      <c r="J7" s="27">
        <v>1019</v>
      </c>
      <c r="K7" s="28">
        <f t="shared" si="0"/>
        <v>32352.999</v>
      </c>
    </row>
    <row r="8" spans="1:14" ht="19.8" customHeight="1" x14ac:dyDescent="0.2">
      <c r="A8" s="18" t="s">
        <v>102</v>
      </c>
      <c r="B8" s="27">
        <v>449</v>
      </c>
      <c r="C8" s="27">
        <v>382</v>
      </c>
      <c r="D8" s="27">
        <v>1088.3019999999999</v>
      </c>
      <c r="E8" s="27">
        <v>187</v>
      </c>
      <c r="F8" s="27">
        <v>1295</v>
      </c>
      <c r="G8" s="27">
        <v>3809</v>
      </c>
      <c r="H8" s="27">
        <v>3937.6970000000001</v>
      </c>
      <c r="I8" s="27">
        <v>661</v>
      </c>
      <c r="J8" s="27">
        <v>316</v>
      </c>
      <c r="K8" s="28">
        <f t="shared" si="0"/>
        <v>12124.999</v>
      </c>
    </row>
    <row r="9" spans="1:14" ht="19.8" customHeight="1" x14ac:dyDescent="0.2">
      <c r="A9" s="18" t="s">
        <v>103</v>
      </c>
      <c r="B9" s="27">
        <v>826</v>
      </c>
      <c r="C9" s="27">
        <v>727</v>
      </c>
      <c r="D9" s="27">
        <v>1779.473</v>
      </c>
      <c r="E9" s="27">
        <v>372</v>
      </c>
      <c r="F9" s="27">
        <v>2347</v>
      </c>
      <c r="G9" s="27">
        <v>7889</v>
      </c>
      <c r="H9" s="27">
        <v>7331.5259999999998</v>
      </c>
      <c r="I9" s="27">
        <v>943</v>
      </c>
      <c r="J9" s="27">
        <v>508</v>
      </c>
      <c r="K9" s="28">
        <f t="shared" si="0"/>
        <v>22722.999</v>
      </c>
    </row>
    <row r="10" spans="1:14" ht="19.8" customHeight="1" x14ac:dyDescent="0.2">
      <c r="A10" s="18" t="s">
        <v>104</v>
      </c>
      <c r="B10" s="27">
        <v>490</v>
      </c>
      <c r="C10" s="27">
        <v>725</v>
      </c>
      <c r="D10" s="27">
        <v>1984.4739999999999</v>
      </c>
      <c r="E10" s="27">
        <v>277</v>
      </c>
      <c r="F10" s="27">
        <v>1154</v>
      </c>
      <c r="G10" s="27">
        <v>4980</v>
      </c>
      <c r="H10" s="27">
        <v>2190.5250000000001</v>
      </c>
      <c r="I10" s="27">
        <v>735</v>
      </c>
      <c r="J10" s="27">
        <v>333</v>
      </c>
      <c r="K10" s="28">
        <f t="shared" si="0"/>
        <v>12868.999</v>
      </c>
    </row>
    <row r="11" spans="1:14" ht="19.8" customHeight="1" x14ac:dyDescent="0.2">
      <c r="A11" s="18" t="s">
        <v>105</v>
      </c>
      <c r="B11" s="27">
        <v>857</v>
      </c>
      <c r="C11" s="27">
        <v>1918</v>
      </c>
      <c r="D11" s="27">
        <v>3354.9290000000001</v>
      </c>
      <c r="E11" s="27">
        <v>487</v>
      </c>
      <c r="F11" s="27">
        <v>2751</v>
      </c>
      <c r="G11" s="27">
        <v>7503</v>
      </c>
      <c r="H11" s="27">
        <v>3830.07</v>
      </c>
      <c r="I11" s="27">
        <v>1308</v>
      </c>
      <c r="J11" s="27">
        <v>586</v>
      </c>
      <c r="K11" s="28">
        <f t="shared" si="0"/>
        <v>22594.999</v>
      </c>
    </row>
    <row r="12" spans="1:14" ht="19.8" customHeight="1" x14ac:dyDescent="0.2">
      <c r="A12" s="18" t="s">
        <v>106</v>
      </c>
      <c r="B12" s="27">
        <v>681</v>
      </c>
      <c r="C12" s="27">
        <v>519</v>
      </c>
      <c r="D12" s="27">
        <v>1432.89</v>
      </c>
      <c r="E12" s="27">
        <v>328</v>
      </c>
      <c r="F12" s="27">
        <v>2146</v>
      </c>
      <c r="G12" s="27">
        <v>5978</v>
      </c>
      <c r="H12" s="27">
        <v>9253.1090000000004</v>
      </c>
      <c r="I12" s="27">
        <v>841</v>
      </c>
      <c r="J12" s="27">
        <v>389</v>
      </c>
      <c r="K12" s="28">
        <f t="shared" si="0"/>
        <v>21567.999</v>
      </c>
    </row>
    <row r="13" spans="1:14" ht="19.8" customHeight="1" x14ac:dyDescent="0.2">
      <c r="A13" s="18" t="s">
        <v>107</v>
      </c>
      <c r="B13" s="27">
        <v>423</v>
      </c>
      <c r="C13" s="27">
        <v>399</v>
      </c>
      <c r="D13" s="27">
        <v>934.32600000000002</v>
      </c>
      <c r="E13" s="27">
        <v>182</v>
      </c>
      <c r="F13" s="27">
        <v>1785</v>
      </c>
      <c r="G13" s="27">
        <v>3959</v>
      </c>
      <c r="H13" s="27">
        <v>4991.6729999999998</v>
      </c>
      <c r="I13" s="27">
        <v>587</v>
      </c>
      <c r="J13" s="27">
        <v>243</v>
      </c>
      <c r="K13" s="28">
        <f t="shared" si="0"/>
        <v>13503.999</v>
      </c>
    </row>
    <row r="14" spans="1:14" ht="19.8" customHeight="1" x14ac:dyDescent="0.2">
      <c r="A14" s="18" t="s">
        <v>108</v>
      </c>
      <c r="B14" s="27">
        <v>972</v>
      </c>
      <c r="C14" s="27">
        <v>1955</v>
      </c>
      <c r="D14" s="27">
        <v>3816.5540000000001</v>
      </c>
      <c r="E14" s="27">
        <v>935</v>
      </c>
      <c r="F14" s="27">
        <v>2761</v>
      </c>
      <c r="G14" s="27">
        <v>8954</v>
      </c>
      <c r="H14" s="27">
        <v>4471.4449999999997</v>
      </c>
      <c r="I14" s="27">
        <v>1413</v>
      </c>
      <c r="J14" s="27">
        <v>713</v>
      </c>
      <c r="K14" s="28">
        <f t="shared" si="0"/>
        <v>25990.999</v>
      </c>
    </row>
    <row r="15" spans="1:14" ht="19.8" customHeight="1" x14ac:dyDescent="0.2">
      <c r="A15" s="18" t="s">
        <v>109</v>
      </c>
      <c r="B15" s="27">
        <v>324</v>
      </c>
      <c r="C15" s="27">
        <v>422</v>
      </c>
      <c r="D15" s="27">
        <v>1616.018</v>
      </c>
      <c r="E15" s="27">
        <v>152</v>
      </c>
      <c r="F15" s="27">
        <v>798</v>
      </c>
      <c r="G15" s="27">
        <v>2457</v>
      </c>
      <c r="H15" s="27">
        <v>620.98099999999999</v>
      </c>
      <c r="I15" s="27">
        <v>271</v>
      </c>
      <c r="J15" s="27">
        <v>171</v>
      </c>
      <c r="K15" s="28">
        <f t="shared" si="0"/>
        <v>6831.9989999999998</v>
      </c>
    </row>
    <row r="16" spans="1:14" ht="19.8" customHeight="1" x14ac:dyDescent="0.2">
      <c r="A16" s="18" t="s">
        <v>110</v>
      </c>
      <c r="B16" s="27">
        <v>355</v>
      </c>
      <c r="C16" s="27">
        <v>419</v>
      </c>
      <c r="D16" s="27">
        <v>1506.25</v>
      </c>
      <c r="E16" s="27">
        <v>147</v>
      </c>
      <c r="F16" s="27">
        <v>819</v>
      </c>
      <c r="G16" s="27">
        <v>2408</v>
      </c>
      <c r="H16" s="27">
        <v>662.75</v>
      </c>
      <c r="I16" s="27">
        <v>352</v>
      </c>
      <c r="J16" s="27">
        <v>206</v>
      </c>
      <c r="K16" s="28">
        <f t="shared" si="0"/>
        <v>6875</v>
      </c>
    </row>
    <row r="17" spans="1:11" ht="19.8" customHeight="1" x14ac:dyDescent="0.2">
      <c r="A17" s="18" t="s">
        <v>111</v>
      </c>
      <c r="B17" s="27">
        <v>501</v>
      </c>
      <c r="C17" s="27">
        <v>468</v>
      </c>
      <c r="D17" s="27">
        <v>1273.0930000000001</v>
      </c>
      <c r="E17" s="27">
        <v>209</v>
      </c>
      <c r="F17" s="27">
        <v>1186</v>
      </c>
      <c r="G17" s="27">
        <v>3325</v>
      </c>
      <c r="H17" s="27">
        <v>4412.9059999999999</v>
      </c>
      <c r="I17" s="27">
        <v>603</v>
      </c>
      <c r="J17" s="27">
        <v>281</v>
      </c>
      <c r="K17" s="28">
        <f t="shared" si="0"/>
        <v>12258.999</v>
      </c>
    </row>
    <row r="18" spans="1:11" ht="19.8" customHeight="1" x14ac:dyDescent="0.2">
      <c r="A18" s="18" t="s">
        <v>112</v>
      </c>
      <c r="B18" s="27">
        <v>48</v>
      </c>
      <c r="C18" s="27">
        <v>79</v>
      </c>
      <c r="D18" s="27">
        <v>396.084</v>
      </c>
      <c r="E18" s="27">
        <v>36</v>
      </c>
      <c r="F18" s="27">
        <v>252</v>
      </c>
      <c r="G18" s="27">
        <v>342</v>
      </c>
      <c r="H18" s="27">
        <v>181.91499999999999</v>
      </c>
      <c r="I18" s="27">
        <v>67</v>
      </c>
      <c r="J18" s="27">
        <v>34</v>
      </c>
      <c r="K18" s="28">
        <f t="shared" si="0"/>
        <v>1435.999</v>
      </c>
    </row>
    <row r="19" spans="1:11" ht="19.8" customHeight="1" x14ac:dyDescent="0.2">
      <c r="A19" s="18" t="s">
        <v>113</v>
      </c>
      <c r="B19" s="27">
        <v>236</v>
      </c>
      <c r="C19" s="27">
        <v>328</v>
      </c>
      <c r="D19" s="27">
        <v>685.52099999999996</v>
      </c>
      <c r="E19" s="27">
        <v>107</v>
      </c>
      <c r="F19" s="27">
        <v>778</v>
      </c>
      <c r="G19" s="27">
        <v>2105</v>
      </c>
      <c r="H19" s="27">
        <v>2499.4780000000001</v>
      </c>
      <c r="I19" s="27">
        <v>433</v>
      </c>
      <c r="J19" s="27">
        <v>235</v>
      </c>
      <c r="K19" s="28">
        <f t="shared" si="0"/>
        <v>7406.9989999999998</v>
      </c>
    </row>
    <row r="20" spans="1:11" ht="19.8" customHeight="1" x14ac:dyDescent="0.2">
      <c r="A20" s="18" t="s">
        <v>114</v>
      </c>
      <c r="B20" s="27">
        <v>344</v>
      </c>
      <c r="C20" s="27">
        <v>310</v>
      </c>
      <c r="D20" s="27">
        <v>1077.6759999999999</v>
      </c>
      <c r="E20" s="27">
        <v>220</v>
      </c>
      <c r="F20" s="27">
        <v>996</v>
      </c>
      <c r="G20" s="27">
        <v>3745</v>
      </c>
      <c r="H20" s="27">
        <v>3774.3229999999999</v>
      </c>
      <c r="I20" s="27">
        <v>452</v>
      </c>
      <c r="J20" s="27">
        <v>243</v>
      </c>
      <c r="K20" s="28">
        <f t="shared" si="0"/>
        <v>11161.999</v>
      </c>
    </row>
    <row r="21" spans="1:11" ht="19.8" customHeight="1" x14ac:dyDescent="0.2">
      <c r="A21" s="18" t="s">
        <v>115</v>
      </c>
      <c r="B21" s="27">
        <v>133</v>
      </c>
      <c r="C21" s="27">
        <v>226</v>
      </c>
      <c r="D21" s="27">
        <v>584.33399999999995</v>
      </c>
      <c r="E21" s="27">
        <v>63</v>
      </c>
      <c r="F21" s="27">
        <v>339</v>
      </c>
      <c r="G21" s="27">
        <v>1240</v>
      </c>
      <c r="H21" s="27">
        <v>706.66499999999996</v>
      </c>
      <c r="I21" s="27">
        <v>181</v>
      </c>
      <c r="J21" s="27">
        <v>108</v>
      </c>
      <c r="K21" s="28">
        <f t="shared" si="0"/>
        <v>3580.9989999999998</v>
      </c>
    </row>
    <row r="22" spans="1:11" ht="19.8" customHeight="1" x14ac:dyDescent="0.2">
      <c r="A22" s="18" t="s">
        <v>116</v>
      </c>
      <c r="B22" s="27">
        <v>358</v>
      </c>
      <c r="C22" s="27">
        <v>597</v>
      </c>
      <c r="D22" s="27">
        <v>1551.0609999999999</v>
      </c>
      <c r="E22" s="27">
        <v>198</v>
      </c>
      <c r="F22" s="27">
        <v>802</v>
      </c>
      <c r="G22" s="27">
        <v>2942</v>
      </c>
      <c r="H22" s="27">
        <v>1748.9380000000001</v>
      </c>
      <c r="I22" s="27">
        <v>486</v>
      </c>
      <c r="J22" s="27">
        <v>260</v>
      </c>
      <c r="K22" s="28">
        <f t="shared" si="0"/>
        <v>8942.9989999999998</v>
      </c>
    </row>
    <row r="23" spans="1:11" ht="19.8" customHeight="1" thickBot="1" x14ac:dyDescent="0.25">
      <c r="A23" s="18" t="s">
        <v>117</v>
      </c>
      <c r="B23" s="27">
        <v>239</v>
      </c>
      <c r="C23" s="27">
        <v>397</v>
      </c>
      <c r="D23" s="27">
        <v>1092.93</v>
      </c>
      <c r="E23" s="27">
        <v>146</v>
      </c>
      <c r="F23" s="27">
        <v>784</v>
      </c>
      <c r="G23" s="27">
        <v>2587</v>
      </c>
      <c r="H23" s="27">
        <v>1377.069</v>
      </c>
      <c r="I23" s="27">
        <v>354</v>
      </c>
      <c r="J23" s="27">
        <v>189</v>
      </c>
      <c r="K23" s="28">
        <f t="shared" si="0"/>
        <v>7165.9989999999998</v>
      </c>
    </row>
    <row r="24" spans="1:11" ht="19.8" customHeight="1" thickTop="1" x14ac:dyDescent="0.2">
      <c r="A24" s="26" t="str">
        <f ca="1">A3&amp;" 合計"</f>
        <v>香川県 合計</v>
      </c>
      <c r="B24" s="29">
        <f t="shared" ref="B24:K24" si="1">SUM(B5:B23)</f>
        <v>16165</v>
      </c>
      <c r="C24" s="29">
        <f t="shared" si="1"/>
        <v>21396</v>
      </c>
      <c r="D24" s="29">
        <f t="shared" si="1"/>
        <v>60081.517000000007</v>
      </c>
      <c r="E24" s="29">
        <f t="shared" si="1"/>
        <v>7452</v>
      </c>
      <c r="F24" s="29">
        <f t="shared" si="1"/>
        <v>42250</v>
      </c>
      <c r="G24" s="29">
        <f t="shared" si="1"/>
        <v>123212</v>
      </c>
      <c r="H24" s="29">
        <f t="shared" si="1"/>
        <v>105518.465</v>
      </c>
      <c r="I24" s="29">
        <f t="shared" si="1"/>
        <v>20528</v>
      </c>
      <c r="J24" s="29">
        <f t="shared" si="1"/>
        <v>11844</v>
      </c>
      <c r="K24" s="29">
        <f t="shared" si="1"/>
        <v>408446.98200000019</v>
      </c>
    </row>
    <row r="25" spans="1:11" ht="15.9" customHeight="1" x14ac:dyDescent="0.2">
      <c r="A25" s="11"/>
      <c r="B25" s="10"/>
      <c r="C25" s="9"/>
      <c r="D25" s="9"/>
      <c r="E25" s="9"/>
      <c r="F25" s="9"/>
      <c r="G25" s="9"/>
      <c r="H25" s="9"/>
      <c r="I25" s="9"/>
      <c r="J25" s="9"/>
      <c r="K25" s="8"/>
    </row>
    <row r="26" spans="1:11" ht="15.9" customHeight="1" x14ac:dyDescent="0.2">
      <c r="A26" s="7"/>
      <c r="B26" s="3"/>
      <c r="C26" s="6"/>
      <c r="D26" s="6"/>
      <c r="E26" s="6"/>
      <c r="F26" s="6"/>
      <c r="G26" s="6"/>
      <c r="H26" s="6"/>
      <c r="I26" s="6"/>
      <c r="J26" s="6"/>
      <c r="K26" s="5"/>
    </row>
    <row r="27" spans="1:11" ht="15.9" customHeight="1" x14ac:dyDescent="0.2">
      <c r="A27" s="7"/>
      <c r="B27" s="3"/>
      <c r="C27" s="6"/>
      <c r="D27" s="6"/>
      <c r="E27" s="6"/>
      <c r="F27" s="6"/>
      <c r="G27" s="6"/>
      <c r="H27" s="6"/>
      <c r="I27" s="6"/>
      <c r="J27" s="6"/>
      <c r="K27" s="5"/>
    </row>
    <row r="28" spans="1:11" ht="15.9" customHeight="1" x14ac:dyDescent="0.2">
      <c r="A28" s="7"/>
      <c r="B28" s="3"/>
      <c r="C28" s="6"/>
      <c r="D28" s="6"/>
      <c r="E28" s="6"/>
      <c r="F28" s="6"/>
      <c r="G28" s="6"/>
      <c r="H28" s="6"/>
      <c r="I28" s="6"/>
      <c r="J28" s="6"/>
      <c r="K28" s="5"/>
    </row>
    <row r="29" spans="1:11" ht="15.9" customHeight="1" x14ac:dyDescent="0.2">
      <c r="A29" s="7"/>
      <c r="B29" s="3"/>
      <c r="C29" s="6"/>
      <c r="D29" s="6"/>
      <c r="E29" s="6"/>
      <c r="F29" s="6"/>
      <c r="G29" s="6"/>
      <c r="H29" s="6"/>
      <c r="I29" s="6"/>
      <c r="J29" s="6"/>
      <c r="K29" s="5"/>
    </row>
    <row r="30" spans="1:11" ht="15.9" customHeight="1" x14ac:dyDescent="0.2">
      <c r="A30" s="7"/>
      <c r="B30" s="3"/>
      <c r="C30" s="6"/>
      <c r="D30" s="6"/>
      <c r="E30" s="6"/>
      <c r="F30" s="6"/>
      <c r="G30" s="6"/>
      <c r="H30" s="6"/>
      <c r="I30" s="6"/>
      <c r="J30" s="6"/>
      <c r="K30" s="5"/>
    </row>
    <row r="31" spans="1:11" ht="15.9" customHeight="1" x14ac:dyDescent="0.2">
      <c r="A31" s="7"/>
      <c r="B31" s="3"/>
      <c r="C31" s="6"/>
      <c r="D31" s="6"/>
      <c r="E31" s="6"/>
      <c r="F31" s="6"/>
      <c r="G31" s="6"/>
      <c r="H31" s="6"/>
      <c r="I31" s="6"/>
      <c r="J31" s="6"/>
      <c r="K31" s="5"/>
    </row>
    <row r="32" spans="1:11" ht="15.9" customHeight="1" x14ac:dyDescent="0.2">
      <c r="A32" s="7"/>
      <c r="B32" s="3"/>
      <c r="C32" s="6"/>
      <c r="D32" s="6"/>
      <c r="E32" s="6"/>
      <c r="F32" s="6"/>
      <c r="G32" s="6"/>
      <c r="H32" s="6"/>
      <c r="I32" s="6"/>
      <c r="J32" s="6"/>
      <c r="K32" s="5"/>
    </row>
  </sheetData>
  <mergeCells count="1">
    <mergeCell ref="A2:K2"/>
  </mergeCells>
  <phoneticPr fontI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D6783-CECF-4B7C-9120-FA201207D229}">
  <dimension ref="A1:N33"/>
  <sheetViews>
    <sheetView showGridLines="0" showZeros="0" view="pageBreakPreview" zoomScale="85" zoomScaleNormal="85" zoomScaleSheetLayoutView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9" defaultRowHeight="13.2" x14ac:dyDescent="0.2"/>
  <cols>
    <col min="1" max="1" width="18.77734375" style="1" customWidth="1"/>
    <col min="2" max="2" width="13.6640625" style="4" customWidth="1"/>
    <col min="3" max="10" width="13.6640625" style="3" customWidth="1"/>
    <col min="11" max="11" width="13.6640625" style="2" customWidth="1"/>
    <col min="12" max="19" width="18.6640625" style="1" customWidth="1"/>
    <col min="20" max="16384" width="9" style="1"/>
  </cols>
  <sheetData>
    <row r="1" spans="1:14" ht="20.100000000000001" customHeight="1" x14ac:dyDescent="0.2">
      <c r="A1" s="16" t="s">
        <v>65</v>
      </c>
      <c r="B1" s="15"/>
      <c r="C1" s="15"/>
      <c r="D1" s="15"/>
      <c r="E1" s="15"/>
      <c r="F1" s="15"/>
      <c r="G1" s="15"/>
      <c r="H1" s="15"/>
      <c r="I1" s="15"/>
      <c r="J1" s="15"/>
      <c r="K1" s="14"/>
      <c r="M1" s="12"/>
      <c r="N1" s="13"/>
    </row>
    <row r="2" spans="1:14" ht="19.2" x14ac:dyDescent="0.25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M2" s="12"/>
      <c r="N2" s="12"/>
    </row>
    <row r="3" spans="1:14" ht="20.100000000000001" customHeight="1" x14ac:dyDescent="0.2">
      <c r="A3" s="24" t="str">
        <f ca="1">RIGHT(CELL("filename",A3),LEN(CELL("filename",A3))-FIND("]",CELL("filename",A3)))</f>
        <v>愛媛県</v>
      </c>
      <c r="B3" s="23" t="str">
        <f ca="1">VLOOKUP(A3,[2]リスト!$B$2:$C$48,2,FALSE)</f>
        <v>（四国選挙区）</v>
      </c>
      <c r="K3" s="17" t="s">
        <v>2</v>
      </c>
      <c r="N3" s="4"/>
    </row>
    <row r="4" spans="1:14" ht="28.8" customHeight="1" x14ac:dyDescent="0.2">
      <c r="A4" s="19" t="s">
        <v>64</v>
      </c>
      <c r="B4" s="25" t="s">
        <v>118</v>
      </c>
      <c r="C4" s="25" t="s">
        <v>119</v>
      </c>
      <c r="D4" s="25" t="s">
        <v>120</v>
      </c>
      <c r="E4" s="25" t="s">
        <v>121</v>
      </c>
      <c r="F4" s="25" t="s">
        <v>122</v>
      </c>
      <c r="G4" s="25" t="s">
        <v>123</v>
      </c>
      <c r="H4" s="25" t="s">
        <v>124</v>
      </c>
      <c r="I4" s="25" t="s">
        <v>125</v>
      </c>
      <c r="J4" s="25" t="s">
        <v>126</v>
      </c>
      <c r="K4" s="25" t="s">
        <v>0</v>
      </c>
    </row>
    <row r="5" spans="1:14" ht="19.8" customHeight="1" x14ac:dyDescent="0.2">
      <c r="A5" s="18" t="s">
        <v>127</v>
      </c>
      <c r="B5" s="27">
        <v>8646</v>
      </c>
      <c r="C5" s="27">
        <v>11761</v>
      </c>
      <c r="D5" s="27">
        <v>36644.375</v>
      </c>
      <c r="E5" s="27">
        <v>2518</v>
      </c>
      <c r="F5" s="27">
        <v>25634</v>
      </c>
      <c r="G5" s="27">
        <v>56819</v>
      </c>
      <c r="H5" s="27">
        <v>33172.624000000003</v>
      </c>
      <c r="I5" s="27">
        <v>13453</v>
      </c>
      <c r="J5" s="27">
        <v>6073</v>
      </c>
      <c r="K5" s="28">
        <f t="shared" ref="K5:K24" si="0">SUM(B5:J5)</f>
        <v>194720.99900000001</v>
      </c>
    </row>
    <row r="6" spans="1:14" ht="19.8" customHeight="1" x14ac:dyDescent="0.2">
      <c r="A6" s="18" t="s">
        <v>128</v>
      </c>
      <c r="B6" s="27">
        <v>2506</v>
      </c>
      <c r="C6" s="27">
        <v>5275</v>
      </c>
      <c r="D6" s="27">
        <v>13298.156000000001</v>
      </c>
      <c r="E6" s="27">
        <v>802</v>
      </c>
      <c r="F6" s="27">
        <v>7287</v>
      </c>
      <c r="G6" s="27">
        <v>21071</v>
      </c>
      <c r="H6" s="27">
        <v>6237.8429999999998</v>
      </c>
      <c r="I6" s="27">
        <v>3789</v>
      </c>
      <c r="J6" s="27">
        <v>1733</v>
      </c>
      <c r="K6" s="28">
        <f t="shared" si="0"/>
        <v>61998.999000000003</v>
      </c>
    </row>
    <row r="7" spans="1:14" ht="19.8" customHeight="1" x14ac:dyDescent="0.2">
      <c r="A7" s="18" t="s">
        <v>129</v>
      </c>
      <c r="B7" s="27">
        <v>1331</v>
      </c>
      <c r="C7" s="27">
        <v>1597</v>
      </c>
      <c r="D7" s="27">
        <v>5969.5540000000001</v>
      </c>
      <c r="E7" s="27">
        <v>444</v>
      </c>
      <c r="F7" s="27">
        <v>5674</v>
      </c>
      <c r="G7" s="27">
        <v>10317</v>
      </c>
      <c r="H7" s="27">
        <v>2708.4450000000002</v>
      </c>
      <c r="I7" s="27">
        <v>1863</v>
      </c>
      <c r="J7" s="27">
        <v>726</v>
      </c>
      <c r="K7" s="28">
        <f t="shared" si="0"/>
        <v>30629.999</v>
      </c>
    </row>
    <row r="8" spans="1:14" ht="19.8" customHeight="1" x14ac:dyDescent="0.2">
      <c r="A8" s="18" t="s">
        <v>130</v>
      </c>
      <c r="B8" s="27">
        <v>535</v>
      </c>
      <c r="C8" s="27">
        <v>701</v>
      </c>
      <c r="D8" s="27">
        <v>3015.172</v>
      </c>
      <c r="E8" s="27">
        <v>207</v>
      </c>
      <c r="F8" s="27">
        <v>1788</v>
      </c>
      <c r="G8" s="27">
        <v>5129</v>
      </c>
      <c r="H8" s="27">
        <v>1556.827</v>
      </c>
      <c r="I8" s="27">
        <v>796</v>
      </c>
      <c r="J8" s="27">
        <v>305</v>
      </c>
      <c r="K8" s="28">
        <f t="shared" si="0"/>
        <v>14032.999</v>
      </c>
    </row>
    <row r="9" spans="1:14" ht="19.8" customHeight="1" x14ac:dyDescent="0.2">
      <c r="A9" s="18" t="s">
        <v>131</v>
      </c>
      <c r="B9" s="27">
        <v>2052</v>
      </c>
      <c r="C9" s="27">
        <v>3629</v>
      </c>
      <c r="D9" s="27">
        <v>12241.473</v>
      </c>
      <c r="E9" s="27">
        <v>855</v>
      </c>
      <c r="F9" s="27">
        <v>6329</v>
      </c>
      <c r="G9" s="27">
        <v>12531</v>
      </c>
      <c r="H9" s="27">
        <v>5695.5259999999998</v>
      </c>
      <c r="I9" s="27">
        <v>3201</v>
      </c>
      <c r="J9" s="27">
        <v>1458</v>
      </c>
      <c r="K9" s="28">
        <f t="shared" si="0"/>
        <v>47991.998999999996</v>
      </c>
    </row>
    <row r="10" spans="1:14" ht="19.8" customHeight="1" x14ac:dyDescent="0.2">
      <c r="A10" s="18" t="s">
        <v>132</v>
      </c>
      <c r="B10" s="27">
        <v>1509</v>
      </c>
      <c r="C10" s="27">
        <v>3293</v>
      </c>
      <c r="D10" s="27">
        <v>12569.502</v>
      </c>
      <c r="E10" s="27">
        <v>709</v>
      </c>
      <c r="F10" s="27">
        <v>4345</v>
      </c>
      <c r="G10" s="27">
        <v>13249</v>
      </c>
      <c r="H10" s="27">
        <v>5122.4970000000003</v>
      </c>
      <c r="I10" s="27">
        <v>3416</v>
      </c>
      <c r="J10" s="27">
        <v>1320</v>
      </c>
      <c r="K10" s="28">
        <f t="shared" si="0"/>
        <v>45532.999000000003</v>
      </c>
    </row>
    <row r="11" spans="1:14" ht="19.8" customHeight="1" x14ac:dyDescent="0.2">
      <c r="A11" s="18" t="s">
        <v>133</v>
      </c>
      <c r="B11" s="27">
        <v>798</v>
      </c>
      <c r="C11" s="27">
        <v>881</v>
      </c>
      <c r="D11" s="27">
        <v>3389.9070000000002</v>
      </c>
      <c r="E11" s="27">
        <v>231</v>
      </c>
      <c r="F11" s="27">
        <v>2111</v>
      </c>
      <c r="G11" s="27">
        <v>6521</v>
      </c>
      <c r="H11" s="27">
        <v>1690.0920000000001</v>
      </c>
      <c r="I11" s="27">
        <v>1223</v>
      </c>
      <c r="J11" s="27">
        <v>339</v>
      </c>
      <c r="K11" s="28">
        <f t="shared" si="0"/>
        <v>17183.999</v>
      </c>
    </row>
    <row r="12" spans="1:14" ht="19.8" customHeight="1" x14ac:dyDescent="0.2">
      <c r="A12" s="18" t="s">
        <v>134</v>
      </c>
      <c r="B12" s="27">
        <v>506</v>
      </c>
      <c r="C12" s="27">
        <v>926</v>
      </c>
      <c r="D12" s="27">
        <v>3633.6149999999998</v>
      </c>
      <c r="E12" s="27">
        <v>205</v>
      </c>
      <c r="F12" s="27">
        <v>1727</v>
      </c>
      <c r="G12" s="27">
        <v>5569</v>
      </c>
      <c r="H12" s="27">
        <v>1705.384</v>
      </c>
      <c r="I12" s="27">
        <v>1067</v>
      </c>
      <c r="J12" s="27">
        <v>420</v>
      </c>
      <c r="K12" s="28">
        <f t="shared" si="0"/>
        <v>15758.999</v>
      </c>
    </row>
    <row r="13" spans="1:14" ht="19.8" customHeight="1" x14ac:dyDescent="0.2">
      <c r="A13" s="18" t="s">
        <v>135</v>
      </c>
      <c r="B13" s="27">
        <v>1430</v>
      </c>
      <c r="C13" s="27">
        <v>2562</v>
      </c>
      <c r="D13" s="27">
        <v>8636.7690000000002</v>
      </c>
      <c r="E13" s="27">
        <v>421</v>
      </c>
      <c r="F13" s="27">
        <v>4278</v>
      </c>
      <c r="G13" s="27">
        <v>12695</v>
      </c>
      <c r="H13" s="27">
        <v>4325.2299999999996</v>
      </c>
      <c r="I13" s="27">
        <v>2445</v>
      </c>
      <c r="J13" s="27">
        <v>1188</v>
      </c>
      <c r="K13" s="28">
        <f t="shared" si="0"/>
        <v>37980.998999999996</v>
      </c>
    </row>
    <row r="14" spans="1:14" ht="19.8" customHeight="1" x14ac:dyDescent="0.2">
      <c r="A14" s="18" t="s">
        <v>136</v>
      </c>
      <c r="B14" s="27">
        <v>840</v>
      </c>
      <c r="C14" s="27">
        <v>898</v>
      </c>
      <c r="D14" s="27">
        <v>3473.0239999999999</v>
      </c>
      <c r="E14" s="27">
        <v>291</v>
      </c>
      <c r="F14" s="27">
        <v>2321</v>
      </c>
      <c r="G14" s="27">
        <v>5924</v>
      </c>
      <c r="H14" s="27">
        <v>1542.9749999999999</v>
      </c>
      <c r="I14" s="27">
        <v>933</v>
      </c>
      <c r="J14" s="27">
        <v>336</v>
      </c>
      <c r="K14" s="28">
        <f t="shared" si="0"/>
        <v>16558.999</v>
      </c>
    </row>
    <row r="15" spans="1:14" ht="19.8" customHeight="1" x14ac:dyDescent="0.2">
      <c r="A15" s="18" t="s">
        <v>137</v>
      </c>
      <c r="B15" s="27">
        <v>791</v>
      </c>
      <c r="C15" s="27">
        <v>1013</v>
      </c>
      <c r="D15" s="27">
        <v>3485.45</v>
      </c>
      <c r="E15" s="27">
        <v>254</v>
      </c>
      <c r="F15" s="27">
        <v>1628</v>
      </c>
      <c r="G15" s="27">
        <v>5598</v>
      </c>
      <c r="H15" s="27">
        <v>2023.549</v>
      </c>
      <c r="I15" s="27">
        <v>1242</v>
      </c>
      <c r="J15" s="27">
        <v>457</v>
      </c>
      <c r="K15" s="28">
        <f t="shared" si="0"/>
        <v>16491.999</v>
      </c>
    </row>
    <row r="16" spans="1:14" ht="19.8" customHeight="1" x14ac:dyDescent="0.2">
      <c r="A16" s="18" t="s">
        <v>138</v>
      </c>
      <c r="B16" s="27">
        <v>97</v>
      </c>
      <c r="C16" s="27">
        <v>308</v>
      </c>
      <c r="D16" s="27">
        <v>588.08600000000001</v>
      </c>
      <c r="E16" s="27">
        <v>47</v>
      </c>
      <c r="F16" s="27">
        <v>479</v>
      </c>
      <c r="G16" s="27">
        <v>1498</v>
      </c>
      <c r="H16" s="27">
        <v>259.91300000000001</v>
      </c>
      <c r="I16" s="27">
        <v>200</v>
      </c>
      <c r="J16" s="27">
        <v>67</v>
      </c>
      <c r="K16" s="28">
        <f t="shared" si="0"/>
        <v>3543.9990000000003</v>
      </c>
    </row>
    <row r="17" spans="1:11" ht="19.8" customHeight="1" x14ac:dyDescent="0.2">
      <c r="A17" s="18" t="s">
        <v>139</v>
      </c>
      <c r="B17" s="27">
        <v>197</v>
      </c>
      <c r="C17" s="27">
        <v>165</v>
      </c>
      <c r="D17" s="27">
        <v>701.67600000000004</v>
      </c>
      <c r="E17" s="27">
        <v>49</v>
      </c>
      <c r="F17" s="27">
        <v>480</v>
      </c>
      <c r="G17" s="27">
        <v>1597</v>
      </c>
      <c r="H17" s="27">
        <v>243.32300000000001</v>
      </c>
      <c r="I17" s="27">
        <v>231</v>
      </c>
      <c r="J17" s="27">
        <v>68</v>
      </c>
      <c r="K17" s="28">
        <f t="shared" si="0"/>
        <v>3731.9989999999998</v>
      </c>
    </row>
    <row r="18" spans="1:11" ht="19.8" customHeight="1" x14ac:dyDescent="0.2">
      <c r="A18" s="18" t="s">
        <v>140</v>
      </c>
      <c r="B18" s="27">
        <v>516</v>
      </c>
      <c r="C18" s="27">
        <v>813</v>
      </c>
      <c r="D18" s="27">
        <v>2846.17</v>
      </c>
      <c r="E18" s="27">
        <v>175</v>
      </c>
      <c r="F18" s="27">
        <v>1411</v>
      </c>
      <c r="G18" s="27">
        <v>4097</v>
      </c>
      <c r="H18" s="27">
        <v>1583.829</v>
      </c>
      <c r="I18" s="27">
        <v>960</v>
      </c>
      <c r="J18" s="27">
        <v>380</v>
      </c>
      <c r="K18" s="28">
        <f t="shared" si="0"/>
        <v>12781.999</v>
      </c>
    </row>
    <row r="19" spans="1:11" ht="19.8" customHeight="1" x14ac:dyDescent="0.2">
      <c r="A19" s="18" t="s">
        <v>141</v>
      </c>
      <c r="B19" s="27">
        <v>404</v>
      </c>
      <c r="C19" s="27">
        <v>548</v>
      </c>
      <c r="D19" s="27">
        <v>1943.0170000000001</v>
      </c>
      <c r="E19" s="27">
        <v>142</v>
      </c>
      <c r="F19" s="27">
        <v>1168</v>
      </c>
      <c r="G19" s="27">
        <v>2817</v>
      </c>
      <c r="H19" s="27">
        <v>1053.982</v>
      </c>
      <c r="I19" s="27">
        <v>574</v>
      </c>
      <c r="J19" s="27">
        <v>227</v>
      </c>
      <c r="K19" s="28">
        <f t="shared" si="0"/>
        <v>8876.9989999999998</v>
      </c>
    </row>
    <row r="20" spans="1:11" ht="19.8" customHeight="1" x14ac:dyDescent="0.2">
      <c r="A20" s="18" t="s">
        <v>142</v>
      </c>
      <c r="B20" s="27">
        <v>391</v>
      </c>
      <c r="C20" s="27">
        <v>326</v>
      </c>
      <c r="D20" s="27">
        <v>1413.8910000000001</v>
      </c>
      <c r="E20" s="27">
        <v>101</v>
      </c>
      <c r="F20" s="27">
        <v>848</v>
      </c>
      <c r="G20" s="27">
        <v>2954</v>
      </c>
      <c r="H20" s="27">
        <v>632.10799999999995</v>
      </c>
      <c r="I20" s="27">
        <v>382</v>
      </c>
      <c r="J20" s="27">
        <v>153</v>
      </c>
      <c r="K20" s="28">
        <f t="shared" si="0"/>
        <v>7200.9989999999998</v>
      </c>
    </row>
    <row r="21" spans="1:11" ht="19.8" customHeight="1" x14ac:dyDescent="0.2">
      <c r="A21" s="18" t="s">
        <v>143</v>
      </c>
      <c r="B21" s="27">
        <v>115</v>
      </c>
      <c r="C21" s="27">
        <v>172</v>
      </c>
      <c r="D21" s="27">
        <v>805.27199999999993</v>
      </c>
      <c r="E21" s="27">
        <v>38</v>
      </c>
      <c r="F21" s="27">
        <v>532</v>
      </c>
      <c r="G21" s="27">
        <v>1700</v>
      </c>
      <c r="H21" s="27">
        <v>325.72800000000001</v>
      </c>
      <c r="I21" s="27">
        <v>168</v>
      </c>
      <c r="J21" s="27">
        <v>68</v>
      </c>
      <c r="K21" s="28">
        <f t="shared" si="0"/>
        <v>3924</v>
      </c>
    </row>
    <row r="22" spans="1:11" ht="19.8" customHeight="1" x14ac:dyDescent="0.2">
      <c r="A22" s="18" t="s">
        <v>144</v>
      </c>
      <c r="B22" s="27">
        <v>77</v>
      </c>
      <c r="C22" s="27">
        <v>77</v>
      </c>
      <c r="D22" s="27">
        <v>416.25</v>
      </c>
      <c r="E22" s="27">
        <v>37</v>
      </c>
      <c r="F22" s="27">
        <v>256</v>
      </c>
      <c r="G22" s="27">
        <v>803</v>
      </c>
      <c r="H22" s="27">
        <v>138.75</v>
      </c>
      <c r="I22" s="27">
        <v>98</v>
      </c>
      <c r="J22" s="27">
        <v>46</v>
      </c>
      <c r="K22" s="28">
        <f t="shared" si="0"/>
        <v>1949</v>
      </c>
    </row>
    <row r="23" spans="1:11" ht="19.8" customHeight="1" x14ac:dyDescent="0.2">
      <c r="A23" s="18" t="s">
        <v>145</v>
      </c>
      <c r="B23" s="27">
        <v>212</v>
      </c>
      <c r="C23" s="27">
        <v>252</v>
      </c>
      <c r="D23" s="27">
        <v>1108.279</v>
      </c>
      <c r="E23" s="27">
        <v>88</v>
      </c>
      <c r="F23" s="27">
        <v>747</v>
      </c>
      <c r="G23" s="27">
        <v>1669</v>
      </c>
      <c r="H23" s="27">
        <v>395.72</v>
      </c>
      <c r="I23" s="27">
        <v>240</v>
      </c>
      <c r="J23" s="27">
        <v>111</v>
      </c>
      <c r="K23" s="28">
        <f t="shared" si="0"/>
        <v>4822.9989999999998</v>
      </c>
    </row>
    <row r="24" spans="1:11" ht="19.8" customHeight="1" thickBot="1" x14ac:dyDescent="0.25">
      <c r="A24" s="18" t="s">
        <v>146</v>
      </c>
      <c r="B24" s="27">
        <v>392</v>
      </c>
      <c r="C24" s="27">
        <v>664</v>
      </c>
      <c r="D24" s="27">
        <v>2073.1979999999999</v>
      </c>
      <c r="E24" s="27">
        <v>133</v>
      </c>
      <c r="F24" s="27">
        <v>1827</v>
      </c>
      <c r="G24" s="27">
        <v>4420</v>
      </c>
      <c r="H24" s="27">
        <v>925.80100000000004</v>
      </c>
      <c r="I24" s="27">
        <v>697</v>
      </c>
      <c r="J24" s="27">
        <v>197</v>
      </c>
      <c r="K24" s="28">
        <f t="shared" si="0"/>
        <v>11328.999</v>
      </c>
    </row>
    <row r="25" spans="1:11" ht="19.8" customHeight="1" thickTop="1" x14ac:dyDescent="0.2">
      <c r="A25" s="26" t="str">
        <f ca="1">A3&amp;" 合計"</f>
        <v>愛媛県 合計</v>
      </c>
      <c r="B25" s="29">
        <f t="shared" ref="B25:K25" si="1">SUM(B5:B24)</f>
        <v>23345</v>
      </c>
      <c r="C25" s="29">
        <f t="shared" si="1"/>
        <v>35861</v>
      </c>
      <c r="D25" s="29">
        <f t="shared" si="1"/>
        <v>118252.83600000004</v>
      </c>
      <c r="E25" s="29">
        <f t="shared" si="1"/>
        <v>7747</v>
      </c>
      <c r="F25" s="29">
        <f t="shared" si="1"/>
        <v>70870</v>
      </c>
      <c r="G25" s="29">
        <f t="shared" si="1"/>
        <v>176978</v>
      </c>
      <c r="H25" s="29">
        <f t="shared" si="1"/>
        <v>71340.146000000008</v>
      </c>
      <c r="I25" s="29">
        <f t="shared" si="1"/>
        <v>36978</v>
      </c>
      <c r="J25" s="29">
        <f t="shared" si="1"/>
        <v>15672</v>
      </c>
      <c r="K25" s="29">
        <f t="shared" si="1"/>
        <v>557043.98199999996</v>
      </c>
    </row>
    <row r="26" spans="1:11" ht="15.9" customHeight="1" x14ac:dyDescent="0.2">
      <c r="A26" s="11"/>
      <c r="B26" s="10"/>
      <c r="C26" s="9"/>
      <c r="D26" s="9"/>
      <c r="E26" s="9"/>
      <c r="F26" s="9"/>
      <c r="G26" s="9"/>
      <c r="H26" s="9"/>
      <c r="I26" s="9"/>
      <c r="J26" s="9"/>
      <c r="K26" s="8"/>
    </row>
    <row r="27" spans="1:11" ht="15.9" customHeight="1" x14ac:dyDescent="0.2">
      <c r="A27" s="7"/>
      <c r="B27" s="3"/>
      <c r="C27" s="6"/>
      <c r="D27" s="6"/>
      <c r="E27" s="6"/>
      <c r="F27" s="6"/>
      <c r="G27" s="6"/>
      <c r="H27" s="6"/>
      <c r="I27" s="6"/>
      <c r="J27" s="6"/>
      <c r="K27" s="5"/>
    </row>
    <row r="28" spans="1:11" ht="15.9" customHeight="1" x14ac:dyDescent="0.2">
      <c r="A28" s="7"/>
      <c r="B28" s="3"/>
      <c r="C28" s="6"/>
      <c r="D28" s="6"/>
      <c r="E28" s="6"/>
      <c r="F28" s="6"/>
      <c r="G28" s="6"/>
      <c r="H28" s="6"/>
      <c r="I28" s="6"/>
      <c r="J28" s="6"/>
      <c r="K28" s="5"/>
    </row>
    <row r="29" spans="1:11" ht="15.9" customHeight="1" x14ac:dyDescent="0.2">
      <c r="A29" s="7"/>
      <c r="B29" s="3"/>
      <c r="C29" s="6"/>
      <c r="D29" s="6"/>
      <c r="E29" s="6"/>
      <c r="F29" s="6"/>
      <c r="G29" s="6"/>
      <c r="H29" s="6"/>
      <c r="I29" s="6"/>
      <c r="J29" s="6"/>
      <c r="K29" s="5"/>
    </row>
    <row r="30" spans="1:11" ht="15.9" customHeight="1" x14ac:dyDescent="0.2">
      <c r="A30" s="7"/>
      <c r="B30" s="3"/>
      <c r="C30" s="6"/>
      <c r="D30" s="6"/>
      <c r="E30" s="6"/>
      <c r="F30" s="6"/>
      <c r="G30" s="6"/>
      <c r="H30" s="6"/>
      <c r="I30" s="6"/>
      <c r="J30" s="6"/>
      <c r="K30" s="5"/>
    </row>
    <row r="31" spans="1:11" ht="15.9" customHeight="1" x14ac:dyDescent="0.2">
      <c r="A31" s="7"/>
      <c r="B31" s="3"/>
      <c r="C31" s="6"/>
      <c r="D31" s="6"/>
      <c r="E31" s="6"/>
      <c r="F31" s="6"/>
      <c r="G31" s="6"/>
      <c r="H31" s="6"/>
      <c r="I31" s="6"/>
      <c r="J31" s="6"/>
      <c r="K31" s="5"/>
    </row>
    <row r="32" spans="1:11" ht="15.9" customHeight="1" x14ac:dyDescent="0.2">
      <c r="A32" s="7"/>
      <c r="B32" s="3"/>
      <c r="C32" s="6"/>
      <c r="D32" s="6"/>
      <c r="E32" s="6"/>
      <c r="F32" s="6"/>
      <c r="G32" s="6"/>
      <c r="H32" s="6"/>
      <c r="I32" s="6"/>
      <c r="J32" s="6"/>
      <c r="K32" s="5"/>
    </row>
    <row r="33" spans="1:11" ht="15.9" customHeight="1" x14ac:dyDescent="0.2">
      <c r="A33" s="7"/>
      <c r="B33" s="3"/>
      <c r="C33" s="6"/>
      <c r="D33" s="6"/>
      <c r="E33" s="6"/>
      <c r="F33" s="6"/>
      <c r="G33" s="6"/>
      <c r="H33" s="6"/>
      <c r="I33" s="6"/>
      <c r="J33" s="6"/>
      <c r="K33" s="5"/>
    </row>
  </sheetData>
  <mergeCells count="1">
    <mergeCell ref="A2:K2"/>
  </mergeCells>
  <phoneticPr fontI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70BB-96EB-4B89-8F76-FAA329CA5713}">
  <dimension ref="A1:N48"/>
  <sheetViews>
    <sheetView showGridLines="0" showZeros="0" view="pageBreakPreview" zoomScale="85" zoomScaleNormal="85" zoomScaleSheetLayoutView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9" defaultRowHeight="13.2" x14ac:dyDescent="0.2"/>
  <cols>
    <col min="1" max="1" width="18.77734375" style="1" customWidth="1"/>
    <col min="2" max="2" width="13.6640625" style="4" customWidth="1"/>
    <col min="3" max="10" width="13.6640625" style="3" customWidth="1"/>
    <col min="11" max="11" width="13.6640625" style="2" customWidth="1"/>
    <col min="12" max="19" width="18.6640625" style="1" customWidth="1"/>
    <col min="20" max="16384" width="9" style="1"/>
  </cols>
  <sheetData>
    <row r="1" spans="1:14" ht="20.100000000000001" customHeight="1" x14ac:dyDescent="0.2">
      <c r="A1" s="16" t="s">
        <v>65</v>
      </c>
      <c r="B1" s="15"/>
      <c r="C1" s="15"/>
      <c r="D1" s="15"/>
      <c r="E1" s="15"/>
      <c r="F1" s="15"/>
      <c r="G1" s="15"/>
      <c r="H1" s="15"/>
      <c r="I1" s="15"/>
      <c r="J1" s="15"/>
      <c r="K1" s="14"/>
      <c r="M1" s="12"/>
      <c r="N1" s="13"/>
    </row>
    <row r="2" spans="1:14" ht="19.2" x14ac:dyDescent="0.25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M2" s="12"/>
      <c r="N2" s="12"/>
    </row>
    <row r="3" spans="1:14" ht="20.100000000000001" customHeight="1" x14ac:dyDescent="0.2">
      <c r="A3" s="24" t="str">
        <f ca="1">RIGHT(CELL("filename",A3),LEN(CELL("filename",A3))-FIND("]",CELL("filename",A3)))</f>
        <v>高知県</v>
      </c>
      <c r="B3" s="23" t="str">
        <f ca="1">VLOOKUP(A3,[3]リスト!$B$2:$C$48,2,FALSE)</f>
        <v>（四国選挙区）</v>
      </c>
      <c r="K3" s="17" t="s">
        <v>2</v>
      </c>
      <c r="N3" s="4"/>
    </row>
    <row r="4" spans="1:14" ht="28.8" customHeight="1" x14ac:dyDescent="0.2">
      <c r="A4" s="19" t="s">
        <v>64</v>
      </c>
      <c r="B4" s="25" t="s">
        <v>147</v>
      </c>
      <c r="C4" s="25" t="s">
        <v>148</v>
      </c>
      <c r="D4" s="25" t="s">
        <v>149</v>
      </c>
      <c r="E4" s="25" t="s">
        <v>150</v>
      </c>
      <c r="F4" s="25" t="s">
        <v>151</v>
      </c>
      <c r="G4" s="25" t="s">
        <v>152</v>
      </c>
      <c r="H4" s="25" t="s">
        <v>153</v>
      </c>
      <c r="I4" s="25" t="s">
        <v>154</v>
      </c>
      <c r="J4" s="25" t="s">
        <v>155</v>
      </c>
      <c r="K4" s="25" t="s">
        <v>0</v>
      </c>
    </row>
    <row r="5" spans="1:14" ht="19.8" customHeight="1" x14ac:dyDescent="0.2">
      <c r="A5" s="18" t="s">
        <v>156</v>
      </c>
      <c r="B5" s="27">
        <v>8497</v>
      </c>
      <c r="C5" s="27">
        <v>3932</v>
      </c>
      <c r="D5" s="27">
        <v>15268.966</v>
      </c>
      <c r="E5" s="27">
        <v>1275</v>
      </c>
      <c r="F5" s="27">
        <v>10559</v>
      </c>
      <c r="G5" s="27">
        <v>22443</v>
      </c>
      <c r="H5" s="27">
        <v>8542.0329999999994</v>
      </c>
      <c r="I5" s="27">
        <v>5265</v>
      </c>
      <c r="J5" s="27">
        <v>2608</v>
      </c>
      <c r="K5" s="28">
        <f t="shared" ref="K5:K39" si="0">SUM(B5:J5)</f>
        <v>78389.998999999996</v>
      </c>
    </row>
    <row r="6" spans="1:14" ht="19.8" customHeight="1" x14ac:dyDescent="0.2">
      <c r="A6" s="18" t="s">
        <v>157</v>
      </c>
      <c r="B6" s="27">
        <v>245</v>
      </c>
      <c r="C6" s="27">
        <v>179</v>
      </c>
      <c r="D6" s="27">
        <v>761.97900000000004</v>
      </c>
      <c r="E6" s="27">
        <v>74</v>
      </c>
      <c r="F6" s="27">
        <v>882</v>
      </c>
      <c r="G6" s="27">
        <v>1651</v>
      </c>
      <c r="H6" s="27">
        <v>251.02</v>
      </c>
      <c r="I6" s="27">
        <v>252</v>
      </c>
      <c r="J6" s="27">
        <v>108</v>
      </c>
      <c r="K6" s="28">
        <f t="shared" si="0"/>
        <v>4403.9989999999998</v>
      </c>
    </row>
    <row r="7" spans="1:14" ht="19.8" customHeight="1" x14ac:dyDescent="0.2">
      <c r="A7" s="18" t="s">
        <v>158</v>
      </c>
      <c r="B7" s="27">
        <v>666</v>
      </c>
      <c r="C7" s="27">
        <v>247</v>
      </c>
      <c r="D7" s="27">
        <v>1220.0150000000001</v>
      </c>
      <c r="E7" s="27">
        <v>117</v>
      </c>
      <c r="F7" s="27">
        <v>975</v>
      </c>
      <c r="G7" s="27">
        <v>2227</v>
      </c>
      <c r="H7" s="27">
        <v>463.98399999999998</v>
      </c>
      <c r="I7" s="27">
        <v>420</v>
      </c>
      <c r="J7" s="27">
        <v>186</v>
      </c>
      <c r="K7" s="28">
        <f t="shared" si="0"/>
        <v>6521.9990000000007</v>
      </c>
    </row>
    <row r="8" spans="1:14" ht="19.8" customHeight="1" x14ac:dyDescent="0.2">
      <c r="A8" s="18" t="s">
        <v>159</v>
      </c>
      <c r="B8" s="27">
        <v>1800</v>
      </c>
      <c r="C8" s="27">
        <v>780</v>
      </c>
      <c r="D8" s="27">
        <v>3471.576</v>
      </c>
      <c r="E8" s="27">
        <v>394</v>
      </c>
      <c r="F8" s="27">
        <v>2369</v>
      </c>
      <c r="G8" s="27">
        <v>5563</v>
      </c>
      <c r="H8" s="27">
        <v>1642.423</v>
      </c>
      <c r="I8" s="27">
        <v>1238</v>
      </c>
      <c r="J8" s="27">
        <v>603</v>
      </c>
      <c r="K8" s="28">
        <f t="shared" si="0"/>
        <v>17860.999000000003</v>
      </c>
    </row>
    <row r="9" spans="1:14" ht="19.8" customHeight="1" x14ac:dyDescent="0.2">
      <c r="A9" s="18" t="s">
        <v>160</v>
      </c>
      <c r="B9" s="27">
        <v>1146</v>
      </c>
      <c r="C9" s="27">
        <v>669</v>
      </c>
      <c r="D9" s="27">
        <v>2648.355</v>
      </c>
      <c r="E9" s="27">
        <v>205</v>
      </c>
      <c r="F9" s="27">
        <v>1962</v>
      </c>
      <c r="G9" s="27">
        <v>4361</v>
      </c>
      <c r="H9" s="27">
        <v>1261.644</v>
      </c>
      <c r="I9" s="27">
        <v>988</v>
      </c>
      <c r="J9" s="27">
        <v>496</v>
      </c>
      <c r="K9" s="28">
        <f t="shared" si="0"/>
        <v>13736.999</v>
      </c>
    </row>
    <row r="10" spans="1:14" ht="19.8" customHeight="1" x14ac:dyDescent="0.2">
      <c r="A10" s="18" t="s">
        <v>161</v>
      </c>
      <c r="B10" s="27">
        <v>1580</v>
      </c>
      <c r="C10" s="27">
        <v>459</v>
      </c>
      <c r="D10" s="27">
        <v>2094.6950000000002</v>
      </c>
      <c r="E10" s="27">
        <v>190</v>
      </c>
      <c r="F10" s="27">
        <v>1350</v>
      </c>
      <c r="G10" s="27">
        <v>3587</v>
      </c>
      <c r="H10" s="27">
        <v>937.30399999999997</v>
      </c>
      <c r="I10" s="27">
        <v>686</v>
      </c>
      <c r="J10" s="27">
        <v>318</v>
      </c>
      <c r="K10" s="28">
        <f t="shared" si="0"/>
        <v>11201.999</v>
      </c>
    </row>
    <row r="11" spans="1:14" ht="19.8" customHeight="1" x14ac:dyDescent="0.2">
      <c r="A11" s="18" t="s">
        <v>162</v>
      </c>
      <c r="B11" s="27">
        <v>47</v>
      </c>
      <c r="C11" s="27">
        <v>49</v>
      </c>
      <c r="D11" s="27">
        <v>146.01300000000001</v>
      </c>
      <c r="E11" s="27">
        <v>10</v>
      </c>
      <c r="F11" s="27">
        <v>209</v>
      </c>
      <c r="G11" s="27">
        <v>363</v>
      </c>
      <c r="H11" s="27">
        <v>40.985999999999997</v>
      </c>
      <c r="I11" s="27">
        <v>45</v>
      </c>
      <c r="J11" s="27">
        <v>17</v>
      </c>
      <c r="K11" s="28">
        <f t="shared" si="0"/>
        <v>926.99900000000002</v>
      </c>
    </row>
    <row r="12" spans="1:14" ht="19.8" customHeight="1" x14ac:dyDescent="0.2">
      <c r="A12" s="18" t="s">
        <v>163</v>
      </c>
      <c r="B12" s="27">
        <v>102</v>
      </c>
      <c r="C12" s="27">
        <v>51</v>
      </c>
      <c r="D12" s="27">
        <v>172.63900000000001</v>
      </c>
      <c r="E12" s="27">
        <v>29</v>
      </c>
      <c r="F12" s="27">
        <v>216</v>
      </c>
      <c r="G12" s="27">
        <v>479</v>
      </c>
      <c r="H12" s="27">
        <v>78.36</v>
      </c>
      <c r="I12" s="27">
        <v>56</v>
      </c>
      <c r="J12" s="27">
        <v>23</v>
      </c>
      <c r="K12" s="28">
        <f t="shared" si="0"/>
        <v>1206.999</v>
      </c>
    </row>
    <row r="13" spans="1:14" ht="19.8" customHeight="1" x14ac:dyDescent="0.2">
      <c r="A13" s="18" t="s">
        <v>164</v>
      </c>
      <c r="B13" s="27">
        <v>172</v>
      </c>
      <c r="C13" s="27">
        <v>28</v>
      </c>
      <c r="D13" s="27">
        <v>186.42099999999999</v>
      </c>
      <c r="E13" s="27">
        <v>14</v>
      </c>
      <c r="F13" s="27">
        <v>193</v>
      </c>
      <c r="G13" s="27">
        <v>350</v>
      </c>
      <c r="H13" s="27">
        <v>77.578000000000003</v>
      </c>
      <c r="I13" s="27">
        <v>60</v>
      </c>
      <c r="J13" s="27">
        <v>26</v>
      </c>
      <c r="K13" s="28">
        <f t="shared" si="0"/>
        <v>1106.999</v>
      </c>
    </row>
    <row r="14" spans="1:14" ht="19.8" customHeight="1" x14ac:dyDescent="0.2">
      <c r="A14" s="18" t="s">
        <v>165</v>
      </c>
      <c r="B14" s="27">
        <v>75</v>
      </c>
      <c r="C14" s="27">
        <v>47</v>
      </c>
      <c r="D14" s="27">
        <v>159.81899999999999</v>
      </c>
      <c r="E14" s="27">
        <v>13</v>
      </c>
      <c r="F14" s="27">
        <v>175</v>
      </c>
      <c r="G14" s="27">
        <v>475</v>
      </c>
      <c r="H14" s="27">
        <v>61.18</v>
      </c>
      <c r="I14" s="27">
        <v>59</v>
      </c>
      <c r="J14" s="27">
        <v>24</v>
      </c>
      <c r="K14" s="28">
        <f t="shared" si="0"/>
        <v>1088.9989999999998</v>
      </c>
    </row>
    <row r="15" spans="1:14" ht="19.8" customHeight="1" x14ac:dyDescent="0.2">
      <c r="A15" s="18" t="s">
        <v>166</v>
      </c>
      <c r="B15" s="27">
        <v>46</v>
      </c>
      <c r="C15" s="27">
        <v>23</v>
      </c>
      <c r="D15" s="27">
        <v>113.831</v>
      </c>
      <c r="E15" s="27">
        <v>24</v>
      </c>
      <c r="F15" s="27">
        <v>102</v>
      </c>
      <c r="G15" s="27">
        <v>247</v>
      </c>
      <c r="H15" s="27">
        <v>31.167999999999999</v>
      </c>
      <c r="I15" s="27">
        <v>38</v>
      </c>
      <c r="J15" s="27">
        <v>9</v>
      </c>
      <c r="K15" s="28">
        <f t="shared" si="0"/>
        <v>633.99900000000002</v>
      </c>
    </row>
    <row r="16" spans="1:14" ht="19.8" customHeight="1" x14ac:dyDescent="0.2">
      <c r="A16" s="18" t="s">
        <v>167</v>
      </c>
      <c r="B16" s="27">
        <v>15</v>
      </c>
      <c r="C16" s="27">
        <v>15</v>
      </c>
      <c r="D16" s="27">
        <v>104.505</v>
      </c>
      <c r="E16" s="27">
        <v>10</v>
      </c>
      <c r="F16" s="27">
        <v>62</v>
      </c>
      <c r="G16" s="27">
        <v>185</v>
      </c>
      <c r="H16" s="27">
        <v>31.494</v>
      </c>
      <c r="I16" s="27">
        <v>28</v>
      </c>
      <c r="J16" s="27">
        <v>6</v>
      </c>
      <c r="K16" s="28">
        <f t="shared" si="0"/>
        <v>456.99900000000002</v>
      </c>
    </row>
    <row r="17" spans="1:11" ht="19.8" customHeight="1" x14ac:dyDescent="0.2">
      <c r="A17" s="18" t="s">
        <v>168</v>
      </c>
      <c r="B17" s="27">
        <v>134</v>
      </c>
      <c r="C17" s="27">
        <v>64</v>
      </c>
      <c r="D17" s="27">
        <v>197.78700000000001</v>
      </c>
      <c r="E17" s="27">
        <v>19</v>
      </c>
      <c r="F17" s="27">
        <v>207</v>
      </c>
      <c r="G17" s="27">
        <v>521</v>
      </c>
      <c r="H17" s="27">
        <v>100.212</v>
      </c>
      <c r="I17" s="27">
        <v>82</v>
      </c>
      <c r="J17" s="27">
        <v>43</v>
      </c>
      <c r="K17" s="28">
        <f t="shared" si="0"/>
        <v>1367.999</v>
      </c>
    </row>
    <row r="18" spans="1:11" ht="19.8" customHeight="1" x14ac:dyDescent="0.2">
      <c r="A18" s="18" t="s">
        <v>169</v>
      </c>
      <c r="B18" s="27">
        <v>187</v>
      </c>
      <c r="C18" s="27">
        <v>56</v>
      </c>
      <c r="D18" s="27">
        <v>257.91000000000003</v>
      </c>
      <c r="E18" s="27">
        <v>24</v>
      </c>
      <c r="F18" s="27">
        <v>182</v>
      </c>
      <c r="G18" s="27">
        <v>721</v>
      </c>
      <c r="H18" s="27">
        <v>102.089</v>
      </c>
      <c r="I18" s="27">
        <v>79</v>
      </c>
      <c r="J18" s="27">
        <v>28</v>
      </c>
      <c r="K18" s="28">
        <f t="shared" si="0"/>
        <v>1636.999</v>
      </c>
    </row>
    <row r="19" spans="1:11" ht="19.8" customHeight="1" x14ac:dyDescent="0.2">
      <c r="A19" s="18" t="s">
        <v>170</v>
      </c>
      <c r="B19" s="27">
        <v>118</v>
      </c>
      <c r="C19" s="27">
        <v>52</v>
      </c>
      <c r="D19" s="27">
        <v>255.96199999999999</v>
      </c>
      <c r="E19" s="27">
        <v>26</v>
      </c>
      <c r="F19" s="27">
        <v>227</v>
      </c>
      <c r="G19" s="27">
        <v>746</v>
      </c>
      <c r="H19" s="27">
        <v>77.037000000000006</v>
      </c>
      <c r="I19" s="27">
        <v>75</v>
      </c>
      <c r="J19" s="27">
        <v>24</v>
      </c>
      <c r="K19" s="28">
        <f t="shared" si="0"/>
        <v>1600.999</v>
      </c>
    </row>
    <row r="20" spans="1:11" ht="19.8" customHeight="1" x14ac:dyDescent="0.2">
      <c r="A20" s="18" t="s">
        <v>171</v>
      </c>
      <c r="B20" s="27">
        <v>152</v>
      </c>
      <c r="C20" s="27">
        <v>78</v>
      </c>
      <c r="D20" s="27">
        <v>296.274</v>
      </c>
      <c r="E20" s="27">
        <v>39</v>
      </c>
      <c r="F20" s="27">
        <v>229</v>
      </c>
      <c r="G20" s="27">
        <v>741</v>
      </c>
      <c r="H20" s="27">
        <v>101.72499999999999</v>
      </c>
      <c r="I20" s="27">
        <v>108</v>
      </c>
      <c r="J20" s="27">
        <v>42</v>
      </c>
      <c r="K20" s="28">
        <f t="shared" si="0"/>
        <v>1786.9989999999998</v>
      </c>
    </row>
    <row r="21" spans="1:11" ht="19.8" customHeight="1" x14ac:dyDescent="0.2">
      <c r="A21" s="18" t="s">
        <v>172</v>
      </c>
      <c r="B21" s="27">
        <v>12</v>
      </c>
      <c r="C21" s="27">
        <v>6</v>
      </c>
      <c r="D21" s="27">
        <v>25.792999999999999</v>
      </c>
      <c r="E21" s="27">
        <v>2</v>
      </c>
      <c r="F21" s="27">
        <v>21</v>
      </c>
      <c r="G21" s="27">
        <v>114</v>
      </c>
      <c r="H21" s="27">
        <v>18.206</v>
      </c>
      <c r="I21" s="27">
        <v>17</v>
      </c>
      <c r="J21" s="27">
        <v>5</v>
      </c>
      <c r="K21" s="28">
        <f t="shared" si="0"/>
        <v>220.999</v>
      </c>
    </row>
    <row r="22" spans="1:11" ht="19.8" customHeight="1" x14ac:dyDescent="0.2">
      <c r="A22" s="18" t="s">
        <v>173</v>
      </c>
      <c r="B22" s="27">
        <v>1213</v>
      </c>
      <c r="C22" s="27">
        <v>475</v>
      </c>
      <c r="D22" s="27">
        <v>1847.16</v>
      </c>
      <c r="E22" s="27">
        <v>214</v>
      </c>
      <c r="F22" s="27">
        <v>1432</v>
      </c>
      <c r="G22" s="27">
        <v>3700</v>
      </c>
      <c r="H22" s="27">
        <v>796.83900000000006</v>
      </c>
      <c r="I22" s="27">
        <v>706</v>
      </c>
      <c r="J22" s="27">
        <v>326</v>
      </c>
      <c r="K22" s="28">
        <f t="shared" si="0"/>
        <v>10709.999</v>
      </c>
    </row>
    <row r="23" spans="1:11" ht="19.8" customHeight="1" x14ac:dyDescent="0.2">
      <c r="A23" s="18" t="s">
        <v>174</v>
      </c>
      <c r="B23" s="27">
        <v>969</v>
      </c>
      <c r="C23" s="27">
        <v>343</v>
      </c>
      <c r="D23" s="27">
        <v>1522.3989999999999</v>
      </c>
      <c r="E23" s="27">
        <v>163</v>
      </c>
      <c r="F23" s="27">
        <v>974</v>
      </c>
      <c r="G23" s="27">
        <v>3357</v>
      </c>
      <c r="H23" s="27">
        <v>550.6</v>
      </c>
      <c r="I23" s="27">
        <v>524</v>
      </c>
      <c r="J23" s="27">
        <v>191</v>
      </c>
      <c r="K23" s="28">
        <f t="shared" si="0"/>
        <v>8593.9989999999998</v>
      </c>
    </row>
    <row r="24" spans="1:11" ht="19.8" customHeight="1" x14ac:dyDescent="0.2">
      <c r="A24" s="18" t="s">
        <v>175</v>
      </c>
      <c r="B24" s="27">
        <v>713</v>
      </c>
      <c r="C24" s="27">
        <v>376</v>
      </c>
      <c r="D24" s="27">
        <v>1373.5419999999999</v>
      </c>
      <c r="E24" s="27">
        <v>187</v>
      </c>
      <c r="F24" s="27">
        <v>1467</v>
      </c>
      <c r="G24" s="27">
        <v>3481</v>
      </c>
      <c r="H24" s="27">
        <v>552.45699999999999</v>
      </c>
      <c r="I24" s="27">
        <v>629</v>
      </c>
      <c r="J24" s="27">
        <v>191</v>
      </c>
      <c r="K24" s="28">
        <f t="shared" si="0"/>
        <v>8969.9989999999998</v>
      </c>
    </row>
    <row r="25" spans="1:11" ht="19.8" customHeight="1" x14ac:dyDescent="0.2">
      <c r="A25" s="18" t="s">
        <v>176</v>
      </c>
      <c r="B25" s="27">
        <v>724</v>
      </c>
      <c r="C25" s="27">
        <v>261</v>
      </c>
      <c r="D25" s="27">
        <v>1003.402</v>
      </c>
      <c r="E25" s="27">
        <v>171</v>
      </c>
      <c r="F25" s="27">
        <v>1265</v>
      </c>
      <c r="G25" s="27">
        <v>2130</v>
      </c>
      <c r="H25" s="27">
        <v>271.59699999999998</v>
      </c>
      <c r="I25" s="27">
        <v>333</v>
      </c>
      <c r="J25" s="27">
        <v>139</v>
      </c>
      <c r="K25" s="28">
        <f t="shared" si="0"/>
        <v>6297.9989999999998</v>
      </c>
    </row>
    <row r="26" spans="1:11" ht="19.8" customHeight="1" x14ac:dyDescent="0.2">
      <c r="A26" s="18" t="s">
        <v>177</v>
      </c>
      <c r="B26" s="27">
        <v>1910</v>
      </c>
      <c r="C26" s="27">
        <v>672</v>
      </c>
      <c r="D26" s="27">
        <v>2315.8020000000001</v>
      </c>
      <c r="E26" s="27">
        <v>331</v>
      </c>
      <c r="F26" s="27">
        <v>2238</v>
      </c>
      <c r="G26" s="27">
        <v>5687</v>
      </c>
      <c r="H26" s="27">
        <v>1058.1969999999999</v>
      </c>
      <c r="I26" s="27">
        <v>937</v>
      </c>
      <c r="J26" s="27">
        <v>340</v>
      </c>
      <c r="K26" s="28">
        <f t="shared" si="0"/>
        <v>15488.999</v>
      </c>
    </row>
    <row r="27" spans="1:11" ht="19.8" customHeight="1" x14ac:dyDescent="0.2">
      <c r="A27" s="18" t="s">
        <v>178</v>
      </c>
      <c r="B27" s="27">
        <v>1096</v>
      </c>
      <c r="C27" s="27">
        <v>415</v>
      </c>
      <c r="D27" s="27">
        <v>1892.3520000000001</v>
      </c>
      <c r="E27" s="27">
        <v>192</v>
      </c>
      <c r="F27" s="27">
        <v>1296</v>
      </c>
      <c r="G27" s="27">
        <v>3478</v>
      </c>
      <c r="H27" s="27">
        <v>730.64700000000005</v>
      </c>
      <c r="I27" s="27">
        <v>575</v>
      </c>
      <c r="J27" s="27">
        <v>261</v>
      </c>
      <c r="K27" s="28">
        <f t="shared" si="0"/>
        <v>9935.9989999999998</v>
      </c>
    </row>
    <row r="28" spans="1:11" ht="19.8" customHeight="1" x14ac:dyDescent="0.2">
      <c r="A28" s="18" t="s">
        <v>179</v>
      </c>
      <c r="B28" s="27">
        <v>202</v>
      </c>
      <c r="C28" s="27">
        <v>82</v>
      </c>
      <c r="D28" s="27">
        <v>326.76900000000001</v>
      </c>
      <c r="E28" s="27">
        <v>34</v>
      </c>
      <c r="F28" s="27">
        <v>376</v>
      </c>
      <c r="G28" s="27">
        <v>1149</v>
      </c>
      <c r="H28" s="27">
        <v>145.22999999999999</v>
      </c>
      <c r="I28" s="27">
        <v>137</v>
      </c>
      <c r="J28" s="27">
        <v>32</v>
      </c>
      <c r="K28" s="28">
        <f t="shared" si="0"/>
        <v>2483.9990000000003</v>
      </c>
    </row>
    <row r="29" spans="1:11" ht="19.8" customHeight="1" x14ac:dyDescent="0.2">
      <c r="A29" s="18" t="s">
        <v>180</v>
      </c>
      <c r="B29" s="27">
        <v>233</v>
      </c>
      <c r="C29" s="27">
        <v>105</v>
      </c>
      <c r="D29" s="27">
        <v>447.74099999999999</v>
      </c>
      <c r="E29" s="27">
        <v>41</v>
      </c>
      <c r="F29" s="27">
        <v>467</v>
      </c>
      <c r="G29" s="27">
        <v>1030</v>
      </c>
      <c r="H29" s="27">
        <v>152.25800000000001</v>
      </c>
      <c r="I29" s="27">
        <v>144</v>
      </c>
      <c r="J29" s="27">
        <v>48</v>
      </c>
      <c r="K29" s="28">
        <f t="shared" si="0"/>
        <v>2667.9989999999998</v>
      </c>
    </row>
    <row r="30" spans="1:11" ht="19.8" customHeight="1" x14ac:dyDescent="0.2">
      <c r="A30" s="18" t="s">
        <v>181</v>
      </c>
      <c r="B30" s="27">
        <v>664</v>
      </c>
      <c r="C30" s="27">
        <v>256</v>
      </c>
      <c r="D30" s="27">
        <v>909.20299999999997</v>
      </c>
      <c r="E30" s="27">
        <v>120</v>
      </c>
      <c r="F30" s="27">
        <v>798</v>
      </c>
      <c r="G30" s="27">
        <v>2004</v>
      </c>
      <c r="H30" s="27">
        <v>403.79599999999999</v>
      </c>
      <c r="I30" s="27">
        <v>346</v>
      </c>
      <c r="J30" s="27">
        <v>101</v>
      </c>
      <c r="K30" s="28">
        <f t="shared" si="0"/>
        <v>5601.9989999999998</v>
      </c>
    </row>
    <row r="31" spans="1:11" ht="19.8" customHeight="1" x14ac:dyDescent="0.2">
      <c r="A31" s="18" t="s">
        <v>182</v>
      </c>
      <c r="B31" s="27">
        <v>215</v>
      </c>
      <c r="C31" s="27">
        <v>90</v>
      </c>
      <c r="D31" s="27">
        <v>339.92700000000002</v>
      </c>
      <c r="E31" s="27">
        <v>30</v>
      </c>
      <c r="F31" s="27">
        <v>437</v>
      </c>
      <c r="G31" s="27">
        <v>1020</v>
      </c>
      <c r="H31" s="27">
        <v>133.072</v>
      </c>
      <c r="I31" s="27">
        <v>156</v>
      </c>
      <c r="J31" s="27">
        <v>45</v>
      </c>
      <c r="K31" s="28">
        <f t="shared" si="0"/>
        <v>2465.9990000000003</v>
      </c>
    </row>
    <row r="32" spans="1:11" ht="19.8" customHeight="1" x14ac:dyDescent="0.2">
      <c r="A32" s="18" t="s">
        <v>183</v>
      </c>
      <c r="B32" s="27">
        <v>118</v>
      </c>
      <c r="C32" s="27">
        <v>55</v>
      </c>
      <c r="D32" s="27">
        <v>187.94200000000001</v>
      </c>
      <c r="E32" s="27">
        <v>25</v>
      </c>
      <c r="F32" s="27">
        <v>388</v>
      </c>
      <c r="G32" s="27">
        <v>963</v>
      </c>
      <c r="H32" s="27">
        <v>98.057000000000002</v>
      </c>
      <c r="I32" s="27">
        <v>64</v>
      </c>
      <c r="J32" s="27">
        <v>22</v>
      </c>
      <c r="K32" s="28">
        <f t="shared" si="0"/>
        <v>1920.999</v>
      </c>
    </row>
    <row r="33" spans="1:11" ht="19.8" customHeight="1" x14ac:dyDescent="0.2">
      <c r="A33" s="18" t="s">
        <v>184</v>
      </c>
      <c r="B33" s="27">
        <v>220</v>
      </c>
      <c r="C33" s="27">
        <v>81</v>
      </c>
      <c r="D33" s="27">
        <v>360.904</v>
      </c>
      <c r="E33" s="27">
        <v>50</v>
      </c>
      <c r="F33" s="27">
        <v>385</v>
      </c>
      <c r="G33" s="27">
        <v>794</v>
      </c>
      <c r="H33" s="27">
        <v>143.095</v>
      </c>
      <c r="I33" s="27">
        <v>159</v>
      </c>
      <c r="J33" s="27">
        <v>60</v>
      </c>
      <c r="K33" s="28">
        <f t="shared" si="0"/>
        <v>2252.9989999999998</v>
      </c>
    </row>
    <row r="34" spans="1:11" ht="19.8" customHeight="1" x14ac:dyDescent="0.2">
      <c r="A34" s="18" t="s">
        <v>185</v>
      </c>
      <c r="B34" s="27">
        <v>226</v>
      </c>
      <c r="C34" s="27">
        <v>117</v>
      </c>
      <c r="D34" s="27">
        <v>445.93</v>
      </c>
      <c r="E34" s="27">
        <v>29</v>
      </c>
      <c r="F34" s="27">
        <v>376</v>
      </c>
      <c r="G34" s="27">
        <v>1225</v>
      </c>
      <c r="H34" s="27">
        <v>144.06899999999999</v>
      </c>
      <c r="I34" s="27">
        <v>145</v>
      </c>
      <c r="J34" s="27">
        <v>37</v>
      </c>
      <c r="K34" s="28">
        <f t="shared" si="0"/>
        <v>2744.9990000000003</v>
      </c>
    </row>
    <row r="35" spans="1:11" ht="19.8" customHeight="1" x14ac:dyDescent="0.2">
      <c r="A35" s="18" t="s">
        <v>186</v>
      </c>
      <c r="B35" s="27">
        <v>791</v>
      </c>
      <c r="C35" s="27">
        <v>315</v>
      </c>
      <c r="D35" s="27">
        <v>1299.04</v>
      </c>
      <c r="E35" s="27">
        <v>143</v>
      </c>
      <c r="F35" s="27">
        <v>1093</v>
      </c>
      <c r="G35" s="27">
        <v>2849</v>
      </c>
      <c r="H35" s="27">
        <v>419.959</v>
      </c>
      <c r="I35" s="27">
        <v>516</v>
      </c>
      <c r="J35" s="27">
        <v>170</v>
      </c>
      <c r="K35" s="28">
        <f t="shared" si="0"/>
        <v>7595.9989999999998</v>
      </c>
    </row>
    <row r="36" spans="1:11" ht="19.8" customHeight="1" x14ac:dyDescent="0.2">
      <c r="A36" s="18" t="s">
        <v>187</v>
      </c>
      <c r="B36" s="27">
        <v>282</v>
      </c>
      <c r="C36" s="27">
        <v>97</v>
      </c>
      <c r="D36" s="27">
        <v>348.92</v>
      </c>
      <c r="E36" s="27">
        <v>38</v>
      </c>
      <c r="F36" s="27">
        <v>536</v>
      </c>
      <c r="G36" s="27">
        <v>825</v>
      </c>
      <c r="H36" s="27">
        <v>78.08</v>
      </c>
      <c r="I36" s="27">
        <v>136</v>
      </c>
      <c r="J36" s="27">
        <v>41</v>
      </c>
      <c r="K36" s="28">
        <f t="shared" si="0"/>
        <v>2382</v>
      </c>
    </row>
    <row r="37" spans="1:11" ht="19.8" customHeight="1" x14ac:dyDescent="0.2">
      <c r="A37" s="18" t="s">
        <v>188</v>
      </c>
      <c r="B37" s="27">
        <v>60</v>
      </c>
      <c r="C37" s="27">
        <v>31</v>
      </c>
      <c r="D37" s="27">
        <v>192.244</v>
      </c>
      <c r="E37" s="27">
        <v>19</v>
      </c>
      <c r="F37" s="27">
        <v>142</v>
      </c>
      <c r="G37" s="27">
        <v>340</v>
      </c>
      <c r="H37" s="27">
        <v>47.755000000000003</v>
      </c>
      <c r="I37" s="27">
        <v>40</v>
      </c>
      <c r="J37" s="27">
        <v>16</v>
      </c>
      <c r="K37" s="28">
        <f t="shared" si="0"/>
        <v>887.99900000000002</v>
      </c>
    </row>
    <row r="38" spans="1:11" ht="19.8" customHeight="1" x14ac:dyDescent="0.2">
      <c r="A38" s="18" t="s">
        <v>189</v>
      </c>
      <c r="B38" s="27">
        <v>487</v>
      </c>
      <c r="C38" s="27">
        <v>192</v>
      </c>
      <c r="D38" s="27">
        <v>824.12699999999995</v>
      </c>
      <c r="E38" s="27">
        <v>92</v>
      </c>
      <c r="F38" s="27">
        <v>600</v>
      </c>
      <c r="G38" s="27">
        <v>1921</v>
      </c>
      <c r="H38" s="27">
        <v>261.87200000000001</v>
      </c>
      <c r="I38" s="27">
        <v>300</v>
      </c>
      <c r="J38" s="27">
        <v>124</v>
      </c>
      <c r="K38" s="28">
        <f t="shared" si="0"/>
        <v>4801.9990000000007</v>
      </c>
    </row>
    <row r="39" spans="1:11" ht="19.8" customHeight="1" thickBot="1" x14ac:dyDescent="0.25">
      <c r="A39" s="18" t="s">
        <v>190</v>
      </c>
      <c r="B39" s="27">
        <v>6670</v>
      </c>
      <c r="C39" s="27">
        <v>2033</v>
      </c>
      <c r="D39" s="27">
        <v>8654.4179999999997</v>
      </c>
      <c r="E39" s="27">
        <v>819</v>
      </c>
      <c r="F39" s="27">
        <v>7253</v>
      </c>
      <c r="G39" s="27">
        <v>12684</v>
      </c>
      <c r="H39" s="27">
        <v>4414.5810000000001</v>
      </c>
      <c r="I39" s="27">
        <v>3193</v>
      </c>
      <c r="J39" s="27">
        <v>1414</v>
      </c>
      <c r="K39" s="28">
        <f t="shared" si="0"/>
        <v>47134.998999999996</v>
      </c>
    </row>
    <row r="40" spans="1:11" ht="19.8" customHeight="1" thickTop="1" x14ac:dyDescent="0.2">
      <c r="A40" s="26" t="str">
        <f ca="1">A3&amp;" 合計"</f>
        <v>高知県 合計</v>
      </c>
      <c r="B40" s="29">
        <f t="shared" ref="B40:K40" si="1">SUM(B5:B39)</f>
        <v>31787</v>
      </c>
      <c r="C40" s="29">
        <f t="shared" si="1"/>
        <v>12731</v>
      </c>
      <c r="D40" s="29">
        <f t="shared" si="1"/>
        <v>51674.362000000008</v>
      </c>
      <c r="E40" s="29">
        <f t="shared" si="1"/>
        <v>5163</v>
      </c>
      <c r="F40" s="29">
        <f t="shared" si="1"/>
        <v>41443</v>
      </c>
      <c r="G40" s="29">
        <f t="shared" si="1"/>
        <v>93411</v>
      </c>
      <c r="H40" s="29">
        <f t="shared" si="1"/>
        <v>24220.604000000007</v>
      </c>
      <c r="I40" s="29">
        <f t="shared" si="1"/>
        <v>18536</v>
      </c>
      <c r="J40" s="29">
        <f t="shared" si="1"/>
        <v>8124</v>
      </c>
      <c r="K40" s="29">
        <f t="shared" si="1"/>
        <v>287089.96600000025</v>
      </c>
    </row>
    <row r="41" spans="1:11" ht="15.9" customHeight="1" x14ac:dyDescent="0.2">
      <c r="A41" s="11"/>
      <c r="B41" s="10"/>
      <c r="C41" s="9"/>
      <c r="D41" s="9"/>
      <c r="E41" s="9"/>
      <c r="F41" s="9"/>
      <c r="G41" s="9"/>
      <c r="H41" s="9"/>
      <c r="I41" s="9"/>
      <c r="J41" s="9"/>
      <c r="K41" s="8"/>
    </row>
    <row r="42" spans="1:11" ht="15.9" customHeight="1" x14ac:dyDescent="0.2">
      <c r="A42" s="7"/>
      <c r="B42" s="3"/>
      <c r="C42" s="6"/>
      <c r="D42" s="6"/>
      <c r="E42" s="6"/>
      <c r="F42" s="6"/>
      <c r="G42" s="6"/>
      <c r="H42" s="6"/>
      <c r="I42" s="6"/>
      <c r="J42" s="6"/>
      <c r="K42" s="5"/>
    </row>
    <row r="43" spans="1:11" ht="15.9" customHeight="1" x14ac:dyDescent="0.2">
      <c r="A43" s="7"/>
      <c r="B43" s="3"/>
      <c r="C43" s="6"/>
      <c r="D43" s="6"/>
      <c r="E43" s="6"/>
      <c r="F43" s="6"/>
      <c r="G43" s="6"/>
      <c r="H43" s="6"/>
      <c r="I43" s="6"/>
      <c r="J43" s="6"/>
      <c r="K43" s="5"/>
    </row>
    <row r="44" spans="1:11" ht="15.9" customHeight="1" x14ac:dyDescent="0.2">
      <c r="A44" s="7"/>
      <c r="B44" s="3"/>
      <c r="C44" s="6"/>
      <c r="D44" s="6"/>
      <c r="E44" s="6"/>
      <c r="F44" s="6"/>
      <c r="G44" s="6"/>
      <c r="H44" s="6"/>
      <c r="I44" s="6"/>
      <c r="J44" s="6"/>
      <c r="K44" s="5"/>
    </row>
    <row r="45" spans="1:11" ht="15.9" customHeight="1" x14ac:dyDescent="0.2">
      <c r="A45" s="7"/>
      <c r="B45" s="3"/>
      <c r="C45" s="6"/>
      <c r="D45" s="6"/>
      <c r="E45" s="6"/>
      <c r="F45" s="6"/>
      <c r="G45" s="6"/>
      <c r="H45" s="6"/>
      <c r="I45" s="6"/>
      <c r="J45" s="6"/>
      <c r="K45" s="5"/>
    </row>
    <row r="46" spans="1:11" ht="15.9" customHeight="1" x14ac:dyDescent="0.2">
      <c r="A46" s="7"/>
      <c r="B46" s="3"/>
      <c r="C46" s="6"/>
      <c r="D46" s="6"/>
      <c r="E46" s="6"/>
      <c r="F46" s="6"/>
      <c r="G46" s="6"/>
      <c r="H46" s="6"/>
      <c r="I46" s="6"/>
      <c r="J46" s="6"/>
      <c r="K46" s="5"/>
    </row>
    <row r="47" spans="1:11" ht="15.9" customHeight="1" x14ac:dyDescent="0.2">
      <c r="A47" s="7"/>
      <c r="B47" s="3"/>
      <c r="C47" s="6"/>
      <c r="D47" s="6"/>
      <c r="E47" s="6"/>
      <c r="F47" s="6"/>
      <c r="G47" s="6"/>
      <c r="H47" s="6"/>
      <c r="I47" s="6"/>
      <c r="J47" s="6"/>
      <c r="K47" s="5"/>
    </row>
    <row r="48" spans="1:11" ht="15.9" customHeight="1" x14ac:dyDescent="0.2">
      <c r="A48" s="7"/>
      <c r="B48" s="3"/>
      <c r="C48" s="6"/>
      <c r="D48" s="6"/>
      <c r="E48" s="6"/>
      <c r="F48" s="6"/>
      <c r="G48" s="6"/>
      <c r="H48" s="6"/>
      <c r="I48" s="6"/>
      <c r="J48" s="6"/>
      <c r="K48" s="5"/>
    </row>
  </sheetData>
  <mergeCells count="1">
    <mergeCell ref="A2:K2"/>
  </mergeCells>
  <phoneticPr fontI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8"/>
  <sheetViews>
    <sheetView workbookViewId="0">
      <selection activeCell="C14" sqref="C14"/>
    </sheetView>
  </sheetViews>
  <sheetFormatPr defaultRowHeight="13.2" x14ac:dyDescent="0.2"/>
  <cols>
    <col min="1" max="1" width="3.88671875" bestFit="1" customWidth="1"/>
    <col min="2" max="2" width="11.6640625" bestFit="1" customWidth="1"/>
    <col min="3" max="3" width="18.33203125" bestFit="1" customWidth="1"/>
  </cols>
  <sheetData>
    <row r="1" spans="1:3" x14ac:dyDescent="0.2">
      <c r="A1" s="22" t="s">
        <v>52</v>
      </c>
      <c r="B1" s="22" t="s">
        <v>51</v>
      </c>
      <c r="C1" s="22" t="s">
        <v>50</v>
      </c>
    </row>
    <row r="2" spans="1:3" x14ac:dyDescent="0.2">
      <c r="A2" s="20">
        <v>1</v>
      </c>
      <c r="B2" s="21" t="s">
        <v>49</v>
      </c>
      <c r="C2" s="20" t="s">
        <v>53</v>
      </c>
    </row>
    <row r="3" spans="1:3" x14ac:dyDescent="0.2">
      <c r="A3" s="20">
        <v>2</v>
      </c>
      <c r="B3" s="21" t="s">
        <v>48</v>
      </c>
      <c r="C3" s="20" t="s">
        <v>54</v>
      </c>
    </row>
    <row r="4" spans="1:3" x14ac:dyDescent="0.2">
      <c r="A4" s="20">
        <v>3</v>
      </c>
      <c r="B4" s="21" t="s">
        <v>47</v>
      </c>
      <c r="C4" s="20" t="s">
        <v>54</v>
      </c>
    </row>
    <row r="5" spans="1:3" x14ac:dyDescent="0.2">
      <c r="A5" s="20">
        <v>4</v>
      </c>
      <c r="B5" s="21" t="s">
        <v>46</v>
      </c>
      <c r="C5" s="20" t="s">
        <v>54</v>
      </c>
    </row>
    <row r="6" spans="1:3" x14ac:dyDescent="0.2">
      <c r="A6" s="20">
        <v>5</v>
      </c>
      <c r="B6" s="21" t="s">
        <v>45</v>
      </c>
      <c r="C6" s="20" t="s">
        <v>54</v>
      </c>
    </row>
    <row r="7" spans="1:3" x14ac:dyDescent="0.2">
      <c r="A7" s="20">
        <v>6</v>
      </c>
      <c r="B7" s="21" t="s">
        <v>44</v>
      </c>
      <c r="C7" s="20" t="s">
        <v>54</v>
      </c>
    </row>
    <row r="8" spans="1:3" x14ac:dyDescent="0.2">
      <c r="A8" s="20">
        <v>7</v>
      </c>
      <c r="B8" s="21" t="s">
        <v>43</v>
      </c>
      <c r="C8" s="20" t="s">
        <v>54</v>
      </c>
    </row>
    <row r="9" spans="1:3" x14ac:dyDescent="0.2">
      <c r="A9" s="20">
        <v>8</v>
      </c>
      <c r="B9" s="21" t="s">
        <v>42</v>
      </c>
      <c r="C9" s="20" t="s">
        <v>55</v>
      </c>
    </row>
    <row r="10" spans="1:3" x14ac:dyDescent="0.2">
      <c r="A10" s="20">
        <v>9</v>
      </c>
      <c r="B10" s="21" t="s">
        <v>41</v>
      </c>
      <c r="C10" s="20" t="s">
        <v>55</v>
      </c>
    </row>
    <row r="11" spans="1:3" x14ac:dyDescent="0.2">
      <c r="A11" s="20">
        <v>10</v>
      </c>
      <c r="B11" s="21" t="s">
        <v>40</v>
      </c>
      <c r="C11" s="20" t="s">
        <v>55</v>
      </c>
    </row>
    <row r="12" spans="1:3" x14ac:dyDescent="0.2">
      <c r="A12" s="20">
        <v>11</v>
      </c>
      <c r="B12" s="21" t="s">
        <v>39</v>
      </c>
      <c r="C12" s="20" t="s">
        <v>55</v>
      </c>
    </row>
    <row r="13" spans="1:3" x14ac:dyDescent="0.2">
      <c r="A13" s="20">
        <v>12</v>
      </c>
      <c r="B13" s="21" t="s">
        <v>38</v>
      </c>
      <c r="C13" s="20" t="s">
        <v>56</v>
      </c>
    </row>
    <row r="14" spans="1:3" x14ac:dyDescent="0.2">
      <c r="A14" s="20">
        <v>13</v>
      </c>
      <c r="B14" s="21" t="s">
        <v>37</v>
      </c>
      <c r="C14" s="20" t="s">
        <v>57</v>
      </c>
    </row>
    <row r="15" spans="1:3" x14ac:dyDescent="0.2">
      <c r="A15" s="20">
        <v>14</v>
      </c>
      <c r="B15" s="21" t="s">
        <v>36</v>
      </c>
      <c r="C15" s="20" t="s">
        <v>56</v>
      </c>
    </row>
    <row r="16" spans="1:3" x14ac:dyDescent="0.2">
      <c r="A16" s="20">
        <v>15</v>
      </c>
      <c r="B16" s="21" t="s">
        <v>35</v>
      </c>
      <c r="C16" s="20" t="s">
        <v>58</v>
      </c>
    </row>
    <row r="17" spans="1:3" x14ac:dyDescent="0.2">
      <c r="A17" s="20">
        <v>16</v>
      </c>
      <c r="B17" s="21" t="s">
        <v>34</v>
      </c>
      <c r="C17" s="20" t="s">
        <v>58</v>
      </c>
    </row>
    <row r="18" spans="1:3" x14ac:dyDescent="0.2">
      <c r="A18" s="20">
        <v>17</v>
      </c>
      <c r="B18" s="21" t="s">
        <v>33</v>
      </c>
      <c r="C18" s="20" t="s">
        <v>58</v>
      </c>
    </row>
    <row r="19" spans="1:3" x14ac:dyDescent="0.2">
      <c r="A19" s="20">
        <v>18</v>
      </c>
      <c r="B19" s="21" t="s">
        <v>32</v>
      </c>
      <c r="C19" s="20" t="s">
        <v>58</v>
      </c>
    </row>
    <row r="20" spans="1:3" x14ac:dyDescent="0.2">
      <c r="A20" s="20">
        <v>19</v>
      </c>
      <c r="B20" s="21" t="s">
        <v>31</v>
      </c>
      <c r="C20" s="20" t="s">
        <v>56</v>
      </c>
    </row>
    <row r="21" spans="1:3" x14ac:dyDescent="0.2">
      <c r="A21" s="20">
        <v>20</v>
      </c>
      <c r="B21" s="21" t="s">
        <v>30</v>
      </c>
      <c r="C21" s="20" t="s">
        <v>58</v>
      </c>
    </row>
    <row r="22" spans="1:3" x14ac:dyDescent="0.2">
      <c r="A22" s="20">
        <v>21</v>
      </c>
      <c r="B22" s="21" t="s">
        <v>29</v>
      </c>
      <c r="C22" s="20" t="s">
        <v>59</v>
      </c>
    </row>
    <row r="23" spans="1:3" x14ac:dyDescent="0.2">
      <c r="A23" s="20">
        <v>22</v>
      </c>
      <c r="B23" s="21" t="s">
        <v>28</v>
      </c>
      <c r="C23" s="20" t="s">
        <v>59</v>
      </c>
    </row>
    <row r="24" spans="1:3" x14ac:dyDescent="0.2">
      <c r="A24" s="20">
        <v>23</v>
      </c>
      <c r="B24" s="21" t="s">
        <v>27</v>
      </c>
      <c r="C24" s="20" t="s">
        <v>59</v>
      </c>
    </row>
    <row r="25" spans="1:3" x14ac:dyDescent="0.2">
      <c r="A25" s="20">
        <v>24</v>
      </c>
      <c r="B25" s="21" t="s">
        <v>26</v>
      </c>
      <c r="C25" s="20" t="s">
        <v>59</v>
      </c>
    </row>
    <row r="26" spans="1:3" x14ac:dyDescent="0.2">
      <c r="A26" s="20">
        <v>25</v>
      </c>
      <c r="B26" s="21" t="s">
        <v>25</v>
      </c>
      <c r="C26" s="20" t="s">
        <v>60</v>
      </c>
    </row>
    <row r="27" spans="1:3" x14ac:dyDescent="0.2">
      <c r="A27" s="20">
        <v>26</v>
      </c>
      <c r="B27" s="21" t="s">
        <v>24</v>
      </c>
      <c r="C27" s="20" t="s">
        <v>60</v>
      </c>
    </row>
    <row r="28" spans="1:3" x14ac:dyDescent="0.2">
      <c r="A28" s="20">
        <v>27</v>
      </c>
      <c r="B28" s="21" t="s">
        <v>23</v>
      </c>
      <c r="C28" s="20" t="s">
        <v>60</v>
      </c>
    </row>
    <row r="29" spans="1:3" x14ac:dyDescent="0.2">
      <c r="A29" s="20">
        <v>28</v>
      </c>
      <c r="B29" s="21" t="s">
        <v>22</v>
      </c>
      <c r="C29" s="20" t="s">
        <v>60</v>
      </c>
    </row>
    <row r="30" spans="1:3" x14ac:dyDescent="0.2">
      <c r="A30" s="20">
        <v>29</v>
      </c>
      <c r="B30" s="21" t="s">
        <v>21</v>
      </c>
      <c r="C30" s="20" t="s">
        <v>60</v>
      </c>
    </row>
    <row r="31" spans="1:3" x14ac:dyDescent="0.2">
      <c r="A31" s="20">
        <v>30</v>
      </c>
      <c r="B31" s="21" t="s">
        <v>20</v>
      </c>
      <c r="C31" s="20" t="s">
        <v>60</v>
      </c>
    </row>
    <row r="32" spans="1:3" x14ac:dyDescent="0.2">
      <c r="A32" s="20">
        <v>31</v>
      </c>
      <c r="B32" s="21" t="s">
        <v>19</v>
      </c>
      <c r="C32" s="20" t="s">
        <v>61</v>
      </c>
    </row>
    <row r="33" spans="1:3" x14ac:dyDescent="0.2">
      <c r="A33" s="20">
        <v>32</v>
      </c>
      <c r="B33" s="21" t="s">
        <v>18</v>
      </c>
      <c r="C33" s="20" t="s">
        <v>61</v>
      </c>
    </row>
    <row r="34" spans="1:3" x14ac:dyDescent="0.2">
      <c r="A34" s="20">
        <v>33</v>
      </c>
      <c r="B34" s="21" t="s">
        <v>17</v>
      </c>
      <c r="C34" s="20" t="s">
        <v>61</v>
      </c>
    </row>
    <row r="35" spans="1:3" x14ac:dyDescent="0.2">
      <c r="A35" s="20">
        <v>34</v>
      </c>
      <c r="B35" s="21" t="s">
        <v>16</v>
      </c>
      <c r="C35" s="20" t="s">
        <v>61</v>
      </c>
    </row>
    <row r="36" spans="1:3" x14ac:dyDescent="0.2">
      <c r="A36" s="20">
        <v>35</v>
      </c>
      <c r="B36" s="21" t="s">
        <v>15</v>
      </c>
      <c r="C36" s="20" t="s">
        <v>61</v>
      </c>
    </row>
    <row r="37" spans="1:3" x14ac:dyDescent="0.2">
      <c r="A37" s="20">
        <v>36</v>
      </c>
      <c r="B37" s="21" t="s">
        <v>14</v>
      </c>
      <c r="C37" s="20" t="s">
        <v>62</v>
      </c>
    </row>
    <row r="38" spans="1:3" x14ac:dyDescent="0.2">
      <c r="A38" s="20">
        <v>37</v>
      </c>
      <c r="B38" s="21" t="s">
        <v>13</v>
      </c>
      <c r="C38" s="20" t="s">
        <v>62</v>
      </c>
    </row>
    <row r="39" spans="1:3" x14ac:dyDescent="0.2">
      <c r="A39" s="20">
        <v>38</v>
      </c>
      <c r="B39" s="21" t="s">
        <v>12</v>
      </c>
      <c r="C39" s="20" t="s">
        <v>62</v>
      </c>
    </row>
    <row r="40" spans="1:3" x14ac:dyDescent="0.2">
      <c r="A40" s="20">
        <v>39</v>
      </c>
      <c r="B40" s="21" t="s">
        <v>11</v>
      </c>
      <c r="C40" s="20" t="s">
        <v>62</v>
      </c>
    </row>
    <row r="41" spans="1:3" x14ac:dyDescent="0.2">
      <c r="A41" s="20">
        <v>40</v>
      </c>
      <c r="B41" s="21" t="s">
        <v>10</v>
      </c>
      <c r="C41" s="20" t="s">
        <v>63</v>
      </c>
    </row>
    <row r="42" spans="1:3" x14ac:dyDescent="0.2">
      <c r="A42" s="20">
        <v>41</v>
      </c>
      <c r="B42" s="21" t="s">
        <v>9</v>
      </c>
      <c r="C42" s="20" t="s">
        <v>63</v>
      </c>
    </row>
    <row r="43" spans="1:3" x14ac:dyDescent="0.2">
      <c r="A43" s="20">
        <v>42</v>
      </c>
      <c r="B43" s="21" t="s">
        <v>8</v>
      </c>
      <c r="C43" s="20" t="s">
        <v>63</v>
      </c>
    </row>
    <row r="44" spans="1:3" x14ac:dyDescent="0.2">
      <c r="A44" s="20">
        <v>43</v>
      </c>
      <c r="B44" s="21" t="s">
        <v>7</v>
      </c>
      <c r="C44" s="20" t="s">
        <v>63</v>
      </c>
    </row>
    <row r="45" spans="1:3" x14ac:dyDescent="0.2">
      <c r="A45" s="20">
        <v>44</v>
      </c>
      <c r="B45" s="21" t="s">
        <v>6</v>
      </c>
      <c r="C45" s="20" t="s">
        <v>63</v>
      </c>
    </row>
    <row r="46" spans="1:3" x14ac:dyDescent="0.2">
      <c r="A46" s="20">
        <v>45</v>
      </c>
      <c r="B46" s="21" t="s">
        <v>5</v>
      </c>
      <c r="C46" s="20" t="s">
        <v>63</v>
      </c>
    </row>
    <row r="47" spans="1:3" x14ac:dyDescent="0.2">
      <c r="A47" s="20">
        <v>46</v>
      </c>
      <c r="B47" s="21" t="s">
        <v>4</v>
      </c>
      <c r="C47" s="20" t="s">
        <v>63</v>
      </c>
    </row>
    <row r="48" spans="1:3" x14ac:dyDescent="0.2">
      <c r="A48" s="20">
        <v>47</v>
      </c>
      <c r="B48" s="21" t="s">
        <v>3</v>
      </c>
      <c r="C48" s="20" t="s">
        <v>63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8</vt:i4>
      </vt:variant>
    </vt:vector>
  </HeadingPairs>
  <TitlesOfParts>
    <vt:vector size="13" baseType="lpstr">
      <vt:lpstr>徳島県</vt:lpstr>
      <vt:lpstr>香川県</vt:lpstr>
      <vt:lpstr>愛媛県</vt:lpstr>
      <vt:lpstr>高知県</vt:lpstr>
      <vt:lpstr>リスト</vt:lpstr>
      <vt:lpstr>愛媛県!Print_Area</vt:lpstr>
      <vt:lpstr>香川県!Print_Area</vt:lpstr>
      <vt:lpstr>高知県!Print_Area</vt:lpstr>
      <vt:lpstr>徳島県!Print_Area</vt:lpstr>
      <vt:lpstr>愛媛県!Print_Titles</vt:lpstr>
      <vt:lpstr>香川県!Print_Titles</vt:lpstr>
      <vt:lpstr>高知県!Print_Titles</vt:lpstr>
      <vt:lpstr>徳島県!Print_Titles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