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0" i="1" l="1"/>
  <c r="E23" i="1"/>
  <c r="F11" i="1"/>
  <c r="F10" i="1"/>
  <c r="E10" i="1"/>
  <c r="H16" i="1"/>
  <c r="E21" i="1"/>
  <c r="G20" i="1"/>
  <c r="F20" i="1"/>
  <c r="E8" i="1"/>
  <c r="F8" i="1"/>
  <c r="G8" i="1"/>
  <c r="G16" i="1" l="1"/>
  <c r="F16" i="1"/>
  <c r="E16" i="1"/>
  <c r="E9" i="1"/>
  <c r="F9" i="1" l="1"/>
  <c r="G17" i="1" l="1"/>
  <c r="F17" i="1"/>
  <c r="F18" i="1" s="1"/>
  <c r="F19" i="1" s="1"/>
  <c r="E17" i="1"/>
  <c r="E18" i="1" s="1"/>
  <c r="E19" i="1" s="1"/>
  <c r="G18" i="1" l="1"/>
  <c r="H17" i="1"/>
  <c r="G19" i="1" l="1"/>
  <c r="H18" i="1"/>
</calcChain>
</file>

<file path=xl/sharedStrings.xml><?xml version="1.0" encoding="utf-8"?>
<sst xmlns="http://schemas.openxmlformats.org/spreadsheetml/2006/main" count="24" uniqueCount="24">
  <si>
    <t>1 Tronn</t>
    <phoneticPr fontId="1" type="noConversion"/>
  </si>
  <si>
    <t>4 Zink</t>
    <phoneticPr fontId="1" type="noConversion"/>
  </si>
  <si>
    <t>Price of servers</t>
    <phoneticPr fontId="1" type="noConversion"/>
  </si>
  <si>
    <t>Electricity</t>
    <phoneticPr fontId="1" type="noConversion"/>
  </si>
  <si>
    <t>Cost of licenses</t>
    <phoneticPr fontId="1" type="noConversion"/>
  </si>
  <si>
    <t>2 Tronn</t>
    <phoneticPr fontId="1" type="noConversion"/>
  </si>
  <si>
    <t>Total price</t>
    <phoneticPr fontId="1" type="noConversion"/>
  </si>
  <si>
    <t>Option 4: Value-In-Use Pricing</t>
    <phoneticPr fontId="1" type="noConversion"/>
  </si>
  <si>
    <t>Total Savings</t>
    <phoneticPr fontId="1" type="noConversion"/>
  </si>
  <si>
    <t>Aggressive</t>
    <phoneticPr fontId="1" type="noConversion"/>
  </si>
  <si>
    <t>Market Demand</t>
    <phoneticPr fontId="1" type="noConversion"/>
  </si>
  <si>
    <t>Sales Revenue</t>
    <phoneticPr fontId="1" type="noConversion"/>
  </si>
  <si>
    <t>Cost per server</t>
    <phoneticPr fontId="1" type="noConversion"/>
  </si>
  <si>
    <t>Gross Margin</t>
    <phoneticPr fontId="1" type="noConversion"/>
  </si>
  <si>
    <t>Profit per unit</t>
    <phoneticPr fontId="1" type="noConversion"/>
  </si>
  <si>
    <t>Price per bundle</t>
    <phoneticPr fontId="1" type="noConversion"/>
  </si>
  <si>
    <t>Total Cost</t>
    <phoneticPr fontId="1" type="noConversion"/>
  </si>
  <si>
    <t>Net Income</t>
    <phoneticPr fontId="1" type="noConversion"/>
  </si>
  <si>
    <t>Total Profit</t>
    <phoneticPr fontId="1" type="noConversion"/>
  </si>
  <si>
    <t>R&amp;D Cost</t>
    <phoneticPr fontId="1" type="noConversion"/>
  </si>
  <si>
    <t>Conservative</t>
    <phoneticPr fontId="1" type="noConversion"/>
  </si>
  <si>
    <t>Break-even units</t>
    <phoneticPr fontId="1" type="noConversion"/>
  </si>
  <si>
    <t>Labor fee</t>
    <phoneticPr fontId="1" type="noConversion"/>
  </si>
  <si>
    <t>50-50 sharing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</si>
</sst>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¥&quot;* #,##0.00_ ;_ &quot;¥&quot;* \-#,##0.00_ ;_ &quot;¥&quot;* &quot;-&quot;??_ ;_ @_ "/>
    <numFmt numFmtId="176" formatCode="_-\$* #,##0.00_ ;_-\$* \-#,##0.00\ ;_-\$* &quot;-&quot;??_ ;_-@_ "/>
    <numFmt numFmtId="177" formatCode="_-\$* #,##0_ ;_-\$* \-#,##0\ ;_-\$* &quot;-&quot;??_ ;_-@_ "/>
    <numFmt numFmtId="178" formatCode="_-\$* #,##0_ ;_-\$* \-#,##0\ ;_-\$* &quot;-&quot;_ ;_-@_ "/>
    <numFmt numFmtId="179" formatCode="0_);[Red]\(0\)"/>
    <numFmt numFmtId="181" formatCode="_-\$* #,##0_ ;_-\$* \-#,##0\ ;_-\$* &quot;-&quot;?_ ;_-@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2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78" fontId="4" fillId="0" borderId="0" xfId="0" applyNumberFormat="1" applyFont="1" applyAlignment="1">
      <alignment horizontal="right"/>
    </xf>
    <xf numFmtId="178" fontId="4" fillId="0" borderId="0" xfId="0" applyNumberFormat="1" applyFont="1"/>
    <xf numFmtId="0" fontId="5" fillId="0" borderId="0" xfId="0" applyFont="1"/>
    <xf numFmtId="178" fontId="5" fillId="0" borderId="0" xfId="0" applyNumberFormat="1" applyFont="1"/>
    <xf numFmtId="3" fontId="4" fillId="0" borderId="0" xfId="0" applyNumberFormat="1" applyFont="1"/>
    <xf numFmtId="178" fontId="4" fillId="0" borderId="0" xfId="1" applyNumberFormat="1" applyFont="1" applyAlignment="1"/>
    <xf numFmtId="176" fontId="4" fillId="0" borderId="0" xfId="0" applyNumberFormat="1" applyFont="1"/>
    <xf numFmtId="177" fontId="4" fillId="0" borderId="0" xfId="0" applyNumberFormat="1" applyFont="1"/>
    <xf numFmtId="179" fontId="4" fillId="0" borderId="0" xfId="0" applyNumberFormat="1" applyFont="1"/>
    <xf numFmtId="10" fontId="4" fillId="0" borderId="0" xfId="2" applyNumberFormat="1" applyFont="1" applyAlignment="1"/>
    <xf numFmtId="181" fontId="4" fillId="0" borderId="0" xfId="0" applyNumberFormat="1" applyFont="1"/>
  </cellXfs>
  <cellStyles count="3">
    <cellStyle name="百分比" xfId="2" builtinId="5"/>
    <cellStyle name="常规" xfId="0" builtinId="0"/>
    <cellStyle name="货币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J26" sqref="J26"/>
    </sheetView>
  </sheetViews>
  <sheetFormatPr defaultRowHeight="15" x14ac:dyDescent="0.25"/>
  <cols>
    <col min="1" max="4" width="9" style="2"/>
    <col min="5" max="6" width="17.25" style="2" bestFit="1" customWidth="1"/>
    <col min="7" max="7" width="18.375" style="2" bestFit="1" customWidth="1"/>
    <col min="8" max="8" width="12.75" style="2" bestFit="1" customWidth="1"/>
    <col min="9" max="16384" width="9" style="2"/>
  </cols>
  <sheetData>
    <row r="1" spans="1:9" ht="27.75" x14ac:dyDescent="0.4">
      <c r="A1" s="1" t="s">
        <v>7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E2" s="3" t="s">
        <v>9</v>
      </c>
      <c r="F2" s="3" t="s">
        <v>20</v>
      </c>
      <c r="H2" s="4"/>
    </row>
    <row r="3" spans="1:9" x14ac:dyDescent="0.25">
      <c r="E3" s="4" t="s">
        <v>0</v>
      </c>
      <c r="F3" s="4" t="s">
        <v>5</v>
      </c>
      <c r="G3" s="4" t="s">
        <v>1</v>
      </c>
      <c r="I3" s="10"/>
    </row>
    <row r="4" spans="1:9" x14ac:dyDescent="0.25">
      <c r="A4" s="5" t="s">
        <v>2</v>
      </c>
      <c r="B4" s="5"/>
      <c r="C4" s="5"/>
      <c r="D4" s="5"/>
      <c r="E4" s="6">
        <v>2000</v>
      </c>
      <c r="F4" s="7">
        <v>4000</v>
      </c>
      <c r="G4" s="6">
        <v>6800</v>
      </c>
      <c r="H4" s="13"/>
    </row>
    <row r="5" spans="1:9" x14ac:dyDescent="0.25">
      <c r="A5" s="2" t="s">
        <v>3</v>
      </c>
      <c r="E5" s="7">
        <v>250</v>
      </c>
      <c r="F5" s="7">
        <v>500</v>
      </c>
      <c r="G5" s="7">
        <v>1000</v>
      </c>
    </row>
    <row r="6" spans="1:9" x14ac:dyDescent="0.25">
      <c r="A6" s="2" t="s">
        <v>4</v>
      </c>
      <c r="E6" s="7">
        <v>750</v>
      </c>
      <c r="F6" s="7">
        <v>1500</v>
      </c>
      <c r="G6" s="7">
        <v>3000</v>
      </c>
    </row>
    <row r="7" spans="1:9" x14ac:dyDescent="0.25">
      <c r="A7" s="2" t="s">
        <v>22</v>
      </c>
      <c r="E7" s="16">
        <v>2000</v>
      </c>
      <c r="F7" s="7">
        <v>4000</v>
      </c>
      <c r="G7" s="7">
        <v>8000</v>
      </c>
    </row>
    <row r="8" spans="1:9" x14ac:dyDescent="0.25">
      <c r="A8" s="2" t="s">
        <v>6</v>
      </c>
      <c r="E8" s="7">
        <f>E4+E5+E6+E7</f>
        <v>5000</v>
      </c>
      <c r="F8" s="7">
        <f>F4+F5+F6+F7</f>
        <v>10000</v>
      </c>
      <c r="G8" s="7">
        <f>G4+G5+G6+G7</f>
        <v>18800</v>
      </c>
    </row>
    <row r="9" spans="1:9" x14ac:dyDescent="0.25">
      <c r="A9" s="2" t="s">
        <v>8</v>
      </c>
      <c r="E9" s="7">
        <f>G8-E8</f>
        <v>13800</v>
      </c>
      <c r="F9" s="7">
        <f>G8-F8</f>
        <v>8800</v>
      </c>
      <c r="G9" s="7"/>
    </row>
    <row r="10" spans="1:9" x14ac:dyDescent="0.25">
      <c r="A10" s="8" t="s">
        <v>23</v>
      </c>
      <c r="B10" s="8"/>
      <c r="C10" s="8"/>
      <c r="E10" s="7">
        <f>E9/2</f>
        <v>6900</v>
      </c>
      <c r="F10" s="7">
        <f>F9/2</f>
        <v>4400</v>
      </c>
      <c r="G10" s="7"/>
    </row>
    <row r="11" spans="1:9" x14ac:dyDescent="0.25">
      <c r="A11" s="8" t="s">
        <v>15</v>
      </c>
      <c r="E11" s="7"/>
      <c r="F11" s="9">
        <f>2200+2000</f>
        <v>4200</v>
      </c>
      <c r="G11" s="7"/>
    </row>
    <row r="13" spans="1:9" x14ac:dyDescent="0.25">
      <c r="E13" s="2">
        <v>2001</v>
      </c>
      <c r="F13" s="2">
        <v>2002</v>
      </c>
      <c r="G13" s="2">
        <v>2003</v>
      </c>
    </row>
    <row r="14" spans="1:9" x14ac:dyDescent="0.25">
      <c r="A14" s="2" t="s">
        <v>10</v>
      </c>
      <c r="E14" s="10">
        <v>2000</v>
      </c>
      <c r="F14" s="10">
        <v>6300</v>
      </c>
      <c r="G14" s="10">
        <v>12880</v>
      </c>
    </row>
    <row r="15" spans="1:9" x14ac:dyDescent="0.25">
      <c r="A15" s="2" t="s">
        <v>12</v>
      </c>
      <c r="E15" s="11">
        <v>1538</v>
      </c>
      <c r="F15" s="11">
        <v>1538</v>
      </c>
      <c r="G15" s="11">
        <v>1538</v>
      </c>
    </row>
    <row r="16" spans="1:9" x14ac:dyDescent="0.25">
      <c r="A16" s="2" t="s">
        <v>16</v>
      </c>
      <c r="E16" s="11">
        <f>E14*E15</f>
        <v>3076000</v>
      </c>
      <c r="F16" s="11">
        <f>F14*F15</f>
        <v>9689400</v>
      </c>
      <c r="G16" s="11">
        <f>G14*G15</f>
        <v>19809440</v>
      </c>
      <c r="H16" s="7">
        <f>SUM(G16,F16,E16)</f>
        <v>32574840</v>
      </c>
    </row>
    <row r="17" spans="1:8" x14ac:dyDescent="0.25">
      <c r="A17" s="2" t="s">
        <v>11</v>
      </c>
      <c r="E17" s="7">
        <f>F11*E14</f>
        <v>8400000</v>
      </c>
      <c r="F17" s="7">
        <f>F11*F14</f>
        <v>26460000</v>
      </c>
      <c r="G17" s="7">
        <f>F11*G14</f>
        <v>54096000</v>
      </c>
      <c r="H17" s="7">
        <f>SUM(G17,F17,E17)</f>
        <v>88956000</v>
      </c>
    </row>
    <row r="18" spans="1:8" x14ac:dyDescent="0.25">
      <c r="A18" s="2" t="s">
        <v>17</v>
      </c>
      <c r="E18" s="7">
        <f>E17-E16</f>
        <v>5324000</v>
      </c>
      <c r="F18" s="7">
        <f>F17-F16</f>
        <v>16770600</v>
      </c>
      <c r="G18" s="7">
        <f>G17-G16</f>
        <v>34286560</v>
      </c>
      <c r="H18" s="7">
        <f>SUM(G18,F18,E18)</f>
        <v>56381160</v>
      </c>
    </row>
    <row r="19" spans="1:8" x14ac:dyDescent="0.25">
      <c r="A19" s="2" t="s">
        <v>14</v>
      </c>
      <c r="E19" s="7">
        <f>E18/E14</f>
        <v>2662</v>
      </c>
      <c r="F19" s="7">
        <f>F18/F14</f>
        <v>2662</v>
      </c>
      <c r="G19" s="7">
        <f>G18/G14</f>
        <v>2662</v>
      </c>
    </row>
    <row r="20" spans="1:8" x14ac:dyDescent="0.25">
      <c r="A20" s="2" t="s">
        <v>13</v>
      </c>
      <c r="E20" s="15">
        <f>2662/4200</f>
        <v>0.63380952380952382</v>
      </c>
      <c r="F20" s="15">
        <f>1662/4200</f>
        <v>0.39571428571428574</v>
      </c>
      <c r="G20" s="15">
        <f>1662/4200</f>
        <v>0.39571428571428574</v>
      </c>
    </row>
    <row r="21" spans="1:8" x14ac:dyDescent="0.25">
      <c r="A21" s="2" t="s">
        <v>21</v>
      </c>
      <c r="E21" s="14">
        <f>E16/2662</f>
        <v>1155.5221637866266</v>
      </c>
      <c r="F21" s="14"/>
      <c r="G21" s="14"/>
    </row>
    <row r="22" spans="1:8" x14ac:dyDescent="0.25">
      <c r="A22" s="2" t="s">
        <v>19</v>
      </c>
      <c r="E22" s="7">
        <v>2000000</v>
      </c>
    </row>
    <row r="23" spans="1:8" x14ac:dyDescent="0.25">
      <c r="A23" s="8" t="s">
        <v>18</v>
      </c>
      <c r="B23" s="8"/>
      <c r="C23" s="8"/>
      <c r="D23" s="8"/>
      <c r="E23" s="7">
        <f>H18-E22</f>
        <v>54381160</v>
      </c>
      <c r="F23" s="12"/>
    </row>
    <row r="24" spans="1:8" x14ac:dyDescent="0.25">
      <c r="E24" s="12"/>
      <c r="F24" s="12"/>
    </row>
    <row r="25" spans="1:8" x14ac:dyDescent="0.25">
      <c r="E25" s="12"/>
      <c r="F25" s="12"/>
    </row>
    <row r="26" spans="1:8" x14ac:dyDescent="0.25">
      <c r="E26" s="12"/>
      <c r="F26" s="12"/>
    </row>
    <row r="27" spans="1:8" x14ac:dyDescent="0.25">
      <c r="E27" s="12"/>
      <c r="F27" s="12"/>
    </row>
    <row r="28" spans="1:8" x14ac:dyDescent="0.25">
      <c r="E28" s="12"/>
      <c r="F28" s="12"/>
    </row>
    <row r="29" spans="1:8" x14ac:dyDescent="0.25">
      <c r="E29" s="12"/>
      <c r="F29" s="12"/>
    </row>
    <row r="30" spans="1:8" x14ac:dyDescent="0.25">
      <c r="E30" s="12"/>
      <c r="F30" s="12"/>
    </row>
    <row r="31" spans="1:8" x14ac:dyDescent="0.25">
      <c r="E31" s="12"/>
      <c r="F31" s="12"/>
    </row>
    <row r="32" spans="1:8" x14ac:dyDescent="0.25">
      <c r="E32" s="12"/>
      <c r="F32" s="12"/>
    </row>
    <row r="33" spans="5:6" x14ac:dyDescent="0.25">
      <c r="E33" s="12"/>
      <c r="F33" s="12"/>
    </row>
    <row r="34" spans="5:6" x14ac:dyDescent="0.25">
      <c r="E34" s="12"/>
      <c r="F34" s="12"/>
    </row>
    <row r="35" spans="5:6" x14ac:dyDescent="0.25">
      <c r="E35" s="12"/>
      <c r="F35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2018-02-14T07:37:52Z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810a25cc-aaa3-4486-88bb-a5c972fa4459</vt:lpwstr>
  </property>
</Properties>
</file>