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2.xml" ContentType="application/vnd.ms-excel.controlproperties+xml"/>
  <Override PartName="/xl/slicers/slicer2.xml" ContentType="application/vnd.ms-excel.slicer+xml"/>
  <Override PartName="/xl/timelines/timeline2.xml" ContentType="application/vnd.ms-excel.timeline+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ExportToPDF.png" ContentType="image/.png"/>
  <Override PartName="/customUI/images/ScrolltoEnd.png" ContentType="image/.png"/>
  <Override PartName="/customUI/images/YearlyView.png" ContentType="image/.png"/>
  <Override PartName="/customUI/images/DailyView.png" ContentType="image/.png"/>
  <Override PartName="/customUI/images/SetupTimeline.png" ContentType="image/.png"/>
  <Override PartName="/customUI/images/AddTask64.png" ContentType="application/octet-stream"/>
  <Override PartName="/customUI/images/HalfYearlyView.png" ContentType="image/.png"/>
  <Override PartName="/customUI/images/AddSection64.png" ContentType="application/octet-stream"/>
  <Override PartName="/customUI/images/ExportToXLSX.png" ContentType="image/.png"/>
  <Override PartName="/customUI/images/QuarterlyView.png" ContentType="image/.png"/>
  <Override PartName="/customUI/images/MonthlyView.png" ContentType="image/.png"/>
  <Override PartName="/customUI/images/HourlyView.png" ContentType="image/.png"/>
  <Override PartName="/customUI/images/AddMilestone.png" ContentType="image/.png"/>
  <Override PartName="/customUI/images/WeeklyView.png" ContentType="image/.png"/>
  <Override PartName="/customUI/images/deleteTask64.png" ContentType="application/octet-stream"/>
  <Override PartName="/customUI/images/ScrolltoStart.png" ContentType="image/.png"/>
  <Override PartName="/customUI/images/ScrolltoToday.png" ContentType="image/.png"/>
  <Override PartName="/customUI/images/moreviews.png" ContentType="image/.png"/>
  <Override PartName="/customUI/images/EditTask64.png" ContentType="application/octet-stream"/>
  <Override PartName="/customUI/images/AddGanttChart64.png" ContentType="application/octet-stream"/>
</Types>
</file>

<file path=_rels/.rels><?xml version="1.0" encoding="UTF-8" standalone="yes"?>
<Relationships xmlns="http://schemas.openxmlformats.org/package/2006/relationships"><Relationship Id="R7f19f805bfb641b9"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hidePivotFieldList="1" autoCompressPictures="0"/>
  <mc:AlternateContent xmlns:mc="http://schemas.openxmlformats.org/markup-compatibility/2006">
    <mc:Choice Requires="x15">
      <x15ac:absPath xmlns:x15ac="http://schemas.microsoft.com/office/spreadsheetml/2010/11/ac" url="C:\Users\SIAAS\Videos\"/>
    </mc:Choice>
  </mc:AlternateContent>
  <xr:revisionPtr revIDLastSave="0" documentId="8_{B611F748-4ACB-434D-8C83-0BEA650A7C1C}" xr6:coauthVersionLast="47" xr6:coauthVersionMax="47" xr10:uidLastSave="{00000000-0000-0000-0000-000000000000}"/>
  <bookViews>
    <workbookView xWindow="-120" yWindow="-120" windowWidth="15600" windowHeight="11160" tabRatio="859" firstSheet="1" activeTab="5" xr2:uid="{00000000-000D-0000-FFFF-FFFF00000000}"/>
  </bookViews>
  <sheets>
    <sheet name="Dashboard Data" sheetId="75" state="veryHidden" r:id="rId1"/>
    <sheet name="Project Dashboard" sheetId="94" r:id="rId2"/>
    <sheet name="GanttDashboardTemplate" sheetId="3" state="veryHidden" r:id="rId3"/>
    <sheet name="GanttSettingsTemplate" sheetId="90" state="veryHidden" r:id="rId4"/>
    <sheet name="PivotSheet" sheetId="89" state="veryHidden" r:id="rId5"/>
    <sheet name="Project Plan" sheetId="93" r:id="rId6"/>
    <sheet name="Help" sheetId="7" r:id="rId7"/>
    <sheet name="RS1" sheetId="91" state="veryHidden" r:id="rId8"/>
    <sheet name="GS1" sheetId="92" state="veryHidden" r:id="rId9"/>
  </sheets>
  <functionGroups builtInGroupCount="19"/>
  <definedNames>
    <definedName name="BI">#REF!</definedName>
    <definedName name="H">#REF!</definedName>
    <definedName name="NativeTimeline_EED">#N/A</definedName>
    <definedName name="_xlnm.Print_Area" localSheetId="2">GanttDashboardTemplate!$B$1:$G$44</definedName>
    <definedName name="_xlnm.Print_Area" localSheetId="1">'Project Dashboard'!$B$1:$G$44</definedName>
    <definedName name="_xlnm.Print_Titles" localSheetId="2">GanttDashboardTemplate!$2:$2</definedName>
    <definedName name="_xlnm.Print_Titles" localSheetId="1">'Project Dashboard'!$2:$2</definedName>
    <definedName name="Slicer_Priority">#N/A</definedName>
    <definedName name="Slicer_Resource">#N/A</definedName>
    <definedName name="Slicer_Status">#N/A</definedName>
    <definedName name="VGD">#REF!</definedName>
  </definedNames>
  <calcPr calcId="191029"/>
  <pivotCaches>
    <pivotCache cacheId="170" r:id="rId10"/>
  </pivotCaches>
  <extLst>
    <ext xmlns:x14="http://schemas.microsoft.com/office/spreadsheetml/2009/9/main" uri="{BBE1A952-AA13-448e-AADC-164F8A28A991}">
      <x14:slicerCaches>
        <x14:slicerCache r:id="rId11"/>
        <x14:slicerCache r:id="rId12"/>
        <x14:slicerCache r:id="rId13"/>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4"/>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E2" i="75" l="1"/>
  <c r="BE3" i="75"/>
  <c r="BE4" i="75"/>
  <c r="BE5" i="75"/>
  <c r="BE6" i="75"/>
  <c r="BE7" i="75"/>
  <c r="E13" i="94"/>
  <c r="E12" i="94"/>
  <c r="E11" i="94"/>
  <c r="E10" i="94"/>
  <c r="E9" i="94"/>
  <c r="E7" i="94"/>
  <c r="E6" i="94"/>
  <c r="E5" i="94"/>
  <c r="AZ2" i="94"/>
  <c r="BA2" i="94" s="1"/>
  <c r="D18" i="94" s="1"/>
  <c r="AY2" i="94"/>
  <c r="AX2" i="94"/>
  <c r="AV2" i="94"/>
  <c r="E4" i="94" s="1"/>
  <c r="E13" i="3" l="1"/>
  <c r="E12" i="3"/>
  <c r="E11" i="3"/>
  <c r="E10" i="3"/>
  <c r="E9" i="3"/>
  <c r="E7" i="3"/>
  <c r="E6" i="3"/>
  <c r="E5" i="3"/>
  <c r="AZ2" i="3"/>
  <c r="BA2" i="3" s="1"/>
  <c r="D18" i="3" s="1"/>
  <c r="AX2" i="3"/>
  <c r="AY2" i="3" s="1"/>
  <c r="AV2" i="3"/>
  <c r="E4" i="3" s="1"/>
  <c r="AT2" i="3"/>
  <c r="AS2" i="3"/>
</calcChain>
</file>

<file path=xl/sharedStrings.xml><?xml version="1.0" encoding="utf-8"?>
<sst xmlns="http://schemas.openxmlformats.org/spreadsheetml/2006/main" count="834" uniqueCount="351">
  <si>
    <t>CLICK HERE FOR DOCUMENTATION</t>
  </si>
  <si>
    <t>QUICK GUIDE</t>
  </si>
  <si>
    <t xml:space="preserve"> </t>
  </si>
  <si>
    <t>Total Tasks</t>
  </si>
  <si>
    <t>BaselineBudget</t>
  </si>
  <si>
    <t>End Date</t>
  </si>
  <si>
    <t>EstimatedBudget</t>
  </si>
  <si>
    <t>Start Date</t>
  </si>
  <si>
    <t>$</t>
  </si>
  <si>
    <t>Lead</t>
  </si>
  <si>
    <t>Project Status</t>
  </si>
  <si>
    <t>PROJECT SUMMARY</t>
  </si>
  <si>
    <t>Notes</t>
  </si>
  <si>
    <t>ACS</t>
  </si>
  <si>
    <t>ECS</t>
  </si>
  <si>
    <t>BCS</t>
  </si>
  <si>
    <t>AD</t>
  </si>
  <si>
    <t>PercentageCompleted</t>
  </si>
  <si>
    <t>ED</t>
  </si>
  <si>
    <t>AED</t>
  </si>
  <si>
    <t>EED</t>
  </si>
  <si>
    <t>ASD</t>
  </si>
  <si>
    <t>ESD</t>
  </si>
  <si>
    <t>BD</t>
  </si>
  <si>
    <t>BED</t>
  </si>
  <si>
    <t>BSD</t>
  </si>
  <si>
    <t>Task</t>
  </si>
  <si>
    <t>WBS</t>
  </si>
  <si>
    <t>DDD DD\-MMM\-YY</t>
  </si>
  <si>
    <t>D</t>
  </si>
  <si>
    <t>BarTextIsUnderline</t>
  </si>
  <si>
    <t>BarTextIsItalic</t>
  </si>
  <si>
    <t>BarTextIsBold</t>
  </si>
  <si>
    <t>BarTextDataColumnName</t>
  </si>
  <si>
    <t>BarTextFontSize</t>
  </si>
  <si>
    <t>BarTextCharacters</t>
  </si>
  <si>
    <t>EnableBarText</t>
  </si>
  <si>
    <t>vidud</t>
  </si>
  <si>
    <t>chirun</t>
  </si>
  <si>
    <t>peru</t>
  </si>
  <si>
    <t>ShowDependencyConnector</t>
  </si>
  <si>
    <t>ShowTodayLines</t>
  </si>
  <si>
    <t>DateFormat</t>
  </si>
  <si>
    <t>ShowGrouping</t>
  </si>
  <si>
    <t>LiType</t>
  </si>
  <si>
    <t>EC</t>
  </si>
  <si>
    <t>LV</t>
  </si>
  <si>
    <t>WeekStartDay</t>
  </si>
  <si>
    <t>ShowLate</t>
  </si>
  <si>
    <t>ShowPlanned</t>
  </si>
  <si>
    <t>ShowInProgress</t>
  </si>
  <si>
    <t>ShowCompleted</t>
  </si>
  <si>
    <t>CurrentView</t>
  </si>
  <si>
    <t>CurrencySymbol</t>
  </si>
  <si>
    <t>TotalACS</t>
  </si>
  <si>
    <t>ActualCosts</t>
  </si>
  <si>
    <t>Completed</t>
  </si>
  <si>
    <t>In-Progress</t>
  </si>
  <si>
    <t>Planned</t>
  </si>
  <si>
    <t>Overdue</t>
  </si>
  <si>
    <t>liky</t>
  </si>
  <si>
    <t>duli</t>
  </si>
  <si>
    <t>WeekNumType</t>
  </si>
  <si>
    <t>ISO</t>
  </si>
  <si>
    <t>ShowBaselineBar</t>
  </si>
  <si>
    <t>ShowActualBar</t>
  </si>
  <si>
    <t>PercentageEntryMode</t>
  </si>
  <si>
    <t>PercentageCalculationType</t>
  </si>
  <si>
    <t>manual</t>
  </si>
  <si>
    <t>simple</t>
  </si>
  <si>
    <t>Click here for help to Enable Macros</t>
  </si>
  <si>
    <t>ShowOverdueBar</t>
  </si>
  <si>
    <t>FiSa</t>
  </si>
  <si>
    <t>asdflkjl</t>
  </si>
  <si>
    <t>;J=,F\)-'+%tyzivm":YHs</t>
  </si>
  <si>
    <t>Dark</t>
  </si>
  <si>
    <t>Classic</t>
  </si>
  <si>
    <t>Blue</t>
  </si>
  <si>
    <t>Excel</t>
  </si>
  <si>
    <t>Custom</t>
  </si>
  <si>
    <t>Enable Macros</t>
  </si>
  <si>
    <t>ThemeName</t>
  </si>
  <si>
    <t>SelectedTheme</t>
  </si>
  <si>
    <t>EBC</t>
  </si>
  <si>
    <t>EMC</t>
  </si>
  <si>
    <t>BBC</t>
  </si>
  <si>
    <t>ABC</t>
  </si>
  <si>
    <t>OBC</t>
  </si>
  <si>
    <t>TLC</t>
  </si>
  <si>
    <t>TBC</t>
  </si>
  <si>
    <t>PBC</t>
  </si>
  <si>
    <t>HBC</t>
  </si>
  <si>
    <t>HC</t>
  </si>
  <si>
    <t>WC</t>
  </si>
  <si>
    <t>CR1C</t>
  </si>
  <si>
    <t>CR2C</t>
  </si>
  <si>
    <t>CR3C</t>
  </si>
  <si>
    <t>TGB</t>
  </si>
  <si>
    <t>DLC</t>
  </si>
  <si>
    <t>HCOL</t>
  </si>
  <si>
    <t>DCOL</t>
  </si>
  <si>
    <t>WCOL</t>
  </si>
  <si>
    <t>MCOL</t>
  </si>
  <si>
    <t>QCOL</t>
  </si>
  <si>
    <t>HYCOL</t>
  </si>
  <si>
    <t>YCOL</t>
  </si>
  <si>
    <t>HWID</t>
  </si>
  <si>
    <t>DWID</t>
  </si>
  <si>
    <t>WWID</t>
  </si>
  <si>
    <t>MWID</t>
  </si>
  <si>
    <t>QWID</t>
  </si>
  <si>
    <t>YWID</t>
  </si>
  <si>
    <t>HYWID</t>
  </si>
  <si>
    <t>ds082</t>
  </si>
  <si>
    <t>CR12C</t>
  </si>
  <si>
    <t>RCCal</t>
  </si>
  <si>
    <t>GBC</t>
  </si>
  <si>
    <t>PTRC</t>
  </si>
  <si>
    <t>TSD</t>
  </si>
  <si>
    <t>TED</t>
  </si>
  <si>
    <t>ShowTimelineGrid</t>
  </si>
  <si>
    <t>HCPR</t>
  </si>
  <si>
    <t>WCPR</t>
  </si>
  <si>
    <t>9</t>
  </si>
  <si>
    <t>RefreshTimeline</t>
  </si>
  <si>
    <t>resourcesettings</t>
  </si>
  <si>
    <t>CalcAED</t>
  </si>
  <si>
    <t>CalcBED</t>
  </si>
  <si>
    <t>GCTYPE</t>
  </si>
  <si>
    <t>GRT</t>
  </si>
  <si>
    <t>TimelineVisible</t>
  </si>
  <si>
    <t>ShowEstBaseBar</t>
  </si>
  <si>
    <t>EBaseC</t>
  </si>
  <si>
    <t>Priority</t>
  </si>
  <si>
    <t>Status</t>
  </si>
  <si>
    <t>TPCH</t>
  </si>
  <si>
    <t>TPCN</t>
  </si>
  <si>
    <t>TPCL</t>
  </si>
  <si>
    <t>TSCC</t>
  </si>
  <si>
    <t>TSCI</t>
  </si>
  <si>
    <t>TSCP</t>
  </si>
  <si>
    <t>ProjectName</t>
  </si>
  <si>
    <t>SSN</t>
  </si>
  <si>
    <t>PTDS</t>
  </si>
  <si>
    <t>ShowPercBar</t>
  </si>
  <si>
    <t>ShowPercDataBar</t>
  </si>
  <si>
    <t>PDC</t>
  </si>
  <si>
    <t>PRC</t>
  </si>
  <si>
    <t>ceDate</t>
  </si>
  <si>
    <t>csDate</t>
  </si>
  <si>
    <t>ceYear</t>
  </si>
  <si>
    <t>csYear</t>
  </si>
  <si>
    <r>
      <rPr>
        <sz val="28"/>
        <color rgb="FFFF0000"/>
        <rFont val="Calibri"/>
        <family val="2"/>
        <scheme val="minor"/>
      </rPr>
      <t>Gantt Excel</t>
    </r>
    <r>
      <rPr>
        <sz val="28"/>
        <color theme="1"/>
        <rFont val="Calibri"/>
        <family val="2"/>
        <scheme val="minor"/>
      </rPr>
      <t xml:space="preserve"> - </t>
    </r>
    <r>
      <rPr>
        <sz val="28"/>
        <color theme="9" tint="-0.249977111117893"/>
        <rFont val="Calibri"/>
        <family val="2"/>
        <scheme val="minor"/>
      </rPr>
      <t>Project Management in Excel</t>
    </r>
  </si>
  <si>
    <t>Use the Gantt Menu tab in the Excel Ribbon to Create, View and Edit Gantt Charts</t>
  </si>
  <si>
    <t>SavedDate</t>
  </si>
  <si>
    <t>TIL</t>
  </si>
  <si>
    <t>SS</t>
  </si>
  <si>
    <t>LC</t>
  </si>
  <si>
    <t>T</t>
  </si>
  <si>
    <t>NORMAL</t>
  </si>
  <si>
    <t>u</t>
  </si>
  <si>
    <t>ProjectID</t>
  </si>
  <si>
    <t>dType</t>
  </si>
  <si>
    <t>Custom 1</t>
  </si>
  <si>
    <t>Custom 2</t>
  </si>
  <si>
    <t>Custom 3</t>
  </si>
  <si>
    <t>Custom 4</t>
  </si>
  <si>
    <t>Custom 5</t>
  </si>
  <si>
    <t>Custom 6</t>
  </si>
  <si>
    <t>Custom 7</t>
  </si>
  <si>
    <t>Custom 8</t>
  </si>
  <si>
    <t>Custom 9</t>
  </si>
  <si>
    <t>Custom 10</t>
  </si>
  <si>
    <t>Custom 11</t>
  </si>
  <si>
    <t>Custom 12</t>
  </si>
  <si>
    <t>Custom 13</t>
  </si>
  <si>
    <t>Custom 14</t>
  </si>
  <si>
    <t>Custom 15</t>
  </si>
  <si>
    <t>Custom 16</t>
  </si>
  <si>
    <t>Custom 17</t>
  </si>
  <si>
    <t>Custom 18</t>
  </si>
  <si>
    <t>Custom 19</t>
  </si>
  <si>
    <t>Custom 20</t>
  </si>
  <si>
    <t>Baseline Cost</t>
  </si>
  <si>
    <t>Actual Cost</t>
  </si>
  <si>
    <t>S</t>
  </si>
  <si>
    <t>Project Name - Click to Edit</t>
  </si>
  <si>
    <t>Project ID</t>
  </si>
  <si>
    <t>Project Worksheet</t>
  </si>
  <si>
    <t>Project Name</t>
  </si>
  <si>
    <t>Project Completion</t>
  </si>
  <si>
    <t>ESTIMATED</t>
  </si>
  <si>
    <t>BASELINE</t>
  </si>
  <si>
    <t>ACTUAL</t>
  </si>
  <si>
    <t>Currency</t>
  </si>
  <si>
    <t>Earliest Start Date</t>
  </si>
  <si>
    <t>Earliest End Date</t>
  </si>
  <si>
    <t>Completed Tasks</t>
  </si>
  <si>
    <t>In-Progress Tasks</t>
  </si>
  <si>
    <t>Planned Tasks</t>
  </si>
  <si>
    <t>Overdue Tasks</t>
  </si>
  <si>
    <t>Selected Project</t>
  </si>
  <si>
    <t>All Projects</t>
  </si>
  <si>
    <t>Project Plan</t>
  </si>
  <si>
    <t>Click to edit</t>
  </si>
  <si>
    <t>% Comp</t>
  </si>
  <si>
    <t>ProjectFilter</t>
  </si>
  <si>
    <t>Row Labels</t>
  </si>
  <si>
    <t>Count of tID</t>
  </si>
  <si>
    <t>Values</t>
  </si>
  <si>
    <t>(Multiple Items)</t>
  </si>
  <si>
    <t>Estimated Cost</t>
  </si>
  <si>
    <t>Remaining</t>
  </si>
  <si>
    <t>% Over Budget</t>
  </si>
  <si>
    <t>Work</t>
  </si>
  <si>
    <t>ESTIMATED BUDGET</t>
  </si>
  <si>
    <t>Resource</t>
  </si>
  <si>
    <t>TID</t>
  </si>
  <si>
    <t>Dependency</t>
  </si>
  <si>
    <t>Dependents</t>
  </si>
  <si>
    <t>StartConstrain</t>
  </si>
  <si>
    <t>EndConstrain</t>
  </si>
  <si>
    <t>TaskIcon</t>
  </si>
  <si>
    <t>ResourceCost</t>
  </si>
  <si>
    <t>Done</t>
  </si>
  <si>
    <t>GEType</t>
  </si>
  <si>
    <t>Est Budget</t>
  </si>
  <si>
    <t>Act Costs</t>
  </si>
  <si>
    <t>HideHolidays</t>
  </si>
  <si>
    <t>VerticalBorders</t>
  </si>
  <si>
    <t>WBSPredecessors</t>
  </si>
  <si>
    <t>WBSSuccessors</t>
  </si>
  <si>
    <t>Low</t>
  </si>
  <si>
    <t>Normal</t>
  </si>
  <si>
    <t>High</t>
  </si>
  <si>
    <t>M</t>
  </si>
  <si>
    <t>TRUE</t>
  </si>
  <si>
    <t>LockWB</t>
  </si>
  <si>
    <t>HiliteHolidays</t>
  </si>
  <si>
    <t>HiliteWorkOffDays</t>
  </si>
  <si>
    <t>HiliteHolidaysPR</t>
  </si>
  <si>
    <t>HiliteWorkOffDaysPR</t>
  </si>
  <si>
    <t>HideWorkOffDays</t>
  </si>
  <si>
    <t>HideNonWorkingHours</t>
  </si>
  <si>
    <t>3_FS_0|</t>
  </si>
  <si>
    <t>2_FS_0|</t>
  </si>
  <si>
    <t>Campaign</t>
  </si>
  <si>
    <t>Quick Start Guide</t>
  </si>
  <si>
    <t xml:space="preserve">For Windows Excel versions 2007 - 2021 + All versions of Microsoft 365 and MAC Excel Version 2016 - 2021  + All versions of Microsoft 365 </t>
  </si>
  <si>
    <t>cpc</t>
  </si>
  <si>
    <t>T42VP</t>
  </si>
  <si>
    <t>TR8%{/QM</t>
  </si>
  <si>
    <t>Cpc</t>
  </si>
  <si>
    <t>N4fL3sgyYf-Gm2xds9E-6dG7b72mevs</t>
  </si>
  <si>
    <t>Cost</t>
  </si>
  <si>
    <t>Use Org Holidays</t>
  </si>
  <si>
    <t>Department</t>
  </si>
  <si>
    <t>Workhours Start</t>
  </si>
  <si>
    <t>Workhours End</t>
  </si>
  <si>
    <t>WorkdaySun</t>
  </si>
  <si>
    <t>WorkdayMon</t>
  </si>
  <si>
    <t>WorkdayTue</t>
  </si>
  <si>
    <t>WorkdayWed</t>
  </si>
  <si>
    <t>WorkdayThu</t>
  </si>
  <si>
    <t>WorkdayFri</t>
  </si>
  <si>
    <t>WorkdaySat</t>
  </si>
  <si>
    <t>Holidays</t>
  </si>
  <si>
    <t>Organization</t>
  </si>
  <si>
    <t>DO NOT MODIFY THIS SHEET OR INSERT COLUMNS</t>
  </si>
  <si>
    <t>System</t>
  </si>
  <si>
    <t>Resource Cost</t>
  </si>
  <si>
    <t>Baseline Start</t>
  </si>
  <si>
    <t>Baseline End</t>
  </si>
  <si>
    <t>Baseline Duration</t>
  </si>
  <si>
    <t>Start</t>
  </si>
  <si>
    <t>Finish</t>
  </si>
  <si>
    <t>Duration</t>
  </si>
  <si>
    <t>WBS Predecessors</t>
  </si>
  <si>
    <t>WBS Successors</t>
  </si>
  <si>
    <t>% Complete</t>
  </si>
  <si>
    <t>Actual Start</t>
  </si>
  <si>
    <t>Actual End</t>
  </si>
  <si>
    <t>Actual Duration</t>
  </si>
  <si>
    <t>Est. Cost</t>
  </si>
  <si>
    <t>TColor</t>
  </si>
  <si>
    <t>Bar Color</t>
  </si>
  <si>
    <t>TPColor</t>
  </si>
  <si>
    <t>% Color</t>
  </si>
  <si>
    <t>BLColor</t>
  </si>
  <si>
    <t>Baseline Color</t>
  </si>
  <si>
    <t>ACColor</t>
  </si>
  <si>
    <t>Actual Color</t>
  </si>
  <si>
    <t>ShapeInfoE</t>
  </si>
  <si>
    <t>ShapeInfoB</t>
  </si>
  <si>
    <t>ShapeInfoA</t>
  </si>
  <si>
    <t>TimelineStart</t>
  </si>
  <si>
    <t>TimelineEnd</t>
  </si>
  <si>
    <t>LLC</t>
  </si>
  <si>
    <t>1|GS1|RS1</t>
  </si>
  <si>
    <t>RS1</t>
  </si>
  <si>
    <t>Type here to add a new task</t>
  </si>
  <si>
    <t>W</t>
  </si>
  <si>
    <t>F</t>
  </si>
  <si>
    <t>Sadiya Afrin</t>
  </si>
  <si>
    <t>134829779729137797384154948640131059744140</t>
  </si>
  <si>
    <t>W11</t>
  </si>
  <si>
    <t>W12</t>
  </si>
  <si>
    <t>W13</t>
  </si>
  <si>
    <t>W14</t>
  </si>
  <si>
    <t>W15</t>
  </si>
  <si>
    <t>Excelerate’s Virtual Event Execution and Management</t>
  </si>
  <si>
    <t>Project Lead: Sadiya Siddika Afrin &amp; Shadrack Nyarango</t>
  </si>
  <si>
    <t>Finalizing Event Agenda</t>
  </si>
  <si>
    <t>HIGH</t>
  </si>
  <si>
    <t>1</t>
  </si>
  <si>
    <t>2</t>
  </si>
  <si>
    <t>Marketing Campaign Launch</t>
  </si>
  <si>
    <t>S_TE|1|754|87.1|791|99</t>
  </si>
  <si>
    <t>S_TE|2|773.5|105.1|966.5|117</t>
  </si>
  <si>
    <t>3</t>
  </si>
  <si>
    <t>Speaker Confirmations</t>
  </si>
  <si>
    <t>3|</t>
  </si>
  <si>
    <t>1_FS_0|</t>
  </si>
  <si>
    <t>1 FS 0|</t>
  </si>
  <si>
    <t>S_TE|3|793|123.1|830|135</t>
  </si>
  <si>
    <t>4</t>
  </si>
  <si>
    <t>Technical Dry Run</t>
  </si>
  <si>
    <t>4|</t>
  </si>
  <si>
    <t>3 FS 0|</t>
  </si>
  <si>
    <t>S_TE|4|832|141.1|849.5|153</t>
  </si>
  <si>
    <t>5</t>
  </si>
  <si>
    <t>Event Execution</t>
  </si>
  <si>
    <t>5|</t>
  </si>
  <si>
    <t>2 FS 0|</t>
  </si>
  <si>
    <t>S_TE|5|968.5|159.1|1044.5|171</t>
  </si>
  <si>
    <t>6</t>
  </si>
  <si>
    <t>Post-Event Analysis</t>
  </si>
  <si>
    <t>6|</t>
  </si>
  <si>
    <t>5_FS_0|</t>
  </si>
  <si>
    <t>5 FS 0|</t>
  </si>
  <si>
    <r>
      <t>Project Budget</t>
    </r>
    <r>
      <rPr>
        <sz val="10"/>
        <color rgb="FF808080"/>
        <rFont val="Calibri"/>
        <family val="2"/>
        <scheme val="minor"/>
      </rPr>
      <t xml:space="preserve">: Estimated: $500.00 | Baseline: $1,000.00 | </t>
    </r>
    <r>
      <rPr>
        <b/>
        <sz val="10"/>
        <color rgb="FF808080"/>
        <rFont val="Calibri"/>
        <family val="2"/>
        <scheme val="minor"/>
      </rPr>
      <t>Task Costs</t>
    </r>
    <r>
      <rPr>
        <sz val="10"/>
        <color rgb="FF808080"/>
        <rFont val="Calibri"/>
        <family val="2"/>
        <scheme val="minor"/>
      </rPr>
      <t>: Estimated: $510.00 | Baseline: $0.00 | Actual: $0.00</t>
    </r>
  </si>
  <si>
    <t>S_TE|6|1046.5|177.1|1064|189</t>
  </si>
  <si>
    <t>UserDashSheet</t>
  </si>
  <si>
    <t>Sadiya Siddika Afrin &amp; Shadrack Nyarango</t>
  </si>
  <si>
    <t>(All)</t>
  </si>
  <si>
    <t>11-Mar</t>
  </si>
  <si>
    <t>13-Mar</t>
  </si>
  <si>
    <t>14-Mar</t>
  </si>
  <si>
    <t>20-Mar</t>
  </si>
  <si>
    <t>24-Mar</t>
  </si>
  <si>
    <t>25-Mar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</si>
</sst>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8" formatCode="&quot;$&quot;#,##0.00_);[Red]\(&quot;$&quot;#,##0.00\)"/>
    <numFmt numFmtId="164" formatCode="&quot;$&quot;#,##0.00"/>
    <numFmt numFmtId="165" formatCode="ddd\ dd\-mmm\-yy"/>
    <numFmt numFmtId="166" formatCode="[$$-409]#,##0.00"/>
  </numFmts>
  <fonts count="46" x14ac:knownFonts="1">
    <font>
      <sz val="11"/>
      <color theme="1"/>
      <name val="Calibri"/>
      <family val="2"/>
      <scheme val="minor"/>
    </font>
    <font>
      <b/>
      <sz val="15"/>
      <color theme="3"/>
      <name val="Calibri"/>
      <family val="2"/>
      <scheme val="minor"/>
    </font>
    <font>
      <u/>
      <sz val="11"/>
      <color theme="10"/>
      <name val="Calibri"/>
      <family val="2"/>
      <scheme val="minor"/>
    </font>
    <font>
      <u/>
      <sz val="10"/>
      <color theme="10"/>
      <name val="Calibri"/>
      <family val="2"/>
      <scheme val="minor"/>
    </font>
    <font>
      <b/>
      <sz val="24"/>
      <color rgb="FF00B0F0"/>
      <name val="Calibri"/>
      <family val="2"/>
      <scheme val="minor"/>
    </font>
    <font>
      <sz val="8"/>
      <color theme="0"/>
      <name val="Calibri"/>
      <family val="2"/>
      <scheme val="minor"/>
    </font>
    <font>
      <sz val="10"/>
      <color theme="0"/>
      <name val="Calibri"/>
      <family val="2"/>
      <scheme val="minor"/>
    </font>
    <font>
      <sz val="10"/>
      <color theme="1"/>
      <name val="Calibri"/>
      <family val="2"/>
      <scheme val="minor"/>
    </font>
    <font>
      <sz val="10"/>
      <color rgb="FFFF0000"/>
      <name val="Calibri"/>
      <family val="2"/>
      <scheme val="minor"/>
    </font>
    <font>
      <sz val="10"/>
      <name val="Calibri"/>
      <family val="2"/>
      <scheme val="minor"/>
    </font>
    <font>
      <b/>
      <sz val="7"/>
      <color rgb="FF00B0F0"/>
      <name val="Calibri"/>
      <family val="2"/>
      <scheme val="minor"/>
    </font>
    <font>
      <b/>
      <sz val="10"/>
      <color theme="1"/>
      <name val="Calibri"/>
      <family val="2"/>
      <scheme val="minor"/>
    </font>
    <font>
      <b/>
      <sz val="11"/>
      <color rgb="FF00B0F0"/>
      <name val="Calibri"/>
      <family val="2"/>
      <scheme val="minor"/>
    </font>
    <font>
      <u/>
      <sz val="11"/>
      <color theme="11"/>
      <name val="Calibri"/>
      <family val="2"/>
      <scheme val="minor"/>
    </font>
    <font>
      <i/>
      <sz val="11"/>
      <color theme="1"/>
      <name val="Calibri"/>
      <family val="2"/>
      <scheme val="minor"/>
    </font>
    <font>
      <b/>
      <sz val="10"/>
      <color theme="4" tint="-0.499984740745262"/>
      <name val="Calibri"/>
      <family val="2"/>
      <scheme val="minor"/>
    </font>
    <font>
      <b/>
      <sz val="14"/>
      <color rgb="FFFF0000"/>
      <name val="Calibri"/>
      <family val="2"/>
      <scheme val="minor"/>
    </font>
    <font>
      <sz val="9"/>
      <color theme="1"/>
      <name val="Calibri"/>
      <family val="2"/>
      <scheme val="minor"/>
    </font>
    <font>
      <sz val="11"/>
      <color rgb="FFFF0000"/>
      <name val="Calibri"/>
      <family val="2"/>
      <scheme val="minor"/>
    </font>
    <font>
      <sz val="26"/>
      <color rgb="FF00B0F0"/>
      <name val="Calibri"/>
      <family val="2"/>
      <scheme val="minor"/>
    </font>
    <font>
      <sz val="28"/>
      <color theme="1"/>
      <name val="Calibri"/>
      <family val="2"/>
      <scheme val="minor"/>
    </font>
    <font>
      <sz val="28"/>
      <color rgb="FFFF0000"/>
      <name val="Calibri"/>
      <family val="2"/>
      <scheme val="minor"/>
    </font>
    <font>
      <sz val="28"/>
      <color theme="9" tint="-0.249977111117893"/>
      <name val="Calibri"/>
      <family val="2"/>
      <scheme val="minor"/>
    </font>
    <font>
      <sz val="8"/>
      <name val="Calibri"/>
      <family val="2"/>
      <scheme val="minor"/>
    </font>
    <font>
      <b/>
      <sz val="12"/>
      <color rgb="FF00B0F0"/>
      <name val="Calibri"/>
      <family val="2"/>
      <scheme val="minor"/>
    </font>
    <font>
      <sz val="11"/>
      <color theme="1"/>
      <name val="Calibri"/>
      <family val="2"/>
      <scheme val="minor"/>
    </font>
    <font>
      <sz val="11"/>
      <color theme="8"/>
      <name val="Calibri"/>
      <family val="2"/>
      <scheme val="minor"/>
    </font>
    <font>
      <sz val="11"/>
      <color theme="0"/>
      <name val="Calibri"/>
      <family val="2"/>
      <scheme val="minor"/>
    </font>
    <font>
      <sz val="9"/>
      <color theme="1"/>
      <name val="Verdana"/>
      <family val="2"/>
    </font>
    <font>
      <sz val="10"/>
      <name val="Arial"/>
      <family val="2"/>
    </font>
    <font>
      <sz val="11"/>
      <color rgb="FF000000"/>
      <name val="Calibri"/>
      <family val="2"/>
    </font>
    <font>
      <sz val="11"/>
      <color rgb="FF000000"/>
      <name val="Calibri"/>
      <family val="2"/>
      <scheme val="minor"/>
    </font>
    <font>
      <sz val="10"/>
      <color rgb="FF000000"/>
      <name val="Calibri"/>
      <family val="2"/>
      <scheme val="minor"/>
    </font>
    <font>
      <b/>
      <sz val="9"/>
      <color rgb="FF000000"/>
      <name val="Calibri"/>
      <family val="2"/>
      <scheme val="minor"/>
    </font>
    <font>
      <b/>
      <sz val="12"/>
      <color rgb="FFFFFFFF"/>
      <name val="Calibri"/>
      <family val="2"/>
      <scheme val="minor"/>
    </font>
    <font>
      <sz val="10"/>
      <color rgb="FF808080"/>
      <name val="Calibri"/>
      <family val="2"/>
      <scheme val="minor"/>
    </font>
    <font>
      <b/>
      <sz val="10"/>
      <color rgb="FF808080"/>
      <name val="Calibri"/>
      <family val="2"/>
      <scheme val="minor"/>
    </font>
    <font>
      <b/>
      <sz val="10"/>
      <color rgb="FFFFFFFF"/>
      <name val="Calibri"/>
      <family val="2"/>
      <scheme val="minor"/>
    </font>
    <font>
      <sz val="8"/>
      <color rgb="FF000000"/>
      <name val="Calibri"/>
      <family val="2"/>
      <scheme val="minor"/>
    </font>
    <font>
      <i/>
      <sz val="10"/>
      <color rgb="FF000000"/>
      <name val="Calibri"/>
      <family val="2"/>
      <scheme val="minor"/>
    </font>
    <font>
      <b/>
      <sz val="16"/>
      <color rgb="FFFFFFFF"/>
      <name val="Calibri"/>
      <family val="2"/>
      <scheme val="minor"/>
    </font>
    <font>
      <sz val="11"/>
      <color rgb="FF009ED6"/>
      <name val="Calibri"/>
      <family val="2"/>
      <scheme val="minor"/>
    </font>
    <font>
      <sz val="8"/>
      <color rgb="FF000000"/>
      <name val="Arial"/>
      <family val="2"/>
    </font>
    <font>
      <sz val="10"/>
      <color rgb="FF009ED6"/>
      <name val="Calibri"/>
      <family val="2"/>
      <scheme val="minor"/>
    </font>
    <font>
      <sz val="10"/>
      <color rgb="FF6DD9FF"/>
      <name val="Wingdings 3"/>
      <family val="1"/>
      <charset val="2"/>
    </font>
    <font>
      <sz val="10"/>
      <color rgb="FF808080"/>
      <name val="Wingdings 3"/>
      <family val="1"/>
      <charset val="2"/>
    </font>
  </fonts>
  <fills count="53">
    <fill>
      <patternFill patternType="none"/>
    </fill>
    <fill>
      <patternFill patternType="gray125"/>
    </fill>
    <fill>
      <patternFill patternType="solid">
        <fgColor rgb="FF00B0F0"/>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59999389629810485"/>
        <bgColor indexed="64"/>
      </patternFill>
    </fill>
    <fill>
      <patternFill patternType="solid">
        <fgColor rgb="FFD0F789"/>
        <bgColor indexed="64"/>
      </patternFill>
    </fill>
    <fill>
      <patternFill patternType="solid">
        <fgColor rgb="FFA6F020"/>
        <bgColor indexed="64"/>
      </patternFill>
    </fill>
    <fill>
      <patternFill patternType="solid">
        <fgColor theme="2" tint="-0.249977111117893"/>
        <bgColor indexed="64"/>
      </patternFill>
    </fill>
    <fill>
      <patternFill patternType="solid">
        <fgColor rgb="FFFFE699"/>
        <bgColor indexed="64"/>
      </patternFill>
    </fill>
    <fill>
      <patternFill patternType="solid">
        <fgColor theme="1"/>
        <bgColor indexed="64"/>
      </patternFill>
    </fill>
    <fill>
      <patternFill patternType="solid">
        <fgColor rgb="FFFF000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CCFFFF"/>
        <bgColor indexed="64"/>
      </patternFill>
    </fill>
    <fill>
      <patternFill patternType="solid">
        <fgColor theme="7"/>
        <bgColor indexed="64"/>
      </patternFill>
    </fill>
    <fill>
      <patternFill patternType="solid">
        <fgColor theme="9"/>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theme="9" tint="-0.499984740745262"/>
        <bgColor indexed="64"/>
      </patternFill>
    </fill>
    <fill>
      <patternFill patternType="solid">
        <fgColor theme="1" tint="0.249977111117893"/>
        <bgColor indexed="64"/>
      </patternFill>
    </fill>
    <fill>
      <patternFill patternType="solid">
        <fgColor theme="1" tint="0.14999847407452621"/>
        <bgColor indexed="64"/>
      </patternFill>
    </fill>
    <fill>
      <patternFill patternType="solid">
        <fgColor theme="0" tint="-0.499984740745262"/>
        <bgColor indexed="64"/>
      </patternFill>
    </fill>
    <fill>
      <patternFill patternType="solid">
        <fgColor theme="9" tint="0.79998168889431442"/>
        <bgColor indexed="64"/>
      </patternFill>
    </fill>
    <fill>
      <patternFill patternType="solid">
        <fgColor rgb="FFE5FBBD"/>
        <bgColor indexed="64"/>
      </patternFill>
    </fill>
    <fill>
      <patternFill patternType="solid">
        <fgColor rgb="FF6DD9FF"/>
        <bgColor indexed="64"/>
      </patternFill>
    </fill>
    <fill>
      <patternFill patternType="solid">
        <fgColor rgb="FFA8E7FE"/>
        <bgColor indexed="64"/>
      </patternFill>
    </fill>
    <fill>
      <patternFill patternType="solid">
        <fgColor rgb="FFFFFFFF"/>
        <bgColor indexed="64"/>
      </patternFill>
    </fill>
    <fill>
      <patternFill patternType="solid">
        <fgColor rgb="FF000000"/>
        <bgColor indexed="64"/>
      </patternFill>
    </fill>
    <fill>
      <patternFill patternType="solid">
        <fgColor rgb="FF262626"/>
        <bgColor indexed="64"/>
      </patternFill>
    </fill>
    <fill>
      <patternFill patternType="solid">
        <fgColor rgb="FFCCECFF"/>
        <bgColor indexed="64"/>
      </patternFill>
    </fill>
    <fill>
      <patternFill patternType="solid">
        <fgColor rgb="FFC1EFFF"/>
        <bgColor indexed="64"/>
      </patternFill>
    </fill>
    <fill>
      <patternFill patternType="solid">
        <fgColor rgb="FFF0F9FE"/>
        <bgColor indexed="64"/>
      </patternFill>
    </fill>
    <fill>
      <patternFill patternType="solid">
        <fgColor rgb="FFF0FFDD"/>
        <bgColor indexed="64"/>
      </patternFill>
    </fill>
    <fill>
      <patternFill patternType="solid">
        <fgColor rgb="FFDCF9A9"/>
        <bgColor indexed="64"/>
      </patternFill>
    </fill>
    <fill>
      <patternFill patternType="solid">
        <fgColor rgb="FF33CCFF"/>
        <bgColor indexed="64"/>
      </patternFill>
    </fill>
    <fill>
      <patternFill patternType="solid">
        <fgColor rgb="FF3399FF"/>
        <bgColor indexed="64"/>
      </patternFill>
    </fill>
    <fill>
      <patternFill patternType="solid">
        <fgColor rgb="FFFFCC00"/>
        <bgColor indexed="64"/>
      </patternFill>
    </fill>
    <fill>
      <patternFill patternType="solid">
        <fgColor rgb="FFFFCC66"/>
        <bgColor indexed="64"/>
      </patternFill>
    </fill>
    <fill>
      <patternFill patternType="solid">
        <fgColor rgb="FFEAEAEA"/>
        <bgColor indexed="64"/>
      </patternFill>
    </fill>
    <fill>
      <patternFill patternType="solid">
        <fgColor rgb="FF99CCFF"/>
        <bgColor indexed="64"/>
      </patternFill>
    </fill>
    <fill>
      <patternFill patternType="solid">
        <fgColor rgb="FFFF9900"/>
        <bgColor indexed="64"/>
      </patternFill>
    </fill>
    <fill>
      <patternFill patternType="solid">
        <fgColor rgb="FF00CC00"/>
        <bgColor indexed="64"/>
      </patternFill>
    </fill>
    <fill>
      <patternFill patternType="solid">
        <fgColor rgb="FF00DA00"/>
        <bgColor indexed="64"/>
      </patternFill>
    </fill>
    <fill>
      <patternFill patternType="solid">
        <fgColor rgb="FF4472C4"/>
        <bgColor indexed="64"/>
      </patternFill>
    </fill>
    <fill>
      <patternFill patternType="solid">
        <fgColor rgb="FFA7E8FF"/>
        <bgColor indexed="64"/>
      </patternFill>
    </fill>
    <fill>
      <patternFill patternType="solid">
        <fgColor theme="8"/>
        <bgColor indexed="64"/>
      </patternFill>
    </fill>
    <fill>
      <patternFill patternType="solid">
        <fgColor rgb="FF92D050"/>
        <bgColor indexed="64"/>
      </patternFill>
    </fill>
    <fill>
      <patternFill patternType="solid">
        <fgColor rgb="FF009ED6"/>
        <bgColor indexed="64"/>
      </patternFill>
    </fill>
  </fills>
  <borders count="15">
    <border>
      <left/>
      <right/>
      <top/>
      <bottom/>
      <diagonal/>
    </border>
    <border>
      <left/>
      <right/>
      <top/>
      <bottom style="thick">
        <color theme="4"/>
      </bottom>
      <diagonal/>
    </border>
    <border>
      <left/>
      <right/>
      <top style="thick">
        <color theme="4"/>
      </top>
      <bottom/>
      <diagonal/>
    </border>
    <border>
      <left style="thin">
        <color rgb="FF00B0F0"/>
      </left>
      <right style="thin">
        <color rgb="FF00B0F0"/>
      </right>
      <top style="thin">
        <color rgb="FF00B0F0"/>
      </top>
      <bottom style="thin">
        <color rgb="FF00B0F0"/>
      </bottom>
      <diagonal/>
    </border>
    <border>
      <left/>
      <right/>
      <top style="thin">
        <color rgb="FF00B0F0"/>
      </top>
      <bottom style="thin">
        <color rgb="FF00B0F0"/>
      </bottom>
      <diagonal/>
    </border>
    <border>
      <left/>
      <right/>
      <top style="thin">
        <color rgb="FFCCFFFF"/>
      </top>
      <bottom/>
      <diagonal/>
    </border>
    <border>
      <left style="thin">
        <color rgb="FFCCFFFF"/>
      </left>
      <right/>
      <top/>
      <bottom/>
      <diagonal/>
    </border>
    <border>
      <left/>
      <right style="thin">
        <color rgb="FFCCFFFF"/>
      </right>
      <top style="thin">
        <color rgb="FFCCFFFF"/>
      </top>
      <bottom style="thin">
        <color rgb="FFCCFFFF"/>
      </bottom>
      <diagonal/>
    </border>
    <border>
      <left style="thin">
        <color rgb="FFCCFFFF"/>
      </left>
      <right style="thin">
        <color rgb="FFCCFFFF"/>
      </right>
      <top style="thin">
        <color rgb="FFCCFFFF"/>
      </top>
      <bottom style="thin">
        <color rgb="FFCCFFFF"/>
      </bottom>
      <diagonal/>
    </border>
    <border>
      <left style="thin">
        <color rgb="FFCCFFFF"/>
      </left>
      <right style="thin">
        <color rgb="FFCCFFFF"/>
      </right>
      <top/>
      <bottom/>
      <diagonal/>
    </border>
    <border>
      <left/>
      <right style="thin">
        <color rgb="FFCCFFFF"/>
      </right>
      <top style="thin">
        <color rgb="FFCCFFFF"/>
      </top>
      <bottom/>
      <diagonal/>
    </border>
    <border>
      <left style="thin">
        <color rgb="FFCCFFFF"/>
      </left>
      <right style="thin">
        <color rgb="FFCCFFFF"/>
      </right>
      <top style="thin">
        <color rgb="FFCCFFFF"/>
      </top>
      <bottom/>
      <diagonal/>
    </border>
    <border>
      <left/>
      <right style="thin">
        <color rgb="FFCCFFFF"/>
      </right>
      <top style="thin">
        <color rgb="FFFF0000"/>
      </top>
      <bottom style="thin">
        <color rgb="FFFF0000"/>
      </bottom>
      <diagonal/>
    </border>
    <border>
      <left style="thin">
        <color rgb="FFCCFFFF"/>
      </left>
      <right style="thin">
        <color rgb="FFCCFFFF"/>
      </right>
      <top style="thin">
        <color rgb="FFFF0000"/>
      </top>
      <bottom style="thin">
        <color rgb="FFFF0000"/>
      </bottom>
      <diagonal/>
    </border>
    <border>
      <left/>
      <right style="thin">
        <color rgb="FFCCFFFF"/>
      </right>
      <top/>
      <bottom/>
      <diagonal/>
    </border>
  </borders>
  <cellStyleXfs count="203">
    <xf numFmtId="0" fontId="0" fillId="0" borderId="0"/>
    <xf numFmtId="0" fontId="1" fillId="0" borderId="1" applyNumberFormat="0" applyFill="0" applyAlignment="0" applyProtection="0"/>
    <xf numFmtId="0" fontId="2"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9" fontId="25" fillId="0" borderId="0" applyFont="0" applyFill="0" applyBorder="0" applyAlignment="0" applyProtection="0"/>
    <xf numFmtId="0" fontId="29" fillId="0" borderId="0"/>
    <xf numFmtId="0" fontId="2" fillId="0" borderId="0" applyNumberFormat="0" applyFill="0" applyBorder="0" applyAlignment="0" applyProtection="0"/>
  </cellStyleXfs>
  <cellXfs count="227">
    <xf numFmtId="0" fontId="0" fillId="0" borderId="0" xfId="0"/>
    <xf numFmtId="0" fontId="0" fillId="4" borderId="0" xfId="0" applyFill="1"/>
    <xf numFmtId="0" fontId="0" fillId="0" borderId="0" xfId="0" applyProtection="1">
      <protection locked="0"/>
    </xf>
    <xf numFmtId="3" fontId="8" fillId="0" borderId="0" xfId="0" applyNumberFormat="1" applyFont="1"/>
    <xf numFmtId="3" fontId="7" fillId="0" borderId="0" xfId="0" applyNumberFormat="1" applyFont="1"/>
    <xf numFmtId="15" fontId="7" fillId="0" borderId="0" xfId="0" applyNumberFormat="1" applyFont="1"/>
    <xf numFmtId="0" fontId="7" fillId="0" borderId="0" xfId="0" applyFont="1" applyAlignment="1">
      <alignment horizontal="right"/>
    </xf>
    <xf numFmtId="0" fontId="0" fillId="4" borderId="0" xfId="0" applyFill="1" applyProtection="1">
      <protection locked="0"/>
    </xf>
    <xf numFmtId="0" fontId="12" fillId="0" borderId="0" xfId="0" applyFont="1" applyAlignment="1">
      <alignment horizontal="left" vertical="center"/>
    </xf>
    <xf numFmtId="0" fontId="0" fillId="2" borderId="0" xfId="0" applyFill="1"/>
    <xf numFmtId="0" fontId="6" fillId="4" borderId="0" xfId="0" applyFont="1" applyFill="1"/>
    <xf numFmtId="0" fontId="5" fillId="4" borderId="0" xfId="0" applyFont="1" applyFill="1"/>
    <xf numFmtId="49" fontId="0" fillId="0" borderId="0" xfId="0" applyNumberFormat="1"/>
    <xf numFmtId="0" fontId="4" fillId="4" borderId="0" xfId="0" applyFont="1" applyFill="1" applyAlignment="1">
      <alignment horizontal="left" vertical="center" indent="5"/>
    </xf>
    <xf numFmtId="0" fontId="3" fillId="4" borderId="0" xfId="0" applyFont="1" applyFill="1" applyProtection="1">
      <protection locked="0"/>
    </xf>
    <xf numFmtId="0" fontId="15" fillId="4" borderId="0" xfId="0" applyFont="1" applyFill="1" applyAlignment="1">
      <alignment horizontal="left" vertical="center"/>
    </xf>
    <xf numFmtId="0" fontId="4" fillId="2" borderId="0" xfId="0" applyFont="1" applyFill="1" applyAlignment="1">
      <alignment horizontal="left" vertical="center" indent="5"/>
    </xf>
    <xf numFmtId="0" fontId="3" fillId="2" borderId="0" xfId="0" applyFont="1" applyFill="1" applyProtection="1">
      <protection locked="0"/>
    </xf>
    <xf numFmtId="0" fontId="18" fillId="0" borderId="0" xfId="0" applyFont="1"/>
    <xf numFmtId="0" fontId="16" fillId="4" borderId="0" xfId="0" applyFont="1" applyFill="1"/>
    <xf numFmtId="0" fontId="0" fillId="4" borderId="0" xfId="0" applyFill="1" applyAlignment="1">
      <alignment horizontal="center"/>
    </xf>
    <xf numFmtId="0" fontId="14" fillId="0" borderId="0" xfId="0" applyFont="1"/>
    <xf numFmtId="14" fontId="0" fillId="0" borderId="0" xfId="0" applyNumberFormat="1"/>
    <xf numFmtId="0" fontId="20" fillId="0" borderId="0" xfId="0" applyFont="1"/>
    <xf numFmtId="0" fontId="0" fillId="48" borderId="0" xfId="0" applyFill="1"/>
    <xf numFmtId="0" fontId="0" fillId="0" borderId="0" xfId="0" pivotButton="1"/>
    <xf numFmtId="0" fontId="0" fillId="0" borderId="0" xfId="0" applyAlignment="1">
      <alignment horizontal="left"/>
    </xf>
    <xf numFmtId="3" fontId="9" fillId="0" borderId="0" xfId="0" applyNumberFormat="1" applyFont="1"/>
    <xf numFmtId="0" fontId="7" fillId="0" borderId="0" xfId="0" applyFont="1"/>
    <xf numFmtId="0" fontId="11" fillId="0" borderId="3" xfId="0" applyFont="1" applyBorder="1"/>
    <xf numFmtId="0" fontId="7" fillId="0" borderId="3" xfId="0" applyFont="1" applyBorder="1" applyAlignment="1">
      <alignment horizontal="right"/>
    </xf>
    <xf numFmtId="0" fontId="7" fillId="0" borderId="3" xfId="0" applyFont="1" applyBorder="1"/>
    <xf numFmtId="15" fontId="7" fillId="0" borderId="3" xfId="0" applyNumberFormat="1" applyFont="1" applyBorder="1"/>
    <xf numFmtId="3" fontId="7" fillId="0" borderId="3" xfId="0" applyNumberFormat="1" applyFont="1" applyBorder="1"/>
    <xf numFmtId="3" fontId="9" fillId="0" borderId="3" xfId="0" applyNumberFormat="1" applyFont="1" applyBorder="1"/>
    <xf numFmtId="0" fontId="1" fillId="49" borderId="1" xfId="1" applyFill="1" applyAlignment="1">
      <alignment vertical="center"/>
    </xf>
    <xf numFmtId="0" fontId="1" fillId="49" borderId="1" xfId="1" applyFill="1"/>
    <xf numFmtId="0" fontId="1" fillId="49" borderId="1" xfId="1" applyFill="1" applyProtection="1">
      <protection locked="0"/>
    </xf>
    <xf numFmtId="9" fontId="1" fillId="49" borderId="1" xfId="1" applyNumberFormat="1" applyFill="1" applyProtection="1">
      <protection locked="0"/>
    </xf>
    <xf numFmtId="0" fontId="0" fillId="48" borderId="0" xfId="0" applyFill="1" applyProtection="1">
      <protection locked="0"/>
    </xf>
    <xf numFmtId="0" fontId="0" fillId="0" borderId="0" xfId="0" applyAlignment="1">
      <alignment horizontal="center"/>
    </xf>
    <xf numFmtId="0" fontId="24" fillId="0" borderId="0" xfId="0" applyFont="1"/>
    <xf numFmtId="9" fontId="0" fillId="0" borderId="0" xfId="200" applyFont="1" applyProtection="1">
      <protection locked="0"/>
    </xf>
    <xf numFmtId="0" fontId="7" fillId="0" borderId="4" xfId="0" applyFont="1" applyBorder="1"/>
    <xf numFmtId="15" fontId="7" fillId="0" borderId="4" xfId="0" applyNumberFormat="1" applyFont="1" applyBorder="1"/>
    <xf numFmtId="0" fontId="26" fillId="48" borderId="0" xfId="0" applyFont="1" applyFill="1"/>
    <xf numFmtId="0" fontId="17" fillId="0" borderId="0" xfId="0" applyFont="1" applyProtection="1">
      <protection locked="0"/>
    </xf>
    <xf numFmtId="2" fontId="17" fillId="0" borderId="0" xfId="0" applyNumberFormat="1" applyFont="1" applyProtection="1">
      <protection locked="0"/>
    </xf>
    <xf numFmtId="14" fontId="17" fillId="0" borderId="0" xfId="0" applyNumberFormat="1" applyFont="1" applyProtection="1">
      <protection locked="0"/>
    </xf>
    <xf numFmtId="9" fontId="17" fillId="0" borderId="0" xfId="0" applyNumberFormat="1" applyFont="1" applyProtection="1">
      <protection locked="0"/>
    </xf>
    <xf numFmtId="9" fontId="17" fillId="0" borderId="0" xfId="200" applyFont="1" applyProtection="1">
      <protection locked="0"/>
    </xf>
    <xf numFmtId="0" fontId="27" fillId="50" borderId="0" xfId="0" applyFont="1" applyFill="1"/>
    <xf numFmtId="164" fontId="0" fillId="0" borderId="0" xfId="0" applyNumberFormat="1"/>
    <xf numFmtId="0" fontId="17" fillId="0" borderId="0" xfId="0" applyFont="1"/>
    <xf numFmtId="4" fontId="0" fillId="0" borderId="0" xfId="0" applyNumberFormat="1" applyProtection="1">
      <protection locked="0"/>
    </xf>
    <xf numFmtId="0" fontId="0" fillId="30" borderId="0" xfId="0" applyFill="1"/>
    <xf numFmtId="0" fontId="0" fillId="40" borderId="0" xfId="0" applyFill="1"/>
    <xf numFmtId="0" fontId="0" fillId="29" borderId="0" xfId="0" applyFill="1"/>
    <xf numFmtId="0" fontId="0" fillId="9" borderId="0" xfId="0" applyFill="1"/>
    <xf numFmtId="0" fontId="0" fillId="11" borderId="0" xfId="0" applyFill="1"/>
    <xf numFmtId="0" fontId="0" fillId="32" borderId="0" xfId="0" applyFill="1"/>
    <xf numFmtId="0" fontId="0" fillId="39" borderId="0" xfId="0" applyFill="1"/>
    <xf numFmtId="0" fontId="0" fillId="15" borderId="0" xfId="0" applyFill="1"/>
    <xf numFmtId="0" fontId="0" fillId="34" borderId="0" xfId="0" applyFill="1"/>
    <xf numFmtId="0" fontId="0" fillId="41" borderId="0" xfId="0" applyFill="1"/>
    <xf numFmtId="0" fontId="0" fillId="43" borderId="0" xfId="0" applyFill="1"/>
    <xf numFmtId="0" fontId="0" fillId="42" borderId="0" xfId="0" applyFill="1"/>
    <xf numFmtId="0" fontId="0" fillId="35" borderId="0" xfId="0" applyFill="1"/>
    <xf numFmtId="0" fontId="0" fillId="31" borderId="0" xfId="0" applyFill="1"/>
    <xf numFmtId="0" fontId="0" fillId="33" borderId="0" xfId="0" applyFill="1"/>
    <xf numFmtId="0" fontId="0" fillId="36" borderId="0" xfId="0" applyFill="1"/>
    <xf numFmtId="0" fontId="0" fillId="45" borderId="0" xfId="0" applyFill="1"/>
    <xf numFmtId="0" fontId="0" fillId="47" borderId="0" xfId="0" applyFill="1"/>
    <xf numFmtId="0" fontId="0" fillId="7" borderId="0" xfId="0" applyFill="1"/>
    <xf numFmtId="0" fontId="0" fillId="38" borderId="0" xfId="0" applyFill="1"/>
    <xf numFmtId="1" fontId="0" fillId="0" borderId="0" xfId="0" applyNumberFormat="1"/>
    <xf numFmtId="14" fontId="0" fillId="0" borderId="0" xfId="0" applyNumberFormat="1" applyProtection="1">
      <protection locked="0"/>
    </xf>
    <xf numFmtId="0" fontId="0" fillId="16" borderId="0" xfId="0" applyFill="1"/>
    <xf numFmtId="0" fontId="0" fillId="10" borderId="0" xfId="0" applyFill="1"/>
    <xf numFmtId="0" fontId="0" fillId="28" borderId="0" xfId="0" applyFill="1"/>
    <xf numFmtId="0" fontId="0" fillId="6" borderId="0" xfId="0" applyFill="1"/>
    <xf numFmtId="0" fontId="0" fillId="25" borderId="0" xfId="0" applyFill="1"/>
    <xf numFmtId="0" fontId="0" fillId="37" borderId="0" xfId="0" applyFill="1"/>
    <xf numFmtId="0" fontId="0" fillId="17" borderId="0" xfId="0" applyFill="1"/>
    <xf numFmtId="0" fontId="0" fillId="18" borderId="0" xfId="0" applyFill="1"/>
    <xf numFmtId="0" fontId="0" fillId="14" borderId="0" xfId="0" applyFill="1"/>
    <xf numFmtId="0" fontId="0" fillId="23" borderId="0" xfId="0" applyFill="1"/>
    <xf numFmtId="0" fontId="0" fillId="46" borderId="0" xfId="0" applyFill="1"/>
    <xf numFmtId="0" fontId="0" fillId="27" borderId="0" xfId="0" applyFill="1"/>
    <xf numFmtId="0" fontId="0" fillId="22" borderId="0" xfId="0" applyFill="1"/>
    <xf numFmtId="0" fontId="0" fillId="3" borderId="0" xfId="0" applyFill="1"/>
    <xf numFmtId="0" fontId="0" fillId="13" borderId="0" xfId="0" applyFill="1"/>
    <xf numFmtId="0" fontId="0" fillId="44" borderId="0" xfId="0" applyFill="1"/>
    <xf numFmtId="0" fontId="0" fillId="26" borderId="0" xfId="0" applyFill="1"/>
    <xf numFmtId="0" fontId="0" fillId="20" borderId="0" xfId="0" applyFill="1"/>
    <xf numFmtId="0" fontId="0" fillId="19" borderId="0" xfId="0" applyFill="1"/>
    <xf numFmtId="0" fontId="0" fillId="24" borderId="0" xfId="0" applyFill="1"/>
    <xf numFmtId="0" fontId="0" fillId="12" borderId="0" xfId="0" applyFill="1"/>
    <xf numFmtId="0" fontId="0" fillId="8" borderId="0" xfId="0" applyFill="1"/>
    <xf numFmtId="0" fontId="0" fillId="21" borderId="0" xfId="0" applyFill="1"/>
    <xf numFmtId="0" fontId="0" fillId="5" borderId="0" xfId="0" applyFill="1"/>
    <xf numFmtId="0" fontId="17" fillId="12" borderId="0" xfId="0" applyFont="1" applyFill="1" applyProtection="1">
      <protection locked="0"/>
    </xf>
    <xf numFmtId="0" fontId="17" fillId="2" borderId="0" xfId="0" applyFont="1" applyFill="1" applyProtection="1">
      <protection locked="0"/>
    </xf>
    <xf numFmtId="0" fontId="17" fillId="16" borderId="0" xfId="0" applyFont="1" applyFill="1" applyProtection="1">
      <protection locked="0"/>
    </xf>
    <xf numFmtId="0" fontId="17" fillId="51" borderId="0" xfId="0" applyFont="1" applyFill="1" applyProtection="1">
      <protection locked="0"/>
    </xf>
    <xf numFmtId="0" fontId="17" fillId="38" borderId="0" xfId="0" applyFont="1" applyFill="1" applyProtection="1">
      <protection locked="0"/>
    </xf>
    <xf numFmtId="0" fontId="17" fillId="11" borderId="0" xfId="0" applyFont="1" applyFill="1" applyProtection="1">
      <protection locked="0"/>
    </xf>
    <xf numFmtId="14" fontId="0" fillId="0" borderId="0" xfId="0" applyNumberFormat="1" applyAlignment="1">
      <alignment horizontal="left"/>
    </xf>
    <xf numFmtId="0" fontId="0" fillId="51" borderId="0" xfId="0" applyFill="1"/>
    <xf numFmtId="0" fontId="0" fillId="52" borderId="0" xfId="0" applyFill="1"/>
    <xf numFmtId="0" fontId="7" fillId="0" borderId="3" xfId="0" applyFont="1" applyBorder="1" applyAlignment="1">
      <alignment horizontal="left"/>
    </xf>
    <xf numFmtId="18" fontId="0" fillId="0" borderId="0" xfId="0" applyNumberFormat="1"/>
    <xf numFmtId="0" fontId="32" fillId="0" borderId="0" xfId="0" applyFont="1" applyAlignment="1">
      <alignment horizontal="center" vertical="center"/>
    </xf>
    <xf numFmtId="9" fontId="32" fillId="0" borderId="0" xfId="0" applyNumberFormat="1" applyFont="1" applyAlignment="1">
      <alignment horizontal="center" vertical="center"/>
    </xf>
    <xf numFmtId="0" fontId="32" fillId="0" borderId="0" xfId="0" applyFont="1" applyAlignment="1">
      <alignment horizontal="left" vertical="center"/>
    </xf>
    <xf numFmtId="0" fontId="32" fillId="0" borderId="0" xfId="0" applyFont="1" applyAlignment="1">
      <alignment horizontal="right" vertical="center"/>
    </xf>
    <xf numFmtId="0" fontId="33" fillId="0" borderId="0" xfId="0" applyFont="1" applyAlignment="1">
      <alignment horizontal="center" vertical="center"/>
    </xf>
    <xf numFmtId="0" fontId="35" fillId="0" borderId="0" xfId="0" applyFont="1" applyAlignment="1">
      <alignment horizontal="left" vertical="center"/>
    </xf>
    <xf numFmtId="0" fontId="36" fillId="0" borderId="0" xfId="0" applyFont="1" applyAlignment="1">
      <alignment horizontal="left" vertical="center"/>
    </xf>
    <xf numFmtId="9" fontId="35" fillId="0" borderId="0" xfId="0" applyNumberFormat="1" applyFont="1" applyAlignment="1">
      <alignment horizontal="left" vertical="center"/>
    </xf>
    <xf numFmtId="0" fontId="32" fillId="0" borderId="0" xfId="0" applyFont="1" applyAlignment="1">
      <alignment horizontal="center" vertical="center" wrapText="1"/>
    </xf>
    <xf numFmtId="0" fontId="35" fillId="0" borderId="0" xfId="0" applyFont="1" applyAlignment="1">
      <alignment horizontal="left" vertical="center" wrapText="1"/>
    </xf>
    <xf numFmtId="0" fontId="31" fillId="0" borderId="0" xfId="0" applyFont="1"/>
    <xf numFmtId="0" fontId="32" fillId="52" borderId="0" xfId="0" applyFont="1" applyFill="1" applyAlignment="1">
      <alignment horizontal="center" vertical="center"/>
    </xf>
    <xf numFmtId="0" fontId="34" fillId="52" borderId="0" xfId="0" applyFont="1" applyFill="1" applyAlignment="1">
      <alignment horizontal="left" vertical="center"/>
    </xf>
    <xf numFmtId="9" fontId="34" fillId="52" borderId="0" xfId="0" applyNumberFormat="1" applyFont="1" applyFill="1" applyAlignment="1">
      <alignment horizontal="left" vertical="center"/>
    </xf>
    <xf numFmtId="0" fontId="34" fillId="52" borderId="0" xfId="0" applyFont="1" applyFill="1" applyAlignment="1">
      <alignment horizontal="left" vertical="center" wrapText="1"/>
    </xf>
    <xf numFmtId="0" fontId="41" fillId="52" borderId="0" xfId="0" applyFont="1" applyFill="1"/>
    <xf numFmtId="0" fontId="42" fillId="6" borderId="0" xfId="0" applyFont="1" applyFill="1" applyAlignment="1">
      <alignment horizontal="left" vertical="center"/>
    </xf>
    <xf numFmtId="0" fontId="42" fillId="28" borderId="0" xfId="0" applyFont="1" applyFill="1" applyAlignment="1">
      <alignment horizontal="left" vertical="center"/>
    </xf>
    <xf numFmtId="0" fontId="0" fillId="0" borderId="6" xfId="0" applyBorder="1"/>
    <xf numFmtId="0" fontId="43" fillId="52" borderId="0" xfId="0" applyFont="1" applyFill="1" applyAlignment="1">
      <alignment horizontal="center" vertical="center"/>
    </xf>
    <xf numFmtId="0" fontId="12" fillId="0" borderId="0" xfId="0" applyFont="1" applyAlignment="1">
      <alignment horizontal="center" vertical="center"/>
    </xf>
    <xf numFmtId="0" fontId="10" fillId="0" borderId="0" xfId="0" applyFont="1" applyAlignment="1">
      <alignment horizontal="center"/>
    </xf>
    <xf numFmtId="9" fontId="28" fillId="0" borderId="0" xfId="0" applyNumberFormat="1" applyFont="1" applyAlignment="1">
      <alignment horizontal="center" vertical="top"/>
    </xf>
    <xf numFmtId="0" fontId="1" fillId="49" borderId="1" xfId="1" applyFill="1" applyAlignment="1">
      <alignment horizontal="left" vertical="center"/>
    </xf>
    <xf numFmtId="0" fontId="27" fillId="0" borderId="0" xfId="0" applyFont="1" applyAlignment="1">
      <alignment horizontal="left" vertical="center"/>
    </xf>
    <xf numFmtId="0" fontId="27" fillId="50" borderId="2" xfId="0" applyFont="1" applyFill="1" applyBorder="1" applyAlignment="1">
      <alignment horizontal="left" vertical="center"/>
    </xf>
    <xf numFmtId="0" fontId="2" fillId="0" borderId="0" xfId="202"/>
    <xf numFmtId="0" fontId="0" fillId="0" borderId="0" xfId="0"/>
    <xf numFmtId="0" fontId="19" fillId="0" borderId="0" xfId="0" applyFont="1" applyAlignment="1">
      <alignment horizontal="center" vertical="center"/>
    </xf>
    <xf numFmtId="0" fontId="20" fillId="0" borderId="0" xfId="0" applyFont="1" applyAlignment="1">
      <alignment horizontal="center"/>
    </xf>
    <xf numFmtId="0" fontId="42" fillId="31" borderId="9" xfId="0" applyFont="1" applyFill="1" applyBorder="1" applyAlignment="1">
      <alignment horizontal="center" vertical="center"/>
    </xf>
    <xf numFmtId="0" fontId="32" fillId="0" borderId="11" xfId="0" applyFont="1" applyBorder="1" applyAlignment="1">
      <alignment horizontal="left" vertical="center"/>
    </xf>
    <xf numFmtId="0" fontId="32" fillId="0" borderId="11" xfId="0" applyFont="1" applyBorder="1" applyAlignment="1">
      <alignment horizontal="right" vertical="center"/>
    </xf>
    <xf numFmtId="165" fontId="32" fillId="0" borderId="11" xfId="0" applyNumberFormat="1" applyFont="1" applyBorder="1" applyAlignment="1">
      <alignment horizontal="right" vertical="center"/>
    </xf>
    <xf numFmtId="9" fontId="32" fillId="0" borderId="11" xfId="0" applyNumberFormat="1" applyFont="1" applyBorder="1" applyAlignment="1">
      <alignment horizontal="center" vertical="center"/>
    </xf>
    <xf numFmtId="0" fontId="37" fillId="45" borderId="11" xfId="0" applyFont="1" applyFill="1" applyBorder="1" applyAlignment="1">
      <alignment horizontal="center" vertical="center"/>
    </xf>
    <xf numFmtId="0" fontId="38" fillId="0" borderId="11" xfId="0" applyFont="1" applyBorder="1" applyAlignment="1">
      <alignment horizontal="center" vertical="center"/>
    </xf>
    <xf numFmtId="166" fontId="32" fillId="0" borderId="11" xfId="0" applyNumberFormat="1" applyFont="1" applyBorder="1" applyAlignment="1">
      <alignment horizontal="right" vertical="center"/>
    </xf>
    <xf numFmtId="0" fontId="32" fillId="0" borderId="11" xfId="0" applyFont="1" applyBorder="1" applyAlignment="1">
      <alignment horizontal="left" vertical="center" wrapText="1"/>
    </xf>
    <xf numFmtId="0" fontId="0" fillId="0" borderId="11" xfId="0" applyFill="1" applyBorder="1"/>
    <xf numFmtId="0" fontId="0" fillId="0" borderId="0" xfId="0" applyBorder="1"/>
    <xf numFmtId="0" fontId="32" fillId="28" borderId="5" xfId="0" applyFont="1" applyFill="1" applyBorder="1" applyAlignment="1">
      <alignment horizontal="center" vertical="center"/>
    </xf>
    <xf numFmtId="9" fontId="32" fillId="28" borderId="5" xfId="0" applyNumberFormat="1" applyFont="1" applyFill="1" applyBorder="1" applyAlignment="1">
      <alignment horizontal="center" vertical="center"/>
    </xf>
    <xf numFmtId="0" fontId="32" fillId="28" borderId="5" xfId="0" applyFont="1" applyFill="1" applyBorder="1" applyAlignment="1">
      <alignment horizontal="center" vertical="center" wrapText="1"/>
    </xf>
    <xf numFmtId="0" fontId="32" fillId="28" borderId="10" xfId="0" applyFont="1" applyFill="1" applyBorder="1" applyAlignment="1">
      <alignment horizontal="center" vertical="center"/>
    </xf>
    <xf numFmtId="0" fontId="42" fillId="28" borderId="11" xfId="0" applyFont="1" applyFill="1" applyBorder="1" applyAlignment="1">
      <alignment horizontal="center" vertical="center"/>
    </xf>
    <xf numFmtId="0" fontId="42" fillId="43" borderId="11" xfId="0" applyFont="1" applyFill="1" applyBorder="1" applyAlignment="1">
      <alignment horizontal="center" vertical="center"/>
    </xf>
    <xf numFmtId="0" fontId="32" fillId="0" borderId="0" xfId="0" applyFont="1" applyBorder="1" applyAlignment="1">
      <alignment horizontal="center" vertical="center"/>
    </xf>
    <xf numFmtId="0" fontId="32" fillId="0" borderId="0" xfId="0" applyFont="1" applyBorder="1" applyAlignment="1">
      <alignment horizontal="left" vertical="center"/>
    </xf>
    <xf numFmtId="0" fontId="39" fillId="0" borderId="0" xfId="0" applyFont="1" applyBorder="1" applyAlignment="1">
      <alignment horizontal="left" vertical="center"/>
    </xf>
    <xf numFmtId="0" fontId="33" fillId="0" borderId="0" xfId="0" applyFont="1" applyBorder="1" applyAlignment="1">
      <alignment horizontal="center" vertical="center"/>
    </xf>
    <xf numFmtId="0" fontId="32" fillId="0" borderId="0" xfId="0" applyFont="1" applyBorder="1" applyAlignment="1">
      <alignment horizontal="right" vertical="center"/>
    </xf>
    <xf numFmtId="165" fontId="32" fillId="0" borderId="0" xfId="0" applyNumberFormat="1" applyFont="1" applyBorder="1" applyAlignment="1">
      <alignment horizontal="right" vertical="center"/>
    </xf>
    <xf numFmtId="9" fontId="32" fillId="0" borderId="0" xfId="0" applyNumberFormat="1" applyFont="1" applyBorder="1" applyAlignment="1">
      <alignment horizontal="center" vertical="center"/>
    </xf>
    <xf numFmtId="0" fontId="32" fillId="0" borderId="0" xfId="0" applyFont="1" applyBorder="1" applyAlignment="1">
      <alignment horizontal="center" vertical="center" wrapText="1"/>
    </xf>
    <xf numFmtId="0" fontId="37" fillId="45" borderId="13" xfId="0" applyFont="1" applyFill="1" applyBorder="1" applyAlignment="1">
      <alignment horizontal="center" vertical="center"/>
    </xf>
    <xf numFmtId="0" fontId="36" fillId="0" borderId="0" xfId="0" applyFont="1" applyBorder="1" applyAlignment="1">
      <alignment horizontal="left" vertical="center"/>
    </xf>
    <xf numFmtId="0" fontId="35" fillId="0" borderId="0" xfId="0" applyFont="1" applyBorder="1" applyAlignment="1">
      <alignment horizontal="left" vertical="center"/>
    </xf>
    <xf numFmtId="9" fontId="35" fillId="0" borderId="0" xfId="0" applyNumberFormat="1" applyFont="1" applyBorder="1" applyAlignment="1">
      <alignment horizontal="left" vertical="center"/>
    </xf>
    <xf numFmtId="0" fontId="35" fillId="0" borderId="0" xfId="0" applyFont="1" applyBorder="1" applyAlignment="1">
      <alignment horizontal="left" vertical="center" wrapText="1"/>
    </xf>
    <xf numFmtId="0" fontId="32" fillId="0" borderId="14" xfId="0" applyFont="1" applyBorder="1" applyAlignment="1">
      <alignment horizontal="center" vertical="center"/>
    </xf>
    <xf numFmtId="0" fontId="37" fillId="11" borderId="8" xfId="0" applyFont="1" applyFill="1" applyBorder="1" applyAlignment="1">
      <alignment horizontal="center" vertical="center"/>
    </xf>
    <xf numFmtId="0" fontId="37" fillId="11" borderId="11" xfId="0" applyFont="1" applyFill="1" applyBorder="1" applyAlignment="1">
      <alignment horizontal="center" vertical="center"/>
    </xf>
    <xf numFmtId="49" fontId="32" fillId="0" borderId="0" xfId="0" applyNumberFormat="1" applyFont="1" applyAlignment="1">
      <alignment horizontal="left" vertical="center"/>
    </xf>
    <xf numFmtId="49" fontId="40" fillId="52" borderId="0" xfId="0" applyNumberFormat="1" applyFont="1" applyFill="1" applyAlignment="1">
      <alignment horizontal="left" vertical="center"/>
    </xf>
    <xf numFmtId="49" fontId="35" fillId="0" borderId="0" xfId="0" applyNumberFormat="1" applyFont="1" applyAlignment="1">
      <alignment horizontal="left" vertical="center"/>
    </xf>
    <xf numFmtId="49" fontId="36" fillId="0" borderId="0" xfId="0" applyNumberFormat="1" applyFont="1" applyBorder="1" applyAlignment="1">
      <alignment horizontal="left" vertical="center"/>
    </xf>
    <xf numFmtId="49" fontId="32" fillId="0" borderId="11" xfId="0" applyNumberFormat="1" applyFont="1" applyBorder="1" applyAlignment="1">
      <alignment horizontal="left" vertical="center"/>
    </xf>
    <xf numFmtId="49" fontId="32" fillId="0" borderId="0" xfId="0" applyNumberFormat="1" applyFont="1" applyBorder="1" applyAlignment="1">
      <alignment horizontal="left" vertical="center"/>
    </xf>
    <xf numFmtId="0" fontId="31" fillId="0" borderId="0" xfId="0" applyFont="1" applyBorder="1"/>
    <xf numFmtId="49" fontId="32" fillId="28" borderId="5" xfId="0" applyNumberFormat="1" applyFont="1" applyFill="1" applyBorder="1" applyAlignment="1">
      <alignment horizontal="center" vertical="center"/>
    </xf>
    <xf numFmtId="49" fontId="32" fillId="0" borderId="8" xfId="0" applyNumberFormat="1" applyFont="1" applyFill="1" applyBorder="1" applyAlignment="1">
      <alignment horizontal="left" vertical="center"/>
    </xf>
    <xf numFmtId="0" fontId="32" fillId="0" borderId="8" xfId="0" applyFont="1" applyFill="1" applyBorder="1" applyAlignment="1">
      <alignment horizontal="left" vertical="center"/>
    </xf>
    <xf numFmtId="0" fontId="38" fillId="0" borderId="8" xfId="0" applyFont="1" applyFill="1" applyBorder="1" applyAlignment="1">
      <alignment horizontal="center" vertical="center"/>
    </xf>
    <xf numFmtId="166" fontId="32" fillId="0" borderId="8" xfId="0" applyNumberFormat="1" applyFont="1" applyFill="1" applyBorder="1" applyAlignment="1">
      <alignment horizontal="right" vertical="center"/>
    </xf>
    <xf numFmtId="165" fontId="32" fillId="0" borderId="8" xfId="0" applyNumberFormat="1" applyFont="1" applyFill="1" applyBorder="1" applyAlignment="1">
      <alignment horizontal="right" vertical="center"/>
    </xf>
    <xf numFmtId="0" fontId="32" fillId="0" borderId="8" xfId="0" applyFont="1" applyFill="1" applyBorder="1" applyAlignment="1">
      <alignment horizontal="right" vertical="center"/>
    </xf>
    <xf numFmtId="0" fontId="32" fillId="0" borderId="8" xfId="0" applyFont="1" applyFill="1" applyBorder="1" applyAlignment="1">
      <alignment horizontal="center" vertical="center"/>
    </xf>
    <xf numFmtId="9" fontId="32" fillId="0" borderId="8" xfId="0" applyNumberFormat="1" applyFont="1" applyFill="1" applyBorder="1" applyAlignment="1">
      <alignment horizontal="center" vertical="center"/>
    </xf>
    <xf numFmtId="0" fontId="32" fillId="0" borderId="8" xfId="0" applyNumberFormat="1" applyFont="1" applyFill="1" applyBorder="1" applyAlignment="1">
      <alignment horizontal="left" vertical="center"/>
    </xf>
    <xf numFmtId="0" fontId="32" fillId="0" borderId="8" xfId="0" applyFont="1" applyFill="1" applyBorder="1" applyAlignment="1">
      <alignment horizontal="left" vertical="center" wrapText="1"/>
    </xf>
    <xf numFmtId="0" fontId="31" fillId="0" borderId="8" xfId="0" applyFont="1" applyFill="1" applyBorder="1"/>
    <xf numFmtId="49" fontId="32" fillId="0" borderId="11" xfId="0" applyNumberFormat="1" applyFont="1" applyFill="1" applyBorder="1" applyAlignment="1">
      <alignment horizontal="left" vertical="center"/>
    </xf>
    <xf numFmtId="0" fontId="32" fillId="0" borderId="11" xfId="0" applyFont="1" applyFill="1" applyBorder="1" applyAlignment="1">
      <alignment horizontal="left" vertical="center"/>
    </xf>
    <xf numFmtId="0" fontId="38" fillId="0" borderId="11" xfId="0" applyFont="1" applyFill="1" applyBorder="1" applyAlignment="1">
      <alignment horizontal="center" vertical="center"/>
    </xf>
    <xf numFmtId="166" fontId="32" fillId="0" borderId="11" xfId="0" applyNumberFormat="1" applyFont="1" applyFill="1" applyBorder="1" applyAlignment="1">
      <alignment horizontal="right" vertical="center"/>
    </xf>
    <xf numFmtId="165" fontId="32" fillId="0" borderId="11" xfId="0" applyNumberFormat="1" applyFont="1" applyFill="1" applyBorder="1" applyAlignment="1">
      <alignment horizontal="right" vertical="center"/>
    </xf>
    <xf numFmtId="0" fontId="32" fillId="0" borderId="11" xfId="0" applyFont="1" applyFill="1" applyBorder="1" applyAlignment="1">
      <alignment horizontal="right" vertical="center"/>
    </xf>
    <xf numFmtId="0" fontId="32" fillId="0" borderId="11" xfId="0" applyFont="1" applyFill="1" applyBorder="1" applyAlignment="1">
      <alignment horizontal="center" vertical="center"/>
    </xf>
    <xf numFmtId="9" fontId="32" fillId="0" borderId="11" xfId="0" applyNumberFormat="1" applyFont="1" applyFill="1" applyBorder="1" applyAlignment="1">
      <alignment horizontal="center" vertical="center"/>
    </xf>
    <xf numFmtId="0" fontId="32" fillId="0" borderId="11" xfId="0" applyNumberFormat="1" applyFont="1" applyFill="1" applyBorder="1" applyAlignment="1">
      <alignment horizontal="left" vertical="center"/>
    </xf>
    <xf numFmtId="0" fontId="32" fillId="0" borderId="11" xfId="0" applyFont="1" applyFill="1" applyBorder="1" applyAlignment="1">
      <alignment horizontal="left" vertical="center" wrapText="1"/>
    </xf>
    <xf numFmtId="0" fontId="31" fillId="0" borderId="11" xfId="0" applyFont="1" applyFill="1" applyBorder="1"/>
    <xf numFmtId="49" fontId="32" fillId="0" borderId="13" xfId="0" applyNumberFormat="1" applyFont="1" applyFill="1" applyBorder="1" applyAlignment="1">
      <alignment horizontal="left" vertical="center"/>
    </xf>
    <xf numFmtId="0" fontId="32" fillId="0" borderId="13" xfId="0" applyFont="1" applyFill="1" applyBorder="1" applyAlignment="1">
      <alignment horizontal="left" vertical="center"/>
    </xf>
    <xf numFmtId="0" fontId="38" fillId="0" borderId="13" xfId="0" applyFont="1" applyFill="1" applyBorder="1" applyAlignment="1">
      <alignment horizontal="center" vertical="center"/>
    </xf>
    <xf numFmtId="166" fontId="32" fillId="0" borderId="13" xfId="0" applyNumberFormat="1" applyFont="1" applyFill="1" applyBorder="1" applyAlignment="1">
      <alignment horizontal="right" vertical="center"/>
    </xf>
    <xf numFmtId="165" fontId="32" fillId="0" borderId="13" xfId="0" applyNumberFormat="1" applyFont="1" applyFill="1" applyBorder="1" applyAlignment="1">
      <alignment horizontal="right" vertical="center"/>
    </xf>
    <xf numFmtId="0" fontId="32" fillId="0" borderId="13" xfId="0" applyFont="1" applyFill="1" applyBorder="1" applyAlignment="1">
      <alignment horizontal="right" vertical="center"/>
    </xf>
    <xf numFmtId="0" fontId="32" fillId="0" borderId="13" xfId="0" applyFont="1" applyFill="1" applyBorder="1" applyAlignment="1">
      <alignment horizontal="center" vertical="center"/>
    </xf>
    <xf numFmtId="9" fontId="32" fillId="0" borderId="13" xfId="0" applyNumberFormat="1" applyFont="1" applyFill="1" applyBorder="1" applyAlignment="1">
      <alignment horizontal="center" vertical="center"/>
    </xf>
    <xf numFmtId="0" fontId="32" fillId="0" borderId="13" xfId="0" applyNumberFormat="1" applyFont="1" applyFill="1" applyBorder="1" applyAlignment="1">
      <alignment horizontal="left" vertical="center"/>
    </xf>
    <xf numFmtId="0" fontId="32" fillId="0" borderId="13" xfId="0" applyFont="1" applyFill="1" applyBorder="1" applyAlignment="1">
      <alignment horizontal="left" vertical="center" wrapText="1"/>
    </xf>
    <xf numFmtId="0" fontId="31" fillId="0" borderId="13" xfId="0" applyFont="1" applyFill="1" applyBorder="1"/>
    <xf numFmtId="0" fontId="32" fillId="7" borderId="12" xfId="0" applyFont="1" applyFill="1" applyBorder="1" applyAlignment="1">
      <alignment horizontal="left" vertical="center"/>
    </xf>
    <xf numFmtId="0" fontId="32" fillId="7" borderId="7" xfId="0" applyFont="1" applyFill="1" applyBorder="1" applyAlignment="1">
      <alignment horizontal="left" vertical="center"/>
    </xf>
    <xf numFmtId="0" fontId="44" fillId="0" borderId="8" xfId="0" applyFont="1" applyBorder="1" applyAlignment="1">
      <alignment horizontal="center" vertical="center"/>
    </xf>
    <xf numFmtId="0" fontId="32" fillId="7" borderId="10" xfId="0" applyFont="1" applyFill="1" applyBorder="1" applyAlignment="1">
      <alignment horizontal="left" vertical="center"/>
    </xf>
    <xf numFmtId="0" fontId="44" fillId="0" borderId="11" xfId="0" applyFont="1" applyBorder="1" applyAlignment="1">
      <alignment horizontal="center" vertical="center"/>
    </xf>
    <xf numFmtId="0" fontId="32" fillId="0" borderId="11" xfId="0" applyNumberFormat="1" applyFont="1" applyBorder="1" applyAlignment="1">
      <alignment horizontal="center" vertical="center"/>
    </xf>
    <xf numFmtId="0" fontId="42" fillId="43" borderId="7" xfId="0" applyFont="1" applyFill="1" applyBorder="1" applyAlignment="1">
      <alignment horizontal="center" vertical="center"/>
    </xf>
    <xf numFmtId="0" fontId="45" fillId="0" borderId="13" xfId="0" applyFont="1" applyBorder="1" applyAlignment="1">
      <alignment horizontal="center" vertical="center"/>
    </xf>
    <xf numFmtId="0" fontId="0" fillId="0" borderId="0" xfId="0" applyNumberFormat="1"/>
    <xf numFmtId="8" fontId="17" fillId="0" borderId="0" xfId="0" applyNumberFormat="1" applyFont="1" applyProtection="1">
      <protection locked="0"/>
    </xf>
    <xf numFmtId="0" fontId="17" fillId="0" borderId="0" xfId="0" applyFont="1" applyAlignment="1" applyProtection="1">
      <alignment horizontal="left"/>
      <protection locked="0"/>
    </xf>
  </cellXfs>
  <cellStyles count="203">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Heading 1" xfId="1" builtinId="16"/>
    <cellStyle name="Hyperlink" xfId="2" builtinId="8" hidden="1"/>
    <cellStyle name="Hyperlink" xfId="202" builtinId="8"/>
    <cellStyle name="Normal" xfId="0" builtinId="0"/>
    <cellStyle name="Normal 3" xfId="201" xr:uid="{9D4ECA66-6D70-4B02-B05B-06759E560FDD}"/>
    <cellStyle name="Percent" xfId="200" builtinId="5"/>
  </cellStyles>
  <dxfs count="6">
    <dxf>
      <font>
        <color rgb="FF9C0006"/>
      </font>
    </dxf>
    <dxf>
      <font>
        <color rgb="FF9C0006"/>
      </font>
    </dxf>
    <dxf>
      <numFmt numFmtId="19" formatCode="m/d/yyyy"/>
    </dxf>
    <dxf>
      <numFmt numFmtId="19" formatCode="m/d/yyyy"/>
    </dxf>
    <dxf>
      <font>
        <b/>
        <color theme="1"/>
      </font>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s>
  <tableStyles count="1" defaultTableStyle="TableStyleMedium2" defaultPivotStyle="PivotStyleLight16">
    <tableStyle name="SlicerStyleDark1 2" pivot="0" table="0" count="10" xr9:uid="{4B0C727F-C025-4770-9ED1-7D22BDAA937C}">
      <tableStyleElement type="wholeTable" dxfId="5"/>
      <tableStyleElement type="headerRow" dxfId="4"/>
    </tableStyle>
  </tableStyles>
  <colors>
    <mruColors>
      <color rgb="FF00DBE6"/>
      <color rgb="FFFF5050"/>
      <color rgb="FF009ED6"/>
      <color rgb="FFA7E8FF"/>
      <color rgb="FF0066FF"/>
      <color rgb="FFDCF9A9"/>
      <color rgb="FFF0FFDD"/>
      <color rgb="FF4472C4"/>
      <color rgb="FF6DD9FF"/>
      <color rgb="FFA6F02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1/relationships/timelineCache" Target="timelineCaches/timelineCache1.xml"/></Relationships>
</file>

<file path=xl/charts/_rels/chart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8.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8258776604889502E-2"/>
          <c:y val="0.168747777495555"/>
          <c:w val="0.80351473307215904"/>
          <c:h val="0.70013419693505996"/>
        </c:manualLayout>
      </c:layout>
      <c:doughnutChart>
        <c:varyColors val="1"/>
        <c:ser>
          <c:idx val="1"/>
          <c:order val="0"/>
          <c:spPr>
            <a:solidFill>
              <a:srgbClr val="DCF9A9"/>
            </a:solidFill>
            <a:ln>
              <a:noFill/>
            </a:ln>
            <a:effectLst>
              <a:outerShdw blurRad="57150" dist="19050" dir="5400000" algn="ctr" rotWithShape="0">
                <a:srgbClr val="000000">
                  <a:alpha val="63000"/>
                </a:srgbClr>
              </a:outerShdw>
            </a:effectLst>
          </c:spPr>
          <c:dPt>
            <c:idx val="0"/>
            <c:bubble3D val="0"/>
            <c:spPr>
              <a:solidFill>
                <a:srgbClr val="92D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780F-433D-8A33-8CB77B52FF37}"/>
              </c:ext>
            </c:extLst>
          </c:dPt>
          <c:dPt>
            <c:idx val="1"/>
            <c:bubble3D val="0"/>
            <c:extLst>
              <c:ext xmlns:c16="http://schemas.microsoft.com/office/drawing/2014/chart" uri="{C3380CC4-5D6E-409C-BE32-E72D297353CC}">
                <c16:uniqueId val="{00000002-780F-433D-8A33-8CB77B52FF37}"/>
              </c:ext>
            </c:extLst>
          </c:dPt>
          <c:val>
            <c:numRef>
              <c:f>'Project Dashboard'!$AX$2:$AY$2</c:f>
              <c:numCache>
                <c:formatCode>0%</c:formatCode>
                <c:ptCount val="2"/>
                <c:pt idx="0">
                  <c:v>1</c:v>
                </c:pt>
                <c:pt idx="1">
                  <c:v>0</c:v>
                </c:pt>
              </c:numCache>
            </c:numRef>
          </c:val>
          <c:extLst>
            <c:ext xmlns:c16="http://schemas.microsoft.com/office/drawing/2014/chart" uri="{C3380CC4-5D6E-409C-BE32-E72D297353CC}">
              <c16:uniqueId val="{00000003-780F-433D-8A33-8CB77B52FF37}"/>
            </c:ext>
          </c:extLst>
        </c:ser>
        <c:dLbls>
          <c:showLegendKey val="0"/>
          <c:showVal val="0"/>
          <c:showCatName val="0"/>
          <c:showSerName val="0"/>
          <c:showPercent val="0"/>
          <c:showBubbleSize val="0"/>
          <c:showLeaderLines val="0"/>
        </c:dLbls>
        <c:firstSliceAng val="0"/>
        <c:holeSize val="50"/>
      </c:doughnutChart>
    </c:plotArea>
    <c:plotVisOnly val="0"/>
    <c:dispBlanksAs val="zero"/>
    <c:showDLblsOverMax val="0"/>
  </c:chart>
  <c:spPr>
    <a:noFill/>
    <a:ln>
      <a:noFill/>
    </a:ln>
  </c:spPr>
  <c:printSettings>
    <c:headerFooter/>
    <c:pageMargins b="0.75000000000001599" l="0.70000000000000095" r="0.70000000000000095" t="0.75000000000001599"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[Gantt chart_ Team 30.xlsm]PivotSheet!PT1</c:name>
    <c:fmtId val="212"/>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b="0">
                <a:solidFill>
                  <a:schemeClr val="lt1"/>
                </a:solidFill>
                <a:latin typeface="+mn-lt"/>
                <a:ea typeface="+mn-ea"/>
                <a:cs typeface="+mn-cs"/>
              </a:rPr>
              <a:t>TASK STATUS</a:t>
            </a:r>
            <a:endParaRPr lang="en-US" sz="1000" b="0">
              <a:solidFill>
                <a:sysClr val="windowText" lastClr="000000"/>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itle>
    <c:autoTitleDeleted val="0"/>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marker>
          <c:symbol val="none"/>
        </c:marker>
        <c:dLbl>
          <c:idx val="0"/>
          <c:delete val="1"/>
          <c:extLst>
            <c:ext xmlns:c15="http://schemas.microsoft.com/office/drawing/2012/chart" uri="{CE6537A1-D6FC-4f65-9D91-7224C49458BB}"/>
          </c:extLst>
        </c:dLbl>
      </c:pivotFmt>
      <c:pivotFmt>
        <c:idx val="11"/>
      </c:pivotFmt>
      <c:pivotFmt>
        <c:idx val="12"/>
      </c:pivotFmt>
      <c:pivotFmt>
        <c:idx val="13"/>
      </c:pivotFmt>
      <c:pivotFmt>
        <c:idx val="14"/>
      </c:pivotFmt>
      <c:pivotFmt>
        <c:idx val="15"/>
      </c:pivotFmt>
      <c:pivotFmt>
        <c:idx val="16"/>
        <c:marker>
          <c:symbol val="none"/>
        </c:marker>
        <c:dLbl>
          <c:idx val="0"/>
          <c:delete val="1"/>
          <c:extLst>
            <c:ext xmlns:c15="http://schemas.microsoft.com/office/drawing/2012/chart" uri="{CE6537A1-D6FC-4f65-9D91-7224C49458BB}"/>
          </c:extLst>
        </c:dLbl>
      </c:pivotFmt>
      <c:pivotFmt>
        <c:idx val="17"/>
        <c:marker>
          <c:symbol val="none"/>
        </c:marker>
        <c:dLbl>
          <c:idx val="0"/>
          <c:spPr>
            <a:solidFill>
              <a:sysClr val="window" lastClr="FFFFFF">
                <a:lumMod val="100000"/>
              </a:sysClr>
            </a:solidFill>
            <a:ln>
              <a:noFill/>
            </a:ln>
            <a:effectLst/>
          </c:spPr>
          <c:txPr>
            <a:bodyPr wrap="square" lIns="38100" tIns="19050" rIns="38100" bIns="19050" anchor="ctr">
              <a:spAutoFit/>
            </a:bodyPr>
            <a:lstStyle/>
            <a:p>
              <a:pPr>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8"/>
        <c:spPr>
          <a:solidFill>
            <a:srgbClr val="92D050"/>
          </a:solidFill>
        </c:spPr>
      </c:pivotFmt>
    </c:pivotFmts>
    <c:plotArea>
      <c:layout/>
      <c:pieChart>
        <c:varyColors val="1"/>
        <c:ser>
          <c:idx val="0"/>
          <c:order val="0"/>
          <c:tx>
            <c:strRef>
              <c:f>PivotSheet!$B$4</c:f>
              <c:strCache>
                <c:ptCount val="1"/>
                <c:pt idx="0">
                  <c:v>Total</c:v>
                </c:pt>
              </c:strCache>
            </c:strRef>
          </c:tx>
          <c:dPt>
            <c:idx val="0"/>
            <c:bubble3D val="0"/>
            <c:spPr>
              <a:solidFill>
                <a:srgbClr val="92D050"/>
              </a:solidFill>
            </c:spPr>
            <c:extLst>
              <c:ext xmlns:c16="http://schemas.microsoft.com/office/drawing/2014/chart" uri="{C3380CC4-5D6E-409C-BE32-E72D297353CC}">
                <c16:uniqueId val="{00000001-2016-4D96-A4CF-83A027B33C83}"/>
              </c:ext>
            </c:extLst>
          </c:dPt>
          <c:dLbls>
            <c:spPr>
              <a:solidFill>
                <a:sysClr val="window" lastClr="FFFFFF">
                  <a:lumMod val="100000"/>
                </a:sysClr>
              </a:solidFill>
              <a:ln>
                <a:noFill/>
              </a:ln>
              <a:effectLst/>
            </c:spPr>
            <c:txPr>
              <a:bodyPr wrap="square" lIns="38100" tIns="19050" rIns="38100" bIns="19050" anchor="ctr">
                <a:spAutoFit/>
              </a:bodyPr>
              <a:lstStyle/>
              <a:p>
                <a:pPr>
                  <a:defRPr/>
                </a:pPr>
                <a:endParaRPr lang="en-US"/>
              </a:p>
            </c:txPr>
            <c:showLegendKey val="0"/>
            <c:showVal val="1"/>
            <c:showCatName val="1"/>
            <c:showSerName val="0"/>
            <c:showPercent val="1"/>
            <c:showBubbleSize val="0"/>
            <c:showLeaderLines val="1"/>
            <c:extLst>
              <c:ext xmlns:c15="http://schemas.microsoft.com/office/drawing/2012/chart" uri="{CE6537A1-D6FC-4f65-9D91-7224C49458BB}"/>
            </c:extLst>
          </c:dLbls>
          <c:cat>
            <c:strRef>
              <c:f>PivotSheet!$A$5</c:f>
              <c:strCache>
                <c:ptCount val="1"/>
                <c:pt idx="0">
                  <c:v>Completed</c:v>
                </c:pt>
              </c:strCache>
            </c:strRef>
          </c:cat>
          <c:val>
            <c:numRef>
              <c:f>PivotSheet!$B$5</c:f>
              <c:numCache>
                <c:formatCode>General</c:formatCode>
                <c:ptCount val="1"/>
                <c:pt idx="0">
                  <c:v>6</c:v>
                </c:pt>
              </c:numCache>
            </c:numRef>
          </c:val>
          <c:extLst>
            <c:ext xmlns:c16="http://schemas.microsoft.com/office/drawing/2014/chart" uri="{C3380CC4-5D6E-409C-BE32-E72D297353CC}">
              <c16:uniqueId val="{00000000-2016-4D96-A4CF-83A027B33C83}"/>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[Gantt chart_ Team 30.xlsm]PivotSheet!PT2</c:name>
    <c:fmtId val="218"/>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a:solidFill>
                  <a:schemeClr val="lt1"/>
                </a:solidFill>
                <a:latin typeface="+mn-lt"/>
                <a:ea typeface="+mn-ea"/>
                <a:cs typeface="+mn-cs"/>
              </a:rPr>
              <a:t>TASK</a:t>
            </a:r>
            <a:r>
              <a:rPr lang="en-US" sz="1000" baseline="0">
                <a:solidFill>
                  <a:schemeClr val="lt1"/>
                </a:solidFill>
                <a:latin typeface="+mn-lt"/>
                <a:ea typeface="+mn-ea"/>
                <a:cs typeface="+mn-cs"/>
              </a:rPr>
              <a:t> PRIORITY</a:t>
            </a:r>
            <a:endParaRPr lang="en-US" sz="1000">
              <a:solidFill>
                <a:schemeClr val="bg1">
                  <a:lumMod val="50000"/>
                </a:schemeClr>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borderCallout1">
                  <a:avLst/>
                </a:prstGeom>
              </c15:spPr>
            </c:ext>
          </c:extLst>
        </c:dLbl>
      </c:pivotFmt>
      <c:pivotFmt>
        <c:idx val="1"/>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borderCallout1">
                  <a:avLst/>
                </a:prstGeom>
              </c15:spPr>
            </c:ext>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6"/>
        <c:spPr>
          <a:solidFill>
            <a:srgbClr val="FF5050"/>
          </a:solidFill>
          <a:ln w="19050">
            <a:solidFill>
              <a:schemeClr val="lt1"/>
            </a:solidFill>
          </a:ln>
          <a:effectLst/>
        </c:spPr>
      </c:pivotFmt>
      <c:pivotFmt>
        <c:idx val="7"/>
        <c:spPr>
          <a:solidFill>
            <a:srgbClr val="92D050"/>
          </a:solidFill>
          <a:ln w="19050">
            <a:solidFill>
              <a:schemeClr val="lt1"/>
            </a:solidFill>
          </a:ln>
          <a:effectLst/>
        </c:spPr>
      </c:pivotFmt>
      <c:pivotFmt>
        <c:idx val="8"/>
        <c:spPr>
          <a:solidFill>
            <a:srgbClr val="FFC000"/>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0"/>
        <c:spPr>
          <a:solidFill>
            <a:srgbClr val="FF5050"/>
          </a:solidFill>
          <a:ln w="19050">
            <a:solidFill>
              <a:schemeClr val="lt1"/>
            </a:solidFill>
          </a:ln>
          <a:effectLst/>
        </c:spPr>
      </c:pivotFmt>
      <c:pivotFmt>
        <c:idx val="11"/>
        <c:spPr>
          <a:solidFill>
            <a:srgbClr val="92D050"/>
          </a:solidFill>
          <a:ln w="19050">
            <a:solidFill>
              <a:schemeClr val="lt1"/>
            </a:solidFill>
          </a:ln>
          <a:effectLst/>
        </c:spPr>
      </c:pivotFmt>
      <c:pivotFmt>
        <c:idx val="12"/>
        <c:spPr>
          <a:solidFill>
            <a:srgbClr val="FFC000"/>
          </a:solidFill>
          <a:ln w="19050">
            <a:solidFill>
              <a:schemeClr val="lt1"/>
            </a:solidFill>
          </a:ln>
          <a:effectLst/>
        </c:spPr>
      </c:pivotFmt>
      <c:pivotFmt>
        <c:idx val="13"/>
        <c:marker>
          <c:symbol val="none"/>
        </c:marker>
        <c:dLbl>
          <c:idx val="0"/>
          <c:delete val="1"/>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pivotFmt>
      <c:pivotFmt>
        <c:idx val="18"/>
        <c:marker>
          <c:symbol val="none"/>
        </c:marker>
        <c:dLbl>
          <c:idx val="0"/>
          <c:delete val="1"/>
          <c:extLst>
            <c:ext xmlns:c15="http://schemas.microsoft.com/office/drawing/2012/chart" uri="{CE6537A1-D6FC-4f65-9D91-7224C49458BB}"/>
          </c:extLst>
        </c:dLbl>
      </c:pivotFmt>
      <c:pivotFmt>
        <c:idx val="19"/>
        <c:marker>
          <c:symbol val="none"/>
        </c:marker>
        <c:dLbl>
          <c:idx val="0"/>
          <c:spPr>
            <a:solidFill>
              <a:sysClr val="window" lastClr="FFFFFF">
                <a:lumMod val="100000"/>
              </a:sysClr>
            </a:solidFill>
            <a:ln>
              <a:noFill/>
            </a:ln>
            <a:effectLst/>
          </c:spPr>
          <c:txPr>
            <a:bodyPr wrap="square" lIns="38100" tIns="19050" rIns="38100" bIns="19050" anchor="ctr">
              <a:spAutoFit/>
            </a:bodyPr>
            <a:lstStyle/>
            <a:p>
              <a:pPr>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20"/>
        <c:spPr>
          <a:solidFill>
            <a:srgbClr val="FF0000"/>
          </a:solidFill>
        </c:spPr>
      </c:pivotFmt>
      <c:pivotFmt>
        <c:idx val="21"/>
        <c:spPr>
          <a:solidFill>
            <a:srgbClr val="FFC000"/>
          </a:solidFill>
        </c:spPr>
      </c:pivotFmt>
    </c:pivotFmts>
    <c:plotArea>
      <c:layout/>
      <c:doughnutChart>
        <c:varyColors val="1"/>
        <c:ser>
          <c:idx val="0"/>
          <c:order val="0"/>
          <c:tx>
            <c:strRef>
              <c:f>PivotSheet!$L$4</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1-D4CD-4AA6-BBC8-FA3B82485703}"/>
              </c:ext>
            </c:extLst>
          </c:dPt>
          <c:dPt>
            <c:idx val="1"/>
            <c:bubble3D val="0"/>
            <c:spPr>
              <a:solidFill>
                <a:srgbClr val="FFC000"/>
              </a:solidFill>
            </c:spPr>
            <c:extLst>
              <c:ext xmlns:c16="http://schemas.microsoft.com/office/drawing/2014/chart" uri="{C3380CC4-5D6E-409C-BE32-E72D297353CC}">
                <c16:uniqueId val="{00000002-D4CD-4AA6-BBC8-FA3B82485703}"/>
              </c:ext>
            </c:extLst>
          </c:dPt>
          <c:dLbls>
            <c:spPr>
              <a:solidFill>
                <a:sysClr val="window" lastClr="FFFFFF">
                  <a:lumMod val="100000"/>
                </a:sysClr>
              </a:solidFill>
              <a:ln>
                <a:noFill/>
              </a:ln>
              <a:effectLst/>
            </c:spPr>
            <c:txPr>
              <a:bodyPr wrap="square" lIns="38100" tIns="19050" rIns="38100" bIns="19050" anchor="ctr">
                <a:spAutoFit/>
              </a:bodyPr>
              <a:lstStyle/>
              <a:p>
                <a:pPr>
                  <a:defRPr/>
                </a:pPr>
                <a:endParaRPr lang="en-US"/>
              </a:p>
            </c:txPr>
            <c:showLegendKey val="0"/>
            <c:showVal val="1"/>
            <c:showCatName val="1"/>
            <c:showSerName val="0"/>
            <c:showPercent val="1"/>
            <c:showBubbleSize val="0"/>
            <c:showLeaderLines val="1"/>
            <c:extLst>
              <c:ext xmlns:c15="http://schemas.microsoft.com/office/drawing/2012/chart" uri="{CE6537A1-D6FC-4f65-9D91-7224C49458BB}"/>
            </c:extLst>
          </c:dLbls>
          <c:cat>
            <c:strRef>
              <c:f>PivotSheet!$K$5:$K$6</c:f>
              <c:strCache>
                <c:ptCount val="2"/>
                <c:pt idx="0">
                  <c:v>HIGH</c:v>
                </c:pt>
                <c:pt idx="1">
                  <c:v>NORMAL</c:v>
                </c:pt>
              </c:strCache>
            </c:strRef>
          </c:cat>
          <c:val>
            <c:numRef>
              <c:f>PivotSheet!$L$5:$L$6</c:f>
              <c:numCache>
                <c:formatCode>General</c:formatCode>
                <c:ptCount val="2"/>
                <c:pt idx="0">
                  <c:v>4</c:v>
                </c:pt>
                <c:pt idx="1">
                  <c:v>2</c:v>
                </c:pt>
              </c:numCache>
            </c:numRef>
          </c:val>
          <c:extLst>
            <c:ext xmlns:c16="http://schemas.microsoft.com/office/drawing/2014/chart" uri="{C3380CC4-5D6E-409C-BE32-E72D297353CC}">
              <c16:uniqueId val="{00000000-D4CD-4AA6-BBC8-FA3B82485703}"/>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[Gantt chart_ Team 30.xlsm]PivotSheet!PT3</c:name>
    <c:fmtId val="229"/>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a:solidFill>
                  <a:schemeClr val="lt1"/>
                </a:solidFill>
                <a:latin typeface="+mn-lt"/>
                <a:ea typeface="+mn-ea"/>
                <a:cs typeface="+mn-cs"/>
              </a:rPr>
              <a:t>TASKS -</a:t>
            </a:r>
            <a:r>
              <a:rPr lang="en-US" sz="1000" baseline="0">
                <a:solidFill>
                  <a:schemeClr val="lt1"/>
                </a:solidFill>
                <a:latin typeface="+mn-lt"/>
                <a:ea typeface="+mn-ea"/>
                <a:cs typeface="+mn-cs"/>
              </a:rPr>
              <a:t> COSTS</a:t>
            </a:r>
            <a:endParaRPr lang="en-US" sz="1000">
              <a:solidFill>
                <a:schemeClr val="bg1">
                  <a:lumMod val="50000"/>
                </a:schemeClr>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dLbl>
          <c:idx val="0"/>
          <c:showLegendKey val="0"/>
          <c:showVal val="1"/>
          <c:showCatName val="1"/>
          <c:showSerName val="0"/>
          <c:showPercent val="0"/>
          <c:showBubbleSize val="0"/>
          <c:extLst>
            <c:ext xmlns:c15="http://schemas.microsoft.com/office/drawing/2012/chart" uri="{CE6537A1-D6FC-4f65-9D91-7224C49458BB}"/>
          </c:extLst>
        </c:dLbl>
      </c:pivotFmt>
      <c:pivotFmt>
        <c:idx val="1"/>
        <c:dLbl>
          <c:idx val="0"/>
          <c:showLegendKey val="0"/>
          <c:showVal val="1"/>
          <c:showCatName val="1"/>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a:scene3d>
            <a:camera prst="orthographicFront"/>
            <a:lightRig rig="threePt" dir="t"/>
          </a:scene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B0F0"/>
          </a:solidFill>
          <a:ln>
            <a:noFill/>
          </a:ln>
          <a:effectLst/>
          <a:scene3d>
            <a:camera prst="orthographicFront"/>
            <a:lightRig rig="threePt" dir="t"/>
          </a:scene3d>
        </c:spPr>
      </c:pivotFmt>
      <c:pivotFmt>
        <c:idx val="6"/>
        <c:spPr>
          <a:solidFill>
            <a:schemeClr val="accent4"/>
          </a:solidFill>
          <a:ln>
            <a:noFill/>
          </a:ln>
          <a:effectLst/>
          <a:scene3d>
            <a:camera prst="orthographicFront"/>
            <a:lightRig rig="threePt" dir="t"/>
          </a:scene3d>
        </c:spPr>
      </c:pivotFmt>
      <c:pivotFmt>
        <c:idx val="7"/>
        <c:spPr>
          <a:solidFill>
            <a:schemeClr val="bg1">
              <a:lumMod val="50000"/>
            </a:schemeClr>
          </a:solidFill>
          <a:ln>
            <a:noFill/>
          </a:ln>
          <a:effectLst/>
          <a:scene3d>
            <a:camera prst="orthographicFront"/>
            <a:lightRig rig="threePt" dir="t"/>
          </a:scene3d>
        </c:spPr>
      </c:pivotFmt>
      <c:pivotFmt>
        <c:idx val="8"/>
        <c:spPr>
          <a:solidFill>
            <a:schemeClr val="accent4"/>
          </a:solidFill>
          <a:ln>
            <a:noFill/>
          </a:ln>
          <a:effectLst/>
          <a:scene3d>
            <a:camera prst="orthographicFront"/>
            <a:lightRig rig="threePt" dir="t"/>
          </a:scene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bg1">
              <a:lumMod val="50000"/>
            </a:schemeClr>
          </a:solidFill>
          <a:ln>
            <a:noFill/>
          </a:ln>
          <a:effectLst/>
          <a:scene3d>
            <a:camera prst="orthographicFront"/>
            <a:lightRig rig="threePt" dir="t"/>
          </a:scene3d>
        </c:spPr>
      </c:pivotFmt>
      <c:pivotFmt>
        <c:idx val="10"/>
        <c:spPr>
          <a:solidFill>
            <a:srgbClr val="00B0F0"/>
          </a:solidFill>
          <a:ln>
            <a:noFill/>
          </a:ln>
          <a:effectLst/>
          <a:scene3d>
            <a:camera prst="orthographicFront"/>
            <a:lightRig rig="threePt" dir="t"/>
          </a:scene3d>
        </c:spPr>
      </c:pivotFmt>
      <c:pivotFmt>
        <c:idx val="11"/>
        <c:spPr>
          <a:solidFill>
            <a:schemeClr val="accent4"/>
          </a:solidFill>
          <a:ln>
            <a:noFill/>
          </a:ln>
          <a:effectLst/>
          <a:scene3d>
            <a:camera prst="orthographicFront"/>
            <a:lightRig rig="threePt" dir="t"/>
          </a:scene3d>
        </c:spPr>
        <c:marker>
          <c:symbol val="none"/>
        </c:marker>
        <c:dLbl>
          <c:idx val="0"/>
          <c:spPr>
            <a:solidFill>
              <a:sysClr val="window" lastClr="FFFFFF">
                <a:lumMod val="100000"/>
              </a:sysClr>
            </a:solid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D9D9D9"/>
          </a:solidFill>
          <a:ln>
            <a:noFill/>
          </a:ln>
          <a:effectLst/>
          <a:scene3d>
            <a:camera prst="orthographicFront"/>
            <a:lightRig rig="threePt" dir="t"/>
          </a:scene3d>
        </c:spPr>
      </c:pivotFmt>
      <c:pivotFmt>
        <c:idx val="13"/>
        <c:spPr>
          <a:solidFill>
            <a:srgbClr val="00B0F0"/>
          </a:solidFill>
          <a:ln>
            <a:noFill/>
          </a:ln>
          <a:effectLst/>
          <a:scene3d>
            <a:camera prst="orthographicFront"/>
            <a:lightRig rig="threePt" dir="t"/>
          </a:scene3d>
        </c:spPr>
      </c:pivotFmt>
      <c:pivotFmt>
        <c:idx val="14"/>
        <c:spPr>
          <a:solidFill>
            <a:srgbClr val="FFC000"/>
          </a:solidFill>
          <a:ln>
            <a:noFill/>
          </a:ln>
          <a:effectLst/>
          <a:scene3d>
            <a:camera prst="orthographicFront"/>
            <a:lightRig rig="threePt" dir="t"/>
          </a:scene3d>
        </c:spPr>
      </c:pivotFmt>
    </c:pivotFmts>
    <c:plotArea>
      <c:layout/>
      <c:barChart>
        <c:barDir val="bar"/>
        <c:grouping val="clustered"/>
        <c:varyColors val="0"/>
        <c:ser>
          <c:idx val="0"/>
          <c:order val="0"/>
          <c:tx>
            <c:strRef>
              <c:f>PivotSheet!$V$4</c:f>
              <c:strCache>
                <c:ptCount val="1"/>
                <c:pt idx="0">
                  <c:v>Total</c:v>
                </c:pt>
              </c:strCache>
            </c:strRef>
          </c:tx>
          <c:spPr>
            <a:solidFill>
              <a:schemeClr val="accent4"/>
            </a:solidFill>
            <a:ln>
              <a:noFill/>
            </a:ln>
            <a:effectLst/>
            <a:scene3d>
              <a:camera prst="orthographicFront"/>
              <a:lightRig rig="threePt" dir="t"/>
            </a:scene3d>
          </c:spPr>
          <c:invertIfNegative val="0"/>
          <c:dPt>
            <c:idx val="0"/>
            <c:invertIfNegative val="0"/>
            <c:bubble3D val="0"/>
            <c:spPr>
              <a:solidFill>
                <a:srgbClr val="D9D9D9"/>
              </a:solidFill>
              <a:ln>
                <a:noFill/>
              </a:ln>
              <a:effectLst/>
              <a:scene3d>
                <a:camera prst="orthographicFront"/>
                <a:lightRig rig="threePt" dir="t"/>
              </a:scene3d>
            </c:spPr>
            <c:extLst>
              <c:ext xmlns:c16="http://schemas.microsoft.com/office/drawing/2014/chart" uri="{C3380CC4-5D6E-409C-BE32-E72D297353CC}">
                <c16:uniqueId val="{00000001-6401-425F-AB0C-F961A08D4766}"/>
              </c:ext>
            </c:extLst>
          </c:dPt>
          <c:dPt>
            <c:idx val="1"/>
            <c:invertIfNegative val="0"/>
            <c:bubble3D val="0"/>
            <c:spPr>
              <a:solidFill>
                <a:srgbClr val="00B0F0"/>
              </a:solidFill>
              <a:ln>
                <a:noFill/>
              </a:ln>
              <a:effectLst/>
              <a:scene3d>
                <a:camera prst="orthographicFront"/>
                <a:lightRig rig="threePt" dir="t"/>
              </a:scene3d>
            </c:spPr>
            <c:extLst>
              <c:ext xmlns:c16="http://schemas.microsoft.com/office/drawing/2014/chart" uri="{C3380CC4-5D6E-409C-BE32-E72D297353CC}">
                <c16:uniqueId val="{00000003-6401-425F-AB0C-F961A08D4766}"/>
              </c:ext>
            </c:extLst>
          </c:dPt>
          <c:dPt>
            <c:idx val="2"/>
            <c:invertIfNegative val="0"/>
            <c:bubble3D val="0"/>
            <c:spPr>
              <a:solidFill>
                <a:srgbClr val="FFC000"/>
              </a:solidFill>
              <a:ln>
                <a:noFill/>
              </a:ln>
              <a:effectLst/>
              <a:scene3d>
                <a:camera prst="orthographicFront"/>
                <a:lightRig rig="threePt" dir="t"/>
              </a:scene3d>
            </c:spPr>
            <c:extLst>
              <c:ext xmlns:c16="http://schemas.microsoft.com/office/drawing/2014/chart" uri="{C3380CC4-5D6E-409C-BE32-E72D297353CC}">
                <c16:uniqueId val="{00000005-6401-425F-AB0C-F961A08D4766}"/>
              </c:ext>
            </c:extLst>
          </c:dPt>
          <c:dLbls>
            <c:spPr>
              <a:solidFill>
                <a:sysClr val="window" lastClr="FFFFFF">
                  <a:lumMod val="100000"/>
                </a:sysClr>
              </a:solid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PivotSheet!$U$5:$U$7</c:f>
              <c:strCache>
                <c:ptCount val="3"/>
                <c:pt idx="0">
                  <c:v>Baseline Cost</c:v>
                </c:pt>
                <c:pt idx="1">
                  <c:v>Estimated Cost</c:v>
                </c:pt>
                <c:pt idx="2">
                  <c:v>Actual Cost</c:v>
                </c:pt>
              </c:strCache>
            </c:strRef>
          </c:cat>
          <c:val>
            <c:numRef>
              <c:f>PivotSheet!$V$5:$V$7</c:f>
              <c:numCache>
                <c:formatCode>"$"#,##0.00</c:formatCode>
                <c:ptCount val="3"/>
                <c:pt idx="1">
                  <c:v>510</c:v>
                </c:pt>
              </c:numCache>
            </c:numRef>
          </c:val>
          <c:extLst>
            <c:ext xmlns:c16="http://schemas.microsoft.com/office/drawing/2014/chart" uri="{C3380CC4-5D6E-409C-BE32-E72D297353CC}">
              <c16:uniqueId val="{00000004-6401-425F-AB0C-F961A08D4766}"/>
            </c:ext>
          </c:extLst>
        </c:ser>
        <c:dLbls>
          <c:showLegendKey val="0"/>
          <c:showVal val="0"/>
          <c:showCatName val="0"/>
          <c:showSerName val="0"/>
          <c:showPercent val="0"/>
          <c:showBubbleSize val="0"/>
        </c:dLbls>
        <c:gapWidth val="150"/>
        <c:axId val="430710176"/>
        <c:axId val="704161712"/>
      </c:barChart>
      <c:catAx>
        <c:axId val="43071017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4161712"/>
        <c:crosses val="autoZero"/>
        <c:auto val="1"/>
        <c:lblAlgn val="ctr"/>
        <c:lblOffset val="100"/>
        <c:noMultiLvlLbl val="0"/>
      </c:catAx>
      <c:valAx>
        <c:axId val="704161712"/>
        <c:scaling>
          <c:orientation val="minMax"/>
        </c:scaling>
        <c:delete val="1"/>
        <c:axPos val="b"/>
        <c:numFmt formatCode="&quot;$&quot;#,##0.00" sourceLinked="1"/>
        <c:majorTickMark val="none"/>
        <c:minorTickMark val="none"/>
        <c:tickLblPos val="nextTo"/>
        <c:crossAx val="430710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8258776604889502E-2"/>
          <c:y val="0.168747777495555"/>
          <c:w val="0.80351473307215904"/>
          <c:h val="0.70013419693505996"/>
        </c:manualLayout>
      </c:layout>
      <c:doughnutChart>
        <c:varyColors val="1"/>
        <c:ser>
          <c:idx val="1"/>
          <c:order val="0"/>
          <c:spPr>
            <a:solidFill>
              <a:srgbClr val="DCF9A9"/>
            </a:solidFill>
            <a:ln>
              <a:noFill/>
            </a:ln>
            <a:effectLst>
              <a:outerShdw blurRad="57150" dist="19050" dir="5400000" algn="ctr" rotWithShape="0">
                <a:srgbClr val="000000">
                  <a:alpha val="63000"/>
                </a:srgbClr>
              </a:outerShdw>
            </a:effectLst>
          </c:spPr>
          <c:dPt>
            <c:idx val="0"/>
            <c:bubble3D val="0"/>
            <c:spPr>
              <a:solidFill>
                <a:srgbClr val="92D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BF12-4C67-A126-C801D0FD01F5}"/>
              </c:ext>
            </c:extLst>
          </c:dPt>
          <c:dPt>
            <c:idx val="1"/>
            <c:bubble3D val="0"/>
            <c:extLst>
              <c:ext xmlns:c16="http://schemas.microsoft.com/office/drawing/2014/chart" uri="{C3380CC4-5D6E-409C-BE32-E72D297353CC}">
                <c16:uniqueId val="{00000003-1B71-43AA-85FE-AAD1180EC1F7}"/>
              </c:ext>
            </c:extLst>
          </c:dPt>
          <c:val>
            <c:numRef>
              <c:f>GanttDashboardTemplate!$AX$2:$AY$2</c:f>
              <c:numCache>
                <c:formatCode>0%</c:formatCode>
                <c:ptCount val="2"/>
                <c:pt idx="0">
                  <c:v>0.5</c:v>
                </c:pt>
                <c:pt idx="1">
                  <c:v>0.5</c:v>
                </c:pt>
              </c:numCache>
            </c:numRef>
          </c:val>
          <c:extLst>
            <c:ext xmlns:c16="http://schemas.microsoft.com/office/drawing/2014/chart" uri="{C3380CC4-5D6E-409C-BE32-E72D297353CC}">
              <c16:uniqueId val="{00000001-C13B-4724-8E0B-A1EA98DC8531}"/>
            </c:ext>
          </c:extLst>
        </c:ser>
        <c:dLbls>
          <c:showLegendKey val="0"/>
          <c:showVal val="0"/>
          <c:showCatName val="0"/>
          <c:showSerName val="0"/>
          <c:showPercent val="0"/>
          <c:showBubbleSize val="0"/>
          <c:showLeaderLines val="0"/>
        </c:dLbls>
        <c:firstSliceAng val="0"/>
        <c:holeSize val="50"/>
      </c:doughnutChart>
    </c:plotArea>
    <c:plotVisOnly val="0"/>
    <c:dispBlanksAs val="zero"/>
    <c:showDLblsOverMax val="0"/>
  </c:chart>
  <c:spPr>
    <a:noFill/>
    <a:ln>
      <a:noFill/>
    </a:ln>
  </c:spPr>
  <c:printSettings>
    <c:headerFooter/>
    <c:pageMargins b="0.75000000000001599" l="0.70000000000000095" r="0.70000000000000095" t="0.75000000000001599"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[Gantt chart_ Team 30.xlsm]PivotSheet!PT1</c:name>
    <c:fmtId val="2"/>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b="0">
                <a:solidFill>
                  <a:schemeClr val="lt1"/>
                </a:solidFill>
                <a:latin typeface="+mn-lt"/>
                <a:ea typeface="+mn-ea"/>
                <a:cs typeface="+mn-cs"/>
              </a:rPr>
              <a:t>TASK STATUS</a:t>
            </a:r>
            <a:endParaRPr lang="en-US" sz="1000" b="0">
              <a:solidFill>
                <a:sysClr val="windowText" lastClr="000000"/>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itle>
    <c:autoTitleDeleted val="0"/>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marker>
          <c:symbol val="none"/>
        </c:marker>
        <c:dLbl>
          <c:idx val="0"/>
          <c:delete val="1"/>
          <c:extLst>
            <c:ext xmlns:c15="http://schemas.microsoft.com/office/drawing/2012/chart" uri="{CE6537A1-D6FC-4f65-9D91-7224C49458BB}"/>
          </c:extLst>
        </c:dLbl>
      </c:pivotFmt>
      <c:pivotFmt>
        <c:idx val="11"/>
      </c:pivotFmt>
      <c:pivotFmt>
        <c:idx val="12"/>
      </c:pivotFmt>
      <c:pivotFmt>
        <c:idx val="13"/>
      </c:pivotFmt>
      <c:pivotFmt>
        <c:idx val="14"/>
      </c:pivotFmt>
      <c:pivotFmt>
        <c:idx val="15"/>
      </c:pivotFmt>
    </c:pivotFmts>
    <c:plotArea>
      <c:layout/>
      <c:pieChart>
        <c:varyColors val="1"/>
        <c:ser>
          <c:idx val="0"/>
          <c:order val="0"/>
          <c:tx>
            <c:strRef>
              <c:f>PivotSheet!$B$4</c:f>
              <c:strCache>
                <c:ptCount val="1"/>
                <c:pt idx="0">
                  <c:v>Total</c:v>
                </c:pt>
              </c:strCache>
            </c:strRef>
          </c:tx>
          <c:cat>
            <c:strRef>
              <c:f>PivotSheet!$A$5</c:f>
              <c:strCache>
                <c:ptCount val="1"/>
                <c:pt idx="0">
                  <c:v>Completed</c:v>
                </c:pt>
              </c:strCache>
            </c:strRef>
          </c:cat>
          <c:val>
            <c:numRef>
              <c:f>PivotSheet!$B$5</c:f>
              <c:numCache>
                <c:formatCode>General</c:formatCode>
                <c:ptCount val="1"/>
                <c:pt idx="0">
                  <c:v>6</c:v>
                </c:pt>
              </c:numCache>
            </c:numRef>
          </c:val>
          <c:extLst>
            <c:ext xmlns:c16="http://schemas.microsoft.com/office/drawing/2014/chart" uri="{C3380CC4-5D6E-409C-BE32-E72D297353CC}">
              <c16:uniqueId val="{00000001-06A5-4D59-B5B3-90F4D90DEB6A}"/>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[Gantt chart_ Team 30.xlsm]PivotSheet!PT2</c:name>
    <c:fmtId val="10"/>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a:solidFill>
                  <a:schemeClr val="lt1"/>
                </a:solidFill>
                <a:latin typeface="+mn-lt"/>
                <a:ea typeface="+mn-ea"/>
                <a:cs typeface="+mn-cs"/>
              </a:rPr>
              <a:t>TASK</a:t>
            </a:r>
            <a:r>
              <a:rPr lang="en-US" sz="1000" baseline="0">
                <a:solidFill>
                  <a:schemeClr val="lt1"/>
                </a:solidFill>
                <a:latin typeface="+mn-lt"/>
                <a:ea typeface="+mn-ea"/>
                <a:cs typeface="+mn-cs"/>
              </a:rPr>
              <a:t> PRIORITY</a:t>
            </a:r>
            <a:endParaRPr lang="en-US" sz="1000">
              <a:solidFill>
                <a:schemeClr val="bg1">
                  <a:lumMod val="50000"/>
                </a:schemeClr>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borderCallout1">
                  <a:avLst/>
                </a:prstGeom>
              </c15:spPr>
            </c:ext>
          </c:extLst>
        </c:dLbl>
      </c:pivotFmt>
      <c:pivotFmt>
        <c:idx val="1"/>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borderCallout1">
                  <a:avLst/>
                </a:prstGeom>
              </c15:spPr>
            </c:ext>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6"/>
        <c:spPr>
          <a:solidFill>
            <a:srgbClr val="FF5050"/>
          </a:solidFill>
          <a:ln w="19050">
            <a:solidFill>
              <a:schemeClr val="lt1"/>
            </a:solidFill>
          </a:ln>
          <a:effectLst/>
        </c:spPr>
      </c:pivotFmt>
      <c:pivotFmt>
        <c:idx val="7"/>
        <c:spPr>
          <a:solidFill>
            <a:srgbClr val="92D050"/>
          </a:solidFill>
          <a:ln w="19050">
            <a:solidFill>
              <a:schemeClr val="lt1"/>
            </a:solidFill>
          </a:ln>
          <a:effectLst/>
        </c:spPr>
      </c:pivotFmt>
      <c:pivotFmt>
        <c:idx val="8"/>
        <c:spPr>
          <a:solidFill>
            <a:srgbClr val="FFC000"/>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0"/>
        <c:spPr>
          <a:solidFill>
            <a:srgbClr val="FF5050"/>
          </a:solidFill>
          <a:ln w="19050">
            <a:solidFill>
              <a:schemeClr val="lt1"/>
            </a:solidFill>
          </a:ln>
          <a:effectLst/>
        </c:spPr>
      </c:pivotFmt>
      <c:pivotFmt>
        <c:idx val="11"/>
        <c:spPr>
          <a:solidFill>
            <a:srgbClr val="92D050"/>
          </a:solidFill>
          <a:ln w="19050">
            <a:solidFill>
              <a:schemeClr val="lt1"/>
            </a:solidFill>
          </a:ln>
          <a:effectLst/>
        </c:spPr>
      </c:pivotFmt>
      <c:pivotFmt>
        <c:idx val="12"/>
        <c:spPr>
          <a:solidFill>
            <a:srgbClr val="FFC000"/>
          </a:solidFill>
          <a:ln w="19050">
            <a:solidFill>
              <a:schemeClr val="lt1"/>
            </a:solidFill>
          </a:ln>
          <a:effectLst/>
        </c:spPr>
      </c:pivotFmt>
      <c:pivotFmt>
        <c:idx val="13"/>
        <c:marker>
          <c:symbol val="none"/>
        </c:marker>
        <c:dLbl>
          <c:idx val="0"/>
          <c:delete val="1"/>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pivotFmt>
    </c:pivotFmts>
    <c:plotArea>
      <c:layout/>
      <c:doughnutChart>
        <c:varyColors val="1"/>
        <c:ser>
          <c:idx val="0"/>
          <c:order val="0"/>
          <c:tx>
            <c:strRef>
              <c:f>PivotSheet!$L$4</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1"/>
              </a:solidFill>
              <a:ln w="19050">
                <a:solidFill>
                  <a:schemeClr val="lt1"/>
                </a:solidFill>
              </a:ln>
              <a:effectLst/>
            </c:spPr>
          </c:dPt>
          <c:cat>
            <c:strRef>
              <c:f>PivotSheet!$K$5:$K$6</c:f>
              <c:strCache>
                <c:ptCount val="2"/>
                <c:pt idx="0">
                  <c:v>HIGH</c:v>
                </c:pt>
                <c:pt idx="1">
                  <c:v>NORMAL</c:v>
                </c:pt>
              </c:strCache>
            </c:strRef>
          </c:cat>
          <c:val>
            <c:numRef>
              <c:f>PivotSheet!$L$5:$L$6</c:f>
              <c:numCache>
                <c:formatCode>General</c:formatCode>
                <c:ptCount val="2"/>
                <c:pt idx="0">
                  <c:v>4</c:v>
                </c:pt>
                <c:pt idx="1">
                  <c:v>2</c:v>
                </c:pt>
              </c:numCache>
            </c:numRef>
          </c:val>
          <c:extLst>
            <c:ext xmlns:c16="http://schemas.microsoft.com/office/drawing/2014/chart" uri="{C3380CC4-5D6E-409C-BE32-E72D297353CC}">
              <c16:uniqueId val="{00000001-0568-448F-B26C-B31D8D792EDC}"/>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[Gantt chart_ Team 30.xlsm]PivotSheet!PT3</c:name>
    <c:fmtId val="16"/>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a:solidFill>
                  <a:schemeClr val="lt1"/>
                </a:solidFill>
                <a:latin typeface="+mn-lt"/>
                <a:ea typeface="+mn-ea"/>
                <a:cs typeface="+mn-cs"/>
              </a:rPr>
              <a:t>TASKS -</a:t>
            </a:r>
            <a:r>
              <a:rPr lang="en-US" sz="1000" baseline="0">
                <a:solidFill>
                  <a:schemeClr val="lt1"/>
                </a:solidFill>
                <a:latin typeface="+mn-lt"/>
                <a:ea typeface="+mn-ea"/>
                <a:cs typeface="+mn-cs"/>
              </a:rPr>
              <a:t> COSTS</a:t>
            </a:r>
            <a:endParaRPr lang="en-US" sz="1000">
              <a:solidFill>
                <a:schemeClr val="bg1">
                  <a:lumMod val="50000"/>
                </a:schemeClr>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dLbl>
          <c:idx val="0"/>
          <c:showLegendKey val="0"/>
          <c:showVal val="1"/>
          <c:showCatName val="1"/>
          <c:showSerName val="0"/>
          <c:showPercent val="0"/>
          <c:showBubbleSize val="0"/>
          <c:extLst>
            <c:ext xmlns:c15="http://schemas.microsoft.com/office/drawing/2012/chart" uri="{CE6537A1-D6FC-4f65-9D91-7224C49458BB}"/>
          </c:extLst>
        </c:dLbl>
      </c:pivotFmt>
      <c:pivotFmt>
        <c:idx val="1"/>
        <c:dLbl>
          <c:idx val="0"/>
          <c:showLegendKey val="0"/>
          <c:showVal val="1"/>
          <c:showCatName val="1"/>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a:scene3d>
            <a:camera prst="orthographicFront"/>
            <a:lightRig rig="threePt" dir="t"/>
          </a:scene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B0F0"/>
          </a:solidFill>
          <a:ln>
            <a:noFill/>
          </a:ln>
          <a:effectLst/>
          <a:scene3d>
            <a:camera prst="orthographicFront"/>
            <a:lightRig rig="threePt" dir="t"/>
          </a:scene3d>
        </c:spPr>
      </c:pivotFmt>
      <c:pivotFmt>
        <c:idx val="6"/>
        <c:spPr>
          <a:solidFill>
            <a:schemeClr val="accent4"/>
          </a:solidFill>
          <a:ln>
            <a:noFill/>
          </a:ln>
          <a:effectLst/>
          <a:scene3d>
            <a:camera prst="orthographicFront"/>
            <a:lightRig rig="threePt" dir="t"/>
          </a:scene3d>
        </c:spPr>
      </c:pivotFmt>
      <c:pivotFmt>
        <c:idx val="7"/>
        <c:spPr>
          <a:solidFill>
            <a:schemeClr val="bg1">
              <a:lumMod val="50000"/>
            </a:schemeClr>
          </a:solidFill>
          <a:ln>
            <a:noFill/>
          </a:ln>
          <a:effectLst/>
          <a:scene3d>
            <a:camera prst="orthographicFront"/>
            <a:lightRig rig="threePt" dir="t"/>
          </a:scene3d>
        </c:spPr>
      </c:pivotFmt>
    </c:pivotFmts>
    <c:plotArea>
      <c:layout/>
      <c:barChart>
        <c:barDir val="bar"/>
        <c:grouping val="clustered"/>
        <c:varyColors val="0"/>
        <c:ser>
          <c:idx val="0"/>
          <c:order val="0"/>
          <c:tx>
            <c:strRef>
              <c:f>PivotSheet!$V$4</c:f>
              <c:strCache>
                <c:ptCount val="1"/>
                <c:pt idx="0">
                  <c:v>Total</c:v>
                </c:pt>
              </c:strCache>
            </c:strRef>
          </c:tx>
          <c:spPr>
            <a:solidFill>
              <a:schemeClr val="accent4"/>
            </a:solidFill>
            <a:ln>
              <a:noFill/>
            </a:ln>
            <a:effectLst/>
            <a:scene3d>
              <a:camera prst="orthographicFront"/>
              <a:lightRig rig="threePt" dir="t"/>
            </a:scene3d>
          </c:spPr>
          <c:invertIfNegative val="0"/>
          <c:dPt>
            <c:idx val="0"/>
            <c:invertIfNegative val="0"/>
            <c:bubble3D val="0"/>
            <c:spPr>
              <a:solidFill>
                <a:schemeClr val="bg1">
                  <a:lumMod val="50000"/>
                </a:schemeClr>
              </a:solidFill>
              <a:ln>
                <a:noFill/>
              </a:ln>
              <a:effectLst/>
              <a:scene3d>
                <a:camera prst="orthographicFront"/>
                <a:lightRig rig="threePt" dir="t"/>
              </a:scene3d>
            </c:spPr>
            <c:extLst>
              <c:ext xmlns:c16="http://schemas.microsoft.com/office/drawing/2014/chart" uri="{C3380CC4-5D6E-409C-BE32-E72D297353CC}">
                <c16:uniqueId val="{00000004-1D78-4AC3-AC30-7384DFA0F2CF}"/>
              </c:ext>
            </c:extLst>
          </c:dPt>
          <c:dPt>
            <c:idx val="1"/>
            <c:invertIfNegative val="0"/>
            <c:bubble3D val="0"/>
            <c:spPr>
              <a:solidFill>
                <a:srgbClr val="00B0F0"/>
              </a:solidFill>
              <a:ln>
                <a:noFill/>
              </a:ln>
              <a:effectLst/>
              <a:scene3d>
                <a:camera prst="orthographicFront"/>
                <a:lightRig rig="threePt" dir="t"/>
              </a:scene3d>
            </c:spPr>
            <c:extLst>
              <c:ext xmlns:c16="http://schemas.microsoft.com/office/drawing/2014/chart" uri="{C3380CC4-5D6E-409C-BE32-E72D297353CC}">
                <c16:uniqueId val="{00000002-1D78-4AC3-AC30-7384DFA0F2CF}"/>
              </c:ext>
            </c:extLst>
          </c:dPt>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PivotSheet!$U$5:$U$7</c:f>
              <c:strCache>
                <c:ptCount val="3"/>
                <c:pt idx="0">
                  <c:v>Baseline Cost</c:v>
                </c:pt>
                <c:pt idx="1">
                  <c:v>Estimated Cost</c:v>
                </c:pt>
                <c:pt idx="2">
                  <c:v>Actual Cost</c:v>
                </c:pt>
              </c:strCache>
            </c:strRef>
          </c:cat>
          <c:val>
            <c:numRef>
              <c:f>PivotSheet!$V$5:$V$7</c:f>
              <c:numCache>
                <c:formatCode>"$"#,##0.00</c:formatCode>
                <c:ptCount val="3"/>
                <c:pt idx="1">
                  <c:v>510</c:v>
                </c:pt>
              </c:numCache>
            </c:numRef>
          </c:val>
          <c:extLst>
            <c:ext xmlns:c16="http://schemas.microsoft.com/office/drawing/2014/chart" uri="{C3380CC4-5D6E-409C-BE32-E72D297353CC}">
              <c16:uniqueId val="{00000000-1D78-4AC3-AC30-7384DFA0F2CF}"/>
            </c:ext>
          </c:extLst>
        </c:ser>
        <c:dLbls>
          <c:showLegendKey val="0"/>
          <c:showVal val="0"/>
          <c:showCatName val="0"/>
          <c:showSerName val="0"/>
          <c:showPercent val="0"/>
          <c:showBubbleSize val="0"/>
        </c:dLbls>
        <c:gapWidth val="150"/>
        <c:axId val="430710176"/>
        <c:axId val="704161712"/>
      </c:barChart>
      <c:catAx>
        <c:axId val="43071017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4161712"/>
        <c:crosses val="autoZero"/>
        <c:auto val="1"/>
        <c:lblAlgn val="ctr"/>
        <c:lblOffset val="100"/>
        <c:noMultiLvlLbl val="0"/>
      </c:catAx>
      <c:valAx>
        <c:axId val="704161712"/>
        <c:scaling>
          <c:orientation val="minMax"/>
        </c:scaling>
        <c:delete val="1"/>
        <c:axPos val="b"/>
        <c:numFmt formatCode="&quot;$&quot;#,##0.00" sourceLinked="1"/>
        <c:majorTickMark val="none"/>
        <c:minorTickMark val="none"/>
        <c:tickLblPos val="nextTo"/>
        <c:crossAx val="430710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www.ganttexcel.com/?utm_source=xlcustlogo&amp;utm_medium=customer" TargetMode="External"/></Relationships>
</file>

<file path=xl/drawings/drawing1.xml><?xml version="1.0" encoding="utf-8"?>
<xdr:wsDr xmlns:xdr="http://schemas.openxmlformats.org/drawingml/2006/spreadsheetDrawing" xmlns:a="http://schemas.openxmlformats.org/drawingml/2006/main">
  <xdr:twoCellAnchor>
    <xdr:from>
      <xdr:col>1</xdr:col>
      <xdr:colOff>226695</xdr:colOff>
      <xdr:row>32</xdr:row>
      <xdr:rowOff>152400</xdr:rowOff>
    </xdr:from>
    <xdr:to>
      <xdr:col>6</xdr:col>
      <xdr:colOff>1030605</xdr:colOff>
      <xdr:row>41</xdr:row>
      <xdr:rowOff>81916</xdr:rowOff>
    </xdr:to>
    <xdr:sp macro="" textlink="">
      <xdr:nvSpPr>
        <xdr:cNvPr id="2" name="Notice2">
          <a:extLst>
            <a:ext uri="{FF2B5EF4-FFF2-40B4-BE49-F238E27FC236}">
              <a16:creationId xmlns:a16="http://schemas.microsoft.com/office/drawing/2014/main" id="{00000000-0008-0000-0000-000002000000}"/>
            </a:ext>
          </a:extLst>
        </xdr:cNvPr>
        <xdr:cNvSpPr/>
      </xdr:nvSpPr>
      <xdr:spPr>
        <a:xfrm>
          <a:off x="1102995" y="6004560"/>
          <a:ext cx="5474970" cy="1575436"/>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absoluteAnchor>
    <xdr:pos x="0" y="437773"/>
    <xdr:ext cx="2286000" cy="2286000"/>
    <xdr:graphicFrame macro="">
      <xdr:nvGraphicFramePr>
        <xdr:cNvPr id="2" name="chrt_ProjectProgress">
          <a:extLst>
            <a:ext uri="{FF2B5EF4-FFF2-40B4-BE49-F238E27FC236}">
              <a16:creationId xmlns:a16="http://schemas.microsoft.com/office/drawing/2014/main" id="{EF4A6F44-4F0F-427A-B97E-AD246772C1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absoluteAnchor>
    <xdr:pos x="231637" y="3058419"/>
    <xdr:ext cx="914400" cy="365760"/>
    <xdr:sp macro="" textlink="">
      <xdr:nvSpPr>
        <xdr:cNvPr id="3" name="EstimatedBudget">
          <a:extLst>
            <a:ext uri="{FF2B5EF4-FFF2-40B4-BE49-F238E27FC236}">
              <a16:creationId xmlns:a16="http://schemas.microsoft.com/office/drawing/2014/main" id="{D85DB85C-1A5D-4660-B1CE-D6BFE909CBCB}"/>
            </a:ext>
          </a:extLst>
        </xdr:cNvPr>
        <xdr:cNvSpPr/>
      </xdr:nvSpPr>
      <xdr:spPr>
        <a:xfrm>
          <a:off x="231637" y="3058419"/>
          <a:ext cx="914400" cy="365760"/>
        </a:xfrm>
        <a:prstGeom prst="rect">
          <a:avLst/>
        </a:prstGeom>
        <a:solidFill>
          <a:schemeClr val="bg1">
            <a:lumMod val="50000"/>
          </a:schemeClr>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800" b="1">
              <a:solidFill>
                <a:schemeClr val="bg1"/>
              </a:solidFill>
            </a:rPr>
            <a:t>ESTIMATED BUDGET</a:t>
          </a:r>
        </a:p>
      </xdr:txBody>
    </xdr:sp>
    <xdr:clientData/>
  </xdr:absoluteAnchor>
  <xdr:absoluteAnchor>
    <xdr:pos x="1146037" y="3058419"/>
    <xdr:ext cx="1463040" cy="365760"/>
    <xdr:sp macro="" textlink="$AS$2">
      <xdr:nvSpPr>
        <xdr:cNvPr id="4" name="EstimatedBudget">
          <a:extLst>
            <a:ext uri="{FF2B5EF4-FFF2-40B4-BE49-F238E27FC236}">
              <a16:creationId xmlns:a16="http://schemas.microsoft.com/office/drawing/2014/main" id="{D8D6B1D8-F3F5-48C5-8195-A52B47A750E2}"/>
            </a:ext>
          </a:extLst>
        </xdr:cNvPr>
        <xdr:cNvSpPr/>
      </xdr:nvSpPr>
      <xdr:spPr>
        <a:xfrm>
          <a:off x="1146037" y="3058419"/>
          <a:ext cx="1463040" cy="365760"/>
        </a:xfrm>
        <a:prstGeom prst="rect">
          <a:avLst/>
        </a:prstGeom>
        <a:solidFill>
          <a:srgbClr val="57D3FF"/>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5E0A87CC-CC3C-40E7-B128-89605F0C0F66}" type="TxLink">
            <a:rPr lang="en-US" sz="1200" b="0" i="0" u="none" strike="noStrike">
              <a:solidFill>
                <a:schemeClr val="bg1"/>
              </a:solidFill>
              <a:effectLst>
                <a:outerShdw blurRad="50800" dist="38100" dir="2700000" algn="tl" rotWithShape="0">
                  <a:prstClr val="black">
                    <a:alpha val="40000"/>
                  </a:prstClr>
                </a:outerShdw>
              </a:effectLst>
              <a:latin typeface="Calibri"/>
              <a:cs typeface="Calibri"/>
            </a:rPr>
            <a:pPr algn="ctr"/>
            <a:t>$500.00 </a:t>
          </a:fld>
          <a:endParaRPr lang="en-IN" sz="1200" b="1">
            <a:solidFill>
              <a:schemeClr val="bg1"/>
            </a:solidFill>
            <a:effectLst>
              <a:outerShdw blurRad="50800" dist="38100" dir="2700000" algn="tl" rotWithShape="0">
                <a:prstClr val="black">
                  <a:alpha val="40000"/>
                </a:prstClr>
              </a:outerShdw>
            </a:effectLst>
          </a:endParaRPr>
        </a:p>
      </xdr:txBody>
    </xdr:sp>
    <xdr:clientData/>
  </xdr:absoluteAnchor>
  <xdr:absoluteAnchor>
    <xdr:pos x="2612887" y="3429894"/>
    <xdr:ext cx="1463040" cy="365760"/>
    <xdr:sp macro="" textlink="$AT$2">
      <xdr:nvSpPr>
        <xdr:cNvPr id="5" name="EstimatedBudget">
          <a:extLst>
            <a:ext uri="{FF2B5EF4-FFF2-40B4-BE49-F238E27FC236}">
              <a16:creationId xmlns:a16="http://schemas.microsoft.com/office/drawing/2014/main" id="{BA339896-AB6E-40BE-9398-9C50F1FA21D3}"/>
            </a:ext>
          </a:extLst>
        </xdr:cNvPr>
        <xdr:cNvSpPr/>
      </xdr:nvSpPr>
      <xdr:spPr>
        <a:xfrm>
          <a:off x="2612887" y="3429894"/>
          <a:ext cx="1463040" cy="365760"/>
        </a:xfrm>
        <a:prstGeom prst="rect">
          <a:avLst/>
        </a:prstGeom>
        <a:solidFill>
          <a:schemeClr val="accent4"/>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E699BC73-BF65-4A8A-AF1E-30AAEC1BEADE}" type="TxLink">
            <a:rPr lang="en-US" sz="1200" b="0" i="0" u="none" strike="noStrike">
              <a:solidFill>
                <a:schemeClr val="bg1"/>
              </a:solidFill>
              <a:effectLst>
                <a:outerShdw blurRad="50800" dist="38100" dir="2700000" algn="tl" rotWithShape="0">
                  <a:prstClr val="black">
                    <a:alpha val="40000"/>
                  </a:prstClr>
                </a:outerShdw>
              </a:effectLst>
              <a:latin typeface="Calibri"/>
              <a:cs typeface="Calibri"/>
            </a:rPr>
            <a:pPr algn="ctr"/>
            <a:t>$0.00 </a:t>
          </a:fld>
          <a:endParaRPr lang="en-US" sz="1200" b="1">
            <a:solidFill>
              <a:schemeClr val="bg1"/>
            </a:solidFill>
            <a:effectLst>
              <a:outerShdw blurRad="50800" dist="38100" dir="2700000" algn="tl" rotWithShape="0">
                <a:prstClr val="black">
                  <a:alpha val="40000"/>
                </a:prstClr>
              </a:outerShdw>
            </a:effectLst>
          </a:endParaRPr>
        </a:p>
      </xdr:txBody>
    </xdr:sp>
    <xdr:clientData/>
  </xdr:absoluteAnchor>
  <xdr:absoluteAnchor>
    <xdr:pos x="1696107" y="3429894"/>
    <xdr:ext cx="914400" cy="365760"/>
    <xdr:sp macro="" textlink="">
      <xdr:nvSpPr>
        <xdr:cNvPr id="6" name="EstimatedBudget">
          <a:extLst>
            <a:ext uri="{FF2B5EF4-FFF2-40B4-BE49-F238E27FC236}">
              <a16:creationId xmlns:a16="http://schemas.microsoft.com/office/drawing/2014/main" id="{17FA492C-50D4-4758-BC80-DAD221F681D9}"/>
            </a:ext>
          </a:extLst>
        </xdr:cNvPr>
        <xdr:cNvSpPr/>
      </xdr:nvSpPr>
      <xdr:spPr>
        <a:xfrm>
          <a:off x="1696107" y="3429894"/>
          <a:ext cx="914400" cy="365760"/>
        </a:xfrm>
        <a:prstGeom prst="rect">
          <a:avLst/>
        </a:prstGeom>
        <a:solidFill>
          <a:schemeClr val="bg1">
            <a:lumMod val="50000"/>
          </a:schemeClr>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800" b="1">
              <a:solidFill>
                <a:schemeClr val="bg1"/>
              </a:solidFill>
            </a:rPr>
            <a:t>ACTUAL</a:t>
          </a:r>
          <a:br>
            <a:rPr lang="en-US" sz="800" b="1">
              <a:solidFill>
                <a:schemeClr val="bg1"/>
              </a:solidFill>
            </a:rPr>
          </a:br>
          <a:r>
            <a:rPr lang="en-US" sz="800" b="1">
              <a:solidFill>
                <a:schemeClr val="bg1"/>
              </a:solidFill>
            </a:rPr>
            <a:t>COST</a:t>
          </a:r>
        </a:p>
      </xdr:txBody>
    </xdr:sp>
    <xdr:clientData/>
  </xdr:absoluteAnchor>
  <xdr:absoluteAnchor>
    <xdr:pos x="589894" y="1464242"/>
    <xdr:ext cx="1085850" cy="345836"/>
    <xdr:sp macro="" textlink="$AX$2">
      <xdr:nvSpPr>
        <xdr:cNvPr id="7" name="BC">
          <a:extLst>
            <a:ext uri="{FF2B5EF4-FFF2-40B4-BE49-F238E27FC236}">
              <a16:creationId xmlns:a16="http://schemas.microsoft.com/office/drawing/2014/main" id="{B5C1B72C-CA15-4EC6-9F58-361096599839}"/>
            </a:ext>
          </a:extLst>
        </xdr:cNvPr>
        <xdr:cNvSpPr/>
      </xdr:nvSpPr>
      <xdr:spPr>
        <a:xfrm>
          <a:off x="589894" y="1464242"/>
          <a:ext cx="1085850" cy="345836"/>
        </a:xfrm>
        <a:prstGeom prst="rect">
          <a:avLst/>
        </a:prstGeom>
        <a:no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fld id="{C71B8E82-EED3-4ABF-88F4-91CAC87EB43F}" type="TxLink">
            <a:rPr lang="en-US" sz="1600" b="0" i="0" u="none" strike="noStrike">
              <a:solidFill>
                <a:schemeClr val="tx1"/>
              </a:solidFill>
              <a:latin typeface="Calibri"/>
              <a:cs typeface="Calibri"/>
            </a:rPr>
            <a:pPr algn="ctr"/>
            <a:t>100%</a:t>
          </a:fld>
          <a:endParaRPr lang="en-IN" sz="1600" b="0">
            <a:solidFill>
              <a:schemeClr val="tx1"/>
            </a:solidFill>
          </a:endParaRPr>
        </a:p>
      </xdr:txBody>
    </xdr:sp>
    <xdr:clientData/>
  </xdr:absoluteAnchor>
  <mc:AlternateContent xmlns:mc="http://schemas.openxmlformats.org/markup-compatibility/2006">
    <mc:Choice xmlns:a14="http://schemas.microsoft.com/office/drawing/2010/main" Requires="a14">
      <xdr:twoCellAnchor editAs="absolute">
        <xdr:from>
          <xdr:col>5</xdr:col>
          <xdr:colOff>142875</xdr:colOff>
          <xdr:row>1</xdr:row>
          <xdr:rowOff>19050</xdr:rowOff>
        </xdr:from>
        <xdr:to>
          <xdr:col>5</xdr:col>
          <xdr:colOff>676275</xdr:colOff>
          <xdr:row>1</xdr:row>
          <xdr:rowOff>228600</xdr:rowOff>
        </xdr:to>
        <xdr:sp macro="" textlink="">
          <xdr:nvSpPr>
            <xdr:cNvPr id="9217" name="btnRefreshDashboard" hidden="1">
              <a:extLst>
                <a:ext uri="{63B3BB69-23CF-44E3-9099-C40C66FF867C}">
                  <a14:compatExt spid="_x0000_s9217"/>
                </a:ext>
                <a:ext uri="{FF2B5EF4-FFF2-40B4-BE49-F238E27FC236}">
                  <a16:creationId xmlns:a16="http://schemas.microsoft.com/office/drawing/2014/main" id="{DA6A5005-3435-42D4-9381-9177C6E80E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xdr:twoCellAnchor>
    <xdr:from>
      <xdr:col>6</xdr:col>
      <xdr:colOff>492672</xdr:colOff>
      <xdr:row>10</xdr:row>
      <xdr:rowOff>152400</xdr:rowOff>
    </xdr:from>
    <xdr:to>
      <xdr:col>9</xdr:col>
      <xdr:colOff>549822</xdr:colOff>
      <xdr:row>27</xdr:row>
      <xdr:rowOff>107731</xdr:rowOff>
    </xdr:to>
    <xdr:graphicFrame macro="">
      <xdr:nvGraphicFramePr>
        <xdr:cNvPr id="8" name="chTaskStatus">
          <a:extLst>
            <a:ext uri="{FF2B5EF4-FFF2-40B4-BE49-F238E27FC236}">
              <a16:creationId xmlns:a16="http://schemas.microsoft.com/office/drawing/2014/main" id="{E9477AD4-2F0F-44F6-B4AE-79C7B64BBF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90738</xdr:colOff>
      <xdr:row>12</xdr:row>
      <xdr:rowOff>171951</xdr:rowOff>
    </xdr:from>
    <xdr:to>
      <xdr:col>6</xdr:col>
      <xdr:colOff>414588</xdr:colOff>
      <xdr:row>19</xdr:row>
      <xdr:rowOff>17646</xdr:rowOff>
    </xdr:to>
    <mc:AlternateContent xmlns:mc="http://schemas.openxmlformats.org/markup-compatibility/2006">
      <mc:Choice xmlns:a14="http://schemas.microsoft.com/office/drawing/2010/main" Requires="a14">
        <xdr:graphicFrame macro="">
          <xdr:nvGraphicFramePr>
            <xdr:cNvPr id="9" name="Priority 1">
              <a:extLst>
                <a:ext uri="{FF2B5EF4-FFF2-40B4-BE49-F238E27FC236}">
                  <a16:creationId xmlns:a16="http://schemas.microsoft.com/office/drawing/2014/main" id="{9AF02556-9E7C-4627-8F28-ED7C4A3F63EF}"/>
                </a:ext>
              </a:extLst>
            </xdr:cNvPr>
            <xdr:cNvGraphicFramePr/>
          </xdr:nvGraphicFramePr>
          <xdr:xfrm>
            <a:off x="0" y="0"/>
            <a:ext cx="0" cy="0"/>
          </xdr:xfrm>
          <a:graphic>
            <a:graphicData uri="http://schemas.microsoft.com/office/drawing/2010/slicer">
              <sle:slicer xmlns:sle="http://schemas.microsoft.com/office/drawing/2010/slicer" name="Priority 1"/>
            </a:graphicData>
          </a:graphic>
        </xdr:graphicFrame>
      </mc:Choice>
      <mc:Fallback>
        <xdr:sp macro="" textlink="">
          <xdr:nvSpPr>
            <xdr:cNvPr id="0" name=""/>
            <xdr:cNvSpPr>
              <a:spLocks noTextEdit="1"/>
            </xdr:cNvSpPr>
          </xdr:nvSpPr>
          <xdr:spPr>
            <a:xfrm>
              <a:off x="4348413" y="2477001"/>
              <a:ext cx="1371600" cy="11887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638069</xdr:colOff>
      <xdr:row>10</xdr:row>
      <xdr:rowOff>155124</xdr:rowOff>
    </xdr:from>
    <xdr:to>
      <xdr:col>12</xdr:col>
      <xdr:colOff>695219</xdr:colOff>
      <xdr:row>27</xdr:row>
      <xdr:rowOff>110455</xdr:rowOff>
    </xdr:to>
    <xdr:graphicFrame macro="">
      <xdr:nvGraphicFramePr>
        <xdr:cNvPr id="10" name="chTaskPriority">
          <a:extLst>
            <a:ext uri="{FF2B5EF4-FFF2-40B4-BE49-F238E27FC236}">
              <a16:creationId xmlns:a16="http://schemas.microsoft.com/office/drawing/2014/main" id="{12D14D17-82CD-40AB-951C-A509967FEE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5</xdr:col>
      <xdr:colOff>95249</xdr:colOff>
      <xdr:row>3</xdr:row>
      <xdr:rowOff>9525</xdr:rowOff>
    </xdr:from>
    <xdr:to>
      <xdr:col>6</xdr:col>
      <xdr:colOff>419099</xdr:colOff>
      <xdr:row>12</xdr:row>
      <xdr:rowOff>123825</xdr:rowOff>
    </xdr:to>
    <mc:AlternateContent xmlns:mc="http://schemas.openxmlformats.org/markup-compatibility/2006">
      <mc:Choice xmlns:a14="http://schemas.microsoft.com/office/drawing/2010/main" Requires="a14">
        <xdr:graphicFrame macro="">
          <xdr:nvGraphicFramePr>
            <xdr:cNvPr id="11" name="Status 1">
              <a:extLst>
                <a:ext uri="{FF2B5EF4-FFF2-40B4-BE49-F238E27FC236}">
                  <a16:creationId xmlns:a16="http://schemas.microsoft.com/office/drawing/2014/main" id="{80D1C366-1F27-47EC-8C70-914B668DF442}"/>
                </a:ext>
              </a:extLst>
            </xdr:cNvPr>
            <xdr:cNvGraphicFramePr/>
          </xdr:nvGraphicFramePr>
          <xdr:xfrm>
            <a:off x="0" y="0"/>
            <a:ext cx="0" cy="0"/>
          </xdr:xfrm>
          <a:graphic>
            <a:graphicData uri="http://schemas.microsoft.com/office/drawing/2010/slicer">
              <sle:slicer xmlns:sle="http://schemas.microsoft.com/office/drawing/2010/slicer" name="Status 1"/>
            </a:graphicData>
          </a:graphic>
        </xdr:graphicFrame>
      </mc:Choice>
      <mc:Fallback>
        <xdr:sp macro="" textlink="">
          <xdr:nvSpPr>
            <xdr:cNvPr id="0" name=""/>
            <xdr:cNvSpPr>
              <a:spLocks noTextEdit="1"/>
            </xdr:cNvSpPr>
          </xdr:nvSpPr>
          <xdr:spPr>
            <a:xfrm>
              <a:off x="4352924" y="600075"/>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495630</xdr:colOff>
      <xdr:row>28</xdr:row>
      <xdr:rowOff>9853</xdr:rowOff>
    </xdr:from>
    <xdr:to>
      <xdr:col>12</xdr:col>
      <xdr:colOff>692818</xdr:colOff>
      <xdr:row>37</xdr:row>
      <xdr:rowOff>114300</xdr:rowOff>
    </xdr:to>
    <xdr:graphicFrame macro="">
      <xdr:nvGraphicFramePr>
        <xdr:cNvPr id="12" name="chTaskCosts">
          <a:extLst>
            <a:ext uri="{FF2B5EF4-FFF2-40B4-BE49-F238E27FC236}">
              <a16:creationId xmlns:a16="http://schemas.microsoft.com/office/drawing/2014/main" id="{C6C362F5-7B20-42D5-AF9F-0E5BE6DB5F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absoluteAnchor>
    <xdr:pos x="977464" y="1667880"/>
    <xdr:ext cx="1085850" cy="237119"/>
    <xdr:sp macro="" textlink="">
      <xdr:nvSpPr>
        <xdr:cNvPr id="13" name="BC">
          <a:extLst>
            <a:ext uri="{FF2B5EF4-FFF2-40B4-BE49-F238E27FC236}">
              <a16:creationId xmlns:a16="http://schemas.microsoft.com/office/drawing/2014/main" id="{7AACAC93-83B5-47D3-B501-608BC83AA91B}"/>
            </a:ext>
          </a:extLst>
        </xdr:cNvPr>
        <xdr:cNvSpPr/>
      </xdr:nvSpPr>
      <xdr:spPr>
        <a:xfrm>
          <a:off x="977464" y="1667880"/>
          <a:ext cx="1085850" cy="237119"/>
        </a:xfrm>
        <a:prstGeom prst="rect">
          <a:avLst/>
        </a:prstGeom>
        <a:no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US" sz="1000" b="0" i="0" u="none" strike="noStrike">
              <a:solidFill>
                <a:sysClr val="windowText" lastClr="000000"/>
              </a:solidFill>
              <a:latin typeface="Calibri"/>
              <a:cs typeface="Calibri"/>
            </a:rPr>
            <a:t>COMPLETE</a:t>
          </a:r>
        </a:p>
      </xdr:txBody>
    </xdr:sp>
    <xdr:clientData/>
  </xdr:absoluteAnchor>
  <xdr:twoCellAnchor editAs="oneCell">
    <xdr:from>
      <xdr:col>6</xdr:col>
      <xdr:colOff>492292</xdr:colOff>
      <xdr:row>3</xdr:row>
      <xdr:rowOff>5014</xdr:rowOff>
    </xdr:from>
    <xdr:to>
      <xdr:col>12</xdr:col>
      <xdr:colOff>682792</xdr:colOff>
      <xdr:row>10</xdr:row>
      <xdr:rowOff>57150</xdr:rowOff>
    </xdr:to>
    <mc:AlternateContent xmlns:mc="http://schemas.openxmlformats.org/markup-compatibility/2006">
      <mc:Choice xmlns:tsle="http://schemas.microsoft.com/office/drawing/2012/timeslicer" Requires="tsle">
        <xdr:graphicFrame macro="">
          <xdr:nvGraphicFramePr>
            <xdr:cNvPr id="14" name="EED 3">
              <a:extLst>
                <a:ext uri="{FF2B5EF4-FFF2-40B4-BE49-F238E27FC236}">
                  <a16:creationId xmlns:a16="http://schemas.microsoft.com/office/drawing/2014/main" id="{DF69BD8D-FA8A-4BCB-887F-968D049FDDD7}"/>
                </a:ext>
              </a:extLst>
            </xdr:cNvPr>
            <xdr:cNvGraphicFramePr/>
          </xdr:nvGraphicFramePr>
          <xdr:xfrm>
            <a:off x="0" y="0"/>
            <a:ext cx="0" cy="0"/>
          </xdr:xfrm>
          <a:graphic>
            <a:graphicData uri="http://schemas.microsoft.com/office/drawing/2012/timeslicer">
              <tsle:timeslicer xmlns:tsle="http://schemas.microsoft.com/office/drawing/2012/timeslicer" name="EED 3"/>
            </a:graphicData>
          </a:graphic>
        </xdr:graphicFrame>
      </mc:Choice>
      <mc:Fallback>
        <xdr:sp macro="" textlink="">
          <xdr:nvSpPr>
            <xdr:cNvPr id="0" name=""/>
            <xdr:cNvSpPr>
              <a:spLocks noTextEdit="1"/>
            </xdr:cNvSpPr>
          </xdr:nvSpPr>
          <xdr:spPr>
            <a:xfrm>
              <a:off x="5797717" y="595564"/>
              <a:ext cx="6477000" cy="1385636"/>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5</xdr:col>
      <xdr:colOff>95250</xdr:colOff>
      <xdr:row>19</xdr:row>
      <xdr:rowOff>85725</xdr:rowOff>
    </xdr:from>
    <xdr:to>
      <xdr:col>6</xdr:col>
      <xdr:colOff>419100</xdr:colOff>
      <xdr:row>37</xdr:row>
      <xdr:rowOff>114300</xdr:rowOff>
    </xdr:to>
    <mc:AlternateContent xmlns:mc="http://schemas.openxmlformats.org/markup-compatibility/2006">
      <mc:Choice xmlns:a14="http://schemas.microsoft.com/office/drawing/2010/main" Requires="a14">
        <xdr:graphicFrame macro="">
          <xdr:nvGraphicFramePr>
            <xdr:cNvPr id="15" name="Resource 1">
              <a:extLst>
                <a:ext uri="{FF2B5EF4-FFF2-40B4-BE49-F238E27FC236}">
                  <a16:creationId xmlns:a16="http://schemas.microsoft.com/office/drawing/2014/main" id="{00834203-87CB-4004-BE45-69BA212B1EDB}"/>
                </a:ext>
              </a:extLst>
            </xdr:cNvPr>
            <xdr:cNvGraphicFramePr/>
          </xdr:nvGraphicFramePr>
          <xdr:xfrm>
            <a:off x="0" y="0"/>
            <a:ext cx="0" cy="0"/>
          </xdr:xfrm>
          <a:graphic>
            <a:graphicData uri="http://schemas.microsoft.com/office/drawing/2010/slicer">
              <sle:slicer xmlns:sle="http://schemas.microsoft.com/office/drawing/2010/slicer" name="Resource 1"/>
            </a:graphicData>
          </a:graphic>
        </xdr:graphicFrame>
      </mc:Choice>
      <mc:Fallback>
        <xdr:sp macro="" textlink="">
          <xdr:nvSpPr>
            <xdr:cNvPr id="0" name=""/>
            <xdr:cNvSpPr>
              <a:spLocks noTextEdit="1"/>
            </xdr:cNvSpPr>
          </xdr:nvSpPr>
          <xdr:spPr>
            <a:xfrm>
              <a:off x="4352925" y="3733800"/>
              <a:ext cx="1371600" cy="3457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254000</xdr:colOff>
      <xdr:row>1</xdr:row>
      <xdr:rowOff>50800</xdr:rowOff>
    </xdr:from>
    <xdr:to>
      <xdr:col>12</xdr:col>
      <xdr:colOff>381000</xdr:colOff>
      <xdr:row>1</xdr:row>
      <xdr:rowOff>177800</xdr:rowOff>
    </xdr:to>
    <xdr:sp macro="ColorTheChartsClicked" textlink="">
      <xdr:nvSpPr>
        <xdr:cNvPr id="17" name="ChartColorRefreshButton">
          <a:extLst>
            <a:ext uri="{FF2B5EF4-FFF2-40B4-BE49-F238E27FC236}">
              <a16:creationId xmlns:a16="http://schemas.microsoft.com/office/drawing/2014/main" id="{A7CCC544-CE6A-C05D-2A85-0C5D1CE83842}"/>
            </a:ext>
          </a:extLst>
        </xdr:cNvPr>
        <xdr:cNvSpPr/>
      </xdr:nvSpPr>
      <xdr:spPr>
        <a:xfrm>
          <a:off x="11845925" y="193675"/>
          <a:ext cx="127000" cy="127000"/>
        </a:xfrm>
        <a:prstGeom prst="roundRect">
          <a:avLst/>
        </a:prstGeom>
        <a:solidFill>
          <a:srgbClr val="FF000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absoluteAnchor>
    <xdr:pos x="0" y="437773"/>
    <xdr:ext cx="2286000" cy="2286000"/>
    <xdr:graphicFrame macro="">
      <xdr:nvGraphicFramePr>
        <xdr:cNvPr id="2" name="chrt_ProjectProgress">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absoluteAnchor>
    <xdr:pos x="231637" y="3058419"/>
    <xdr:ext cx="914400" cy="365760"/>
    <xdr:sp macro="" textlink="">
      <xdr:nvSpPr>
        <xdr:cNvPr id="3" name="EstimatedBudget">
          <a:extLst>
            <a:ext uri="{FF2B5EF4-FFF2-40B4-BE49-F238E27FC236}">
              <a16:creationId xmlns:a16="http://schemas.microsoft.com/office/drawing/2014/main" id="{00000000-0008-0000-0100-000003000000}"/>
            </a:ext>
          </a:extLst>
        </xdr:cNvPr>
        <xdr:cNvSpPr/>
      </xdr:nvSpPr>
      <xdr:spPr>
        <a:xfrm>
          <a:off x="231637" y="3058419"/>
          <a:ext cx="914400" cy="365760"/>
        </a:xfrm>
        <a:prstGeom prst="rect">
          <a:avLst/>
        </a:prstGeom>
        <a:solidFill>
          <a:schemeClr val="bg1">
            <a:lumMod val="50000"/>
          </a:schemeClr>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800" b="1">
              <a:solidFill>
                <a:schemeClr val="bg1"/>
              </a:solidFill>
            </a:rPr>
            <a:t>ESTIMATED BUDGET</a:t>
          </a:r>
        </a:p>
      </xdr:txBody>
    </xdr:sp>
    <xdr:clientData/>
  </xdr:absoluteAnchor>
  <xdr:absoluteAnchor>
    <xdr:pos x="1146037" y="3058419"/>
    <xdr:ext cx="1463040" cy="365760"/>
    <xdr:sp macro="" textlink="$AS$2">
      <xdr:nvSpPr>
        <xdr:cNvPr id="21" name="EstimatedBudget">
          <a:extLst>
            <a:ext uri="{FF2B5EF4-FFF2-40B4-BE49-F238E27FC236}">
              <a16:creationId xmlns:a16="http://schemas.microsoft.com/office/drawing/2014/main" id="{00000000-0008-0000-0100-000015000000}"/>
            </a:ext>
          </a:extLst>
        </xdr:cNvPr>
        <xdr:cNvSpPr/>
      </xdr:nvSpPr>
      <xdr:spPr>
        <a:xfrm>
          <a:off x="1146037" y="3058419"/>
          <a:ext cx="1463040" cy="365760"/>
        </a:xfrm>
        <a:prstGeom prst="rect">
          <a:avLst/>
        </a:prstGeom>
        <a:solidFill>
          <a:srgbClr val="57D3FF"/>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5E0A87CC-CC3C-40E7-B128-89605F0C0F66}" type="TxLink">
            <a:rPr lang="en-US" sz="1200" b="0" i="0" u="none" strike="noStrike">
              <a:solidFill>
                <a:schemeClr val="bg1"/>
              </a:solidFill>
              <a:effectLst>
                <a:outerShdw blurRad="50800" dist="38100" dir="2700000" algn="tl" rotWithShape="0">
                  <a:prstClr val="black">
                    <a:alpha val="40000"/>
                  </a:prstClr>
                </a:outerShdw>
              </a:effectLst>
              <a:latin typeface="Calibri"/>
              <a:cs typeface="Calibri"/>
            </a:rPr>
            <a:pPr algn="ctr"/>
            <a:t>$ 1000</a:t>
          </a:fld>
          <a:endParaRPr lang="en-IN" sz="1200" b="1">
            <a:solidFill>
              <a:schemeClr val="bg1"/>
            </a:solidFill>
            <a:effectLst>
              <a:outerShdw blurRad="50800" dist="38100" dir="2700000" algn="tl" rotWithShape="0">
                <a:prstClr val="black">
                  <a:alpha val="40000"/>
                </a:prstClr>
              </a:outerShdw>
            </a:effectLst>
          </a:endParaRPr>
        </a:p>
      </xdr:txBody>
    </xdr:sp>
    <xdr:clientData/>
  </xdr:absoluteAnchor>
  <xdr:absoluteAnchor>
    <xdr:pos x="2612887" y="3429894"/>
    <xdr:ext cx="1463040" cy="365760"/>
    <xdr:sp macro="" textlink="$AT$2">
      <xdr:nvSpPr>
        <xdr:cNvPr id="24" name="EstimatedBudget">
          <a:extLst>
            <a:ext uri="{FF2B5EF4-FFF2-40B4-BE49-F238E27FC236}">
              <a16:creationId xmlns:a16="http://schemas.microsoft.com/office/drawing/2014/main" id="{00000000-0008-0000-0100-000018000000}"/>
            </a:ext>
          </a:extLst>
        </xdr:cNvPr>
        <xdr:cNvSpPr/>
      </xdr:nvSpPr>
      <xdr:spPr>
        <a:xfrm>
          <a:off x="2612887" y="3429894"/>
          <a:ext cx="1463040" cy="365760"/>
        </a:xfrm>
        <a:prstGeom prst="rect">
          <a:avLst/>
        </a:prstGeom>
        <a:solidFill>
          <a:schemeClr val="accent4"/>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E699BC73-BF65-4A8A-AF1E-30AAEC1BEADE}" type="TxLink">
            <a:rPr lang="en-US" sz="1200" b="0" i="0" u="none" strike="noStrike">
              <a:solidFill>
                <a:schemeClr val="bg1"/>
              </a:solidFill>
              <a:effectLst>
                <a:outerShdw blurRad="50800" dist="38100" dir="2700000" algn="tl" rotWithShape="0">
                  <a:prstClr val="black">
                    <a:alpha val="40000"/>
                  </a:prstClr>
                </a:outerShdw>
              </a:effectLst>
              <a:latin typeface="Calibri"/>
              <a:cs typeface="Calibri"/>
            </a:rPr>
            <a:pPr algn="ctr"/>
            <a:t>$ 500</a:t>
          </a:fld>
          <a:endParaRPr lang="en-US" sz="1200" b="1">
            <a:solidFill>
              <a:schemeClr val="bg1"/>
            </a:solidFill>
            <a:effectLst>
              <a:outerShdw blurRad="50800" dist="38100" dir="2700000" algn="tl" rotWithShape="0">
                <a:prstClr val="black">
                  <a:alpha val="40000"/>
                </a:prstClr>
              </a:outerShdw>
            </a:effectLst>
          </a:endParaRPr>
        </a:p>
      </xdr:txBody>
    </xdr:sp>
    <xdr:clientData/>
  </xdr:absoluteAnchor>
  <xdr:absoluteAnchor>
    <xdr:pos x="1696107" y="3429894"/>
    <xdr:ext cx="914400" cy="365760"/>
    <xdr:sp macro="" textlink="">
      <xdr:nvSpPr>
        <xdr:cNvPr id="25" name="EstimatedBudget">
          <a:extLst>
            <a:ext uri="{FF2B5EF4-FFF2-40B4-BE49-F238E27FC236}">
              <a16:creationId xmlns:a16="http://schemas.microsoft.com/office/drawing/2014/main" id="{00000000-0008-0000-0100-000019000000}"/>
            </a:ext>
          </a:extLst>
        </xdr:cNvPr>
        <xdr:cNvSpPr/>
      </xdr:nvSpPr>
      <xdr:spPr>
        <a:xfrm>
          <a:off x="1696107" y="3429894"/>
          <a:ext cx="914400" cy="365760"/>
        </a:xfrm>
        <a:prstGeom prst="rect">
          <a:avLst/>
        </a:prstGeom>
        <a:solidFill>
          <a:schemeClr val="bg1">
            <a:lumMod val="50000"/>
          </a:schemeClr>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800" b="1">
              <a:solidFill>
                <a:schemeClr val="bg1"/>
              </a:solidFill>
            </a:rPr>
            <a:t>ACTUAL</a:t>
          </a:r>
          <a:br>
            <a:rPr lang="en-US" sz="800" b="1">
              <a:solidFill>
                <a:schemeClr val="bg1"/>
              </a:solidFill>
            </a:rPr>
          </a:br>
          <a:r>
            <a:rPr lang="en-US" sz="800" b="1">
              <a:solidFill>
                <a:schemeClr val="bg1"/>
              </a:solidFill>
            </a:rPr>
            <a:t>COST</a:t>
          </a:r>
        </a:p>
      </xdr:txBody>
    </xdr:sp>
    <xdr:clientData/>
  </xdr:absoluteAnchor>
  <xdr:absoluteAnchor>
    <xdr:pos x="589894" y="1464242"/>
    <xdr:ext cx="1085850" cy="345836"/>
    <xdr:sp macro="" textlink="$AX$2">
      <xdr:nvSpPr>
        <xdr:cNvPr id="18" name="BC">
          <a:extLst>
            <a:ext uri="{FF2B5EF4-FFF2-40B4-BE49-F238E27FC236}">
              <a16:creationId xmlns:a16="http://schemas.microsoft.com/office/drawing/2014/main" id="{00000000-0008-0000-0100-000012000000}"/>
            </a:ext>
          </a:extLst>
        </xdr:cNvPr>
        <xdr:cNvSpPr/>
      </xdr:nvSpPr>
      <xdr:spPr>
        <a:xfrm>
          <a:off x="589894" y="1464242"/>
          <a:ext cx="1085850" cy="345836"/>
        </a:xfrm>
        <a:prstGeom prst="rect">
          <a:avLst/>
        </a:prstGeom>
        <a:no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fld id="{C71B8E82-EED3-4ABF-88F4-91CAC87EB43F}" type="TxLink">
            <a:rPr lang="en-US" sz="1600" b="0" i="0" u="none" strike="noStrike">
              <a:solidFill>
                <a:schemeClr val="tx1"/>
              </a:solidFill>
              <a:latin typeface="Calibri"/>
              <a:cs typeface="Calibri"/>
            </a:rPr>
            <a:pPr algn="ctr"/>
            <a:t>50%</a:t>
          </a:fld>
          <a:endParaRPr lang="en-IN" sz="1600" b="0">
            <a:solidFill>
              <a:schemeClr val="tx1"/>
            </a:solidFill>
          </a:endParaRPr>
        </a:p>
      </xdr:txBody>
    </xdr:sp>
    <xdr:clientData/>
  </xdr:absoluteAnchor>
  <mc:AlternateContent xmlns:mc="http://schemas.openxmlformats.org/markup-compatibility/2006">
    <mc:Choice xmlns:a14="http://schemas.microsoft.com/office/drawing/2010/main" Requires="a14">
      <xdr:twoCellAnchor editAs="absolute">
        <xdr:from>
          <xdr:col>5</xdr:col>
          <xdr:colOff>142875</xdr:colOff>
          <xdr:row>1</xdr:row>
          <xdr:rowOff>19050</xdr:rowOff>
        </xdr:from>
        <xdr:to>
          <xdr:col>5</xdr:col>
          <xdr:colOff>676275</xdr:colOff>
          <xdr:row>1</xdr:row>
          <xdr:rowOff>228600</xdr:rowOff>
        </xdr:to>
        <xdr:sp macro="" textlink="">
          <xdr:nvSpPr>
            <xdr:cNvPr id="2049" name="btnRefreshDashboard"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xdr:twoCellAnchor>
    <xdr:from>
      <xdr:col>6</xdr:col>
      <xdr:colOff>492672</xdr:colOff>
      <xdr:row>10</xdr:row>
      <xdr:rowOff>152400</xdr:rowOff>
    </xdr:from>
    <xdr:to>
      <xdr:col>9</xdr:col>
      <xdr:colOff>549822</xdr:colOff>
      <xdr:row>27</xdr:row>
      <xdr:rowOff>107731</xdr:rowOff>
    </xdr:to>
    <xdr:graphicFrame macro="">
      <xdr:nvGraphicFramePr>
        <xdr:cNvPr id="28" name="chTaskStatus">
          <a:extLst>
            <a:ext uri="{FF2B5EF4-FFF2-40B4-BE49-F238E27FC236}">
              <a16:creationId xmlns:a16="http://schemas.microsoft.com/office/drawing/2014/main" id="{00000000-0008-0000-0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90738</xdr:colOff>
      <xdr:row>12</xdr:row>
      <xdr:rowOff>171951</xdr:rowOff>
    </xdr:from>
    <xdr:to>
      <xdr:col>6</xdr:col>
      <xdr:colOff>414588</xdr:colOff>
      <xdr:row>19</xdr:row>
      <xdr:rowOff>17646</xdr:rowOff>
    </xdr:to>
    <mc:AlternateContent xmlns:mc="http://schemas.openxmlformats.org/markup-compatibility/2006" xmlns:a14="http://schemas.microsoft.com/office/drawing/2010/main">
      <mc:Choice Requires="a14">
        <xdr:graphicFrame macro="">
          <xdr:nvGraphicFramePr>
            <xdr:cNvPr id="29" name="Priority">
              <a:extLst>
                <a:ext uri="{FF2B5EF4-FFF2-40B4-BE49-F238E27FC236}">
                  <a16:creationId xmlns:a16="http://schemas.microsoft.com/office/drawing/2014/main" id="{00000000-0008-0000-0100-00001D000000}"/>
                </a:ext>
              </a:extLst>
            </xdr:cNvPr>
            <xdr:cNvGraphicFramePr/>
          </xdr:nvGraphicFramePr>
          <xdr:xfrm>
            <a:off x="0" y="0"/>
            <a:ext cx="0" cy="0"/>
          </xdr:xfrm>
          <a:graphic>
            <a:graphicData uri="http://schemas.microsoft.com/office/drawing/2010/slicer">
              <sle:slicer xmlns:sle="http://schemas.microsoft.com/office/drawing/2010/slicer" name="Priority"/>
            </a:graphicData>
          </a:graphic>
        </xdr:graphicFrame>
      </mc:Choice>
      <mc:Fallback xmlns="">
        <xdr:sp macro="" textlink="">
          <xdr:nvSpPr>
            <xdr:cNvPr id="0" name=""/>
            <xdr:cNvSpPr>
              <a:spLocks noTextEdit="1"/>
            </xdr:cNvSpPr>
          </xdr:nvSpPr>
          <xdr:spPr>
            <a:xfrm>
              <a:off x="4348413" y="2410326"/>
              <a:ext cx="1371600" cy="11887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638069</xdr:colOff>
      <xdr:row>10</xdr:row>
      <xdr:rowOff>155124</xdr:rowOff>
    </xdr:from>
    <xdr:to>
      <xdr:col>12</xdr:col>
      <xdr:colOff>695219</xdr:colOff>
      <xdr:row>27</xdr:row>
      <xdr:rowOff>110455</xdr:rowOff>
    </xdr:to>
    <xdr:graphicFrame macro="">
      <xdr:nvGraphicFramePr>
        <xdr:cNvPr id="30" name="chTaskPriority">
          <a:extLst>
            <a:ext uri="{FF2B5EF4-FFF2-40B4-BE49-F238E27FC236}">
              <a16:creationId xmlns:a16="http://schemas.microsoft.com/office/drawing/2014/main" id="{00000000-0008-0000-0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5</xdr:col>
      <xdr:colOff>95249</xdr:colOff>
      <xdr:row>3</xdr:row>
      <xdr:rowOff>9525</xdr:rowOff>
    </xdr:from>
    <xdr:to>
      <xdr:col>6</xdr:col>
      <xdr:colOff>419099</xdr:colOff>
      <xdr:row>12</xdr:row>
      <xdr:rowOff>123825</xdr:rowOff>
    </xdr:to>
    <mc:AlternateContent xmlns:mc="http://schemas.openxmlformats.org/markup-compatibility/2006" xmlns:a14="http://schemas.microsoft.com/office/drawing/2010/main">
      <mc:Choice Requires="a14">
        <xdr:graphicFrame macro="">
          <xdr:nvGraphicFramePr>
            <xdr:cNvPr id="31" name="Status">
              <a:extLst>
                <a:ext uri="{FF2B5EF4-FFF2-40B4-BE49-F238E27FC236}">
                  <a16:creationId xmlns:a16="http://schemas.microsoft.com/office/drawing/2014/main" id="{00000000-0008-0000-0100-00001F000000}"/>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4352924" y="533400"/>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495630</xdr:colOff>
      <xdr:row>28</xdr:row>
      <xdr:rowOff>9853</xdr:rowOff>
    </xdr:from>
    <xdr:to>
      <xdr:col>12</xdr:col>
      <xdr:colOff>692818</xdr:colOff>
      <xdr:row>37</xdr:row>
      <xdr:rowOff>114300</xdr:rowOff>
    </xdr:to>
    <xdr:graphicFrame macro="">
      <xdr:nvGraphicFramePr>
        <xdr:cNvPr id="32" name="chTaskCosts">
          <a:extLst>
            <a:ext uri="{FF2B5EF4-FFF2-40B4-BE49-F238E27FC236}">
              <a16:creationId xmlns:a16="http://schemas.microsoft.com/office/drawing/2014/main" id="{00000000-0008-0000-0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absoluteAnchor>
    <xdr:pos x="977464" y="1667880"/>
    <xdr:ext cx="1085850" cy="237119"/>
    <xdr:sp macro="" textlink="">
      <xdr:nvSpPr>
        <xdr:cNvPr id="17" name="BC">
          <a:extLst>
            <a:ext uri="{FF2B5EF4-FFF2-40B4-BE49-F238E27FC236}">
              <a16:creationId xmlns:a16="http://schemas.microsoft.com/office/drawing/2014/main" id="{00000000-0008-0000-0100-000011000000}"/>
            </a:ext>
          </a:extLst>
        </xdr:cNvPr>
        <xdr:cNvSpPr/>
      </xdr:nvSpPr>
      <xdr:spPr>
        <a:xfrm>
          <a:off x="977464" y="1667880"/>
          <a:ext cx="1085850" cy="237119"/>
        </a:xfrm>
        <a:prstGeom prst="rect">
          <a:avLst/>
        </a:prstGeom>
        <a:no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US" sz="1000" b="0" i="0" u="none" strike="noStrike">
              <a:solidFill>
                <a:sysClr val="windowText" lastClr="000000"/>
              </a:solidFill>
              <a:latin typeface="Calibri"/>
              <a:cs typeface="Calibri"/>
            </a:rPr>
            <a:t>COMPLETE</a:t>
          </a:r>
        </a:p>
      </xdr:txBody>
    </xdr:sp>
    <xdr:clientData/>
  </xdr:absoluteAnchor>
  <xdr:twoCellAnchor editAs="oneCell">
    <xdr:from>
      <xdr:col>6</xdr:col>
      <xdr:colOff>492292</xdr:colOff>
      <xdr:row>3</xdr:row>
      <xdr:rowOff>5014</xdr:rowOff>
    </xdr:from>
    <xdr:to>
      <xdr:col>12</xdr:col>
      <xdr:colOff>682792</xdr:colOff>
      <xdr:row>10</xdr:row>
      <xdr:rowOff>57150</xdr:rowOff>
    </xdr:to>
    <mc:AlternateContent xmlns:mc="http://schemas.openxmlformats.org/markup-compatibility/2006" xmlns:tsle="http://schemas.microsoft.com/office/drawing/2012/timeslicer">
      <mc:Choice Requires="tsle">
        <xdr:graphicFrame macro="">
          <xdr:nvGraphicFramePr>
            <xdr:cNvPr id="19" name="EED 2">
              <a:extLst>
                <a:ext uri="{FF2B5EF4-FFF2-40B4-BE49-F238E27FC236}">
                  <a16:creationId xmlns:a16="http://schemas.microsoft.com/office/drawing/2014/main" id="{00000000-0008-0000-0100-000013000000}"/>
                </a:ext>
              </a:extLst>
            </xdr:cNvPr>
            <xdr:cNvGraphicFramePr/>
          </xdr:nvGraphicFramePr>
          <xdr:xfrm>
            <a:off x="0" y="0"/>
            <a:ext cx="0" cy="0"/>
          </xdr:xfrm>
          <a:graphic>
            <a:graphicData uri="http://schemas.microsoft.com/office/drawing/2012/timeslicer">
              <tsle:timeslicer name="EED 2"/>
            </a:graphicData>
          </a:graphic>
        </xdr:graphicFrame>
      </mc:Choice>
      <mc:Fallback xmlns="">
        <xdr:sp macro="" textlink="">
          <xdr:nvSpPr>
            <xdr:cNvPr id="0" name=""/>
            <xdr:cNvSpPr>
              <a:spLocks noTextEdit="1"/>
            </xdr:cNvSpPr>
          </xdr:nvSpPr>
          <xdr:spPr>
            <a:xfrm>
              <a:off x="5797717" y="528889"/>
              <a:ext cx="6477000" cy="1385636"/>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5</xdr:col>
      <xdr:colOff>95250</xdr:colOff>
      <xdr:row>19</xdr:row>
      <xdr:rowOff>85725</xdr:rowOff>
    </xdr:from>
    <xdr:to>
      <xdr:col>6</xdr:col>
      <xdr:colOff>419100</xdr:colOff>
      <xdr:row>37</xdr:row>
      <xdr:rowOff>114300</xdr:rowOff>
    </xdr:to>
    <mc:AlternateContent xmlns:mc="http://schemas.openxmlformats.org/markup-compatibility/2006" xmlns:a14="http://schemas.microsoft.com/office/drawing/2010/main">
      <mc:Choice Requires="a14">
        <xdr:graphicFrame macro="">
          <xdr:nvGraphicFramePr>
            <xdr:cNvPr id="20" name="Resource">
              <a:extLst>
                <a:ext uri="{FF2B5EF4-FFF2-40B4-BE49-F238E27FC236}">
                  <a16:creationId xmlns:a16="http://schemas.microsoft.com/office/drawing/2014/main" id="{00000000-0008-0000-0100-000014000000}"/>
                </a:ext>
              </a:extLst>
            </xdr:cNvPr>
            <xdr:cNvGraphicFramePr/>
          </xdr:nvGraphicFramePr>
          <xdr:xfrm>
            <a:off x="0" y="0"/>
            <a:ext cx="0" cy="0"/>
          </xdr:xfrm>
          <a:graphic>
            <a:graphicData uri="http://schemas.microsoft.com/office/drawing/2010/slicer">
              <sle:slicer xmlns:sle="http://schemas.microsoft.com/office/drawing/2010/slicer" name="Resource"/>
            </a:graphicData>
          </a:graphic>
        </xdr:graphicFrame>
      </mc:Choice>
      <mc:Fallback xmlns="">
        <xdr:sp macro="" textlink="">
          <xdr:nvSpPr>
            <xdr:cNvPr id="0" name=""/>
            <xdr:cNvSpPr>
              <a:spLocks noTextEdit="1"/>
            </xdr:cNvSpPr>
          </xdr:nvSpPr>
          <xdr:spPr>
            <a:xfrm>
              <a:off x="4352925" y="3667125"/>
              <a:ext cx="1371600" cy="3457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9525</xdr:colOff>
      <xdr:row>39</xdr:row>
      <xdr:rowOff>180975</xdr:rowOff>
    </xdr:from>
    <xdr:to>
      <xdr:col>8</xdr:col>
      <xdr:colOff>95250</xdr:colOff>
      <xdr:row>47</xdr:row>
      <xdr:rowOff>9525</xdr:rowOff>
    </xdr:to>
    <xdr:sp macro="" textlink="">
      <xdr:nvSpPr>
        <xdr:cNvPr id="22" name="Notice4">
          <a:extLst>
            <a:ext uri="{FF2B5EF4-FFF2-40B4-BE49-F238E27FC236}">
              <a16:creationId xmlns:a16="http://schemas.microsoft.com/office/drawing/2014/main" id="{00000000-0008-0000-0100-000016000000}"/>
            </a:ext>
          </a:extLst>
        </xdr:cNvPr>
        <xdr:cNvSpPr/>
      </xdr:nvSpPr>
      <xdr:spPr>
        <a:xfrm>
          <a:off x="2171700" y="7639050"/>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85725</xdr:colOff>
      <xdr:row>7</xdr:row>
      <xdr:rowOff>161925</xdr:rowOff>
    </xdr:from>
    <xdr:to>
      <xdr:col>9</xdr:col>
      <xdr:colOff>533400</xdr:colOff>
      <xdr:row>16</xdr:row>
      <xdr:rowOff>19050</xdr:rowOff>
    </xdr:to>
    <xdr:sp macro="" textlink="">
      <xdr:nvSpPr>
        <xdr:cNvPr id="2" name="Notice1">
          <a:extLst>
            <a:ext uri="{FF2B5EF4-FFF2-40B4-BE49-F238E27FC236}">
              <a16:creationId xmlns:a16="http://schemas.microsoft.com/office/drawing/2014/main" id="{00000000-0008-0000-0200-000002000000}"/>
            </a:ext>
          </a:extLst>
        </xdr:cNvPr>
        <xdr:cNvSpPr/>
      </xdr:nvSpPr>
      <xdr:spPr>
        <a:xfrm>
          <a:off x="718185" y="1442085"/>
          <a:ext cx="5507355" cy="1503045"/>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0</xdr:colOff>
      <xdr:row>12</xdr:row>
      <xdr:rowOff>0</xdr:rowOff>
    </xdr:from>
    <xdr:to>
      <xdr:col>10</xdr:col>
      <xdr:colOff>790575</xdr:colOff>
      <xdr:row>19</xdr:row>
      <xdr:rowOff>19050</xdr:rowOff>
    </xdr:to>
    <xdr:sp macro="" textlink="">
      <xdr:nvSpPr>
        <xdr:cNvPr id="2" name="Notice3">
          <a:extLst>
            <a:ext uri="{FF2B5EF4-FFF2-40B4-BE49-F238E27FC236}">
              <a16:creationId xmlns:a16="http://schemas.microsoft.com/office/drawing/2014/main" id="{00000000-0008-0000-0300-000002000000}"/>
            </a:ext>
          </a:extLst>
        </xdr:cNvPr>
        <xdr:cNvSpPr/>
      </xdr:nvSpPr>
      <xdr:spPr>
        <a:xfrm>
          <a:off x="2676525" y="2286000"/>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61</xdr:col>
      <xdr:colOff>0</xdr:colOff>
      <xdr:row>5</xdr:row>
      <xdr:rowOff>50800</xdr:rowOff>
    </xdr:from>
    <xdr:to>
      <xdr:col>82</xdr:col>
      <xdr:colOff>708025</xdr:colOff>
      <xdr:row>6</xdr:row>
      <xdr:rowOff>0</xdr:rowOff>
    </xdr:to>
    <xdr:sp macro="" textlink="">
      <xdr:nvSpPr>
        <xdr:cNvPr id="17" name="ST_Mo_3/10/2025">
          <a:extLst>
            <a:ext uri="{FF2B5EF4-FFF2-40B4-BE49-F238E27FC236}">
              <a16:creationId xmlns:a16="http://schemas.microsoft.com/office/drawing/2014/main" id="{A7C1CB3C-EC88-903C-B19B-4B33BDD493C3}"/>
            </a:ext>
          </a:extLst>
        </xdr:cNvPr>
        <xdr:cNvSpPr/>
      </xdr:nvSpPr>
      <xdr:spPr>
        <a:xfrm>
          <a:off x="9705975" y="50800"/>
          <a:ext cx="15709900" cy="330200"/>
        </a:xfrm>
        <a:prstGeom prst="round2SameRect">
          <a:avLst/>
        </a:prstGeom>
        <a:solidFill>
          <a:srgbClr val="FFFFFF"/>
        </a:solidFill>
        <a:ln>
          <a:solidFill>
            <a:srgbClr val="009ED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400">
              <a:solidFill>
                <a:srgbClr val="009ED6"/>
              </a:solidFill>
            </a:rPr>
            <a:t>March-2025</a:t>
          </a:r>
        </a:p>
      </xdr:txBody>
    </xdr:sp>
    <xdr:clientData/>
  </xdr:twoCellAnchor>
  <xdr:twoCellAnchor>
    <xdr:from>
      <xdr:col>83</xdr:col>
      <xdr:colOff>0</xdr:colOff>
      <xdr:row>5</xdr:row>
      <xdr:rowOff>50800</xdr:rowOff>
    </xdr:from>
    <xdr:to>
      <xdr:col>95</xdr:col>
      <xdr:colOff>708025</xdr:colOff>
      <xdr:row>6</xdr:row>
      <xdr:rowOff>0</xdr:rowOff>
    </xdr:to>
    <xdr:sp macro="" textlink="">
      <xdr:nvSpPr>
        <xdr:cNvPr id="18" name="ST_Mo_4/1/2025">
          <a:extLst>
            <a:ext uri="{FF2B5EF4-FFF2-40B4-BE49-F238E27FC236}">
              <a16:creationId xmlns:a16="http://schemas.microsoft.com/office/drawing/2014/main" id="{21D22A2D-E07F-75FE-4520-DEDFBDBCDB94}"/>
            </a:ext>
          </a:extLst>
        </xdr:cNvPr>
        <xdr:cNvSpPr/>
      </xdr:nvSpPr>
      <xdr:spPr>
        <a:xfrm>
          <a:off x="25422225" y="50800"/>
          <a:ext cx="9280525" cy="330200"/>
        </a:xfrm>
        <a:prstGeom prst="round2SameRect">
          <a:avLst/>
        </a:prstGeom>
        <a:solidFill>
          <a:srgbClr val="FFFFFF"/>
        </a:solidFill>
        <a:ln>
          <a:solidFill>
            <a:srgbClr val="009ED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400">
              <a:solidFill>
                <a:srgbClr val="009ED6"/>
              </a:solidFill>
            </a:rPr>
            <a:t>April-2025</a:t>
          </a:r>
        </a:p>
      </xdr:txBody>
    </xdr:sp>
    <xdr:clientData/>
  </xdr:twoCellAnchor>
  <xdr:twoCellAnchor>
    <xdr:from>
      <xdr:col>10</xdr:col>
      <xdr:colOff>2794000</xdr:colOff>
      <xdr:row>8</xdr:row>
      <xdr:rowOff>63500</xdr:rowOff>
    </xdr:from>
    <xdr:to>
      <xdr:col>10</xdr:col>
      <xdr:colOff>2895600</xdr:colOff>
      <xdr:row>8</xdr:row>
      <xdr:rowOff>139700</xdr:rowOff>
    </xdr:to>
    <xdr:sp macro="AddFilterToTasksTrigger" textlink="">
      <xdr:nvSpPr>
        <xdr:cNvPr id="29" name="SG_Filter">
          <a:extLst>
            <a:ext uri="{FF2B5EF4-FFF2-40B4-BE49-F238E27FC236}">
              <a16:creationId xmlns:a16="http://schemas.microsoft.com/office/drawing/2014/main" id="{059F7427-6963-8E7B-8478-2C4551DBFEFE}"/>
            </a:ext>
          </a:extLst>
        </xdr:cNvPr>
        <xdr:cNvSpPr/>
      </xdr:nvSpPr>
      <xdr:spPr>
        <a:xfrm rot="10800000">
          <a:off x="3603625" y="825500"/>
          <a:ext cx="101600" cy="76200"/>
        </a:xfrm>
        <a:prstGeom prst="triangle">
          <a:avLst/>
        </a:prstGeom>
        <a:solidFill>
          <a:srgbClr val="80808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60</xdr:col>
      <xdr:colOff>25400</xdr:colOff>
      <xdr:row>5</xdr:row>
      <xdr:rowOff>101600</xdr:rowOff>
    </xdr:from>
    <xdr:to>
      <xdr:col>60</xdr:col>
      <xdr:colOff>127000</xdr:colOff>
      <xdr:row>5</xdr:row>
      <xdr:rowOff>203200</xdr:rowOff>
    </xdr:to>
    <xdr:sp macro="ScrollTimelineBackS" textlink="">
      <xdr:nvSpPr>
        <xdr:cNvPr id="30" name="ST_TSBackIcon">
          <a:extLst>
            <a:ext uri="{FF2B5EF4-FFF2-40B4-BE49-F238E27FC236}">
              <a16:creationId xmlns:a16="http://schemas.microsoft.com/office/drawing/2014/main" id="{103C8BC7-E906-534B-1A45-AC690D96E876}"/>
            </a:ext>
          </a:extLst>
        </xdr:cNvPr>
        <xdr:cNvSpPr/>
      </xdr:nvSpPr>
      <xdr:spPr>
        <a:xfrm rot="-5400000">
          <a:off x="9550400" y="101600"/>
          <a:ext cx="101600" cy="101600"/>
        </a:xfrm>
        <a:prstGeom prst="triangle">
          <a:avLst/>
        </a:prstGeom>
        <a:solidFill>
          <a:srgbClr val="FFFFF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60</xdr:col>
      <xdr:colOff>25400</xdr:colOff>
      <xdr:row>5</xdr:row>
      <xdr:rowOff>228600</xdr:rowOff>
    </xdr:from>
    <xdr:to>
      <xdr:col>60</xdr:col>
      <xdr:colOff>127000</xdr:colOff>
      <xdr:row>5</xdr:row>
      <xdr:rowOff>330200</xdr:rowOff>
    </xdr:to>
    <xdr:sp macro="ScrollTimelineFrontS" textlink="">
      <xdr:nvSpPr>
        <xdr:cNvPr id="31" name="ST_TSFrontIcon">
          <a:extLst>
            <a:ext uri="{FF2B5EF4-FFF2-40B4-BE49-F238E27FC236}">
              <a16:creationId xmlns:a16="http://schemas.microsoft.com/office/drawing/2014/main" id="{8A981C9D-C32E-84ED-8656-947F3BD12E49}"/>
            </a:ext>
          </a:extLst>
        </xdr:cNvPr>
        <xdr:cNvSpPr/>
      </xdr:nvSpPr>
      <xdr:spPr>
        <a:xfrm rot="5400000">
          <a:off x="9550400" y="228600"/>
          <a:ext cx="101600" cy="101600"/>
        </a:xfrm>
        <a:prstGeom prst="triangle">
          <a:avLst/>
        </a:prstGeom>
        <a:solidFill>
          <a:srgbClr val="FFFFF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96</xdr:col>
      <xdr:colOff>25400</xdr:colOff>
      <xdr:row>5</xdr:row>
      <xdr:rowOff>101600</xdr:rowOff>
    </xdr:from>
    <xdr:to>
      <xdr:col>96</xdr:col>
      <xdr:colOff>127000</xdr:colOff>
      <xdr:row>5</xdr:row>
      <xdr:rowOff>203200</xdr:rowOff>
    </xdr:to>
    <xdr:sp macro="ScrollTimelineBackE" textlink="">
      <xdr:nvSpPr>
        <xdr:cNvPr id="32" name="ST_TEBackIcon">
          <a:extLst>
            <a:ext uri="{FF2B5EF4-FFF2-40B4-BE49-F238E27FC236}">
              <a16:creationId xmlns:a16="http://schemas.microsoft.com/office/drawing/2014/main" id="{7646A300-86E9-D7EA-50F0-71734C39331A}"/>
            </a:ext>
          </a:extLst>
        </xdr:cNvPr>
        <xdr:cNvSpPr/>
      </xdr:nvSpPr>
      <xdr:spPr>
        <a:xfrm rot="-5400000">
          <a:off x="18399125" y="101600"/>
          <a:ext cx="101600" cy="101600"/>
        </a:xfrm>
        <a:prstGeom prst="triangle">
          <a:avLst/>
        </a:prstGeom>
        <a:solidFill>
          <a:srgbClr val="FFFFF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96</xdr:col>
      <xdr:colOff>25400</xdr:colOff>
      <xdr:row>5</xdr:row>
      <xdr:rowOff>228600</xdr:rowOff>
    </xdr:from>
    <xdr:to>
      <xdr:col>96</xdr:col>
      <xdr:colOff>127000</xdr:colOff>
      <xdr:row>5</xdr:row>
      <xdr:rowOff>330200</xdr:rowOff>
    </xdr:to>
    <xdr:sp macro="ScrollTimelineFrontE" textlink="">
      <xdr:nvSpPr>
        <xdr:cNvPr id="33" name="ST_TEFrontIcon">
          <a:extLst>
            <a:ext uri="{FF2B5EF4-FFF2-40B4-BE49-F238E27FC236}">
              <a16:creationId xmlns:a16="http://schemas.microsoft.com/office/drawing/2014/main" id="{BF566A0A-6B21-6705-6E98-4944F1CEB9A0}"/>
            </a:ext>
          </a:extLst>
        </xdr:cNvPr>
        <xdr:cNvSpPr/>
      </xdr:nvSpPr>
      <xdr:spPr>
        <a:xfrm rot="5400000">
          <a:off x="18399125" y="228600"/>
          <a:ext cx="101600" cy="101600"/>
        </a:xfrm>
        <a:prstGeom prst="triangle">
          <a:avLst/>
        </a:prstGeom>
        <a:solidFill>
          <a:srgbClr val="FFFFF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61</xdr:col>
      <xdr:colOff>12700</xdr:colOff>
      <xdr:row>8</xdr:row>
      <xdr:rowOff>12700</xdr:rowOff>
    </xdr:from>
    <xdr:to>
      <xdr:col>61</xdr:col>
      <xdr:colOff>139700</xdr:colOff>
      <xdr:row>8</xdr:row>
      <xdr:rowOff>139700</xdr:rowOff>
    </xdr:to>
    <xdr:sp macro="ToggleFreeze" textlink="">
      <xdr:nvSpPr>
        <xdr:cNvPr id="34" name="ST_Freeze">
          <a:extLst>
            <a:ext uri="{FF2B5EF4-FFF2-40B4-BE49-F238E27FC236}">
              <a16:creationId xmlns:a16="http://schemas.microsoft.com/office/drawing/2014/main" id="{76FFE347-B71A-1516-3C4F-FD1B8641FBC2}"/>
            </a:ext>
          </a:extLst>
        </xdr:cNvPr>
        <xdr:cNvSpPr/>
      </xdr:nvSpPr>
      <xdr:spPr>
        <a:xfrm rot="5400000">
          <a:off x="9537700" y="774700"/>
          <a:ext cx="127000" cy="127000"/>
        </a:xfrm>
        <a:prstGeom prst="corner">
          <a:avLst/>
        </a:prstGeom>
        <a:solidFill>
          <a:srgbClr val="D3D3D3"/>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104775</xdr:colOff>
      <xdr:row>5</xdr:row>
      <xdr:rowOff>76200</xdr:rowOff>
    </xdr:from>
    <xdr:to>
      <xdr:col>13</xdr:col>
      <xdr:colOff>793750</xdr:colOff>
      <xdr:row>6</xdr:row>
      <xdr:rowOff>12700</xdr:rowOff>
    </xdr:to>
    <xdr:sp macro="LoadNewGanttFormOnDblClick" textlink="">
      <xdr:nvSpPr>
        <xdr:cNvPr id="35" name="SG_Project">
          <a:extLst>
            <a:ext uri="{FF2B5EF4-FFF2-40B4-BE49-F238E27FC236}">
              <a16:creationId xmlns:a16="http://schemas.microsoft.com/office/drawing/2014/main" id="{142D2515-F243-7772-C981-F4E1B8B32B41}"/>
            </a:ext>
          </a:extLst>
        </xdr:cNvPr>
        <xdr:cNvSpPr/>
      </xdr:nvSpPr>
      <xdr:spPr>
        <a:xfrm>
          <a:off x="285750" y="76200"/>
          <a:ext cx="5080000" cy="317500"/>
        </a:xfrm>
        <a:prstGeom prst="round2SameRect">
          <a:avLst/>
        </a:prstGeom>
        <a:solidFill>
          <a:srgbClr val="FFFFFF"/>
        </a:solidFill>
        <a:ln w="12700" cap="flat" cmpd="sng" algn="ctr">
          <a:noFill/>
          <a:prstDash val="solid"/>
          <a:miter lim="800000"/>
        </a:ln>
        <a:effectLst>
          <a:outerShdw blurRad="57785" dist="33020" dir="3179975">
            <a:srgbClr val="000000">
              <a:alpha val="30000"/>
            </a:srgbClr>
          </a:outerShdw>
        </a:effectLst>
        <a:scene3d>
          <a:camera prst="orthographicFront"/>
          <a:lightRig rig="brightRoom" dir="t">
            <a:rot lat="0" lon="0" rev="600000"/>
          </a:lightRig>
        </a:scene3d>
        <a:sp3d>
          <a:bevelT w="38100" h="5715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800">
              <a:solidFill>
                <a:srgbClr val="009ED6"/>
              </a:solidFill>
            </a:rPr>
            <a:t>Excelerate’s Virtual Event Execution and Management</a:t>
          </a:r>
        </a:p>
      </xdr:txBody>
    </xdr:sp>
    <xdr:clientData/>
  </xdr:twoCellAnchor>
  <xdr:twoCellAnchor>
    <xdr:from>
      <xdr:col>61</xdr:col>
      <xdr:colOff>12700</xdr:colOff>
      <xdr:row>9</xdr:row>
      <xdr:rowOff>38862</xdr:rowOff>
    </xdr:from>
    <xdr:to>
      <xdr:col>62</xdr:col>
      <xdr:colOff>234950</xdr:colOff>
      <xdr:row>9</xdr:row>
      <xdr:rowOff>189738</xdr:rowOff>
    </xdr:to>
    <xdr:sp macro="ShapeClicked" textlink="">
      <xdr:nvSpPr>
        <xdr:cNvPr id="36" name="S_TE_1">
          <a:extLst>
            <a:ext uri="{FF2B5EF4-FFF2-40B4-BE49-F238E27FC236}">
              <a16:creationId xmlns:a16="http://schemas.microsoft.com/office/drawing/2014/main" id="{1D0589B9-C2B4-D36A-42C0-9F81974CDA62}"/>
            </a:ext>
          </a:extLst>
        </xdr:cNvPr>
        <xdr:cNvSpPr/>
      </xdr:nvSpPr>
      <xdr:spPr>
        <a:xfrm>
          <a:off x="9718675" y="1105662"/>
          <a:ext cx="469900" cy="150876"/>
        </a:xfrm>
        <a:prstGeom prst="roundRect">
          <a:avLst/>
        </a:prstGeom>
        <a:solidFill>
          <a:srgbClr val="6DD9F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62</xdr:col>
      <xdr:colOff>12700</xdr:colOff>
      <xdr:row>10</xdr:row>
      <xdr:rowOff>38862</xdr:rowOff>
    </xdr:from>
    <xdr:to>
      <xdr:col>71</xdr:col>
      <xdr:colOff>234950</xdr:colOff>
      <xdr:row>10</xdr:row>
      <xdr:rowOff>189738</xdr:rowOff>
    </xdr:to>
    <xdr:sp macro="ShapeClicked" textlink="">
      <xdr:nvSpPr>
        <xdr:cNvPr id="40" name="S_TE_2">
          <a:extLst>
            <a:ext uri="{FF2B5EF4-FFF2-40B4-BE49-F238E27FC236}">
              <a16:creationId xmlns:a16="http://schemas.microsoft.com/office/drawing/2014/main" id="{6A74D0CE-6BC4-DDEE-27FA-972BB1BA119D}"/>
            </a:ext>
          </a:extLst>
        </xdr:cNvPr>
        <xdr:cNvSpPr/>
      </xdr:nvSpPr>
      <xdr:spPr>
        <a:xfrm>
          <a:off x="9823450" y="1334262"/>
          <a:ext cx="2451100" cy="150876"/>
        </a:xfrm>
        <a:prstGeom prst="roundRect">
          <a:avLst/>
        </a:prstGeom>
        <a:solidFill>
          <a:srgbClr val="6DD9F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63</xdr:col>
      <xdr:colOff>12700</xdr:colOff>
      <xdr:row>11</xdr:row>
      <xdr:rowOff>38862</xdr:rowOff>
    </xdr:from>
    <xdr:to>
      <xdr:col>64</xdr:col>
      <xdr:colOff>234950</xdr:colOff>
      <xdr:row>11</xdr:row>
      <xdr:rowOff>189738</xdr:rowOff>
    </xdr:to>
    <xdr:sp macro="ShapeClicked" textlink="">
      <xdr:nvSpPr>
        <xdr:cNvPr id="44" name="S_TE_3">
          <a:extLst>
            <a:ext uri="{FF2B5EF4-FFF2-40B4-BE49-F238E27FC236}">
              <a16:creationId xmlns:a16="http://schemas.microsoft.com/office/drawing/2014/main" id="{AC51A375-332C-A6E2-D63A-C4C49F0B4315}"/>
            </a:ext>
          </a:extLst>
        </xdr:cNvPr>
        <xdr:cNvSpPr/>
      </xdr:nvSpPr>
      <xdr:spPr>
        <a:xfrm>
          <a:off x="10071100" y="1562862"/>
          <a:ext cx="469900" cy="150876"/>
        </a:xfrm>
        <a:prstGeom prst="roundRect">
          <a:avLst/>
        </a:prstGeom>
        <a:solidFill>
          <a:srgbClr val="6DD9F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65</xdr:col>
      <xdr:colOff>12700</xdr:colOff>
      <xdr:row>12</xdr:row>
      <xdr:rowOff>38862</xdr:rowOff>
    </xdr:from>
    <xdr:to>
      <xdr:col>65</xdr:col>
      <xdr:colOff>234950</xdr:colOff>
      <xdr:row>12</xdr:row>
      <xdr:rowOff>189738</xdr:rowOff>
    </xdr:to>
    <xdr:sp macro="ShapeClicked" textlink="">
      <xdr:nvSpPr>
        <xdr:cNvPr id="48" name="S_TE_4">
          <a:extLst>
            <a:ext uri="{FF2B5EF4-FFF2-40B4-BE49-F238E27FC236}">
              <a16:creationId xmlns:a16="http://schemas.microsoft.com/office/drawing/2014/main" id="{795F291D-674C-ADD5-3BF6-067976D1A0A8}"/>
            </a:ext>
          </a:extLst>
        </xdr:cNvPr>
        <xdr:cNvSpPr/>
      </xdr:nvSpPr>
      <xdr:spPr>
        <a:xfrm>
          <a:off x="10566400" y="1791462"/>
          <a:ext cx="222250" cy="150876"/>
        </a:xfrm>
        <a:prstGeom prst="roundRect">
          <a:avLst/>
        </a:prstGeom>
        <a:solidFill>
          <a:srgbClr val="6DD9F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72</xdr:col>
      <xdr:colOff>12700</xdr:colOff>
      <xdr:row>13</xdr:row>
      <xdr:rowOff>38862</xdr:rowOff>
    </xdr:from>
    <xdr:to>
      <xdr:col>75</xdr:col>
      <xdr:colOff>234950</xdr:colOff>
      <xdr:row>13</xdr:row>
      <xdr:rowOff>189738</xdr:rowOff>
    </xdr:to>
    <xdr:sp macro="ShapeClicked" textlink="">
      <xdr:nvSpPr>
        <xdr:cNvPr id="52" name="S_TE_5">
          <a:extLst>
            <a:ext uri="{FF2B5EF4-FFF2-40B4-BE49-F238E27FC236}">
              <a16:creationId xmlns:a16="http://schemas.microsoft.com/office/drawing/2014/main" id="{5E946F50-75BF-E818-C04A-E5A5088529D2}"/>
            </a:ext>
          </a:extLst>
        </xdr:cNvPr>
        <xdr:cNvSpPr/>
      </xdr:nvSpPr>
      <xdr:spPr>
        <a:xfrm>
          <a:off x="12299950" y="2020062"/>
          <a:ext cx="965200" cy="150876"/>
        </a:xfrm>
        <a:prstGeom prst="roundRect">
          <a:avLst/>
        </a:prstGeom>
        <a:solidFill>
          <a:srgbClr val="6DD9F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76</xdr:col>
      <xdr:colOff>12700</xdr:colOff>
      <xdr:row>14</xdr:row>
      <xdr:rowOff>38862</xdr:rowOff>
    </xdr:from>
    <xdr:to>
      <xdr:col>76</xdr:col>
      <xdr:colOff>234950</xdr:colOff>
      <xdr:row>14</xdr:row>
      <xdr:rowOff>189738</xdr:rowOff>
    </xdr:to>
    <xdr:sp macro="ShapeClicked" textlink="">
      <xdr:nvSpPr>
        <xdr:cNvPr id="60" name="S_TE_6">
          <a:extLst>
            <a:ext uri="{FF2B5EF4-FFF2-40B4-BE49-F238E27FC236}">
              <a16:creationId xmlns:a16="http://schemas.microsoft.com/office/drawing/2014/main" id="{CF9546D1-6A12-3F03-7E24-DBA32A426393}"/>
            </a:ext>
          </a:extLst>
        </xdr:cNvPr>
        <xdr:cNvSpPr/>
      </xdr:nvSpPr>
      <xdr:spPr>
        <a:xfrm>
          <a:off x="13290550" y="2248662"/>
          <a:ext cx="222250" cy="150876"/>
        </a:xfrm>
        <a:prstGeom prst="roundRect">
          <a:avLst/>
        </a:prstGeom>
        <a:solidFill>
          <a:srgbClr val="80808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61</xdr:col>
      <xdr:colOff>25400</xdr:colOff>
      <xdr:row>9</xdr:row>
      <xdr:rowOff>38862</xdr:rowOff>
    </xdr:from>
    <xdr:to>
      <xdr:col>76</xdr:col>
      <xdr:colOff>120650</xdr:colOff>
      <xdr:row>9</xdr:row>
      <xdr:rowOff>189738</xdr:rowOff>
    </xdr:to>
    <xdr:sp macro="ShapeClicked" textlink="">
      <xdr:nvSpPr>
        <xdr:cNvPr id="37" name="S_TGB_1">
          <a:extLst>
            <a:ext uri="{FF2B5EF4-FFF2-40B4-BE49-F238E27FC236}">
              <a16:creationId xmlns:a16="http://schemas.microsoft.com/office/drawing/2014/main" id="{627C1875-71CB-E100-C2C5-C628D8A56DE6}"/>
            </a:ext>
          </a:extLst>
        </xdr:cNvPr>
        <xdr:cNvSpPr/>
      </xdr:nvSpPr>
      <xdr:spPr>
        <a:xfrm>
          <a:off x="9731375" y="1105662"/>
          <a:ext cx="381000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Finalizing Event Age</a:t>
          </a:r>
        </a:p>
      </xdr:txBody>
    </xdr:sp>
    <xdr:clientData/>
  </xdr:twoCellAnchor>
  <xdr:twoCellAnchor>
    <xdr:from>
      <xdr:col>62</xdr:col>
      <xdr:colOff>25400</xdr:colOff>
      <xdr:row>10</xdr:row>
      <xdr:rowOff>38862</xdr:rowOff>
    </xdr:from>
    <xdr:to>
      <xdr:col>77</xdr:col>
      <xdr:colOff>120650</xdr:colOff>
      <xdr:row>10</xdr:row>
      <xdr:rowOff>189738</xdr:rowOff>
    </xdr:to>
    <xdr:sp macro="ShapeClicked" textlink="">
      <xdr:nvSpPr>
        <xdr:cNvPr id="41" name="S_TGB_2">
          <a:extLst>
            <a:ext uri="{FF2B5EF4-FFF2-40B4-BE49-F238E27FC236}">
              <a16:creationId xmlns:a16="http://schemas.microsoft.com/office/drawing/2014/main" id="{ACB6CF97-E314-6AD5-D2AA-B81BA05A5EE2}"/>
            </a:ext>
          </a:extLst>
        </xdr:cNvPr>
        <xdr:cNvSpPr/>
      </xdr:nvSpPr>
      <xdr:spPr>
        <a:xfrm>
          <a:off x="9836150" y="1334262"/>
          <a:ext cx="381000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Marketing Campaign L</a:t>
          </a:r>
        </a:p>
      </xdr:txBody>
    </xdr:sp>
    <xdr:clientData/>
  </xdr:twoCellAnchor>
  <xdr:twoCellAnchor>
    <xdr:from>
      <xdr:col>63</xdr:col>
      <xdr:colOff>25400</xdr:colOff>
      <xdr:row>11</xdr:row>
      <xdr:rowOff>38862</xdr:rowOff>
    </xdr:from>
    <xdr:to>
      <xdr:col>78</xdr:col>
      <xdr:colOff>120650</xdr:colOff>
      <xdr:row>11</xdr:row>
      <xdr:rowOff>189738</xdr:rowOff>
    </xdr:to>
    <xdr:sp macro="ShapeClicked" textlink="">
      <xdr:nvSpPr>
        <xdr:cNvPr id="45" name="S_TGB_3">
          <a:extLst>
            <a:ext uri="{FF2B5EF4-FFF2-40B4-BE49-F238E27FC236}">
              <a16:creationId xmlns:a16="http://schemas.microsoft.com/office/drawing/2014/main" id="{18711046-950E-5437-D40F-4E1594EAFF94}"/>
            </a:ext>
          </a:extLst>
        </xdr:cNvPr>
        <xdr:cNvSpPr/>
      </xdr:nvSpPr>
      <xdr:spPr>
        <a:xfrm>
          <a:off x="10083800" y="1562862"/>
          <a:ext cx="381000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Speaker Confirmation</a:t>
          </a:r>
        </a:p>
      </xdr:txBody>
    </xdr:sp>
    <xdr:clientData/>
  </xdr:twoCellAnchor>
  <xdr:twoCellAnchor>
    <xdr:from>
      <xdr:col>65</xdr:col>
      <xdr:colOff>25400</xdr:colOff>
      <xdr:row>12</xdr:row>
      <xdr:rowOff>38862</xdr:rowOff>
    </xdr:from>
    <xdr:to>
      <xdr:col>80</xdr:col>
      <xdr:colOff>120650</xdr:colOff>
      <xdr:row>12</xdr:row>
      <xdr:rowOff>189738</xdr:rowOff>
    </xdr:to>
    <xdr:sp macro="ShapeClicked" textlink="">
      <xdr:nvSpPr>
        <xdr:cNvPr id="49" name="S_TGB_4">
          <a:extLst>
            <a:ext uri="{FF2B5EF4-FFF2-40B4-BE49-F238E27FC236}">
              <a16:creationId xmlns:a16="http://schemas.microsoft.com/office/drawing/2014/main" id="{B7CCBC00-26E0-02A1-9D96-BBE40407B8AC}"/>
            </a:ext>
          </a:extLst>
        </xdr:cNvPr>
        <xdr:cNvSpPr/>
      </xdr:nvSpPr>
      <xdr:spPr>
        <a:xfrm>
          <a:off x="10579100" y="1791462"/>
          <a:ext cx="381000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Technical Dry Run</a:t>
          </a:r>
        </a:p>
      </xdr:txBody>
    </xdr:sp>
    <xdr:clientData/>
  </xdr:twoCellAnchor>
  <xdr:twoCellAnchor>
    <xdr:from>
      <xdr:col>72</xdr:col>
      <xdr:colOff>25400</xdr:colOff>
      <xdr:row>13</xdr:row>
      <xdr:rowOff>38862</xdr:rowOff>
    </xdr:from>
    <xdr:to>
      <xdr:col>87</xdr:col>
      <xdr:colOff>120650</xdr:colOff>
      <xdr:row>13</xdr:row>
      <xdr:rowOff>189738</xdr:rowOff>
    </xdr:to>
    <xdr:sp macro="ShapeClicked" textlink="">
      <xdr:nvSpPr>
        <xdr:cNvPr id="53" name="S_TGB_5">
          <a:extLst>
            <a:ext uri="{FF2B5EF4-FFF2-40B4-BE49-F238E27FC236}">
              <a16:creationId xmlns:a16="http://schemas.microsoft.com/office/drawing/2014/main" id="{BE578C13-C07B-840B-647E-A47B1453118E}"/>
            </a:ext>
          </a:extLst>
        </xdr:cNvPr>
        <xdr:cNvSpPr/>
      </xdr:nvSpPr>
      <xdr:spPr>
        <a:xfrm>
          <a:off x="12312650" y="2020062"/>
          <a:ext cx="381000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Event Execution</a:t>
          </a:r>
        </a:p>
      </xdr:txBody>
    </xdr:sp>
    <xdr:clientData/>
  </xdr:twoCellAnchor>
  <xdr:twoCellAnchor>
    <xdr:from>
      <xdr:col>76</xdr:col>
      <xdr:colOff>25400</xdr:colOff>
      <xdr:row>14</xdr:row>
      <xdr:rowOff>38862</xdr:rowOff>
    </xdr:from>
    <xdr:to>
      <xdr:col>91</xdr:col>
      <xdr:colOff>120650</xdr:colOff>
      <xdr:row>14</xdr:row>
      <xdr:rowOff>189738</xdr:rowOff>
    </xdr:to>
    <xdr:sp macro="ShapeClicked" textlink="">
      <xdr:nvSpPr>
        <xdr:cNvPr id="61" name="S_TGB_6">
          <a:extLst>
            <a:ext uri="{FF2B5EF4-FFF2-40B4-BE49-F238E27FC236}">
              <a16:creationId xmlns:a16="http://schemas.microsoft.com/office/drawing/2014/main" id="{8477092A-E25F-6FC7-22A2-DD71D8151097}"/>
            </a:ext>
          </a:extLst>
        </xdr:cNvPr>
        <xdr:cNvSpPr/>
      </xdr:nvSpPr>
      <xdr:spPr>
        <a:xfrm>
          <a:off x="13303250" y="2248662"/>
          <a:ext cx="381000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Post-Event Analysis</a:t>
          </a:r>
        </a:p>
      </xdr:txBody>
    </xdr:sp>
    <xdr:clientData/>
  </xdr:twoCellAnchor>
  <xdr:twoCellAnchor>
    <xdr:from>
      <xdr:col>65</xdr:col>
      <xdr:colOff>0</xdr:colOff>
      <xdr:row>7</xdr:row>
      <xdr:rowOff>0</xdr:rowOff>
    </xdr:from>
    <xdr:to>
      <xdr:col>65</xdr:col>
      <xdr:colOff>1270</xdr:colOff>
      <xdr:row>15</xdr:row>
      <xdr:rowOff>0</xdr:rowOff>
    </xdr:to>
    <xdr:sp macro="" textlink="">
      <xdr:nvSpPr>
        <xdr:cNvPr id="87" name="ST_Today_LineLeft">
          <a:extLst>
            <a:ext uri="{FF2B5EF4-FFF2-40B4-BE49-F238E27FC236}">
              <a16:creationId xmlns:a16="http://schemas.microsoft.com/office/drawing/2014/main" id="{768D8FDC-6153-FD23-0CC8-79D3126F7E64}"/>
            </a:ext>
          </a:extLst>
        </xdr:cNvPr>
        <xdr:cNvSpPr/>
      </xdr:nvSpPr>
      <xdr:spPr>
        <a:xfrm>
          <a:off x="10553700" y="571500"/>
          <a:ext cx="1270" cy="1866900"/>
        </a:xfrm>
        <a:prstGeom prst="rect">
          <a:avLst/>
        </a:prstGeom>
        <a:ln w="1270">
          <a:solidFill>
            <a:srgbClr val="FFCC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65</xdr:col>
      <xdr:colOff>234950</xdr:colOff>
      <xdr:row>7</xdr:row>
      <xdr:rowOff>0</xdr:rowOff>
    </xdr:from>
    <xdr:to>
      <xdr:col>65</xdr:col>
      <xdr:colOff>236220</xdr:colOff>
      <xdr:row>15</xdr:row>
      <xdr:rowOff>0</xdr:rowOff>
    </xdr:to>
    <xdr:sp macro="" textlink="">
      <xdr:nvSpPr>
        <xdr:cNvPr id="88" name="ST_Today_LineRight">
          <a:extLst>
            <a:ext uri="{FF2B5EF4-FFF2-40B4-BE49-F238E27FC236}">
              <a16:creationId xmlns:a16="http://schemas.microsoft.com/office/drawing/2014/main" id="{86EB9E9F-0719-824F-A523-96198C6DC339}"/>
            </a:ext>
          </a:extLst>
        </xdr:cNvPr>
        <xdr:cNvSpPr/>
      </xdr:nvSpPr>
      <xdr:spPr>
        <a:xfrm>
          <a:off x="10788650" y="571500"/>
          <a:ext cx="1270" cy="1866900"/>
        </a:xfrm>
        <a:prstGeom prst="rect">
          <a:avLst/>
        </a:prstGeom>
        <a:ln w="1270">
          <a:solidFill>
            <a:srgbClr val="FFCC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209550</xdr:colOff>
      <xdr:row>17</xdr:row>
      <xdr:rowOff>171450</xdr:rowOff>
    </xdr:from>
    <xdr:to>
      <xdr:col>10</xdr:col>
      <xdr:colOff>2705100</xdr:colOff>
      <xdr:row>21</xdr:row>
      <xdr:rowOff>66675</xdr:rowOff>
    </xdr:to>
    <xdr:sp macro="" textlink="">
      <xdr:nvSpPr>
        <xdr:cNvPr id="89" name="TextBox 88">
          <a:extLst>
            <a:ext uri="{FF2B5EF4-FFF2-40B4-BE49-F238E27FC236}">
              <a16:creationId xmlns:a16="http://schemas.microsoft.com/office/drawing/2014/main" id="{6459CADF-DA87-F84B-BE01-381E36B7771E}"/>
            </a:ext>
          </a:extLst>
        </xdr:cNvPr>
        <xdr:cNvSpPr txBox="1"/>
      </xdr:nvSpPr>
      <xdr:spPr>
        <a:xfrm>
          <a:off x="876300" y="2990850"/>
          <a:ext cx="2495550" cy="657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Times New Roman" panose="02020603050405020304" pitchFamily="18" charset="0"/>
              <a:cs typeface="Times New Roman" panose="02020603050405020304" pitchFamily="18" charset="0"/>
            </a:rPr>
            <a:t>Each Task</a:t>
          </a:r>
          <a:r>
            <a:rPr lang="en-US" sz="1100" baseline="0">
              <a:latin typeface="Times New Roman" panose="02020603050405020304" pitchFamily="18" charset="0"/>
              <a:cs typeface="Times New Roman" panose="02020603050405020304" pitchFamily="18" charset="0"/>
            </a:rPr>
            <a:t> Cost can be seen when you will double click on every task</a:t>
          </a:r>
          <a:endParaRPr lang="en-US" sz="1100">
            <a:latin typeface="Times New Roman" panose="02020603050405020304" pitchFamily="18" charset="0"/>
            <a:cs typeface="Times New Roman" panose="02020603050405020304" pitchFamily="18" charset="0"/>
          </a:endParaRPr>
        </a:p>
      </xdr:txBody>
    </xdr:sp>
    <xdr:clientData/>
  </xdr:twoCellAnchor>
</xdr:wsDr>
</file>

<file path=xl/drawings/drawing7.xml><?xml version="1.0" encoding="utf-8"?>
<xdr:wsDr xmlns:xdr="http://schemas.openxmlformats.org/drawingml/2006/spreadsheetDrawing" xmlns:a="http://schemas.openxmlformats.org/drawingml/2006/main">
  <xdr:oneCellAnchor>
    <xdr:from>
      <xdr:col>2</xdr:col>
      <xdr:colOff>111518</xdr:colOff>
      <xdr:row>2</xdr:row>
      <xdr:rowOff>57150</xdr:rowOff>
    </xdr:from>
    <xdr:ext cx="1668981" cy="942975"/>
    <xdr:pic>
      <xdr:nvPicPr>
        <xdr:cNvPr id="2" name="Picture 1">
          <a:hlinkClick xmlns:r="http://schemas.openxmlformats.org/officeDocument/2006/relationships" r:id="rId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2"/>
        <a:srcRect/>
        <a:stretch/>
      </xdr:blipFill>
      <xdr:spPr>
        <a:xfrm>
          <a:off x="178193" y="123825"/>
          <a:ext cx="1668981" cy="942975"/>
        </a:xfrm>
        <a:prstGeom prst="rect">
          <a:avLst/>
        </a:prstGeom>
      </xdr:spPr>
    </xdr:pic>
    <xdr:clientData/>
  </xdr:oneCellAnchor>
  <xdr:twoCellAnchor editAs="oneCell">
    <xdr:from>
      <xdr:col>4</xdr:col>
      <xdr:colOff>28575</xdr:colOff>
      <xdr:row>13</xdr:row>
      <xdr:rowOff>180975</xdr:rowOff>
    </xdr:from>
    <xdr:to>
      <xdr:col>20</xdr:col>
      <xdr:colOff>9525</xdr:colOff>
      <xdr:row>20</xdr:row>
      <xdr:rowOff>47625</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3"/>
        <a:stretch>
          <a:fillRect/>
        </a:stretch>
      </xdr:blipFill>
      <xdr:spPr>
        <a:xfrm>
          <a:off x="600075" y="2143125"/>
          <a:ext cx="9686925" cy="120015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IAAS" refreshedDate="45730.855328819445" createdVersion="7" refreshedVersion="8" minRefreshableVersion="3" recordCount="6" xr:uid="{13ED83AE-FFFB-4DD8-8004-9C646FBE23B3}">
  <cacheSource type="worksheet">
    <worksheetSource name="DashboardTable"/>
  </cacheSource>
  <cacheFields count="58">
    <cacheField name="ProjectID" numFmtId="0">
      <sharedItems containsSemiMixedTypes="0" containsString="0" containsNumber="1" containsInteger="1" minValue="1" maxValue="1"/>
    </cacheField>
    <cacheField name="dType" numFmtId="0">
      <sharedItems containsBlank="1" count="7">
        <s v="T"/>
        <s v="MP" u="1"/>
        <s v="M" u="1"/>
        <s v="SP" u="1"/>
        <s v="C" u="1"/>
        <m u="1"/>
        <s v="dType" u="1"/>
      </sharedItems>
    </cacheField>
    <cacheField name="GEType" numFmtId="0">
      <sharedItems count="2">
        <s v="T"/>
        <s v="M" u="1"/>
      </sharedItems>
    </cacheField>
    <cacheField name="TID" numFmtId="0">
      <sharedItems containsSemiMixedTypes="0" containsString="0" containsNumber="1" containsInteger="1" minValue="1" maxValue="6"/>
    </cacheField>
    <cacheField name="Dependency" numFmtId="0">
      <sharedItems containsBlank="1"/>
    </cacheField>
    <cacheField name="Dependents" numFmtId="0">
      <sharedItems containsBlank="1"/>
    </cacheField>
    <cacheField name="StartConstrain" numFmtId="0">
      <sharedItems containsString="0" containsBlank="1" containsNumber="1" containsInteger="1" minValue="45728" maxValue="45741"/>
    </cacheField>
    <cacheField name="EndConstrain" numFmtId="0">
      <sharedItems containsNonDate="0" containsString="0" containsBlank="1"/>
    </cacheField>
    <cacheField name="TIL" numFmtId="0">
      <sharedItems containsSemiMixedTypes="0" containsString="0" containsNumber="1" containsInteger="1" minValue="0" maxValue="0"/>
    </cacheField>
    <cacheField name="SS" numFmtId="0">
      <sharedItems containsNonDate="0" containsString="0" containsBlank="1"/>
    </cacheField>
    <cacheField name="TaskIcon" numFmtId="0">
      <sharedItems/>
    </cacheField>
    <cacheField name="WBS" numFmtId="0">
      <sharedItems containsSemiMixedTypes="0" containsString="0" containsNumber="1" containsInteger="1" minValue="1" maxValue="6"/>
    </cacheField>
    <cacheField name="Task" numFmtId="0">
      <sharedItems/>
    </cacheField>
    <cacheField name="Priority" numFmtId="0">
      <sharedItems containsBlank="1" count="4">
        <s v="HIGH"/>
        <s v="NORMAL"/>
        <m u="1"/>
        <s v="LOW" u="1"/>
      </sharedItems>
    </cacheField>
    <cacheField name="Status" numFmtId="0">
      <sharedItems containsBlank="1" count="5">
        <s v="Completed"/>
        <s v="Overdue" u="1"/>
        <s v="InProgress" u="1"/>
        <s v="Planned" u="1"/>
        <m u="1"/>
      </sharedItems>
    </cacheField>
    <cacheField name="Resource" numFmtId="0">
      <sharedItems containsBlank="1" count="58">
        <s v="Organization"/>
        <m u="1"/>
        <s v="Organization, CREATIVO" u="1"/>
        <s v="MANAGER" u="1"/>
        <s v="IT" u="1"/>
        <s v="ESTRATEGIA" u="1"/>
        <s v="CREATIVO" u="1"/>
        <s v="Humfleet Wendy" u="1"/>
        <s v="Unique Drywall" u="1"/>
        <s v="Newton Painting" u="1"/>
        <s v="JR" u="1"/>
        <s v="Olimpia Stucco" u="1"/>
        <s v="Service Tech" u="1"/>
        <s v="INFRA General, Cloud Team" u="1"/>
        <s v="Sys Team" u="1"/>
        <s v="BP Banister" u="1"/>
        <s v="Jeff Faye" u="1"/>
        <s v="Cloud Team" u="1"/>
        <s v="Knotty Woodworks" u="1"/>
        <s v="Lopez Wild Dianne" u="1"/>
        <s v="dfg" u="1"/>
        <s v="MHC, Cerner" u="1"/>
        <s v="Flash Electrical" u="1"/>
        <s v="TP Hyperion" u="1"/>
        <s v="TP NGINX, INFRA General, AU infra team, AU web team" u="1"/>
        <s v="Trim Rite Mfg" u="1"/>
        <s v="SS" u="1"/>
        <s v="AC Flooring" u="1"/>
        <s v="Kuschell Andre" u="1"/>
        <s v="Majestic Cab's" u="1"/>
        <s v="INFRA General" u="1"/>
        <s v="TP One Platform" u="1"/>
        <s v="Ops" u="1"/>
        <s v="Shiley Kayla -Cerner" u="1"/>
        <s v="Derrick G" u="1"/>
        <s v="Marv J" u="1"/>
        <s v="TP One Platform, TP Hyperion" u="1"/>
        <s v="Jim" u="1"/>
        <s v="TP GATE" u="1"/>
        <s v="Derrick G, Brody M" u="1"/>
        <s v="GE One pipeline" u="1"/>
        <s v="Walworth  Andrea" u="1"/>
        <s v="Pristine - C/tops" u="1"/>
        <s v="TP NGINX" u="1"/>
        <s v="Pristine C/tops" u="1"/>
        <s v="King Denise" u="1"/>
        <s v="Client" u="1"/>
        <s v="Morehouse Mitch" u="1"/>
        <s v="Delta Coring" u="1"/>
        <s v="Cerner, MHC" u="1"/>
        <s v="Cloud Team, INFRA General" u="1"/>
        <s v="Shiley Kayla -Cerner, Lopez Wild Dianne, Morton Brittany, Rokos John" u="1"/>
        <s v="John" u="1"/>
        <s v="HB" u="1"/>
        <s v="Pristine Surround" u="1"/>
        <s v="T and S" u="1"/>
        <s v="Sys and O&amp;M" u="1"/>
        <s v="MHC" u="1"/>
      </sharedItems>
    </cacheField>
    <cacheField name="ResourceCost" numFmtId="0">
      <sharedItems containsNonDate="0" containsString="0" containsBlank="1"/>
    </cacheField>
    <cacheField name="BSD" numFmtId="0">
      <sharedItems containsNonDate="0" containsString="0" containsBlank="1"/>
    </cacheField>
    <cacheField name="BED" numFmtId="0">
      <sharedItems containsNonDate="0" containsString="0" containsBlank="1"/>
    </cacheField>
    <cacheField name="BD" numFmtId="0">
      <sharedItems containsNonDate="0" containsString="0" containsBlank="1"/>
    </cacheField>
    <cacheField name="ESD" numFmtId="14">
      <sharedItems containsSemiMixedTypes="0" containsNonDate="0" containsDate="1" containsString="0" minDate="2025-03-10T00:00:00" maxDate="2025-03-26T00:00:00"/>
    </cacheField>
    <cacheField name="EED" numFmtId="14">
      <sharedItems containsSemiMixedTypes="0" containsNonDate="0" containsDate="1" containsString="0" minDate="2025-03-11T00:00:00" maxDate="2025-03-26T00:00:00" count="6">
        <d v="2025-03-11T00:00:00"/>
        <d v="2025-03-20T00:00:00"/>
        <d v="2025-03-13T00:00:00"/>
        <d v="2025-03-14T00:00:00"/>
        <d v="2025-03-24T00:00:00"/>
        <d v="2025-03-25T00:00:00"/>
      </sharedItems>
      <fieldGroup par="57" base="21">
        <rangePr groupBy="days" startDate="2025-03-11T00:00:00" endDate="2025-03-26T00:00:00"/>
        <groupItems count="368">
          <s v="&lt;3/11/2025"/>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3/26/2025"/>
        </groupItems>
      </fieldGroup>
    </cacheField>
    <cacheField name="ED" numFmtId="0">
      <sharedItems containsSemiMixedTypes="0" containsString="0" containsNumber="1" containsInteger="1" minValue="1" maxValue="8"/>
    </cacheField>
    <cacheField name="WBSPredecessors" numFmtId="0">
      <sharedItems containsNonDate="0" containsString="0" containsBlank="1"/>
    </cacheField>
    <cacheField name="WBSSuccessors" numFmtId="0">
      <sharedItems containsNonDate="0" containsString="0" containsBlank="1"/>
    </cacheField>
    <cacheField name="Work" numFmtId="0">
      <sharedItems containsNonDate="0" containsString="0" containsBlank="1"/>
    </cacheField>
    <cacheField name="Done" numFmtId="0">
      <sharedItems containsSemiMixedTypes="0" containsString="0" containsNumber="1" containsInteger="1" minValue="100" maxValue="100"/>
    </cacheField>
    <cacheField name="PercentageCompleted" numFmtId="0">
      <sharedItems containsSemiMixedTypes="0" containsString="0" containsNumber="1" containsInteger="1" minValue="1" maxValue="1"/>
    </cacheField>
    <cacheField name="ASD" numFmtId="0">
      <sharedItems containsNonDate="0" containsString="0" containsBlank="1"/>
    </cacheField>
    <cacheField name="AED" numFmtId="0">
      <sharedItems containsNonDate="0" containsString="0" containsBlank="1"/>
    </cacheField>
    <cacheField name="AD" numFmtId="0">
      <sharedItems containsNonDate="0" containsString="0" containsBlank="1"/>
    </cacheField>
    <cacheField name="BCS" numFmtId="0">
      <sharedItems containsNonDate="0" containsString="0" containsBlank="1"/>
    </cacheField>
    <cacheField name="ECS" numFmtId="0">
      <sharedItems containsSemiMixedTypes="0" containsString="0" containsNumber="1" containsInteger="1" minValue="50" maxValue="120"/>
    </cacheField>
    <cacheField name="ACS" numFmtId="0">
      <sharedItems containsNonDate="0" containsString="0" containsBlank="1"/>
    </cacheField>
    <cacheField name="Notes" numFmtId="0">
      <sharedItems containsNonDate="0" containsString="0" containsBlank="1"/>
    </cacheField>
    <cacheField name="Custom 1" numFmtId="0">
      <sharedItems containsNonDate="0" containsString="0" containsBlank="1"/>
    </cacheField>
    <cacheField name="Custom 2" numFmtId="0">
      <sharedItems containsNonDate="0" containsString="0" containsBlank="1"/>
    </cacheField>
    <cacheField name="Custom 3" numFmtId="0">
      <sharedItems containsNonDate="0" containsString="0" containsBlank="1"/>
    </cacheField>
    <cacheField name="Custom 4" numFmtId="0">
      <sharedItems containsNonDate="0" containsString="0" containsBlank="1"/>
    </cacheField>
    <cacheField name="Custom 5" numFmtId="0">
      <sharedItems containsNonDate="0" containsString="0" containsBlank="1"/>
    </cacheField>
    <cacheField name="Custom 6" numFmtId="0">
      <sharedItems containsNonDate="0" containsString="0" containsBlank="1"/>
    </cacheField>
    <cacheField name="Custom 7" numFmtId="0">
      <sharedItems containsNonDate="0" containsString="0" containsBlank="1"/>
    </cacheField>
    <cacheField name="Custom 8" numFmtId="0">
      <sharedItems containsNonDate="0" containsString="0" containsBlank="1"/>
    </cacheField>
    <cacheField name="Custom 9" numFmtId="0">
      <sharedItems containsNonDate="0" containsString="0" containsBlank="1"/>
    </cacheField>
    <cacheField name="Custom 10" numFmtId="0">
      <sharedItems containsNonDate="0" containsString="0" containsBlank="1"/>
    </cacheField>
    <cacheField name="Custom 11" numFmtId="0">
      <sharedItems containsNonDate="0" containsString="0" containsBlank="1"/>
    </cacheField>
    <cacheField name="Custom 12" numFmtId="0">
      <sharedItems containsNonDate="0" containsString="0" containsBlank="1"/>
    </cacheField>
    <cacheField name="Custom 13" numFmtId="0">
      <sharedItems containsNonDate="0" containsString="0" containsBlank="1"/>
    </cacheField>
    <cacheField name="Custom 14" numFmtId="0">
      <sharedItems containsNonDate="0" containsString="0" containsBlank="1"/>
    </cacheField>
    <cacheField name="Custom 15" numFmtId="0">
      <sharedItems containsNonDate="0" containsString="0" containsBlank="1"/>
    </cacheField>
    <cacheField name="Custom 16" numFmtId="0">
      <sharedItems containsNonDate="0" containsString="0" containsBlank="1"/>
    </cacheField>
    <cacheField name="Custom 17" numFmtId="0">
      <sharedItems containsNonDate="0" containsString="0" containsBlank="1"/>
    </cacheField>
    <cacheField name="Custom 18" numFmtId="0">
      <sharedItems containsNonDate="0" containsString="0" containsBlank="1"/>
    </cacheField>
    <cacheField name="Custom 19" numFmtId="0">
      <sharedItems containsNonDate="0" containsString="0" containsBlank="1"/>
    </cacheField>
    <cacheField name="Custom 20" numFmtId="0">
      <sharedItems containsNonDate="0" containsString="0" containsBlank="1"/>
    </cacheField>
    <cacheField name="LC" numFmtId="0">
      <sharedItems containsNonDate="0" containsString="0" containsBlank="1"/>
    </cacheField>
    <cacheField name="ProjectFilter" numFmtId="0">
      <sharedItems containsBlank="1" count="4">
        <b v="1"/>
        <b v="0" u="1"/>
        <m u="1"/>
        <e v="#REF!" u="1"/>
      </sharedItems>
    </cacheField>
    <cacheField name="Months" numFmtId="0" databaseField="0">
      <fieldGroup base="21">
        <rangePr groupBy="months" startDate="2025-03-11T00:00:00" endDate="2025-03-26T00:00:00"/>
        <groupItems count="14">
          <s v="&lt;3/11/2025"/>
          <s v="Jan"/>
          <s v="Feb"/>
          <s v="Mar"/>
          <s v="Apr"/>
          <s v="May"/>
          <s v="Jun"/>
          <s v="Jul"/>
          <s v="Aug"/>
          <s v="Sep"/>
          <s v="Oct"/>
          <s v="Nov"/>
          <s v="Dec"/>
          <s v="&gt;3/26/2025"/>
        </groupItems>
      </fieldGroup>
    </cacheField>
  </cacheFields>
  <extLst>
    <ext xmlns:x14="http://schemas.microsoft.com/office/spreadsheetml/2009/9/main" uri="{725AE2AE-9491-48be-B2B4-4EB974FC3084}">
      <x14:pivotCacheDefinition pivotCacheId="145259762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n v="1"/>
    <x v="0"/>
    <x v="0"/>
    <n v="1"/>
    <m/>
    <s v="3|"/>
    <m/>
    <m/>
    <n v="0"/>
    <m/>
    <s v="u"/>
    <n v="1"/>
    <s v="Finalizing Event Agenda"/>
    <x v="0"/>
    <x v="0"/>
    <x v="0"/>
    <m/>
    <m/>
    <m/>
    <m/>
    <d v="2025-03-10T00:00:00"/>
    <x v="0"/>
    <n v="2"/>
    <m/>
    <m/>
    <m/>
    <n v="100"/>
    <n v="1"/>
    <m/>
    <m/>
    <m/>
    <m/>
    <n v="80"/>
    <m/>
    <m/>
    <m/>
    <m/>
    <m/>
    <m/>
    <m/>
    <m/>
    <m/>
    <m/>
    <m/>
    <m/>
    <m/>
    <m/>
    <m/>
    <m/>
    <m/>
    <m/>
    <m/>
    <m/>
    <m/>
    <m/>
    <m/>
    <x v="0"/>
  </r>
  <r>
    <n v="1"/>
    <x v="0"/>
    <x v="0"/>
    <n v="2"/>
    <m/>
    <s v="5|"/>
    <m/>
    <m/>
    <n v="0"/>
    <m/>
    <s v="u"/>
    <n v="2"/>
    <s v="Marketing Campaign Launch"/>
    <x v="0"/>
    <x v="0"/>
    <x v="0"/>
    <m/>
    <m/>
    <m/>
    <m/>
    <d v="2025-03-11T00:00:00"/>
    <x v="1"/>
    <n v="8"/>
    <m/>
    <m/>
    <m/>
    <n v="100"/>
    <n v="1"/>
    <m/>
    <m/>
    <m/>
    <m/>
    <n v="120"/>
    <m/>
    <m/>
    <m/>
    <m/>
    <m/>
    <m/>
    <m/>
    <m/>
    <m/>
    <m/>
    <m/>
    <m/>
    <m/>
    <m/>
    <m/>
    <m/>
    <m/>
    <m/>
    <m/>
    <m/>
    <m/>
    <m/>
    <m/>
    <x v="0"/>
  </r>
  <r>
    <n v="1"/>
    <x v="0"/>
    <x v="0"/>
    <n v="3"/>
    <s v="1_FS_0|"/>
    <s v="4|"/>
    <n v="45728"/>
    <m/>
    <n v="0"/>
    <m/>
    <s v="u"/>
    <n v="3"/>
    <s v="Speaker Confirmations"/>
    <x v="1"/>
    <x v="0"/>
    <x v="0"/>
    <m/>
    <m/>
    <m/>
    <m/>
    <d v="2025-03-12T00:00:00"/>
    <x v="2"/>
    <n v="2"/>
    <m/>
    <m/>
    <m/>
    <n v="100"/>
    <n v="1"/>
    <m/>
    <m/>
    <m/>
    <m/>
    <n v="50"/>
    <m/>
    <m/>
    <m/>
    <m/>
    <m/>
    <m/>
    <m/>
    <m/>
    <m/>
    <m/>
    <m/>
    <m/>
    <m/>
    <m/>
    <m/>
    <m/>
    <m/>
    <m/>
    <m/>
    <m/>
    <m/>
    <m/>
    <m/>
    <x v="0"/>
  </r>
  <r>
    <n v="1"/>
    <x v="0"/>
    <x v="0"/>
    <n v="4"/>
    <s v="3_FS_0|"/>
    <m/>
    <n v="45730"/>
    <m/>
    <n v="0"/>
    <m/>
    <s v="u"/>
    <n v="4"/>
    <s v="Technical Dry Run"/>
    <x v="0"/>
    <x v="0"/>
    <x v="0"/>
    <m/>
    <m/>
    <m/>
    <m/>
    <d v="2025-03-14T00:00:00"/>
    <x v="3"/>
    <n v="1"/>
    <m/>
    <m/>
    <m/>
    <n v="100"/>
    <n v="1"/>
    <m/>
    <m/>
    <m/>
    <m/>
    <n v="80"/>
    <m/>
    <m/>
    <m/>
    <m/>
    <m/>
    <m/>
    <m/>
    <m/>
    <m/>
    <m/>
    <m/>
    <m/>
    <m/>
    <m/>
    <m/>
    <m/>
    <m/>
    <m/>
    <m/>
    <m/>
    <m/>
    <m/>
    <m/>
    <x v="0"/>
  </r>
  <r>
    <n v="1"/>
    <x v="0"/>
    <x v="0"/>
    <n v="5"/>
    <s v="2_FS_0|"/>
    <s v="6|"/>
    <n v="45737"/>
    <m/>
    <n v="0"/>
    <m/>
    <s v="u"/>
    <n v="5"/>
    <s v="Event Execution"/>
    <x v="0"/>
    <x v="0"/>
    <x v="0"/>
    <m/>
    <m/>
    <m/>
    <m/>
    <d v="2025-03-21T00:00:00"/>
    <x v="4"/>
    <n v="2"/>
    <m/>
    <m/>
    <m/>
    <n v="100"/>
    <n v="1"/>
    <m/>
    <m/>
    <m/>
    <m/>
    <n v="120"/>
    <m/>
    <m/>
    <m/>
    <m/>
    <m/>
    <m/>
    <m/>
    <m/>
    <m/>
    <m/>
    <m/>
    <m/>
    <m/>
    <m/>
    <m/>
    <m/>
    <m/>
    <m/>
    <m/>
    <m/>
    <m/>
    <m/>
    <m/>
    <x v="0"/>
  </r>
  <r>
    <n v="1"/>
    <x v="0"/>
    <x v="0"/>
    <n v="6"/>
    <s v="5_FS_0|"/>
    <m/>
    <n v="45741"/>
    <m/>
    <n v="0"/>
    <m/>
    <s v="u"/>
    <n v="6"/>
    <s v="Post-Event Analysis"/>
    <x v="1"/>
    <x v="0"/>
    <x v="0"/>
    <m/>
    <m/>
    <m/>
    <m/>
    <d v="2025-03-25T00:00:00"/>
    <x v="5"/>
    <n v="1"/>
    <m/>
    <m/>
    <m/>
    <n v="100"/>
    <n v="1"/>
    <m/>
    <m/>
    <m/>
    <m/>
    <n v="60"/>
    <m/>
    <m/>
    <m/>
    <m/>
    <m/>
    <m/>
    <m/>
    <m/>
    <m/>
    <m/>
    <m/>
    <m/>
    <m/>
    <m/>
    <m/>
    <m/>
    <m/>
    <m/>
    <m/>
    <m/>
    <m/>
    <m/>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8782934-5B53-4D89-A0DD-1A9F4AC558F5}" name="PT8" cacheId="170" dataOnRows="1" applyNumberFormats="0" applyBorderFormats="0" applyFontFormats="0" applyPatternFormats="0" applyAlignmentFormats="0" applyWidthHeightFormats="1" dataCaption="Values" updatedVersion="8" minRefreshableVersion="5" useAutoFormatting="1" rowGrandTotals="0" colGrandTotals="0" itemPrintTitles="1" createdVersion="7" indent="0" outline="1" outlineData="1" multipleFieldFilters="0" chartFormat="138">
  <location ref="BT4" firstHeaderRow="0" firstDataRow="0" firstDataCol="0" rowPageCount="2" colPageCount="1"/>
  <pivotFields count="58">
    <pivotField showAll="0"/>
    <pivotField axis="axisPage" showAll="0">
      <items count="8">
        <item m="1" x="4"/>
        <item h="1" m="1" x="1"/>
        <item h="1" m="1" x="3"/>
        <item x="0"/>
        <item h="1" m="1" x="6"/>
        <item h="1" m="1" x="5"/>
        <item h="1" m="1" x="2"/>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0"/>
        <item m="1" x="3"/>
        <item x="1"/>
        <item m="1" x="2"/>
        <item t="default"/>
      </items>
    </pivotField>
    <pivotField showAll="0">
      <items count="6">
        <item x="0"/>
        <item m="1" x="2"/>
        <item m="1" x="1"/>
        <item m="1" x="3"/>
        <item m="1" x="4"/>
        <item t="default"/>
      </items>
    </pivotField>
    <pivotField showAll="0">
      <items count="59">
        <item m="1" x="27"/>
        <item m="1" x="15"/>
        <item m="1" x="49"/>
        <item m="1" x="46"/>
        <item m="1" x="17"/>
        <item m="1" x="50"/>
        <item m="1" x="6"/>
        <item m="1" x="48"/>
        <item m="1" x="34"/>
        <item m="1" x="39"/>
        <item m="1" x="20"/>
        <item m="1" x="5"/>
        <item m="1" x="22"/>
        <item m="1" x="40"/>
        <item m="1" x="53"/>
        <item m="1" x="7"/>
        <item m="1" x="30"/>
        <item m="1" x="13"/>
        <item m="1" x="4"/>
        <item m="1" x="16"/>
        <item m="1" x="37"/>
        <item m="1" x="52"/>
        <item m="1" x="10"/>
        <item m="1" x="45"/>
        <item m="1" x="18"/>
        <item m="1" x="28"/>
        <item m="1" x="19"/>
        <item m="1" x="29"/>
        <item m="1" x="3"/>
        <item m="1" x="35"/>
        <item m="1" x="57"/>
        <item m="1" x="21"/>
        <item m="1" x="47"/>
        <item m="1" x="9"/>
        <item m="1" x="11"/>
        <item m="1" x="32"/>
        <item x="0"/>
        <item m="1" x="2"/>
        <item m="1" x="42"/>
        <item m="1" x="44"/>
        <item m="1" x="54"/>
        <item m="1" x="12"/>
        <item m="1" x="33"/>
        <item m="1" x="51"/>
        <item m="1" x="26"/>
        <item m="1" x="56"/>
        <item m="1" x="14"/>
        <item m="1" x="55"/>
        <item m="1" x="38"/>
        <item m="1" x="23"/>
        <item m="1" x="43"/>
        <item m="1" x="24"/>
        <item m="1" x="31"/>
        <item m="1" x="36"/>
        <item m="1" x="25"/>
        <item m="1" x="8"/>
        <item m="1" x="41"/>
        <item m="1" x="1"/>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m="1" x="1"/>
        <item x="0"/>
        <item h="1" m="1" x="3"/>
        <item h="1" m="1" x="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6"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1F16084-B707-4DA0-813B-5A9D6BD396AD}" name="PT7" cacheId="170" dataOnRows="1" applyNumberFormats="0" applyBorderFormats="0" applyFontFormats="0" applyPatternFormats="0" applyAlignmentFormats="0" applyWidthHeightFormats="1" dataCaption="Values" updatedVersion="8" minRefreshableVersion="5" useAutoFormatting="1" rowGrandTotals="0" colGrandTotals="0" itemPrintTitles="1" createdVersion="7" indent="0" outline="1" outlineData="1" multipleFieldFilters="0" chartFormat="138">
  <location ref="BK4" firstHeaderRow="0" firstDataRow="0" firstDataCol="0" rowPageCount="2" colPageCount="1"/>
  <pivotFields count="58">
    <pivotField showAll="0"/>
    <pivotField axis="axisPage" showAll="0">
      <items count="8">
        <item m="1" x="4"/>
        <item h="1" m="1" x="1"/>
        <item h="1" m="1" x="3"/>
        <item x="0"/>
        <item h="1" m="1" x="6"/>
        <item h="1" m="1" x="5"/>
        <item h="1" m="1" x="2"/>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0"/>
        <item m="1" x="3"/>
        <item x="1"/>
        <item m="1" x="2"/>
        <item t="default"/>
      </items>
    </pivotField>
    <pivotField showAll="0">
      <items count="6">
        <item x="0"/>
        <item m="1" x="2"/>
        <item m="1" x="1"/>
        <item m="1" x="3"/>
        <item m="1" x="4"/>
        <item t="default"/>
      </items>
    </pivotField>
    <pivotField showAll="0">
      <items count="59">
        <item m="1" x="27"/>
        <item m="1" x="15"/>
        <item m="1" x="49"/>
        <item m="1" x="46"/>
        <item m="1" x="17"/>
        <item m="1" x="50"/>
        <item m="1" x="6"/>
        <item m="1" x="48"/>
        <item m="1" x="34"/>
        <item m="1" x="39"/>
        <item m="1" x="20"/>
        <item m="1" x="5"/>
        <item m="1" x="22"/>
        <item m="1" x="40"/>
        <item m="1" x="53"/>
        <item m="1" x="7"/>
        <item m="1" x="30"/>
        <item m="1" x="13"/>
        <item m="1" x="4"/>
        <item m="1" x="16"/>
        <item m="1" x="37"/>
        <item m="1" x="52"/>
        <item m="1" x="10"/>
        <item m="1" x="45"/>
        <item m="1" x="18"/>
        <item m="1" x="28"/>
        <item m="1" x="19"/>
        <item m="1" x="29"/>
        <item m="1" x="3"/>
        <item m="1" x="35"/>
        <item m="1" x="57"/>
        <item m="1" x="21"/>
        <item m="1" x="47"/>
        <item m="1" x="9"/>
        <item m="1" x="11"/>
        <item m="1" x="32"/>
        <item x="0"/>
        <item m="1" x="2"/>
        <item m="1" x="42"/>
        <item m="1" x="44"/>
        <item m="1" x="54"/>
        <item m="1" x="12"/>
        <item m="1" x="33"/>
        <item m="1" x="51"/>
        <item m="1" x="26"/>
        <item m="1" x="56"/>
        <item m="1" x="14"/>
        <item m="1" x="55"/>
        <item m="1" x="38"/>
        <item m="1" x="23"/>
        <item m="1" x="43"/>
        <item m="1" x="24"/>
        <item m="1" x="31"/>
        <item m="1" x="36"/>
        <item m="1" x="25"/>
        <item m="1" x="8"/>
        <item m="1" x="41"/>
        <item m="1" x="1"/>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m="1" x="1"/>
        <item x="0"/>
        <item h="1" m="1" x="3"/>
        <item h="1" m="1" x="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6"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DDEDB68-BC0D-42A6-9E77-51DB5C235C2A}" name="PT6" cacheId="170" dataOnRows="1" applyNumberFormats="0" applyBorderFormats="0" applyFontFormats="0" applyPatternFormats="0" applyAlignmentFormats="0" applyWidthHeightFormats="1" dataCaption="Values" updatedVersion="8" minRefreshableVersion="5" useAutoFormatting="1" rowGrandTotals="0" colGrandTotals="0" itemPrintTitles="1" createdVersion="7" indent="0" outline="1" outlineData="1" multipleFieldFilters="0" chartFormat="138">
  <location ref="BA4:BA5" firstHeaderRow="1" firstDataRow="1" firstDataCol="1" rowPageCount="2" colPageCount="1"/>
  <pivotFields count="58">
    <pivotField showAll="0"/>
    <pivotField axis="axisPage" showAll="0">
      <items count="8">
        <item m="1" x="4"/>
        <item h="1" m="1" x="1"/>
        <item h="1" m="1" x="3"/>
        <item x="0"/>
        <item h="1" m="1" x="6"/>
        <item h="1" m="1" x="5"/>
        <item h="1" m="1" x="2"/>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0"/>
        <item m="1" x="3"/>
        <item x="1"/>
        <item m="1" x="2"/>
        <item t="default"/>
      </items>
    </pivotField>
    <pivotField showAll="0">
      <items count="6">
        <item x="0"/>
        <item m="1" x="2"/>
        <item m="1" x="1"/>
        <item m="1" x="3"/>
        <item m="1" x="4"/>
        <item t="default"/>
      </items>
    </pivotField>
    <pivotField axis="axisRow" showAll="0">
      <items count="59">
        <item m="1" x="49"/>
        <item m="1" x="7"/>
        <item m="1" x="45"/>
        <item m="1" x="28"/>
        <item m="1" x="19"/>
        <item m="1" x="57"/>
        <item m="1" x="21"/>
        <item m="1" x="47"/>
        <item m="1" x="33"/>
        <item m="1" x="51"/>
        <item m="1" x="41"/>
        <item m="1" x="1"/>
        <item m="1" x="55"/>
        <item m="1" x="53"/>
        <item m="1" x="14"/>
        <item m="1" x="26"/>
        <item m="1" x="46"/>
        <item m="1" x="10"/>
        <item m="1" x="56"/>
        <item m="1" x="39"/>
        <item m="1" x="34"/>
        <item m="1" x="48"/>
        <item m="1" x="35"/>
        <item m="1" x="25"/>
        <item m="1" x="22"/>
        <item m="1" x="12"/>
        <item m="1" x="8"/>
        <item m="1" x="9"/>
        <item m="1" x="29"/>
        <item m="1" x="42"/>
        <item m="1" x="18"/>
        <item m="1" x="15"/>
        <item m="1" x="27"/>
        <item m="1" x="11"/>
        <item m="1" x="52"/>
        <item m="1" x="37"/>
        <item m="1" x="44"/>
        <item m="1" x="54"/>
        <item m="1" x="20"/>
        <item m="1" x="16"/>
        <item m="1" x="32"/>
        <item m="1" x="30"/>
        <item m="1" x="13"/>
        <item m="1" x="17"/>
        <item m="1" x="50"/>
        <item m="1" x="40"/>
        <item m="1" x="43"/>
        <item m="1" x="36"/>
        <item m="1" x="31"/>
        <item m="1" x="38"/>
        <item m="1" x="24"/>
        <item m="1" x="23"/>
        <item m="1" x="2"/>
        <item m="1" x="3"/>
        <item m="1" x="4"/>
        <item m="1" x="5"/>
        <item m="1" x="6"/>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m="1" x="1"/>
        <item x="0"/>
        <item h="1" m="1" x="3"/>
        <item h="1" m="1" x="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5"/>
  </rowFields>
  <rowItems count="1">
    <i>
      <x v="57"/>
    </i>
  </rowItems>
  <colItems count="1">
    <i/>
  </colItems>
  <pageFields count="2">
    <pageField fld="56"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C398EF9-2849-49DF-8385-3EF98555A8FD}" name="PT5" cacheId="170" dataOnRows="1" applyNumberFormats="0" applyBorderFormats="0" applyFontFormats="0" applyPatternFormats="0" applyAlignmentFormats="0" applyWidthHeightFormats="1" dataCaption="Values" updatedVersion="8" minRefreshableVersion="5" useAutoFormatting="1" rowGrandTotals="0" colGrandTotals="0" itemPrintTitles="1" createdVersion="7" indent="0" outline="1" outlineData="1" multipleFieldFilters="0" chartFormat="138">
  <location ref="AP4:AQ10" firstHeaderRow="1" firstDataRow="1" firstDataCol="1" rowPageCount="2" colPageCount="1"/>
  <pivotFields count="58">
    <pivotField showAll="0"/>
    <pivotField axis="axisPage" showAll="0">
      <items count="8">
        <item m="1" x="4"/>
        <item h="1" m="1" x="1"/>
        <item h="1" m="1" x="3"/>
        <item x="0"/>
        <item h="1" m="1" x="6"/>
        <item h="1" m="1" x="5"/>
        <item h="1" m="1" x="2"/>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items count="5">
        <item x="0"/>
        <item m="1" x="3"/>
        <item x="1"/>
        <item m="1" x="2"/>
        <item t="default"/>
      </items>
    </pivotField>
    <pivotField showAll="0">
      <items count="6">
        <item x="0"/>
        <item m="1" x="2"/>
        <item m="1" x="1"/>
        <item m="1" x="3"/>
        <item m="1" x="4"/>
        <item t="default"/>
      </items>
    </pivotField>
    <pivotField showAll="0">
      <items count="59">
        <item m="1" x="27"/>
        <item m="1" x="15"/>
        <item m="1" x="49"/>
        <item m="1" x="46"/>
        <item m="1" x="17"/>
        <item m="1" x="50"/>
        <item m="1" x="6"/>
        <item m="1" x="48"/>
        <item m="1" x="34"/>
        <item m="1" x="39"/>
        <item m="1" x="20"/>
        <item m="1" x="5"/>
        <item m="1" x="22"/>
        <item m="1" x="40"/>
        <item m="1" x="53"/>
        <item m="1" x="7"/>
        <item m="1" x="30"/>
        <item m="1" x="13"/>
        <item m="1" x="4"/>
        <item m="1" x="16"/>
        <item m="1" x="37"/>
        <item m="1" x="52"/>
        <item m="1" x="10"/>
        <item m="1" x="45"/>
        <item m="1" x="18"/>
        <item m="1" x="28"/>
        <item m="1" x="19"/>
        <item m="1" x="29"/>
        <item m="1" x="3"/>
        <item m="1" x="35"/>
        <item m="1" x="57"/>
        <item m="1" x="21"/>
        <item m="1" x="47"/>
        <item m="1" x="9"/>
        <item m="1" x="11"/>
        <item m="1" x="32"/>
        <item x="0"/>
        <item m="1" x="2"/>
        <item m="1" x="42"/>
        <item m="1" x="44"/>
        <item m="1" x="54"/>
        <item m="1" x="12"/>
        <item m="1" x="33"/>
        <item m="1" x="51"/>
        <item m="1" x="26"/>
        <item m="1" x="56"/>
        <item m="1" x="14"/>
        <item m="1" x="55"/>
        <item m="1" x="38"/>
        <item m="1" x="23"/>
        <item m="1" x="43"/>
        <item m="1" x="24"/>
        <item m="1" x="31"/>
        <item m="1" x="36"/>
        <item m="1" x="25"/>
        <item m="1" x="8"/>
        <item m="1" x="41"/>
        <item m="1" x="1"/>
        <item t="default"/>
      </items>
    </pivotField>
    <pivotField showAll="0"/>
    <pivotField showAll="0"/>
    <pivotField showAll="0"/>
    <pivotField showAll="0"/>
    <pivotField numFmtId="14" showAll="0"/>
    <pivotField axis="axisRow"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m="1" x="1"/>
        <item x="0"/>
        <item h="1" m="1" x="3"/>
        <item h="1" m="1" x="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21"/>
  </rowFields>
  <rowItems count="6">
    <i>
      <x v="70"/>
    </i>
    <i>
      <x v="72"/>
    </i>
    <i>
      <x v="73"/>
    </i>
    <i>
      <x v="79"/>
    </i>
    <i>
      <x v="83"/>
    </i>
    <i>
      <x v="84"/>
    </i>
  </rowItems>
  <colItems count="1">
    <i/>
  </colItems>
  <pageFields count="2">
    <pageField fld="56" hier="-1"/>
    <pageField fld="1" hier="-1"/>
  </pageFields>
  <dataFields count="1">
    <dataField name="Count of tID"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7D36175-525E-4048-8E0C-9C2F7472F5B6}" name="PT4" cacheId="170" dataOnRows="1" applyNumberFormats="0" applyBorderFormats="0" applyFontFormats="0" applyPatternFormats="0" applyAlignmentFormats="0" applyWidthHeightFormats="1" dataCaption="Values" updatedVersion="8" minRefreshableVersion="5" useAutoFormatting="1" rowGrandTotals="0" colGrandTotals="0" itemPrintTitles="1" createdVersion="7" indent="0" outline="1" outlineData="1" multipleFieldFilters="0" chartFormat="175">
  <location ref="AE4" firstHeaderRow="0" firstDataRow="0" firstDataCol="0" rowPageCount="2" colPageCount="1"/>
  <pivotFields count="58">
    <pivotField showAll="0"/>
    <pivotField showAll="0"/>
    <pivotField axis="axisPage" showAll="0">
      <items count="3">
        <item m="1" x="1"/>
        <item h="1" x="0"/>
        <item t="default"/>
      </items>
    </pivotField>
    <pivotField showAll="0"/>
    <pivotField showAll="0"/>
    <pivotField showAll="0"/>
    <pivotField showAll="0"/>
    <pivotField showAll="0"/>
    <pivotField showAll="0"/>
    <pivotField showAll="0"/>
    <pivotField showAll="0"/>
    <pivotField showAll="0"/>
    <pivotField showAll="0"/>
    <pivotField showAll="0">
      <items count="5">
        <item x="0"/>
        <item m="1" x="3"/>
        <item x="1"/>
        <item m="1" x="2"/>
        <item t="default"/>
      </items>
    </pivotField>
    <pivotField showAll="0">
      <items count="6">
        <item x="0"/>
        <item m="1" x="2"/>
        <item m="1" x="1"/>
        <item m="1" x="3"/>
        <item m="1" x="4"/>
        <item t="default"/>
      </items>
    </pivotField>
    <pivotField showAll="0">
      <items count="59">
        <item m="1" x="27"/>
        <item m="1" x="15"/>
        <item m="1" x="49"/>
        <item m="1" x="46"/>
        <item m="1" x="17"/>
        <item m="1" x="50"/>
        <item m="1" x="6"/>
        <item m="1" x="48"/>
        <item m="1" x="34"/>
        <item m="1" x="39"/>
        <item m="1" x="20"/>
        <item m="1" x="5"/>
        <item m="1" x="22"/>
        <item m="1" x="40"/>
        <item m="1" x="53"/>
        <item m="1" x="7"/>
        <item m="1" x="30"/>
        <item m="1" x="13"/>
        <item m="1" x="4"/>
        <item m="1" x="16"/>
        <item m="1" x="37"/>
        <item m="1" x="52"/>
        <item m="1" x="10"/>
        <item m="1" x="45"/>
        <item m="1" x="18"/>
        <item m="1" x="28"/>
        <item m="1" x="19"/>
        <item m="1" x="29"/>
        <item m="1" x="3"/>
        <item m="1" x="35"/>
        <item m="1" x="57"/>
        <item m="1" x="21"/>
        <item m="1" x="47"/>
        <item m="1" x="9"/>
        <item m="1" x="11"/>
        <item m="1" x="32"/>
        <item x="0"/>
        <item m="1" x="2"/>
        <item m="1" x="42"/>
        <item m="1" x="44"/>
        <item m="1" x="54"/>
        <item m="1" x="12"/>
        <item m="1" x="33"/>
        <item m="1" x="51"/>
        <item m="1" x="26"/>
        <item m="1" x="56"/>
        <item m="1" x="14"/>
        <item m="1" x="55"/>
        <item m="1" x="38"/>
        <item m="1" x="23"/>
        <item m="1" x="43"/>
        <item m="1" x="24"/>
        <item m="1" x="31"/>
        <item m="1" x="36"/>
        <item m="1" x="25"/>
        <item m="1" x="8"/>
        <item m="1" x="41"/>
        <item m="1" x="1"/>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m="1" x="1"/>
        <item x="0"/>
        <item h="1" m="1" x="3"/>
        <item h="1" m="1" x="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6" hier="-1"/>
    <pageField fld="2"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76650BF-F9F9-42B0-8C89-50665819B917}" name="PT3" cacheId="170" dataOnRows="1" applyNumberFormats="0" applyBorderFormats="0" applyFontFormats="0" applyPatternFormats="0" applyAlignmentFormats="0" applyWidthHeightFormats="1" dataCaption="Values" updatedVersion="8" minRefreshableVersion="5" useAutoFormatting="1" rowGrandTotals="0" colGrandTotals="0" itemPrintTitles="1" createdVersion="7" indent="0" outline="1" outlineData="1" multipleFieldFilters="0" chartFormat="230">
  <location ref="U4:V7" firstHeaderRow="1" firstDataRow="1" firstDataCol="1" rowPageCount="2" colPageCount="1"/>
  <pivotFields count="58">
    <pivotField showAll="0"/>
    <pivotField axis="axisPage" showAll="0">
      <items count="8">
        <item h="1" m="1" x="4"/>
        <item m="1" x="1"/>
        <item h="1" m="1" x="3"/>
        <item x="0"/>
        <item h="1" m="1" x="6"/>
        <item h="1" m="1" x="5"/>
        <item h="1" m="1" x="2"/>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0"/>
        <item m="1" x="3"/>
        <item x="1"/>
        <item m="1" x="2"/>
        <item t="default"/>
      </items>
    </pivotField>
    <pivotField showAll="0">
      <items count="6">
        <item x="0"/>
        <item m="1" x="2"/>
        <item m="1" x="1"/>
        <item m="1" x="3"/>
        <item m="1" x="4"/>
        <item t="default"/>
      </items>
    </pivotField>
    <pivotField showAll="0">
      <items count="59">
        <item m="1" x="27"/>
        <item m="1" x="15"/>
        <item m="1" x="49"/>
        <item m="1" x="46"/>
        <item m="1" x="17"/>
        <item m="1" x="50"/>
        <item m="1" x="6"/>
        <item m="1" x="48"/>
        <item m="1" x="34"/>
        <item m="1" x="39"/>
        <item m="1" x="20"/>
        <item m="1" x="5"/>
        <item m="1" x="22"/>
        <item m="1" x="40"/>
        <item m="1" x="53"/>
        <item m="1" x="7"/>
        <item m="1" x="30"/>
        <item m="1" x="13"/>
        <item m="1" x="4"/>
        <item m="1" x="16"/>
        <item m="1" x="37"/>
        <item m="1" x="52"/>
        <item m="1" x="10"/>
        <item m="1" x="45"/>
        <item m="1" x="18"/>
        <item m="1" x="28"/>
        <item m="1" x="19"/>
        <item m="1" x="29"/>
        <item m="1" x="3"/>
        <item m="1" x="35"/>
        <item m="1" x="57"/>
        <item m="1" x="21"/>
        <item m="1" x="47"/>
        <item m="1" x="9"/>
        <item m="1" x="11"/>
        <item m="1" x="32"/>
        <item x="0"/>
        <item m="1" x="2"/>
        <item m="1" x="42"/>
        <item m="1" x="44"/>
        <item m="1" x="54"/>
        <item m="1" x="12"/>
        <item m="1" x="33"/>
        <item m="1" x="51"/>
        <item m="1" x="26"/>
        <item m="1" x="56"/>
        <item m="1" x="14"/>
        <item m="1" x="55"/>
        <item m="1" x="38"/>
        <item m="1" x="23"/>
        <item m="1" x="43"/>
        <item m="1" x="24"/>
        <item m="1" x="31"/>
        <item m="1" x="36"/>
        <item m="1" x="25"/>
        <item m="1" x="8"/>
        <item m="1" x="41"/>
        <item m="1" x="1"/>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m="1" x="1"/>
        <item x="0"/>
        <item h="1" m="1" x="3"/>
        <item h="1" m="1" x="2"/>
        <item t="default"/>
      </items>
    </pivotField>
    <pivotField showAll="0">
      <items count="15">
        <item x="0"/>
        <item x="1"/>
        <item x="2"/>
        <item x="3"/>
        <item x="4"/>
        <item x="5"/>
        <item x="6"/>
        <item x="7"/>
        <item x="8"/>
        <item x="9"/>
        <item x="10"/>
        <item x="11"/>
        <item x="12"/>
        <item x="13"/>
        <item t="default"/>
      </items>
    </pivotField>
  </pivotFields>
  <rowFields count="1">
    <field x="-2"/>
  </rowFields>
  <rowItems count="3">
    <i>
      <x/>
    </i>
    <i i="1">
      <x v="1"/>
    </i>
    <i i="2">
      <x v="2"/>
    </i>
  </rowItems>
  <colItems count="1">
    <i/>
  </colItems>
  <pageFields count="2">
    <pageField fld="56" hier="-1"/>
    <pageField fld="1" hier="-1"/>
  </pageFields>
  <dataFields count="3">
    <dataField name="Baseline Cost" fld="31" baseField="0" baseItem="0" numFmtId="164"/>
    <dataField name="Estimated Cost" fld="32" baseField="0" baseItem="0" numFmtId="164"/>
    <dataField name="Actual Cost" fld="33" baseField="0" baseItem="0" numFmtId="164"/>
  </dataFields>
  <chartFormats count="15">
    <chartFormat chart="16" format="4" series="1">
      <pivotArea type="data" outline="0" fieldPosition="0">
        <references count="1">
          <reference field="4294967294" count="1" selected="0">
            <x v="0"/>
          </reference>
        </references>
      </pivotArea>
    </chartFormat>
    <chartFormat chart="16" format="5">
      <pivotArea type="data" outline="0" fieldPosition="0">
        <references count="1">
          <reference field="4294967294" count="1" selected="0">
            <x v="1"/>
          </reference>
        </references>
      </pivotArea>
    </chartFormat>
    <chartFormat chart="16" format="6">
      <pivotArea type="data" outline="0" fieldPosition="0">
        <references count="1">
          <reference field="4294967294" count="1" selected="0">
            <x v="2"/>
          </reference>
        </references>
      </pivotArea>
    </chartFormat>
    <chartFormat chart="16" format="7">
      <pivotArea type="data" outline="0" fieldPosition="0">
        <references count="1">
          <reference field="4294967294" count="1" selected="0">
            <x v="0"/>
          </reference>
        </references>
      </pivotArea>
    </chartFormat>
    <chartFormat chart="171" format="11" series="1">
      <pivotArea type="data" outline="0" fieldPosition="0">
        <references count="1">
          <reference field="4294967294" count="1" selected="0">
            <x v="0"/>
          </reference>
        </references>
      </pivotArea>
    </chartFormat>
    <chartFormat chart="171" format="12">
      <pivotArea type="data" outline="0" fieldPosition="0">
        <references count="1">
          <reference field="4294967294" count="1" selected="0">
            <x v="0"/>
          </reference>
        </references>
      </pivotArea>
    </chartFormat>
    <chartFormat chart="171" format="13">
      <pivotArea type="data" outline="0" fieldPosition="0">
        <references count="1">
          <reference field="4294967294" count="1" selected="0">
            <x v="1"/>
          </reference>
        </references>
      </pivotArea>
    </chartFormat>
    <chartFormat chart="227" format="11" series="1">
      <pivotArea type="data" outline="0" fieldPosition="0">
        <references count="1">
          <reference field="4294967294" count="1" selected="0">
            <x v="0"/>
          </reference>
        </references>
      </pivotArea>
    </chartFormat>
    <chartFormat chart="227" format="12">
      <pivotArea type="data" outline="0" fieldPosition="0">
        <references count="1">
          <reference field="4294967294" count="1" selected="0">
            <x v="0"/>
          </reference>
        </references>
      </pivotArea>
    </chartFormat>
    <chartFormat chart="227" format="13">
      <pivotArea type="data" outline="0" fieldPosition="0">
        <references count="1">
          <reference field="4294967294" count="1" selected="0">
            <x v="1"/>
          </reference>
        </references>
      </pivotArea>
    </chartFormat>
    <chartFormat chart="227" format="14">
      <pivotArea type="data" outline="0" fieldPosition="0">
        <references count="1">
          <reference field="4294967294" count="1" selected="0">
            <x v="2"/>
          </reference>
        </references>
      </pivotArea>
    </chartFormat>
    <chartFormat chart="229" format="11" series="1">
      <pivotArea type="data" outline="0" fieldPosition="0">
        <references count="1">
          <reference field="4294967294" count="1" selected="0">
            <x v="0"/>
          </reference>
        </references>
      </pivotArea>
    </chartFormat>
    <chartFormat chart="229" format="12">
      <pivotArea type="data" outline="0" fieldPosition="0">
        <references count="1">
          <reference field="4294967294" count="1" selected="0">
            <x v="0"/>
          </reference>
        </references>
      </pivotArea>
    </chartFormat>
    <chartFormat chart="229" format="13">
      <pivotArea type="data" outline="0" fieldPosition="0">
        <references count="1">
          <reference field="4294967294" count="1" selected="0">
            <x v="1"/>
          </reference>
        </references>
      </pivotArea>
    </chartFormat>
    <chartFormat chart="229" format="14">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B33A970-5548-4750-81A4-9F9880C5F3BA}" name="PT2" cacheId="170" applyNumberFormats="0" applyBorderFormats="0" applyFontFormats="0" applyPatternFormats="0" applyAlignmentFormats="0" applyWidthHeightFormats="1" dataCaption="Values" updatedVersion="8" minRefreshableVersion="5" useAutoFormatting="1" rowGrandTotals="0" colGrandTotals="0" itemPrintTitles="1" createdVersion="7" indent="0" outline="1" outlineData="1" multipleFieldFilters="0" chartFormat="219">
  <location ref="K4:L6" firstHeaderRow="1" firstDataRow="1" firstDataCol="1" rowPageCount="2" colPageCount="1"/>
  <pivotFields count="58">
    <pivotField showAll="0"/>
    <pivotField axis="axisPage" showAll="0">
      <items count="8">
        <item x="0"/>
        <item h="1" m="1" x="1"/>
        <item m="1" x="4"/>
        <item h="1" m="1" x="3"/>
        <item h="1" m="1" x="6"/>
        <item h="1" m="1" x="5"/>
        <item h="1" m="1" x="2"/>
        <item t="default"/>
      </items>
    </pivotField>
    <pivotField showAll="0"/>
    <pivotField dataField="1" showAll="0"/>
    <pivotField showAll="0"/>
    <pivotField showAll="0"/>
    <pivotField showAll="0"/>
    <pivotField showAll="0"/>
    <pivotField showAll="0"/>
    <pivotField showAll="0"/>
    <pivotField showAll="0"/>
    <pivotField showAll="0"/>
    <pivotField showAll="0"/>
    <pivotField axis="axisRow" showAll="0">
      <items count="5">
        <item x="0"/>
        <item m="1" x="3"/>
        <item x="1"/>
        <item m="1" x="2"/>
        <item t="default"/>
      </items>
    </pivotField>
    <pivotField showAll="0">
      <items count="6">
        <item x="0"/>
        <item m="1" x="2"/>
        <item m="1" x="1"/>
        <item m="1" x="3"/>
        <item m="1" x="4"/>
        <item t="default"/>
      </items>
    </pivotField>
    <pivotField showAll="0">
      <items count="59">
        <item m="1" x="27"/>
        <item m="1" x="15"/>
        <item m="1" x="49"/>
        <item m="1" x="46"/>
        <item m="1" x="17"/>
        <item m="1" x="50"/>
        <item m="1" x="6"/>
        <item m="1" x="48"/>
        <item m="1" x="34"/>
        <item m="1" x="39"/>
        <item m="1" x="20"/>
        <item m="1" x="5"/>
        <item m="1" x="22"/>
        <item m="1" x="40"/>
        <item m="1" x="53"/>
        <item m="1" x="7"/>
        <item m="1" x="30"/>
        <item m="1" x="13"/>
        <item m="1" x="4"/>
        <item m="1" x="16"/>
        <item m="1" x="37"/>
        <item m="1" x="52"/>
        <item m="1" x="10"/>
        <item m="1" x="45"/>
        <item m="1" x="18"/>
        <item m="1" x="28"/>
        <item m="1" x="19"/>
        <item m="1" x="29"/>
        <item m="1" x="3"/>
        <item m="1" x="35"/>
        <item m="1" x="57"/>
        <item m="1" x="21"/>
        <item m="1" x="47"/>
        <item m="1" x="9"/>
        <item m="1" x="11"/>
        <item m="1" x="32"/>
        <item x="0"/>
        <item m="1" x="2"/>
        <item m="1" x="42"/>
        <item m="1" x="44"/>
        <item m="1" x="54"/>
        <item m="1" x="12"/>
        <item m="1" x="33"/>
        <item m="1" x="51"/>
        <item m="1" x="26"/>
        <item m="1" x="56"/>
        <item m="1" x="14"/>
        <item m="1" x="55"/>
        <item m="1" x="38"/>
        <item m="1" x="23"/>
        <item m="1" x="43"/>
        <item m="1" x="24"/>
        <item m="1" x="31"/>
        <item m="1" x="36"/>
        <item m="1" x="25"/>
        <item m="1" x="8"/>
        <item m="1" x="41"/>
        <item m="1" x="1"/>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5">
        <item h="1" m="1" x="1"/>
        <item x="0"/>
        <item m="1" x="3"/>
        <item h="1" m="1" x="2"/>
        <item t="default"/>
      </items>
    </pivotField>
    <pivotField showAll="0">
      <items count="15">
        <item x="0"/>
        <item x="1"/>
        <item x="2"/>
        <item x="3"/>
        <item x="4"/>
        <item x="5"/>
        <item x="6"/>
        <item x="7"/>
        <item x="8"/>
        <item x="9"/>
        <item x="10"/>
        <item x="11"/>
        <item x="12"/>
        <item x="13"/>
        <item t="default"/>
      </items>
    </pivotField>
  </pivotFields>
  <rowFields count="1">
    <field x="13"/>
  </rowFields>
  <rowItems count="2">
    <i>
      <x/>
    </i>
    <i>
      <x v="2"/>
    </i>
  </rowItems>
  <colItems count="1">
    <i/>
  </colItems>
  <pageFields count="2">
    <pageField fld="56" hier="-1"/>
    <pageField fld="1" hier="-1"/>
  </pageFields>
  <dataFields count="1">
    <dataField name="Count of tID" fld="3" subtotal="count" baseField="0" baseItem="0"/>
  </dataFields>
  <chartFormats count="15">
    <chartFormat chart="0" format="4" series="1">
      <pivotArea type="data" outline="0" fieldPosition="0">
        <references count="1">
          <reference field="4294967294" count="1" selected="0">
            <x v="0"/>
          </reference>
        </references>
      </pivotArea>
    </chartFormat>
    <chartFormat chart="2" format="10" series="1">
      <pivotArea type="data" outline="0" fieldPosition="0">
        <references count="1">
          <reference field="4294967294" count="1" selected="0">
            <x v="0"/>
          </reference>
        </references>
      </pivotArea>
    </chartFormat>
    <chartFormat chart="5" format="20" series="1">
      <pivotArea type="data" outline="0" fieldPosition="0">
        <references count="1">
          <reference field="4294967294" count="1" selected="0">
            <x v="0"/>
          </reference>
        </references>
      </pivotArea>
    </chartFormat>
    <chartFormat chart="10" format="13" series="1">
      <pivotArea type="data" outline="0" fieldPosition="0">
        <references count="1">
          <reference field="4294967294" count="1" selected="0">
            <x v="0"/>
          </reference>
        </references>
      </pivotArea>
    </chartFormat>
    <chartFormat chart="10" format="14">
      <pivotArea type="data" outline="0" fieldPosition="0">
        <references count="2">
          <reference field="4294967294" count="1" selected="0">
            <x v="0"/>
          </reference>
          <reference field="13" count="1" selected="0">
            <x v="0"/>
          </reference>
        </references>
      </pivotArea>
    </chartFormat>
    <chartFormat chart="10" format="15">
      <pivotArea type="data" outline="0" fieldPosition="0">
        <references count="2">
          <reference field="4294967294" count="1" selected="0">
            <x v="0"/>
          </reference>
          <reference field="13" count="1" selected="0">
            <x v="1"/>
          </reference>
        </references>
      </pivotArea>
    </chartFormat>
    <chartFormat chart="10" format="16">
      <pivotArea type="data" outline="0" fieldPosition="0">
        <references count="2">
          <reference field="4294967294" count="1" selected="0">
            <x v="0"/>
          </reference>
          <reference field="13" count="1" selected="0">
            <x v="2"/>
          </reference>
        </references>
      </pivotArea>
    </chartFormat>
    <chartFormat chart="10" format="17">
      <pivotArea type="data" outline="0" fieldPosition="0">
        <references count="1">
          <reference field="4294967294" count="1" selected="0">
            <x v="0"/>
          </reference>
        </references>
      </pivotArea>
    </chartFormat>
    <chartFormat chart="166" format="20" series="1">
      <pivotArea type="data" outline="0" fieldPosition="0">
        <references count="1">
          <reference field="4294967294" count="1" selected="0">
            <x v="0"/>
          </reference>
        </references>
      </pivotArea>
    </chartFormat>
    <chartFormat chart="166" format="21">
      <pivotArea type="data" outline="0" fieldPosition="0">
        <references count="1">
          <reference field="4294967294" count="1" selected="0">
            <x v="0"/>
          </reference>
        </references>
      </pivotArea>
    </chartFormat>
    <chartFormat chart="216" format="19" series="1">
      <pivotArea type="data" outline="0" fieldPosition="0">
        <references count="1">
          <reference field="4294967294" count="1" selected="0">
            <x v="0"/>
          </reference>
        </references>
      </pivotArea>
    </chartFormat>
    <chartFormat chart="216" format="20">
      <pivotArea type="data" outline="0" fieldPosition="0">
        <references count="1">
          <reference field="4294967294" count="1" selected="0">
            <x v="0"/>
          </reference>
        </references>
      </pivotArea>
    </chartFormat>
    <chartFormat chart="218" format="19" series="1">
      <pivotArea type="data" outline="0" fieldPosition="0">
        <references count="1">
          <reference field="4294967294" count="1" selected="0">
            <x v="0"/>
          </reference>
        </references>
      </pivotArea>
    </chartFormat>
    <chartFormat chart="218" format="20">
      <pivotArea type="data" outline="0" fieldPosition="0">
        <references count="2">
          <reference field="4294967294" count="1" selected="0">
            <x v="0"/>
          </reference>
          <reference field="13" count="1" selected="0">
            <x v="0"/>
          </reference>
        </references>
      </pivotArea>
    </chartFormat>
    <chartFormat chart="218" format="21">
      <pivotArea type="data" outline="0" fieldPosition="0">
        <references count="2">
          <reference field="4294967294" count="1" selected="0">
            <x v="0"/>
          </reference>
          <reference field="1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D606ACC-E0AD-41A9-8B1E-8CC3187B4783}" name="PT1" cacheId="170" applyNumberFormats="0" applyBorderFormats="0" applyFontFormats="0" applyPatternFormats="0" applyAlignmentFormats="0" applyWidthHeightFormats="1" dataCaption="Values" updatedVersion="8" minRefreshableVersion="5" useAutoFormatting="1" rowGrandTotals="0" colGrandTotals="0" itemPrintTitles="1" createdVersion="7" indent="0" outline="1" outlineData="1" multipleFieldFilters="0" chartFormat="213">
  <location ref="A4:B5" firstHeaderRow="1" firstDataRow="1" firstDataCol="1" rowPageCount="2" colPageCount="1"/>
  <pivotFields count="58">
    <pivotField showAll="0"/>
    <pivotField axis="axisPage" showAll="0">
      <items count="8">
        <item x="0"/>
        <item h="1" m="1" x="1"/>
        <item m="1" x="4"/>
        <item h="1" m="1" x="3"/>
        <item h="1" m="1" x="6"/>
        <item h="1" m="1" x="5"/>
        <item h="1" m="1" x="2"/>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items count="5">
        <item x="0"/>
        <item m="1" x="3"/>
        <item x="1"/>
        <item m="1" x="2"/>
        <item t="default"/>
      </items>
    </pivotField>
    <pivotField axis="axisRow" showAll="0">
      <items count="6">
        <item x="0"/>
        <item m="1" x="2"/>
        <item m="1" x="1"/>
        <item m="1" x="3"/>
        <item m="1" x="4"/>
        <item t="default"/>
      </items>
    </pivotField>
    <pivotField showAll="0">
      <items count="59">
        <item m="1" x="27"/>
        <item m="1" x="15"/>
        <item m="1" x="49"/>
        <item m="1" x="46"/>
        <item m="1" x="17"/>
        <item m="1" x="50"/>
        <item m="1" x="6"/>
        <item m="1" x="48"/>
        <item m="1" x="34"/>
        <item m="1" x="39"/>
        <item m="1" x="20"/>
        <item m="1" x="5"/>
        <item m="1" x="22"/>
        <item m="1" x="40"/>
        <item m="1" x="53"/>
        <item m="1" x="7"/>
        <item m="1" x="30"/>
        <item m="1" x="13"/>
        <item m="1" x="4"/>
        <item m="1" x="16"/>
        <item m="1" x="37"/>
        <item m="1" x="52"/>
        <item m="1" x="10"/>
        <item m="1" x="45"/>
        <item m="1" x="18"/>
        <item m="1" x="28"/>
        <item m="1" x="19"/>
        <item m="1" x="29"/>
        <item m="1" x="3"/>
        <item m="1" x="35"/>
        <item m="1" x="57"/>
        <item m="1" x="21"/>
        <item m="1" x="47"/>
        <item m="1" x="9"/>
        <item m="1" x="11"/>
        <item m="1" x="32"/>
        <item x="0"/>
        <item m="1" x="2"/>
        <item m="1" x="42"/>
        <item m="1" x="44"/>
        <item m="1" x="54"/>
        <item m="1" x="12"/>
        <item m="1" x="33"/>
        <item m="1" x="51"/>
        <item m="1" x="26"/>
        <item m="1" x="56"/>
        <item m="1" x="14"/>
        <item m="1" x="55"/>
        <item m="1" x="38"/>
        <item m="1" x="23"/>
        <item m="1" x="43"/>
        <item m="1" x="24"/>
        <item m="1" x="31"/>
        <item m="1" x="36"/>
        <item m="1" x="25"/>
        <item m="1" x="8"/>
        <item m="1" x="41"/>
        <item m="1" x="1"/>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5">
        <item h="1" m="1" x="1"/>
        <item x="0"/>
        <item m="1" x="3"/>
        <item h="1" m="1" x="2"/>
        <item t="default"/>
      </items>
    </pivotField>
    <pivotField showAll="0">
      <items count="15">
        <item x="0"/>
        <item x="1"/>
        <item x="2"/>
        <item x="3"/>
        <item x="4"/>
        <item x="5"/>
        <item x="6"/>
        <item x="7"/>
        <item x="8"/>
        <item x="9"/>
        <item x="10"/>
        <item x="11"/>
        <item x="12"/>
        <item x="13"/>
        <item t="default"/>
      </items>
    </pivotField>
  </pivotFields>
  <rowFields count="1">
    <field x="14"/>
  </rowFields>
  <rowItems count="1">
    <i>
      <x/>
    </i>
  </rowItems>
  <colItems count="1">
    <i/>
  </colItems>
  <pageFields count="2">
    <pageField fld="56" hier="-1"/>
    <pageField fld="1" hier="-1"/>
  </pageFields>
  <dataFields count="1">
    <dataField name="Count of tID" fld="3" subtotal="count" baseField="0" baseItem="0"/>
  </dataFields>
  <chartFormats count="18">
    <chartFormat chart="2" format="10" series="1">
      <pivotArea type="data" outline="0" fieldPosition="0">
        <references count="1">
          <reference field="4294967294" count="1" selected="0">
            <x v="0"/>
          </reference>
        </references>
      </pivotArea>
    </chartFormat>
    <chartFormat chart="2" format="11">
      <pivotArea type="data" outline="0" fieldPosition="0">
        <references count="2">
          <reference field="4294967294" count="1" selected="0">
            <x v="0"/>
          </reference>
          <reference field="14" count="1" selected="0">
            <x v="0"/>
          </reference>
        </references>
      </pivotArea>
    </chartFormat>
    <chartFormat chart="2" format="12">
      <pivotArea type="data" outline="0" fieldPosition="0">
        <references count="2">
          <reference field="4294967294" count="1" selected="0">
            <x v="0"/>
          </reference>
          <reference field="14" count="1" selected="0">
            <x v="1"/>
          </reference>
        </references>
      </pivotArea>
    </chartFormat>
    <chartFormat chart="2" format="13">
      <pivotArea type="data" outline="0" fieldPosition="0">
        <references count="2">
          <reference field="4294967294" count="1" selected="0">
            <x v="0"/>
          </reference>
          <reference field="14" count="1" selected="0">
            <x v="2"/>
          </reference>
        </references>
      </pivotArea>
    </chartFormat>
    <chartFormat chart="2" format="14">
      <pivotArea type="data" outline="0" fieldPosition="0">
        <references count="2">
          <reference field="4294967294" count="1" selected="0">
            <x v="0"/>
          </reference>
          <reference field="14" count="1" selected="0">
            <x v="3"/>
          </reference>
        </references>
      </pivotArea>
    </chartFormat>
    <chartFormat chart="2" format="15">
      <pivotArea type="data" outline="0" fieldPosition="0">
        <references count="1">
          <reference field="4294967294" count="1" selected="0">
            <x v="0"/>
          </reference>
        </references>
      </pivotArea>
    </chartFormat>
    <chartFormat chart="160" format="21" series="1">
      <pivotArea type="data" outline="0" fieldPosition="0">
        <references count="1">
          <reference field="4294967294" count="1" selected="0">
            <x v="0"/>
          </reference>
        </references>
      </pivotArea>
    </chartFormat>
    <chartFormat chart="160" format="22">
      <pivotArea type="data" outline="0" fieldPosition="0">
        <references count="2">
          <reference field="4294967294" count="1" selected="0">
            <x v="0"/>
          </reference>
          <reference field="14" count="1" selected="0">
            <x v="0"/>
          </reference>
        </references>
      </pivotArea>
    </chartFormat>
    <chartFormat chart="160" format="23">
      <pivotArea type="data" outline="0" fieldPosition="0">
        <references count="2">
          <reference field="4294967294" count="1" selected="0">
            <x v="0"/>
          </reference>
          <reference field="14" count="1" selected="0">
            <x v="1"/>
          </reference>
        </references>
      </pivotArea>
    </chartFormat>
    <chartFormat chart="160" format="24">
      <pivotArea type="data" outline="0" fieldPosition="0">
        <references count="2">
          <reference field="4294967294" count="1" selected="0">
            <x v="0"/>
          </reference>
          <reference field="14" count="1" selected="0">
            <x v="2"/>
          </reference>
        </references>
      </pivotArea>
    </chartFormat>
    <chartFormat chart="160" format="25">
      <pivotArea type="data" outline="0" fieldPosition="0">
        <references count="2">
          <reference field="4294967294" count="1" selected="0">
            <x v="0"/>
          </reference>
          <reference field="14" count="1" selected="0">
            <x v="3"/>
          </reference>
        </references>
      </pivotArea>
    </chartFormat>
    <chartFormat chart="210" format="17" series="1">
      <pivotArea type="data" outline="0" fieldPosition="0">
        <references count="1">
          <reference field="4294967294" count="1" selected="0">
            <x v="0"/>
          </reference>
        </references>
      </pivotArea>
    </chartFormat>
    <chartFormat chart="210" format="18">
      <pivotArea type="data" outline="0" fieldPosition="0">
        <references count="1">
          <reference field="4294967294" count="1" selected="0">
            <x v="0"/>
          </reference>
        </references>
      </pivotArea>
    </chartFormat>
    <chartFormat chart="210" format="19">
      <pivotArea type="data" outline="0" fieldPosition="0">
        <references count="2">
          <reference field="4294967294" count="1" selected="0">
            <x v="0"/>
          </reference>
          <reference field="14" count="1" selected="0">
            <x v="0"/>
          </reference>
        </references>
      </pivotArea>
    </chartFormat>
    <chartFormat chart="210" format="20">
      <pivotArea type="data" outline="0" fieldPosition="0">
        <references count="2">
          <reference field="4294967294" count="1" selected="0">
            <x v="0"/>
          </reference>
          <reference field="14" count="1" selected="0">
            <x v="2"/>
          </reference>
        </references>
      </pivotArea>
    </chartFormat>
    <chartFormat chart="210" format="21">
      <pivotArea type="data" outline="0" fieldPosition="0">
        <references count="2">
          <reference field="4294967294" count="1" selected="0">
            <x v="0"/>
          </reference>
          <reference field="14" count="1" selected="0">
            <x v="3"/>
          </reference>
        </references>
      </pivotArea>
    </chartFormat>
    <chartFormat chart="212" format="17" series="1">
      <pivotArea type="data" outline="0" fieldPosition="0">
        <references count="1">
          <reference field="4294967294" count="1" selected="0">
            <x v="0"/>
          </reference>
        </references>
      </pivotArea>
    </chartFormat>
    <chartFormat chart="212" format="18">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ority" xr10:uid="{E22DC68E-64B3-4595-9C63-80AE731BFF7F}" sourceName="Priority">
  <pivotTables>
    <pivotTable tabId="89" name="PT1"/>
    <pivotTable tabId="89" name="PT2"/>
    <pivotTable tabId="89" name="PT3"/>
    <pivotTable tabId="89" name="PT4"/>
    <pivotTable tabId="89" name="PT5"/>
    <pivotTable tabId="89" name="PT6"/>
    <pivotTable tabId="89" name="PT7"/>
    <pivotTable tabId="89" name="PT8"/>
  </pivotTables>
  <data>
    <tabular pivotCacheId="1452597621">
      <items count="4">
        <i x="0" s="1"/>
        <i x="1" s="1"/>
        <i x="3" s="1" nd="1"/>
        <i x="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51E5BF81-2047-42A4-B0B9-BDDD127F4E23}" sourceName="Status">
  <pivotTables>
    <pivotTable tabId="89" name="PT1"/>
    <pivotTable tabId="89" name="PT2"/>
    <pivotTable tabId="89" name="PT3"/>
    <pivotTable tabId="89" name="PT4"/>
    <pivotTable tabId="89" name="PT5"/>
    <pivotTable tabId="89" name="PT6"/>
    <pivotTable tabId="89" name="PT7"/>
    <pivotTable tabId="89" name="PT8"/>
  </pivotTables>
  <data>
    <tabular pivotCacheId="1452597621">
      <items count="5">
        <i x="0" s="1"/>
        <i x="2" s="1" nd="1"/>
        <i x="1" s="1" nd="1"/>
        <i x="3" s="1" nd="1"/>
        <i x="4"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source" xr10:uid="{D13F2442-4DF2-4C7A-A4D3-2FE222729B23}" sourceName="Resource">
  <pivotTables>
    <pivotTable tabId="89" name="PT6"/>
    <pivotTable tabId="89" name="PT1"/>
    <pivotTable tabId="89" name="PT2"/>
    <pivotTable tabId="89" name="PT3"/>
    <pivotTable tabId="89" name="PT4"/>
    <pivotTable tabId="89" name="PT5"/>
    <pivotTable tabId="89" name="PT7"/>
    <pivotTable tabId="89" name="PT8"/>
  </pivotTables>
  <data>
    <tabular pivotCacheId="1452597621">
      <items count="58">
        <i x="0" s="1"/>
        <i x="27" s="1" nd="1"/>
        <i x="15" s="1" nd="1"/>
        <i x="49" s="1" nd="1"/>
        <i x="46" s="1" nd="1"/>
        <i x="17" s="1" nd="1"/>
        <i x="50" s="1" nd="1"/>
        <i x="6" s="1" nd="1"/>
        <i x="48" s="1" nd="1"/>
        <i x="34" s="1" nd="1"/>
        <i x="39" s="1" nd="1"/>
        <i x="20" s="1" nd="1"/>
        <i x="5" s="1" nd="1"/>
        <i x="22" s="1" nd="1"/>
        <i x="40" s="1" nd="1"/>
        <i x="53" s="1" nd="1"/>
        <i x="7" s="1" nd="1"/>
        <i x="30" s="1" nd="1"/>
        <i x="13" s="1" nd="1"/>
        <i x="4" s="1" nd="1"/>
        <i x="16" s="1" nd="1"/>
        <i x="37" s="1" nd="1"/>
        <i x="52" s="1" nd="1"/>
        <i x="10" s="1" nd="1"/>
        <i x="45" s="1" nd="1"/>
        <i x="18" s="1" nd="1"/>
        <i x="28" s="1" nd="1"/>
        <i x="19" s="1" nd="1"/>
        <i x="29" s="1" nd="1"/>
        <i x="3" s="1" nd="1"/>
        <i x="35" s="1" nd="1"/>
        <i x="57" s="1" nd="1"/>
        <i x="21" s="1" nd="1"/>
        <i x="47" s="1" nd="1"/>
        <i x="9" s="1" nd="1"/>
        <i x="11" s="1" nd="1"/>
        <i x="32" s="1" nd="1"/>
        <i x="2" s="1" nd="1"/>
        <i x="42" s="1" nd="1"/>
        <i x="44" s="1" nd="1"/>
        <i x="54" s="1" nd="1"/>
        <i x="12" s="1" nd="1"/>
        <i x="33" s="1" nd="1"/>
        <i x="51" s="1" nd="1"/>
        <i x="26" s="1" nd="1"/>
        <i x="56" s="1" nd="1"/>
        <i x="14" s="1" nd="1"/>
        <i x="55" s="1" nd="1"/>
        <i x="38" s="1" nd="1"/>
        <i x="23" s="1" nd="1"/>
        <i x="43" s="1" nd="1"/>
        <i x="24" s="1" nd="1"/>
        <i x="31" s="1" nd="1"/>
        <i x="36" s="1" nd="1"/>
        <i x="25" s="1" nd="1"/>
        <i x="8" s="1" nd="1"/>
        <i x="41" s="1" nd="1"/>
        <i x="1"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ority 1" xr10:uid="{B1C1759F-CBDE-4EC9-9DAF-FB5BE16A45E4}" cache="Slicer_Priority" caption="Priority" style="SlicerStyleLight2" rowHeight="241300"/>
  <slicer name="Status 1" xr10:uid="{2B426FF0-A63B-4E6B-917D-ED33C702C592}" cache="Slicer_Status" caption="Status" style="SlicerStyleLight6" rowHeight="241300"/>
  <slicer name="Resource 1" xr10:uid="{88D31DCF-9FE3-4E1A-B5A8-DC43DE7EA8F7}" cache="Slicer_Resource" caption="Resource" style="SlicerStyleLight4"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ority" xr10:uid="{A6783303-6297-4228-BB66-1CCCB44E655F}" cache="Slicer_Priority" caption="Priority" style="SlicerStyleLight2" rowHeight="241300"/>
  <slicer name="Status" xr10:uid="{471C339D-7EF1-4AF3-A2FE-B53B53BFDE56}" cache="Slicer_Status" caption="Status" style="SlicerStyleLight6" rowHeight="241300"/>
  <slicer name="Resource" xr10:uid="{A9E510A2-8B56-43F2-8F04-53CB227446EF}" cache="Slicer_Resource" caption="Resource" style="SlicerStyleLight4"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D009834-85DE-4F21-A0E4-382E139B5DC4}" name="DashboardTable" displayName="DashboardTable" ref="A1:BE7" totalsRowShown="0">
  <autoFilter ref="A1:BE7" xr:uid="{3D009834-85DE-4F21-A0E4-382E139B5DC4}"/>
  <tableColumns count="57">
    <tableColumn id="1" xr3:uid="{EAF5FC1F-2EDD-4F94-B8E0-5DD60055D635}" name="ProjectID"/>
    <tableColumn id="2" xr3:uid="{C2E000C9-AB98-4BFA-AF79-9D94C666761F}" name="dType"/>
    <tableColumn id="3" xr3:uid="{F67459BF-8D1C-453F-BF23-7DEA2B8AB680}" name="GEType"/>
    <tableColumn id="4" xr3:uid="{BCDC81C2-2819-43D3-B6FB-6F9413E61EAD}" name="TID"/>
    <tableColumn id="5" xr3:uid="{5875C77A-CD6C-4547-AD2F-927C6EC8D43F}" name="Dependency"/>
    <tableColumn id="6" xr3:uid="{44881E43-A6EB-4DBE-B3DA-16E9EB3BDAD9}" name="Dependents"/>
    <tableColumn id="7" xr3:uid="{963F6005-CE72-484C-BBFF-2ECE66C1F7B7}" name="StartConstrain"/>
    <tableColumn id="8" xr3:uid="{1310B194-7F42-4317-9036-F93497C4EBF5}" name="EndConstrain"/>
    <tableColumn id="9" xr3:uid="{E1C35199-D28B-4354-90BE-7936E71761E7}" name="TIL"/>
    <tableColumn id="10" xr3:uid="{215766EC-9BE0-4B36-9B88-FBBEC4A9C825}" name="SS"/>
    <tableColumn id="11" xr3:uid="{0FF5E665-42A0-45AB-8E2C-5A0679690E7F}" name="TaskIcon"/>
    <tableColumn id="12" xr3:uid="{B96D029A-40C3-4F7B-9EA6-63E5A0EA69AA}" name="WBS"/>
    <tableColumn id="13" xr3:uid="{1285C568-7378-461F-BB7C-E716A39CF64C}" name="Task"/>
    <tableColumn id="14" xr3:uid="{A8AA8D8C-1546-427E-A68D-AA2E7E182279}" name="Priority"/>
    <tableColumn id="15" xr3:uid="{6EF4ECA9-CD68-45D9-8BFB-3B0EB7BC6FF3}" name="Status"/>
    <tableColumn id="16" xr3:uid="{25F3B792-C172-4391-8C1C-F6621D5866DE}" name="Resource"/>
    <tableColumn id="17" xr3:uid="{B9543BB1-4AD5-4833-9861-1AA3A7DDFD18}" name="ResourceCost"/>
    <tableColumn id="18" xr3:uid="{01E35EDC-A6D5-4402-842C-E9DFC2493FFC}" name="BSD"/>
    <tableColumn id="19" xr3:uid="{93FB4A02-7261-44EF-A756-B11FBE88114F}" name="BED"/>
    <tableColumn id="20" xr3:uid="{3F601CAD-D629-4C13-9587-7EC6D24BF2CD}" name="BD"/>
    <tableColumn id="21" xr3:uid="{22D0C1AF-386C-44F2-B68D-D21E9EB32E82}" name="ESD" dataDxfId="3"/>
    <tableColumn id="22" xr3:uid="{AC243CA1-9E68-428D-B408-44B6B69CEB68}" name="EED" dataDxfId="2"/>
    <tableColumn id="23" xr3:uid="{CCFEDC1F-B0E5-4A09-A3F0-047910C34DC2}" name="ED"/>
    <tableColumn id="24" xr3:uid="{0C111BAB-DB58-43D4-B04A-6C36D1E3ADA6}" name="WBSPredecessors"/>
    <tableColumn id="25" xr3:uid="{DA6171A4-B12D-4467-A100-58A432280879}" name="WBSSuccessors"/>
    <tableColumn id="26" xr3:uid="{B6243C7B-67F6-45DD-AB99-16DE8A1361CB}" name="Work"/>
    <tableColumn id="27" xr3:uid="{36F9DE09-546E-42A1-9B01-D92075647111}" name="Done"/>
    <tableColumn id="28" xr3:uid="{3313D646-111C-4A64-919B-2D21DAE2D02C}" name="PercentageCompleted"/>
    <tableColumn id="29" xr3:uid="{AEF29F1E-2ADD-4ECA-AC2F-46AE2A9A5784}" name="ASD"/>
    <tableColumn id="30" xr3:uid="{A8B90EBB-5EB4-41E8-9833-6DD8C02A2107}" name="AED"/>
    <tableColumn id="31" xr3:uid="{53F4CFD5-2D59-4899-BCB4-D410A812E073}" name="AD"/>
    <tableColumn id="32" xr3:uid="{7C32BB84-2A8F-4EC9-B811-868B5EE37128}" name="BCS"/>
    <tableColumn id="33" xr3:uid="{F4213224-B52D-4394-BBB7-D2E1CCAE7AC0}" name="ECS"/>
    <tableColumn id="34" xr3:uid="{DDD16666-8940-4789-A445-3404BD9A7F7D}" name="ACS"/>
    <tableColumn id="35" xr3:uid="{FF72F933-0641-4368-B08E-24FCBD56E3D1}" name="Notes"/>
    <tableColumn id="36" xr3:uid="{F4A82824-77D5-42BF-8EB9-28B25844F11B}" name="Custom 1"/>
    <tableColumn id="37" xr3:uid="{B5E64882-B331-42EB-828C-55696E41622B}" name="Custom 2"/>
    <tableColumn id="38" xr3:uid="{211ABB4F-BC18-4B53-839F-3690B63D3D6A}" name="Custom 3"/>
    <tableColumn id="39" xr3:uid="{199A4BC6-7BF0-4355-917D-985D09004CAE}" name="Custom 4"/>
    <tableColumn id="40" xr3:uid="{A7EC0EA0-4438-48A7-9095-ADEA613DD9ED}" name="Custom 5"/>
    <tableColumn id="41" xr3:uid="{07A13BEC-FD1E-41DA-9D15-3AF654D11916}" name="Custom 6"/>
    <tableColumn id="42" xr3:uid="{476BF6A8-90AF-4254-89EC-201AEF80A293}" name="Custom 7"/>
    <tableColumn id="43" xr3:uid="{2187C8E7-CA6B-4F7A-A1D0-1EF67970EE6A}" name="Custom 8"/>
    <tableColumn id="44" xr3:uid="{4D0CFE1E-E9ED-4DFF-AD42-6342FF8E7F52}" name="Custom 9"/>
    <tableColumn id="45" xr3:uid="{56497798-FB12-4B55-8912-38FB680F4401}" name="Custom 10"/>
    <tableColumn id="46" xr3:uid="{1177DAEF-0FB3-4CD4-8B1C-34BC038D6184}" name="Custom 11"/>
    <tableColumn id="47" xr3:uid="{58828835-5DAE-46AD-969D-34EE0EAF149B}" name="Custom 12"/>
    <tableColumn id="48" xr3:uid="{649C2449-0F19-47A2-9BC2-F3B9C13558AE}" name="Custom 13"/>
    <tableColumn id="49" xr3:uid="{FE098535-84AA-4A7E-A1E3-24AD92E576D9}" name="Custom 14"/>
    <tableColumn id="50" xr3:uid="{F963EAF8-53C0-4E28-8F8F-A57FBA5EB22C}" name="Custom 15"/>
    <tableColumn id="51" xr3:uid="{13B5DB62-AAF4-41B9-9021-8C73DF015EFC}" name="Custom 16"/>
    <tableColumn id="52" xr3:uid="{3A20D885-3411-4128-9549-5484EF54F043}" name="Custom 17"/>
    <tableColumn id="53" xr3:uid="{FCECDD61-FE05-42CA-8209-B248F5D3AD24}" name="Custom 18"/>
    <tableColumn id="54" xr3:uid="{40B36D57-D28F-41CE-83B3-D203703C5D9A}" name="Custom 19"/>
    <tableColumn id="55" xr3:uid="{873D3D24-6EC0-4E46-87CB-3E6BF8F4564D}" name="Custom 20"/>
    <tableColumn id="56" xr3:uid="{2F766650-7873-4C32-A114-F337B914E5F4}" name="LC"/>
    <tableColumn id="57" xr3:uid="{E072BD4A-1E78-43FB-B32F-0DFCCECD5C98}" name="ProjectFilter">
      <calculatedColumnFormula>DashboardTable[[#This Row],[ProjectID]]='Project Dashboard'!$P$2</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EED" xr10:uid="{972CEF61-3E54-4B53-AFAB-090EB05ABDAF}" sourceName="EED">
  <pivotTables>
    <pivotTable tabId="89" name="PT1"/>
    <pivotTable tabId="89" name="PT2"/>
    <pivotTable tabId="89" name="PT3"/>
    <pivotTable tabId="89" name="PT4"/>
    <pivotTable tabId="89" name="PT5"/>
    <pivotTable tabId="89" name="PT6"/>
    <pivotTable tabId="89" name="PT7"/>
    <pivotTable tabId="89" name="PT8"/>
  </pivotTables>
  <state minimalRefreshVersion="6" lastRefreshVersion="6" pivotCacheId="1452597621" filterType="unknown">
    <bounds startDate="2025-01-01T00:00:00" endDate="202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EED 3" xr10:uid="{159A965F-C019-4D13-93FE-C70CCE6505B6}" cache="NativeTimeline_EED" caption="Task Due Date" level="2" selectionLevel="2" scrollPosition="2025-01-01T00:00:00" style="TimeSlicerStyleLight6"/>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EED 2" xr10:uid="{3F2135B1-35D8-42F7-8FCE-7D6D0EEE0946}" cache="NativeTimeline_EED" caption="Task Due Date" level="2" selectionLevel="2" scrollPosition="2022-01-01T00:00:00" style="TimeSlicerStyleLight6"/>
</timeline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11/relationships/timeline" Target="../timelines/timeline1.xml"/><Relationship Id="rId5" Type="http://schemas.microsoft.com/office/2007/relationships/slicer" Target="../slicers/slicer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11/relationships/timeline" Target="../timelines/timeline2.xml"/><Relationship Id="rId5" Type="http://schemas.microsoft.com/office/2007/relationships/slicer" Target="../slicers/slicer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hyperlink" Target="https://www.ganttexcel.com/documentation/?utm_source=XLCpcDoc&amp;utm_medium=134829779729137797384154948640131059744140" TargetMode="External"/><Relationship Id="rId2" Type="http://schemas.openxmlformats.org/officeDocument/2006/relationships/hyperlink" Target="https://www.ganttexcel.com/how-to-create-a-gantt-chart-in-excel/?utm_source=XLCpcQSG&amp;utm_medium=134829779729137797384154948640131059744140" TargetMode="External"/><Relationship Id="rId1" Type="http://schemas.openxmlformats.org/officeDocument/2006/relationships/hyperlink" Target="https://www.ganttexcel.com/documentation/enable-macros/?utm_source=XLCpcEnableMacros&amp;utm_medium=134829779729137797384154948640131059744140" TargetMode="External"/><Relationship Id="rId5" Type="http://schemas.openxmlformats.org/officeDocument/2006/relationships/drawing" Target="../drawings/drawing7.xml"/><Relationship Id="rId4"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289FD0-4E53-4037-9948-377004931DE0}">
  <sheetPr codeName="GDD"/>
  <dimension ref="A1:BE7"/>
  <sheetViews>
    <sheetView workbookViewId="0">
      <selection activeCell="E66" sqref="E66"/>
    </sheetView>
  </sheetViews>
  <sheetFormatPr defaultRowHeight="15" x14ac:dyDescent="0.25"/>
  <cols>
    <col min="1" max="4" width="12.7109375" customWidth="1"/>
    <col min="5" max="5" width="15" customWidth="1"/>
    <col min="6" max="6" width="14.7109375" customWidth="1"/>
    <col min="7" max="7" width="16.42578125" customWidth="1"/>
    <col min="8" max="8" width="15.5703125" customWidth="1"/>
    <col min="9" max="16" width="12.7109375" customWidth="1"/>
    <col min="17" max="17" width="15.28515625" customWidth="1"/>
    <col min="18" max="23" width="12.7109375" customWidth="1"/>
    <col min="24" max="24" width="19" customWidth="1"/>
    <col min="25" max="26" width="23" customWidth="1"/>
    <col min="27" max="27" width="12.7109375" customWidth="1"/>
    <col min="28" max="28" width="23" customWidth="1"/>
    <col min="29" max="49" width="12.7109375" customWidth="1"/>
    <col min="50" max="55" width="12.28515625" customWidth="1"/>
    <col min="56" max="56" width="13.140625" customWidth="1"/>
    <col min="57" max="57" width="13.28515625" customWidth="1"/>
    <col min="58" max="58" width="13.42578125" customWidth="1"/>
    <col min="59" max="59" width="13.140625" customWidth="1"/>
    <col min="60" max="60" width="13.28515625" customWidth="1"/>
    <col min="61" max="62" width="13.42578125" customWidth="1"/>
  </cols>
  <sheetData>
    <row r="1" spans="1:57" x14ac:dyDescent="0.25">
      <c r="A1" t="s">
        <v>161</v>
      </c>
      <c r="B1" t="s">
        <v>162</v>
      </c>
      <c r="C1" t="s">
        <v>225</v>
      </c>
      <c r="D1" t="s">
        <v>217</v>
      </c>
      <c r="E1" t="s">
        <v>218</v>
      </c>
      <c r="F1" t="s">
        <v>219</v>
      </c>
      <c r="G1" t="s">
        <v>220</v>
      </c>
      <c r="H1" t="s">
        <v>221</v>
      </c>
      <c r="I1" t="s">
        <v>155</v>
      </c>
      <c r="J1" t="s">
        <v>156</v>
      </c>
      <c r="K1" t="s">
        <v>222</v>
      </c>
      <c r="L1" t="s">
        <v>27</v>
      </c>
      <c r="M1" t="s">
        <v>26</v>
      </c>
      <c r="N1" t="s">
        <v>133</v>
      </c>
      <c r="O1" t="s">
        <v>134</v>
      </c>
      <c r="P1" t="s">
        <v>216</v>
      </c>
      <c r="Q1" t="s">
        <v>223</v>
      </c>
      <c r="R1" t="s">
        <v>25</v>
      </c>
      <c r="S1" t="s">
        <v>24</v>
      </c>
      <c r="T1" t="s">
        <v>23</v>
      </c>
      <c r="U1" t="s">
        <v>22</v>
      </c>
      <c r="V1" t="s">
        <v>20</v>
      </c>
      <c r="W1" t="s">
        <v>18</v>
      </c>
      <c r="X1" t="s">
        <v>230</v>
      </c>
      <c r="Y1" t="s">
        <v>231</v>
      </c>
      <c r="Z1" t="s">
        <v>214</v>
      </c>
      <c r="AA1" t="s">
        <v>224</v>
      </c>
      <c r="AB1" t="s">
        <v>17</v>
      </c>
      <c r="AC1" t="s">
        <v>21</v>
      </c>
      <c r="AD1" t="s">
        <v>19</v>
      </c>
      <c r="AE1" t="s">
        <v>16</v>
      </c>
      <c r="AF1" t="s">
        <v>15</v>
      </c>
      <c r="AG1" t="s">
        <v>14</v>
      </c>
      <c r="AH1" t="s">
        <v>13</v>
      </c>
      <c r="AI1" t="s">
        <v>12</v>
      </c>
      <c r="AJ1" t="s">
        <v>163</v>
      </c>
      <c r="AK1" t="s">
        <v>164</v>
      </c>
      <c r="AL1" t="s">
        <v>165</v>
      </c>
      <c r="AM1" t="s">
        <v>166</v>
      </c>
      <c r="AN1" t="s">
        <v>167</v>
      </c>
      <c r="AO1" t="s">
        <v>168</v>
      </c>
      <c r="AP1" t="s">
        <v>169</v>
      </c>
      <c r="AQ1" t="s">
        <v>170</v>
      </c>
      <c r="AR1" t="s">
        <v>171</v>
      </c>
      <c r="AS1" t="s">
        <v>172</v>
      </c>
      <c r="AT1" t="s">
        <v>173</v>
      </c>
      <c r="AU1" t="s">
        <v>174</v>
      </c>
      <c r="AV1" t="s">
        <v>175</v>
      </c>
      <c r="AW1" t="s">
        <v>176</v>
      </c>
      <c r="AX1" t="s">
        <v>177</v>
      </c>
      <c r="AY1" t="s">
        <v>178</v>
      </c>
      <c r="AZ1" t="s">
        <v>179</v>
      </c>
      <c r="BA1" t="s">
        <v>180</v>
      </c>
      <c r="BB1" t="s">
        <v>181</v>
      </c>
      <c r="BC1" t="s">
        <v>182</v>
      </c>
      <c r="BD1" t="s">
        <v>157</v>
      </c>
      <c r="BE1" t="s">
        <v>206</v>
      </c>
    </row>
    <row r="2" spans="1:57" x14ac:dyDescent="0.25">
      <c r="A2">
        <v>1</v>
      </c>
      <c r="B2" t="s">
        <v>158</v>
      </c>
      <c r="C2" t="s">
        <v>158</v>
      </c>
      <c r="D2">
        <v>1</v>
      </c>
      <c r="F2" t="s">
        <v>321</v>
      </c>
      <c r="I2">
        <v>0</v>
      </c>
      <c r="K2" t="s">
        <v>160</v>
      </c>
      <c r="L2">
        <v>1</v>
      </c>
      <c r="M2" t="s">
        <v>312</v>
      </c>
      <c r="N2" t="s">
        <v>313</v>
      </c>
      <c r="O2" t="s">
        <v>56</v>
      </c>
      <c r="P2" t="s">
        <v>267</v>
      </c>
      <c r="U2" s="22">
        <v>45726</v>
      </c>
      <c r="V2" s="22">
        <v>45727</v>
      </c>
      <c r="W2">
        <v>2</v>
      </c>
      <c r="AA2">
        <v>100</v>
      </c>
      <c r="AB2">
        <v>1</v>
      </c>
      <c r="AG2">
        <v>80</v>
      </c>
      <c r="BE2" t="b">
        <f>DashboardTable[[#This Row],[ProjectID]]='Project Dashboard'!$P$2</f>
        <v>1</v>
      </c>
    </row>
    <row r="3" spans="1:57" x14ac:dyDescent="0.25">
      <c r="A3">
        <v>1</v>
      </c>
      <c r="B3" t="s">
        <v>158</v>
      </c>
      <c r="C3" t="s">
        <v>158</v>
      </c>
      <c r="D3">
        <v>2</v>
      </c>
      <c r="F3" t="s">
        <v>332</v>
      </c>
      <c r="I3">
        <v>0</v>
      </c>
      <c r="K3" t="s">
        <v>160</v>
      </c>
      <c r="L3">
        <v>2</v>
      </c>
      <c r="M3" t="s">
        <v>316</v>
      </c>
      <c r="N3" t="s">
        <v>313</v>
      </c>
      <c r="O3" t="s">
        <v>56</v>
      </c>
      <c r="P3" t="s">
        <v>267</v>
      </c>
      <c r="U3" s="22">
        <v>45727</v>
      </c>
      <c r="V3" s="22">
        <v>45736</v>
      </c>
      <c r="W3">
        <v>8</v>
      </c>
      <c r="AA3">
        <v>100</v>
      </c>
      <c r="AB3">
        <v>1</v>
      </c>
      <c r="AG3">
        <v>120</v>
      </c>
      <c r="BE3" t="b">
        <f>DashboardTable[[#This Row],[ProjectID]]='Project Dashboard'!$P$2</f>
        <v>1</v>
      </c>
    </row>
    <row r="4" spans="1:57" x14ac:dyDescent="0.25">
      <c r="A4">
        <v>1</v>
      </c>
      <c r="B4" t="s">
        <v>158</v>
      </c>
      <c r="C4" t="s">
        <v>158</v>
      </c>
      <c r="D4">
        <v>3</v>
      </c>
      <c r="E4" t="s">
        <v>322</v>
      </c>
      <c r="F4" t="s">
        <v>327</v>
      </c>
      <c r="G4">
        <v>45728</v>
      </c>
      <c r="I4">
        <v>0</v>
      </c>
      <c r="K4" t="s">
        <v>160</v>
      </c>
      <c r="L4">
        <v>3</v>
      </c>
      <c r="M4" t="s">
        <v>320</v>
      </c>
      <c r="N4" t="s">
        <v>159</v>
      </c>
      <c r="O4" t="s">
        <v>56</v>
      </c>
      <c r="P4" t="s">
        <v>267</v>
      </c>
      <c r="U4" s="22">
        <v>45728</v>
      </c>
      <c r="V4" s="22">
        <v>45729</v>
      </c>
      <c r="W4">
        <v>2</v>
      </c>
      <c r="AA4">
        <v>100</v>
      </c>
      <c r="AB4">
        <v>1</v>
      </c>
      <c r="AG4">
        <v>50</v>
      </c>
      <c r="BE4" t="b">
        <f>DashboardTable[[#This Row],[ProjectID]]='Project Dashboard'!$P$2</f>
        <v>1</v>
      </c>
    </row>
    <row r="5" spans="1:57" x14ac:dyDescent="0.25">
      <c r="A5">
        <v>1</v>
      </c>
      <c r="B5" t="s">
        <v>158</v>
      </c>
      <c r="C5" t="s">
        <v>158</v>
      </c>
      <c r="D5">
        <v>4</v>
      </c>
      <c r="E5" t="s">
        <v>244</v>
      </c>
      <c r="G5">
        <v>45730</v>
      </c>
      <c r="I5">
        <v>0</v>
      </c>
      <c r="K5" t="s">
        <v>160</v>
      </c>
      <c r="L5">
        <v>4</v>
      </c>
      <c r="M5" t="s">
        <v>326</v>
      </c>
      <c r="N5" t="s">
        <v>313</v>
      </c>
      <c r="O5" t="s">
        <v>56</v>
      </c>
      <c r="P5" t="s">
        <v>267</v>
      </c>
      <c r="U5" s="22">
        <v>45730</v>
      </c>
      <c r="V5" s="22">
        <v>45730</v>
      </c>
      <c r="W5">
        <v>1</v>
      </c>
      <c r="AA5">
        <v>100</v>
      </c>
      <c r="AB5">
        <v>1</v>
      </c>
      <c r="AG5">
        <v>80</v>
      </c>
      <c r="BE5" t="b">
        <f>DashboardTable[[#This Row],[ProjectID]]='Project Dashboard'!$P$2</f>
        <v>1</v>
      </c>
    </row>
    <row r="6" spans="1:57" x14ac:dyDescent="0.25">
      <c r="A6">
        <v>1</v>
      </c>
      <c r="B6" t="s">
        <v>158</v>
      </c>
      <c r="C6" t="s">
        <v>158</v>
      </c>
      <c r="D6">
        <v>5</v>
      </c>
      <c r="E6" t="s">
        <v>245</v>
      </c>
      <c r="F6" t="s">
        <v>337</v>
      </c>
      <c r="G6">
        <v>45737</v>
      </c>
      <c r="I6">
        <v>0</v>
      </c>
      <c r="K6" t="s">
        <v>160</v>
      </c>
      <c r="L6">
        <v>5</v>
      </c>
      <c r="M6" t="s">
        <v>331</v>
      </c>
      <c r="N6" t="s">
        <v>313</v>
      </c>
      <c r="O6" t="s">
        <v>56</v>
      </c>
      <c r="P6" t="s">
        <v>267</v>
      </c>
      <c r="U6" s="22">
        <v>45737</v>
      </c>
      <c r="V6" s="22">
        <v>45740</v>
      </c>
      <c r="W6">
        <v>2</v>
      </c>
      <c r="AA6">
        <v>100</v>
      </c>
      <c r="AB6">
        <v>1</v>
      </c>
      <c r="AG6">
        <v>120</v>
      </c>
      <c r="BE6" t="b">
        <f>DashboardTable[[#This Row],[ProjectID]]='Project Dashboard'!$P$2</f>
        <v>1</v>
      </c>
    </row>
    <row r="7" spans="1:57" x14ac:dyDescent="0.25">
      <c r="A7">
        <v>1</v>
      </c>
      <c r="B7" t="s">
        <v>158</v>
      </c>
      <c r="C7" t="s">
        <v>158</v>
      </c>
      <c r="D7">
        <v>6</v>
      </c>
      <c r="E7" t="s">
        <v>338</v>
      </c>
      <c r="G7">
        <v>45741</v>
      </c>
      <c r="I7">
        <v>0</v>
      </c>
      <c r="K7" t="s">
        <v>160</v>
      </c>
      <c r="L7">
        <v>6</v>
      </c>
      <c r="M7" t="s">
        <v>336</v>
      </c>
      <c r="N7" t="s">
        <v>159</v>
      </c>
      <c r="O7" t="s">
        <v>56</v>
      </c>
      <c r="P7" t="s">
        <v>267</v>
      </c>
      <c r="U7" s="22">
        <v>45741</v>
      </c>
      <c r="V7" s="22">
        <v>45741</v>
      </c>
      <c r="W7">
        <v>1</v>
      </c>
      <c r="AA7">
        <v>100</v>
      </c>
      <c r="AB7">
        <v>1</v>
      </c>
      <c r="AG7">
        <v>60</v>
      </c>
      <c r="BE7" t="b">
        <f>DashboardTable[[#This Row],[ProjectID]]='Project Dashboard'!$P$2</f>
        <v>1</v>
      </c>
    </row>
  </sheetData>
  <phoneticPr fontId="23" type="noConversion"/>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7C534A-75DF-4FC3-ADDD-F94032B5633C}">
  <sheetPr codeName="GDT1"/>
  <dimension ref="A1:BA62"/>
  <sheetViews>
    <sheetView showGridLines="0" showRowColHeaders="0" topLeftCell="E19" zoomScaleNormal="100" workbookViewId="0">
      <selection activeCell="B2" sqref="B2:E2"/>
    </sheetView>
  </sheetViews>
  <sheetFormatPr defaultColWidth="0" defaultRowHeight="15" x14ac:dyDescent="0.25"/>
  <cols>
    <col min="1" max="1" width="1" customWidth="1"/>
    <col min="2" max="13" width="15.7109375" customWidth="1"/>
    <col min="14" max="15" width="15.7109375" hidden="1" customWidth="1"/>
    <col min="16" max="16" width="6.28515625" hidden="1" customWidth="1"/>
    <col min="17" max="17" width="10.28515625" hidden="1" customWidth="1"/>
    <col min="18" max="18" width="10.7109375" hidden="1" customWidth="1"/>
    <col min="19" max="19" width="6" hidden="1" customWidth="1"/>
    <col min="20" max="20" width="9.7109375" hidden="1" customWidth="1"/>
    <col min="21" max="21" width="11.28515625" hidden="1" customWidth="1"/>
    <col min="22" max="22" width="11.7109375" hidden="1" customWidth="1"/>
    <col min="23" max="23" width="10.28515625" hidden="1" customWidth="1"/>
    <col min="24" max="24" width="9.7109375" hidden="1" customWidth="1"/>
    <col min="25" max="25" width="10.28515625" hidden="1" customWidth="1"/>
    <col min="26" max="26" width="6" hidden="1" customWidth="1"/>
    <col min="27" max="27" width="10.42578125" hidden="1" customWidth="1"/>
    <col min="28" max="28" width="9.7109375" hidden="1" customWidth="1"/>
    <col min="29" max="30" width="6.28515625" hidden="1" customWidth="1"/>
    <col min="31" max="16384" width="6" hidden="1"/>
  </cols>
  <sheetData>
    <row r="1" spans="1:53" s="2" customFormat="1" ht="11.25" customHeight="1" x14ac:dyDescent="0.25">
      <c r="A1" s="45" t="s">
        <v>342</v>
      </c>
      <c r="B1" s="45"/>
      <c r="C1" s="24"/>
      <c r="D1" s="24"/>
      <c r="E1" s="24"/>
      <c r="F1" s="24"/>
      <c r="G1" s="24"/>
      <c r="H1" s="24"/>
      <c r="I1" s="39"/>
      <c r="J1" s="39"/>
      <c r="K1" s="39"/>
      <c r="L1" s="39"/>
      <c r="M1" s="39"/>
      <c r="N1" s="39"/>
      <c r="O1" s="39"/>
      <c r="P1" s="46" t="s">
        <v>187</v>
      </c>
      <c r="Q1" s="46" t="s">
        <v>188</v>
      </c>
      <c r="R1" s="46" t="s">
        <v>189</v>
      </c>
      <c r="S1" s="46" t="s">
        <v>9</v>
      </c>
      <c r="T1" s="46" t="s">
        <v>190</v>
      </c>
      <c r="U1" s="46" t="s">
        <v>215</v>
      </c>
      <c r="V1" s="46" t="s">
        <v>192</v>
      </c>
      <c r="W1" s="101" t="s">
        <v>192</v>
      </c>
      <c r="X1" s="102" t="s">
        <v>191</v>
      </c>
      <c r="Y1" s="103" t="s">
        <v>193</v>
      </c>
      <c r="Z1" s="46" t="s">
        <v>194</v>
      </c>
      <c r="AA1" s="46" t="s">
        <v>195</v>
      </c>
      <c r="AB1" s="46" t="s">
        <v>196</v>
      </c>
      <c r="AC1" s="46" t="s">
        <v>3</v>
      </c>
      <c r="AD1" s="104" t="s">
        <v>197</v>
      </c>
      <c r="AE1" s="105" t="s">
        <v>198</v>
      </c>
      <c r="AF1" s="102" t="s">
        <v>199</v>
      </c>
      <c r="AG1" s="106" t="s">
        <v>200</v>
      </c>
      <c r="AH1" s="104" t="s">
        <v>232</v>
      </c>
      <c r="AI1" s="103" t="s">
        <v>233</v>
      </c>
      <c r="AJ1" s="106" t="s">
        <v>234</v>
      </c>
      <c r="AK1" s="46"/>
      <c r="AL1" s="46"/>
      <c r="AM1" s="46"/>
      <c r="AN1" s="46"/>
      <c r="AO1" s="46"/>
      <c r="AP1" s="46"/>
      <c r="AQ1" s="46"/>
      <c r="AR1" s="46"/>
      <c r="AS1" s="46" t="s">
        <v>226</v>
      </c>
      <c r="AT1" s="46" t="s">
        <v>227</v>
      </c>
      <c r="AU1" s="46"/>
      <c r="AV1" s="46"/>
      <c r="AW1" s="46"/>
      <c r="AX1" s="46" t="s">
        <v>205</v>
      </c>
      <c r="AY1" s="46" t="s">
        <v>212</v>
      </c>
      <c r="AZ1" s="46" t="s">
        <v>213</v>
      </c>
    </row>
    <row r="2" spans="1:53" s="2" customFormat="1" ht="20.25" thickBot="1" x14ac:dyDescent="0.35">
      <c r="A2" s="36"/>
      <c r="B2" s="135" t="s">
        <v>310</v>
      </c>
      <c r="C2" s="135"/>
      <c r="D2" s="135"/>
      <c r="E2" s="135"/>
      <c r="F2" s="35"/>
      <c r="G2" s="35"/>
      <c r="H2" s="36"/>
      <c r="I2" s="37"/>
      <c r="J2" s="37"/>
      <c r="K2" s="37"/>
      <c r="L2" s="37"/>
      <c r="M2" s="38"/>
      <c r="N2" s="38"/>
      <c r="O2" s="37"/>
      <c r="P2" s="46">
        <v>1</v>
      </c>
      <c r="Q2" s="46" t="s">
        <v>201</v>
      </c>
      <c r="R2" s="46" t="s">
        <v>201</v>
      </c>
      <c r="S2" s="226" t="s">
        <v>343</v>
      </c>
      <c r="T2" s="49">
        <v>1</v>
      </c>
      <c r="U2" s="47">
        <v>500</v>
      </c>
      <c r="V2" s="47">
        <v>1000</v>
      </c>
      <c r="W2" s="47">
        <v>0</v>
      </c>
      <c r="X2" s="47">
        <v>510</v>
      </c>
      <c r="Y2" s="47">
        <v>0</v>
      </c>
      <c r="Z2" s="46" t="s">
        <v>8</v>
      </c>
      <c r="AA2" s="48">
        <v>45726</v>
      </c>
      <c r="AB2" s="48">
        <v>45741</v>
      </c>
      <c r="AC2" s="46">
        <v>6</v>
      </c>
      <c r="AD2" s="46">
        <v>6</v>
      </c>
      <c r="AE2" s="46">
        <v>0</v>
      </c>
      <c r="AF2" s="46">
        <v>0</v>
      </c>
      <c r="AG2" s="46">
        <v>0</v>
      </c>
      <c r="AH2" s="46"/>
      <c r="AI2" s="46"/>
      <c r="AJ2" s="46"/>
      <c r="AK2" s="46"/>
      <c r="AL2" s="46"/>
      <c r="AM2" s="46"/>
      <c r="AN2" s="46"/>
      <c r="AO2" s="46"/>
      <c r="AP2" s="46"/>
      <c r="AQ2" s="46"/>
      <c r="AR2" s="46"/>
      <c r="AS2" s="225">
        <v>500</v>
      </c>
      <c r="AT2" s="225">
        <v>0</v>
      </c>
      <c r="AU2" s="46"/>
      <c r="AV2" s="46" t="str">
        <f>IF($AX$2=0,"Planned",IF($AX$2=1,"Completed","In-Progress"))</f>
        <v>Completed</v>
      </c>
      <c r="AW2" s="46"/>
      <c r="AX2" s="49">
        <f>T2</f>
        <v>1</v>
      </c>
      <c r="AY2" s="49">
        <f>1-AX2</f>
        <v>0</v>
      </c>
      <c r="AZ2" s="50">
        <f>IFERROR((Y2-U2)/U2,0)</f>
        <v>-1</v>
      </c>
      <c r="BA2" s="42" t="str">
        <f>IF(AZ2&gt;0,TEXT(AZ2,"##%") &amp; " Over Target","")</f>
        <v/>
      </c>
    </row>
    <row r="3" spans="1:53" s="2" customFormat="1" ht="15" customHeight="1" thickTop="1" x14ac:dyDescent="0.25">
      <c r="A3" s="51"/>
      <c r="B3" s="137" t="s">
        <v>11</v>
      </c>
      <c r="C3" s="137"/>
      <c r="D3" s="137"/>
      <c r="E3" s="137"/>
      <c r="F3"/>
      <c r="G3"/>
      <c r="H3"/>
      <c r="P3" s="46">
        <v>0</v>
      </c>
      <c r="Q3" s="46" t="s">
        <v>202</v>
      </c>
      <c r="R3" s="46" t="s">
        <v>202</v>
      </c>
      <c r="S3" s="46"/>
      <c r="T3" s="49">
        <v>1</v>
      </c>
      <c r="U3" s="47">
        <v>500</v>
      </c>
      <c r="V3" s="47">
        <v>1000</v>
      </c>
      <c r="W3" s="47">
        <v>0</v>
      </c>
      <c r="X3" s="47">
        <v>510</v>
      </c>
      <c r="Y3" s="47">
        <v>0</v>
      </c>
      <c r="Z3" s="46" t="s">
        <v>8</v>
      </c>
      <c r="AA3" s="48">
        <v>45726</v>
      </c>
      <c r="AB3" s="48">
        <v>45741</v>
      </c>
      <c r="AC3" s="46">
        <v>6</v>
      </c>
      <c r="AD3" s="46">
        <v>6</v>
      </c>
      <c r="AE3" s="46">
        <v>0</v>
      </c>
      <c r="AF3" s="46">
        <v>0</v>
      </c>
      <c r="AG3" s="46">
        <v>0</v>
      </c>
      <c r="AH3" s="46"/>
      <c r="AI3" s="46"/>
      <c r="AJ3" s="46"/>
      <c r="AK3" s="46"/>
      <c r="AL3" s="46"/>
      <c r="AM3" s="46"/>
      <c r="AN3" s="46"/>
      <c r="AO3" s="46"/>
      <c r="AP3" s="46"/>
      <c r="AQ3" s="46"/>
      <c r="AR3" s="46"/>
      <c r="AS3" s="46"/>
      <c r="AT3" s="46"/>
      <c r="AU3" s="46"/>
      <c r="AV3" s="46"/>
      <c r="AW3" s="46"/>
      <c r="AX3" s="46"/>
      <c r="AY3" s="46"/>
      <c r="AZ3" s="46"/>
    </row>
    <row r="4" spans="1:53" s="2" customFormat="1" ht="15" customHeight="1" x14ac:dyDescent="0.25">
      <c r="A4"/>
      <c r="B4"/>
      <c r="C4"/>
      <c r="D4" s="29" t="s">
        <v>10</v>
      </c>
      <c r="E4" s="30" t="str">
        <f>AV2</f>
        <v>Completed</v>
      </c>
      <c r="F4" s="6"/>
      <c r="G4"/>
      <c r="H4"/>
      <c r="P4" s="46">
        <v>1</v>
      </c>
      <c r="Q4" s="46" t="s">
        <v>203</v>
      </c>
      <c r="R4" s="46" t="s">
        <v>310</v>
      </c>
      <c r="S4" s="46" t="s">
        <v>343</v>
      </c>
      <c r="T4" s="49">
        <v>1</v>
      </c>
      <c r="U4" s="47">
        <v>500</v>
      </c>
      <c r="V4" s="47">
        <v>1000</v>
      </c>
      <c r="W4" s="47">
        <v>0</v>
      </c>
      <c r="X4" s="47">
        <v>510</v>
      </c>
      <c r="Y4" s="47">
        <v>0</v>
      </c>
      <c r="Z4" s="46" t="s">
        <v>8</v>
      </c>
      <c r="AA4" s="48">
        <v>45726</v>
      </c>
      <c r="AB4" s="48">
        <v>45741</v>
      </c>
      <c r="AC4" s="46">
        <v>6</v>
      </c>
      <c r="AD4" s="46">
        <v>6</v>
      </c>
      <c r="AE4" s="46">
        <v>0</v>
      </c>
      <c r="AF4" s="46">
        <v>0</v>
      </c>
      <c r="AG4" s="46">
        <v>0</v>
      </c>
      <c r="AH4" s="46"/>
      <c r="AI4" s="46"/>
      <c r="AJ4" s="46"/>
      <c r="AK4" s="46"/>
      <c r="AL4" s="46"/>
      <c r="AM4" s="46"/>
      <c r="AN4" s="46"/>
      <c r="AO4" s="46"/>
      <c r="AP4" s="46"/>
      <c r="AQ4" s="46"/>
      <c r="AR4" s="46"/>
      <c r="AS4" s="46"/>
      <c r="AT4" s="46"/>
      <c r="AU4" s="46"/>
      <c r="AV4" s="46"/>
      <c r="AW4" s="46"/>
      <c r="AX4" s="46"/>
      <c r="AY4" s="46"/>
      <c r="AZ4" s="46"/>
    </row>
    <row r="5" spans="1:53" s="2" customFormat="1" ht="15" customHeight="1" x14ac:dyDescent="0.25">
      <c r="A5"/>
      <c r="B5"/>
      <c r="C5"/>
      <c r="D5" s="31" t="s">
        <v>9</v>
      </c>
      <c r="E5" s="110" t="str">
        <f>IF(S2 = "","",S2)</f>
        <v>Sadiya Siddika Afrin &amp; Shadrack Nyarango</v>
      </c>
      <c r="F5" s="6"/>
      <c r="G5"/>
      <c r="H5"/>
    </row>
    <row r="6" spans="1:53" s="2" customFormat="1" ht="15" customHeight="1" x14ac:dyDescent="0.25">
      <c r="A6"/>
      <c r="B6"/>
      <c r="C6"/>
      <c r="D6" s="31" t="s">
        <v>7</v>
      </c>
      <c r="E6" s="32">
        <f>AA2</f>
        <v>45726</v>
      </c>
      <c r="F6" s="5"/>
      <c r="G6"/>
      <c r="H6"/>
    </row>
    <row r="7" spans="1:53" s="2" customFormat="1" ht="15" customHeight="1" x14ac:dyDescent="0.25">
      <c r="A7"/>
      <c r="B7"/>
      <c r="C7"/>
      <c r="D7" s="31" t="s">
        <v>5</v>
      </c>
      <c r="E7" s="32">
        <f>AB2</f>
        <v>45741</v>
      </c>
      <c r="F7" s="5"/>
      <c r="G7"/>
      <c r="H7"/>
    </row>
    <row r="8" spans="1:53" s="2" customFormat="1" ht="15" customHeight="1" x14ac:dyDescent="0.25">
      <c r="A8"/>
      <c r="B8"/>
      <c r="C8"/>
      <c r="D8" s="43"/>
      <c r="E8" s="44"/>
      <c r="F8" s="4"/>
      <c r="G8"/>
      <c r="H8"/>
    </row>
    <row r="9" spans="1:53" s="2" customFormat="1" ht="15" customHeight="1" x14ac:dyDescent="0.25">
      <c r="A9"/>
      <c r="B9" s="133"/>
      <c r="C9" s="133"/>
      <c r="D9" s="29" t="s">
        <v>3</v>
      </c>
      <c r="E9" s="33">
        <f>AC2</f>
        <v>6</v>
      </c>
      <c r="F9" s="4"/>
      <c r="G9"/>
      <c r="H9"/>
    </row>
    <row r="10" spans="1:53" s="2" customFormat="1" ht="15" customHeight="1" x14ac:dyDescent="0.25">
      <c r="A10"/>
      <c r="B10"/>
      <c r="C10"/>
      <c r="D10" s="31" t="s">
        <v>56</v>
      </c>
      <c r="E10" s="33">
        <f>AD2</f>
        <v>6</v>
      </c>
      <c r="F10" s="4"/>
      <c r="G10"/>
      <c r="H10"/>
    </row>
    <row r="11" spans="1:53" s="2" customFormat="1" ht="15" customHeight="1" x14ac:dyDescent="0.25">
      <c r="A11"/>
      <c r="B11"/>
      <c r="C11"/>
      <c r="D11" s="31" t="s">
        <v>57</v>
      </c>
      <c r="E11" s="33">
        <f>AE2</f>
        <v>0</v>
      </c>
      <c r="F11" s="4"/>
      <c r="G11"/>
      <c r="H11"/>
    </row>
    <row r="12" spans="1:53" s="2" customFormat="1" ht="15" customHeight="1" x14ac:dyDescent="0.25">
      <c r="A12"/>
      <c r="B12"/>
      <c r="C12"/>
      <c r="D12" s="31" t="s">
        <v>58</v>
      </c>
      <c r="E12" s="33">
        <f>AF2</f>
        <v>0</v>
      </c>
      <c r="F12" s="3"/>
      <c r="G12"/>
      <c r="H12"/>
    </row>
    <row r="13" spans="1:53" s="2" customFormat="1" ht="15" customHeight="1" x14ac:dyDescent="0.25">
      <c r="A13"/>
      <c r="B13"/>
      <c r="C13"/>
      <c r="D13" s="31" t="s">
        <v>59</v>
      </c>
      <c r="E13" s="34">
        <f>AG2</f>
        <v>0</v>
      </c>
      <c r="F13" s="3"/>
      <c r="G13"/>
      <c r="H13"/>
    </row>
    <row r="14" spans="1:53" s="2" customFormat="1" ht="15" customHeight="1" x14ac:dyDescent="0.25">
      <c r="A14"/>
      <c r="B14"/>
      <c r="C14"/>
      <c r="D14" s="28"/>
      <c r="E14" s="27"/>
      <c r="F14" s="3"/>
      <c r="G14"/>
      <c r="H14"/>
    </row>
    <row r="15" spans="1:53" s="2" customFormat="1" ht="15.75" x14ac:dyDescent="0.25">
      <c r="A15"/>
      <c r="B15" s="136"/>
      <c r="C15" s="136"/>
      <c r="D15" s="136"/>
      <c r="E15" s="136"/>
      <c r="F15" s="41"/>
      <c r="G15"/>
      <c r="H15"/>
    </row>
    <row r="16" spans="1:53" s="7" customFormat="1" ht="15" customHeight="1" x14ac:dyDescent="0.25">
      <c r="A16"/>
      <c r="B16" s="1"/>
      <c r="C16" s="1"/>
      <c r="D16" s="41"/>
      <c r="E16" s="41"/>
      <c r="F16" s="1"/>
      <c r="G16"/>
      <c r="H16" s="1"/>
    </row>
    <row r="17" spans="1:8" s="2" customFormat="1" x14ac:dyDescent="0.25">
      <c r="A17"/>
      <c r="B17"/>
      <c r="C17"/>
      <c r="D17" s="1"/>
      <c r="E17" s="1"/>
      <c r="F17"/>
      <c r="G17"/>
      <c r="H17"/>
    </row>
    <row r="18" spans="1:8" s="2" customFormat="1" ht="15" customHeight="1" x14ac:dyDescent="0.25">
      <c r="A18"/>
      <c r="B18"/>
      <c r="C18"/>
      <c r="D18" s="134" t="str">
        <f>BA2</f>
        <v/>
      </c>
      <c r="E18" s="134"/>
      <c r="F18"/>
      <c r="G18"/>
      <c r="H18"/>
    </row>
    <row r="19" spans="1:8" s="2" customFormat="1" ht="15" customHeight="1" x14ac:dyDescent="0.25">
      <c r="A19"/>
      <c r="B19"/>
      <c r="C19"/>
      <c r="D19"/>
      <c r="E19"/>
      <c r="F19"/>
      <c r="G19"/>
      <c r="H19"/>
    </row>
    <row r="20" spans="1:8" s="2" customFormat="1" ht="15" customHeight="1" x14ac:dyDescent="0.25">
      <c r="A20"/>
      <c r="B20" s="132"/>
      <c r="C20" s="132"/>
      <c r="D20"/>
      <c r="E20"/>
      <c r="F20"/>
      <c r="G20"/>
      <c r="H20"/>
    </row>
    <row r="21" spans="1:8" s="2" customFormat="1" ht="15" customHeight="1" x14ac:dyDescent="0.25">
      <c r="A21"/>
      <c r="B21"/>
      <c r="C21"/>
      <c r="D21" s="8"/>
      <c r="E21"/>
      <c r="F21"/>
      <c r="G21"/>
      <c r="H21"/>
    </row>
    <row r="22" spans="1:8" s="2" customFormat="1" ht="15" customHeight="1" x14ac:dyDescent="0.25">
      <c r="A22"/>
      <c r="B22"/>
      <c r="C22"/>
      <c r="D22"/>
      <c r="E22"/>
      <c r="F22"/>
      <c r="G22"/>
      <c r="H22"/>
    </row>
    <row r="23" spans="1:8" s="2" customFormat="1" ht="15" customHeight="1" x14ac:dyDescent="0.25">
      <c r="A23"/>
      <c r="B23"/>
      <c r="C23"/>
      <c r="D23"/>
      <c r="E23"/>
      <c r="F23"/>
      <c r="G23"/>
      <c r="H23"/>
    </row>
    <row r="24" spans="1:8" s="2" customFormat="1" ht="15" customHeight="1" x14ac:dyDescent="0.25">
      <c r="A24"/>
      <c r="B24"/>
      <c r="C24"/>
      <c r="D24"/>
      <c r="E24"/>
      <c r="F24"/>
      <c r="G24"/>
      <c r="H24"/>
    </row>
    <row r="25" spans="1:8" s="2" customFormat="1" ht="15" customHeight="1" x14ac:dyDescent="0.25">
      <c r="A25"/>
      <c r="B25"/>
      <c r="C25"/>
      <c r="D25"/>
      <c r="E25"/>
      <c r="F25"/>
      <c r="G25"/>
      <c r="H25"/>
    </row>
    <row r="26" spans="1:8" s="7" customFormat="1" ht="15" customHeight="1" x14ac:dyDescent="0.25">
      <c r="A26"/>
      <c r="B26"/>
      <c r="C26"/>
      <c r="D26"/>
      <c r="E26"/>
      <c r="F26"/>
      <c r="G26"/>
      <c r="H26"/>
    </row>
    <row r="27" spans="1:8" s="2" customFormat="1" ht="15" customHeight="1" x14ac:dyDescent="0.25">
      <c r="A27"/>
      <c r="B27" s="1"/>
      <c r="C27" s="1"/>
      <c r="D27"/>
      <c r="E27"/>
      <c r="F27" s="1"/>
      <c r="G27"/>
      <c r="H27" s="1"/>
    </row>
    <row r="28" spans="1:8" s="2" customFormat="1" ht="15" customHeight="1" x14ac:dyDescent="0.25">
      <c r="A28"/>
      <c r="B28"/>
      <c r="C28"/>
      <c r="D28" s="1"/>
      <c r="E28" s="1"/>
      <c r="F28"/>
      <c r="G28"/>
      <c r="H28"/>
    </row>
    <row r="29" spans="1:8" s="2" customFormat="1" ht="15" customHeight="1" x14ac:dyDescent="0.25">
      <c r="A29"/>
      <c r="B29"/>
      <c r="C29"/>
      <c r="D29"/>
      <c r="E29"/>
      <c r="F29"/>
      <c r="G29"/>
      <c r="H29"/>
    </row>
    <row r="30" spans="1:8" s="2" customFormat="1" ht="15" customHeight="1" x14ac:dyDescent="0.25">
      <c r="A30"/>
      <c r="B30"/>
      <c r="C30"/>
      <c r="D30"/>
      <c r="E30"/>
      <c r="F30"/>
      <c r="G30"/>
      <c r="H30"/>
    </row>
    <row r="31" spans="1:8" s="2" customFormat="1" ht="15" customHeight="1" x14ac:dyDescent="0.25">
      <c r="A31"/>
      <c r="B31"/>
      <c r="C31"/>
      <c r="D31"/>
      <c r="E31"/>
      <c r="F31"/>
      <c r="G31"/>
      <c r="H31"/>
    </row>
    <row r="32" spans="1:8" s="2" customFormat="1" ht="15" customHeight="1" x14ac:dyDescent="0.25">
      <c r="A32"/>
      <c r="B32"/>
      <c r="C32"/>
      <c r="D32"/>
      <c r="E32"/>
      <c r="F32"/>
      <c r="G32"/>
      <c r="H32"/>
    </row>
    <row r="33" spans="1:8" s="2" customFormat="1" ht="15" customHeight="1" x14ac:dyDescent="0.25">
      <c r="A33"/>
      <c r="B33"/>
      <c r="C33"/>
      <c r="D33" s="8"/>
      <c r="E33"/>
      <c r="F33"/>
      <c r="G33"/>
      <c r="H33"/>
    </row>
    <row r="34" spans="1:8" s="2" customFormat="1" ht="15" customHeight="1" x14ac:dyDescent="0.25">
      <c r="A34"/>
      <c r="B34"/>
      <c r="C34"/>
      <c r="D34"/>
      <c r="E34"/>
      <c r="F34"/>
      <c r="G34"/>
      <c r="H34"/>
    </row>
    <row r="35" spans="1:8" s="2" customFormat="1" ht="15" customHeight="1" x14ac:dyDescent="0.25">
      <c r="A35"/>
      <c r="B35"/>
      <c r="C35"/>
      <c r="D35"/>
      <c r="E35" s="40"/>
      <c r="F35"/>
      <c r="G35"/>
      <c r="H35"/>
    </row>
    <row r="36" spans="1:8" s="2" customFormat="1" ht="15" customHeight="1" x14ac:dyDescent="0.25">
      <c r="A36"/>
      <c r="B36"/>
      <c r="C36"/>
      <c r="D36"/>
      <c r="E36"/>
      <c r="F36"/>
      <c r="G36"/>
      <c r="H36"/>
    </row>
    <row r="37" spans="1:8" s="2" customFormat="1" ht="15" customHeight="1" x14ac:dyDescent="0.25">
      <c r="A37"/>
      <c r="B37"/>
      <c r="C37"/>
      <c r="D37"/>
      <c r="E37"/>
      <c r="F37"/>
      <c r="G37"/>
      <c r="H37"/>
    </row>
    <row r="38" spans="1:8" s="2" customFormat="1" ht="15" customHeight="1" x14ac:dyDescent="0.25">
      <c r="A38"/>
      <c r="B38"/>
      <c r="C38"/>
      <c r="D38"/>
      <c r="E38"/>
      <c r="F38"/>
      <c r="G38"/>
      <c r="H38"/>
    </row>
    <row r="39" spans="1:8" s="2" customFormat="1" ht="15" customHeight="1" x14ac:dyDescent="0.25">
      <c r="A39"/>
      <c r="B39"/>
      <c r="C39"/>
      <c r="D39"/>
      <c r="E39"/>
      <c r="F39"/>
      <c r="G39"/>
      <c r="H39"/>
    </row>
    <row r="40" spans="1:8" s="2" customFormat="1" ht="15" customHeight="1" x14ac:dyDescent="0.25">
      <c r="A40"/>
      <c r="B40"/>
      <c r="C40"/>
      <c r="D40"/>
      <c r="E40"/>
      <c r="F40"/>
      <c r="G40"/>
      <c r="H40"/>
    </row>
    <row r="41" spans="1:8" s="2" customFormat="1" ht="15" customHeight="1" x14ac:dyDescent="0.25">
      <c r="A41"/>
      <c r="B41"/>
      <c r="C41"/>
      <c r="D41"/>
      <c r="E41"/>
      <c r="F41"/>
      <c r="G41"/>
      <c r="H41"/>
    </row>
    <row r="42" spans="1:8" s="2" customFormat="1" ht="15" customHeight="1" x14ac:dyDescent="0.25">
      <c r="A42"/>
      <c r="B42"/>
      <c r="C42"/>
      <c r="D42"/>
      <c r="E42"/>
      <c r="F42"/>
      <c r="G42"/>
      <c r="H42"/>
    </row>
    <row r="43" spans="1:8" s="2" customFormat="1" ht="15" customHeight="1" x14ac:dyDescent="0.25">
      <c r="A43"/>
      <c r="B43" s="1"/>
      <c r="C43" s="1"/>
      <c r="D43"/>
      <c r="E43"/>
      <c r="F43" s="1"/>
      <c r="G43"/>
      <c r="H43"/>
    </row>
    <row r="44" spans="1:8" s="2" customFormat="1" ht="15" customHeight="1" x14ac:dyDescent="0.25">
      <c r="A44"/>
      <c r="B44" s="1"/>
      <c r="C44" s="1"/>
      <c r="D44" s="1"/>
      <c r="E44" s="1"/>
      <c r="F44" s="1"/>
      <c r="G44"/>
      <c r="H44"/>
    </row>
    <row r="45" spans="1:8" ht="15" customHeight="1" x14ac:dyDescent="0.25">
      <c r="D45" s="1"/>
      <c r="E45" s="1"/>
    </row>
    <row r="46" spans="1:8" ht="15" customHeight="1" x14ac:dyDescent="0.25"/>
    <row r="47" spans="1:8" ht="15" customHeight="1" x14ac:dyDescent="0.25"/>
    <row r="48" spans="1: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sheetData>
  <sheetProtection formatCells="0" formatColumns="0" formatRows="0" insertHyperlinks="0" autoFilter="0"/>
  <mergeCells count="6">
    <mergeCell ref="B2:E2"/>
    <mergeCell ref="B3:E3"/>
    <mergeCell ref="B9:C9"/>
    <mergeCell ref="B15:E15"/>
    <mergeCell ref="D18:E18"/>
    <mergeCell ref="B20:C20"/>
  </mergeCells>
  <conditionalFormatting sqref="E13:E14">
    <cfRule type="cellIs" dxfId="1" priority="1" operator="greaterThan">
      <formula>0</formula>
    </cfRule>
  </conditionalFormatting>
  <dataValidations count="1">
    <dataValidation type="list" allowBlank="1" showInputMessage="1" showErrorMessage="1" sqref="B2" xr:uid="{B98C2902-2DC4-4F92-84C0-875A1D8E8655}">
      <formula1>$R$3:$R$4</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tnRefreshDashboard">
              <controlPr defaultSize="0" print="0" autoFill="0" autoPict="0" macro="[0]!refreshdashbutton">
                <anchor>
                  <from>
                    <xdr:col>5</xdr:col>
                    <xdr:colOff>142875</xdr:colOff>
                    <xdr:row>1</xdr:row>
                    <xdr:rowOff>19050</xdr:rowOff>
                  </from>
                  <to>
                    <xdr:col>5</xdr:col>
                    <xdr:colOff>676275</xdr:colOff>
                    <xdr:row>1</xdr:row>
                    <xdr:rowOff>228600</xdr:rowOff>
                  </to>
                </anchor>
              </controlPr>
            </control>
          </mc:Choice>
        </mc:AlternateContent>
      </controls>
    </mc:Choice>
  </mc:AlternateContent>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GDT"/>
  <dimension ref="A1:BA62"/>
  <sheetViews>
    <sheetView showGridLines="0" showRowColHeaders="0" zoomScaleNormal="100" workbookViewId="0">
      <selection activeCell="E5" sqref="E5"/>
    </sheetView>
  </sheetViews>
  <sheetFormatPr defaultColWidth="0" defaultRowHeight="15" x14ac:dyDescent="0.25"/>
  <cols>
    <col min="1" max="1" width="1" customWidth="1"/>
    <col min="2" max="13" width="15.7109375" customWidth="1"/>
    <col min="14" max="15" width="15.7109375" hidden="1" customWidth="1"/>
    <col min="16" max="16" width="6.28515625" hidden="1" customWidth="1"/>
    <col min="17" max="17" width="10.28515625" hidden="1" customWidth="1"/>
    <col min="18" max="18" width="10.7109375" hidden="1" customWidth="1"/>
    <col min="19" max="19" width="6" hidden="1" customWidth="1"/>
    <col min="20" max="20" width="9.7109375" hidden="1" customWidth="1"/>
    <col min="21" max="21" width="11.28515625" hidden="1" customWidth="1"/>
    <col min="22" max="22" width="11.7109375" hidden="1" customWidth="1"/>
    <col min="23" max="23" width="10.28515625" hidden="1" customWidth="1"/>
    <col min="24" max="24" width="9.7109375" hidden="1" customWidth="1"/>
    <col min="25" max="25" width="10.28515625" hidden="1" customWidth="1"/>
    <col min="26" max="26" width="6" hidden="1" customWidth="1"/>
    <col min="27" max="27" width="10.42578125" hidden="1" customWidth="1"/>
    <col min="28" max="28" width="9.7109375" hidden="1" customWidth="1"/>
    <col min="29" max="30" width="6.28515625" hidden="1" customWidth="1"/>
    <col min="31" max="16384" width="6" hidden="1"/>
  </cols>
  <sheetData>
    <row r="1" spans="1:53" s="2" customFormat="1" ht="11.25" customHeight="1" x14ac:dyDescent="0.25">
      <c r="A1" s="45"/>
      <c r="B1" s="45"/>
      <c r="C1" s="24"/>
      <c r="D1" s="24"/>
      <c r="E1" s="24"/>
      <c r="F1" s="24"/>
      <c r="G1" s="24"/>
      <c r="H1" s="24"/>
      <c r="I1" s="39"/>
      <c r="J1" s="39"/>
      <c r="K1" s="39"/>
      <c r="L1" s="39"/>
      <c r="M1" s="39"/>
      <c r="N1" s="39"/>
      <c r="O1" s="39"/>
      <c r="P1" s="46" t="s">
        <v>187</v>
      </c>
      <c r="Q1" s="46" t="s">
        <v>188</v>
      </c>
      <c r="R1" s="46" t="s">
        <v>189</v>
      </c>
      <c r="S1" s="46" t="s">
        <v>9</v>
      </c>
      <c r="T1" s="46" t="s">
        <v>190</v>
      </c>
      <c r="U1" s="46" t="s">
        <v>215</v>
      </c>
      <c r="V1" s="46" t="s">
        <v>192</v>
      </c>
      <c r="W1" s="101" t="s">
        <v>192</v>
      </c>
      <c r="X1" s="102" t="s">
        <v>191</v>
      </c>
      <c r="Y1" s="103" t="s">
        <v>193</v>
      </c>
      <c r="Z1" s="46" t="s">
        <v>194</v>
      </c>
      <c r="AA1" s="46" t="s">
        <v>195</v>
      </c>
      <c r="AB1" s="46" t="s">
        <v>196</v>
      </c>
      <c r="AC1" s="46" t="s">
        <v>3</v>
      </c>
      <c r="AD1" s="104" t="s">
        <v>197</v>
      </c>
      <c r="AE1" s="105" t="s">
        <v>198</v>
      </c>
      <c r="AF1" s="102" t="s">
        <v>199</v>
      </c>
      <c r="AG1" s="106" t="s">
        <v>200</v>
      </c>
      <c r="AH1" s="104" t="s">
        <v>232</v>
      </c>
      <c r="AI1" s="103" t="s">
        <v>233</v>
      </c>
      <c r="AJ1" s="106" t="s">
        <v>234</v>
      </c>
      <c r="AK1" s="46"/>
      <c r="AL1" s="46"/>
      <c r="AM1" s="46"/>
      <c r="AN1" s="46"/>
      <c r="AO1" s="46"/>
      <c r="AP1" s="46"/>
      <c r="AQ1" s="46"/>
      <c r="AR1" s="46"/>
      <c r="AS1" s="46" t="s">
        <v>226</v>
      </c>
      <c r="AT1" s="46" t="s">
        <v>227</v>
      </c>
      <c r="AU1" s="46"/>
      <c r="AV1" s="46"/>
      <c r="AW1" s="46"/>
      <c r="AX1" s="46" t="s">
        <v>205</v>
      </c>
      <c r="AY1" s="46" t="s">
        <v>212</v>
      </c>
      <c r="AZ1" s="46" t="s">
        <v>213</v>
      </c>
    </row>
    <row r="2" spans="1:53" s="2" customFormat="1" ht="20.25" thickBot="1" x14ac:dyDescent="0.35">
      <c r="A2" s="36"/>
      <c r="B2" s="135"/>
      <c r="C2" s="135"/>
      <c r="D2" s="135"/>
      <c r="E2" s="135"/>
      <c r="F2" s="35"/>
      <c r="G2" s="35"/>
      <c r="H2" s="36"/>
      <c r="I2" s="37"/>
      <c r="J2" s="37"/>
      <c r="K2" s="37"/>
      <c r="L2" s="37"/>
      <c r="M2" s="38"/>
      <c r="N2" s="38"/>
      <c r="O2" s="37"/>
      <c r="P2" s="46" t="s">
        <v>185</v>
      </c>
      <c r="Q2" s="46" t="s">
        <v>201</v>
      </c>
      <c r="R2" s="46" t="s">
        <v>201</v>
      </c>
      <c r="S2" s="46"/>
      <c r="T2" s="46">
        <v>0.5</v>
      </c>
      <c r="U2" s="47">
        <v>1000</v>
      </c>
      <c r="V2" s="47">
        <v>2000</v>
      </c>
      <c r="W2" s="47">
        <v>200</v>
      </c>
      <c r="X2" s="47">
        <v>100</v>
      </c>
      <c r="Y2" s="47">
        <v>500</v>
      </c>
      <c r="Z2" s="46" t="s">
        <v>8</v>
      </c>
      <c r="AA2" s="48">
        <v>44398</v>
      </c>
      <c r="AB2" s="48">
        <v>44411</v>
      </c>
      <c r="AC2" s="46">
        <v>5</v>
      </c>
      <c r="AD2" s="46">
        <v>0</v>
      </c>
      <c r="AE2" s="46">
        <v>0</v>
      </c>
      <c r="AF2" s="46">
        <v>5</v>
      </c>
      <c r="AG2" s="46">
        <v>0</v>
      </c>
      <c r="AH2" s="46"/>
      <c r="AI2" s="46"/>
      <c r="AJ2" s="46"/>
      <c r="AK2" s="46"/>
      <c r="AL2" s="46"/>
      <c r="AM2" s="46"/>
      <c r="AN2" s="46"/>
      <c r="AO2" s="46"/>
      <c r="AP2" s="46"/>
      <c r="AQ2" s="46"/>
      <c r="AR2" s="46"/>
      <c r="AS2" s="46" t="str">
        <f>$Z$2&amp;" "&amp;$U$2</f>
        <v>$ 1000</v>
      </c>
      <c r="AT2" s="46" t="str">
        <f>$Z$2&amp;" "&amp;$Y$2</f>
        <v>$ 500</v>
      </c>
      <c r="AU2" s="46"/>
      <c r="AV2" s="46" t="str">
        <f>IF($AX$2=0,"Planned",IF($AX$2=1,"Completed","In-Progress"))</f>
        <v>In-Progress</v>
      </c>
      <c r="AW2" s="46"/>
      <c r="AX2" s="49">
        <f>T2</f>
        <v>0.5</v>
      </c>
      <c r="AY2" s="49">
        <f>1-AX2</f>
        <v>0.5</v>
      </c>
      <c r="AZ2" s="50">
        <f>IFERROR((Y2-U2)/U2,0)</f>
        <v>-0.5</v>
      </c>
      <c r="BA2" s="42" t="str">
        <f>IF(AZ2&gt;0,TEXT(AZ2,"##%") &amp; " Over Target","")</f>
        <v/>
      </c>
    </row>
    <row r="3" spans="1:53" s="2" customFormat="1" ht="15" customHeight="1" thickTop="1" x14ac:dyDescent="0.25">
      <c r="A3" s="51"/>
      <c r="B3" s="137" t="s">
        <v>11</v>
      </c>
      <c r="C3" s="137"/>
      <c r="D3" s="137"/>
      <c r="E3" s="137"/>
      <c r="F3"/>
      <c r="G3"/>
      <c r="H3"/>
      <c r="P3" s="46">
        <v>0</v>
      </c>
      <c r="Q3" s="46" t="s">
        <v>202</v>
      </c>
      <c r="R3" s="46" t="s">
        <v>202</v>
      </c>
      <c r="S3" s="46"/>
      <c r="T3" s="46">
        <v>0</v>
      </c>
      <c r="U3" s="47">
        <v>1000</v>
      </c>
      <c r="V3" s="47">
        <v>2000</v>
      </c>
      <c r="W3" s="47">
        <v>200</v>
      </c>
      <c r="X3" s="47">
        <v>100</v>
      </c>
      <c r="Y3" s="47">
        <v>300</v>
      </c>
      <c r="Z3" s="46" t="s">
        <v>8</v>
      </c>
      <c r="AA3" s="48">
        <v>44398</v>
      </c>
      <c r="AB3" s="48">
        <v>44411</v>
      </c>
      <c r="AC3" s="46">
        <v>5</v>
      </c>
      <c r="AD3" s="46">
        <v>0</v>
      </c>
      <c r="AE3" s="46">
        <v>0</v>
      </c>
      <c r="AF3" s="46">
        <v>5</v>
      </c>
      <c r="AG3" s="46">
        <v>0</v>
      </c>
      <c r="AH3" s="46"/>
      <c r="AI3" s="46"/>
      <c r="AJ3" s="46"/>
      <c r="AK3" s="46"/>
      <c r="AL3" s="46"/>
      <c r="AM3" s="46"/>
      <c r="AN3" s="46"/>
      <c r="AO3" s="46"/>
      <c r="AP3" s="46"/>
      <c r="AQ3" s="46"/>
      <c r="AR3" s="46"/>
      <c r="AS3" s="46"/>
      <c r="AT3" s="46"/>
      <c r="AU3" s="46"/>
      <c r="AV3" s="46"/>
      <c r="AW3" s="46"/>
      <c r="AX3" s="46"/>
      <c r="AY3" s="46"/>
      <c r="AZ3" s="46"/>
    </row>
    <row r="4" spans="1:53" s="2" customFormat="1" ht="15" customHeight="1" x14ac:dyDescent="0.25">
      <c r="A4"/>
      <c r="B4"/>
      <c r="C4"/>
      <c r="D4" s="29" t="s">
        <v>10</v>
      </c>
      <c r="E4" s="30" t="str">
        <f>AV2</f>
        <v>In-Progress</v>
      </c>
      <c r="F4" s="6"/>
      <c r="G4"/>
      <c r="H4"/>
      <c r="P4" s="46">
        <v>1</v>
      </c>
      <c r="Q4" s="46" t="s">
        <v>203</v>
      </c>
      <c r="R4" s="46" t="s">
        <v>186</v>
      </c>
      <c r="S4" s="46" t="s">
        <v>204</v>
      </c>
      <c r="T4" s="46">
        <v>0</v>
      </c>
      <c r="U4" s="47">
        <v>1000</v>
      </c>
      <c r="V4" s="47">
        <v>2000</v>
      </c>
      <c r="W4" s="47">
        <v>200</v>
      </c>
      <c r="X4" s="47">
        <v>100</v>
      </c>
      <c r="Y4" s="47">
        <v>300</v>
      </c>
      <c r="Z4" s="46" t="s">
        <v>8</v>
      </c>
      <c r="AA4" s="48">
        <v>44398</v>
      </c>
      <c r="AB4" s="48">
        <v>44411</v>
      </c>
      <c r="AC4" s="46">
        <v>5</v>
      </c>
      <c r="AD4" s="46">
        <v>0</v>
      </c>
      <c r="AE4" s="46">
        <v>0</v>
      </c>
      <c r="AF4" s="46">
        <v>5</v>
      </c>
      <c r="AG4" s="46">
        <v>0</v>
      </c>
      <c r="AH4" s="46"/>
      <c r="AI4" s="46"/>
      <c r="AJ4" s="46"/>
      <c r="AK4" s="46"/>
      <c r="AL4" s="46"/>
      <c r="AM4" s="46"/>
      <c r="AN4" s="46"/>
      <c r="AO4" s="46"/>
      <c r="AP4" s="46"/>
      <c r="AQ4" s="46"/>
      <c r="AR4" s="46"/>
      <c r="AS4" s="46"/>
      <c r="AT4" s="46"/>
      <c r="AU4" s="46"/>
      <c r="AV4" s="46"/>
      <c r="AW4" s="46"/>
      <c r="AX4" s="46"/>
      <c r="AY4" s="46"/>
      <c r="AZ4" s="46"/>
    </row>
    <row r="5" spans="1:53" s="2" customFormat="1" ht="15" customHeight="1" x14ac:dyDescent="0.25">
      <c r="A5"/>
      <c r="B5"/>
      <c r="C5"/>
      <c r="D5" s="31" t="s">
        <v>9</v>
      </c>
      <c r="E5" s="110" t="str">
        <f>IF(S2 = "","",S2)</f>
        <v/>
      </c>
      <c r="F5" s="6"/>
      <c r="G5"/>
      <c r="H5"/>
    </row>
    <row r="6" spans="1:53" s="2" customFormat="1" ht="15" customHeight="1" x14ac:dyDescent="0.25">
      <c r="A6"/>
      <c r="B6"/>
      <c r="C6"/>
      <c r="D6" s="31" t="s">
        <v>7</v>
      </c>
      <c r="E6" s="32">
        <f>AA2</f>
        <v>44398</v>
      </c>
      <c r="F6" s="5"/>
      <c r="G6"/>
      <c r="H6"/>
    </row>
    <row r="7" spans="1:53" s="2" customFormat="1" ht="15" customHeight="1" x14ac:dyDescent="0.25">
      <c r="A7"/>
      <c r="B7"/>
      <c r="C7"/>
      <c r="D7" s="31" t="s">
        <v>5</v>
      </c>
      <c r="E7" s="32">
        <f>AB2</f>
        <v>44411</v>
      </c>
      <c r="F7" s="5"/>
      <c r="G7"/>
      <c r="H7"/>
    </row>
    <row r="8" spans="1:53" s="2" customFormat="1" ht="15" customHeight="1" x14ac:dyDescent="0.25">
      <c r="A8"/>
      <c r="B8"/>
      <c r="C8"/>
      <c r="D8" s="43"/>
      <c r="E8" s="44"/>
      <c r="F8" s="4"/>
      <c r="G8"/>
      <c r="H8"/>
    </row>
    <row r="9" spans="1:53" s="2" customFormat="1" ht="15" customHeight="1" x14ac:dyDescent="0.25">
      <c r="A9"/>
      <c r="B9" s="133"/>
      <c r="C9" s="133"/>
      <c r="D9" s="29" t="s">
        <v>3</v>
      </c>
      <c r="E9" s="33">
        <f>AC2</f>
        <v>5</v>
      </c>
      <c r="F9" s="4"/>
      <c r="G9"/>
      <c r="H9"/>
    </row>
    <row r="10" spans="1:53" s="2" customFormat="1" ht="15" customHeight="1" x14ac:dyDescent="0.25">
      <c r="A10"/>
      <c r="B10"/>
      <c r="C10"/>
      <c r="D10" s="31" t="s">
        <v>56</v>
      </c>
      <c r="E10" s="33">
        <f>AD2</f>
        <v>0</v>
      </c>
      <c r="F10" s="4"/>
      <c r="G10"/>
      <c r="H10"/>
    </row>
    <row r="11" spans="1:53" s="2" customFormat="1" ht="15" customHeight="1" x14ac:dyDescent="0.25">
      <c r="A11"/>
      <c r="B11"/>
      <c r="C11"/>
      <c r="D11" s="31" t="s">
        <v>57</v>
      </c>
      <c r="E11" s="33">
        <f>AE2</f>
        <v>0</v>
      </c>
      <c r="F11" s="4"/>
      <c r="G11"/>
      <c r="H11"/>
    </row>
    <row r="12" spans="1:53" s="2" customFormat="1" ht="15" customHeight="1" x14ac:dyDescent="0.25">
      <c r="A12"/>
      <c r="B12"/>
      <c r="C12"/>
      <c r="D12" s="31" t="s">
        <v>58</v>
      </c>
      <c r="E12" s="33">
        <f>AF2</f>
        <v>5</v>
      </c>
      <c r="F12" s="3"/>
      <c r="G12"/>
      <c r="H12"/>
    </row>
    <row r="13" spans="1:53" s="2" customFormat="1" ht="15" customHeight="1" x14ac:dyDescent="0.25">
      <c r="A13"/>
      <c r="B13"/>
      <c r="C13"/>
      <c r="D13" s="31" t="s">
        <v>59</v>
      </c>
      <c r="E13" s="34">
        <f>AG2</f>
        <v>0</v>
      </c>
      <c r="F13" s="3"/>
      <c r="G13"/>
      <c r="H13"/>
    </row>
    <row r="14" spans="1:53" s="2" customFormat="1" ht="15" customHeight="1" x14ac:dyDescent="0.25">
      <c r="A14"/>
      <c r="B14"/>
      <c r="C14"/>
      <c r="D14" s="28"/>
      <c r="E14" s="27"/>
      <c r="F14" s="3"/>
      <c r="G14"/>
      <c r="H14"/>
    </row>
    <row r="15" spans="1:53" s="2" customFormat="1" ht="15.75" x14ac:dyDescent="0.25">
      <c r="A15"/>
      <c r="B15" s="136"/>
      <c r="C15" s="136"/>
      <c r="D15" s="136"/>
      <c r="E15" s="136"/>
      <c r="F15" s="41"/>
      <c r="G15"/>
      <c r="H15"/>
    </row>
    <row r="16" spans="1:53" s="7" customFormat="1" ht="15" customHeight="1" x14ac:dyDescent="0.25">
      <c r="A16"/>
      <c r="B16" s="1"/>
      <c r="C16" s="1"/>
      <c r="D16" s="41"/>
      <c r="E16" s="41"/>
      <c r="F16" s="1"/>
      <c r="G16"/>
      <c r="H16" s="1"/>
    </row>
    <row r="17" spans="1:8" s="2" customFormat="1" x14ac:dyDescent="0.25">
      <c r="A17"/>
      <c r="B17"/>
      <c r="C17"/>
      <c r="D17" s="1"/>
      <c r="E17" s="1"/>
      <c r="F17"/>
      <c r="G17"/>
      <c r="H17"/>
    </row>
    <row r="18" spans="1:8" s="2" customFormat="1" ht="15" customHeight="1" x14ac:dyDescent="0.25">
      <c r="A18"/>
      <c r="B18"/>
      <c r="C18"/>
      <c r="D18" s="134" t="str">
        <f>BA2</f>
        <v/>
      </c>
      <c r="E18" s="134"/>
      <c r="F18"/>
      <c r="G18"/>
      <c r="H18"/>
    </row>
    <row r="19" spans="1:8" s="2" customFormat="1" ht="15" customHeight="1" x14ac:dyDescent="0.25">
      <c r="A19"/>
      <c r="B19"/>
      <c r="C19"/>
      <c r="D19"/>
      <c r="E19"/>
      <c r="F19"/>
      <c r="G19"/>
      <c r="H19"/>
    </row>
    <row r="20" spans="1:8" s="2" customFormat="1" ht="15" customHeight="1" x14ac:dyDescent="0.25">
      <c r="A20"/>
      <c r="B20" s="132"/>
      <c r="C20" s="132"/>
      <c r="D20"/>
      <c r="E20"/>
      <c r="F20"/>
      <c r="G20"/>
      <c r="H20"/>
    </row>
    <row r="21" spans="1:8" s="2" customFormat="1" ht="15" customHeight="1" x14ac:dyDescent="0.25">
      <c r="A21"/>
      <c r="B21"/>
      <c r="C21"/>
      <c r="D21" s="8"/>
      <c r="E21"/>
      <c r="F21"/>
      <c r="G21"/>
      <c r="H21"/>
    </row>
    <row r="22" spans="1:8" s="2" customFormat="1" ht="15" customHeight="1" x14ac:dyDescent="0.25">
      <c r="A22"/>
      <c r="B22"/>
      <c r="C22"/>
      <c r="D22"/>
      <c r="E22"/>
      <c r="F22"/>
      <c r="G22"/>
      <c r="H22"/>
    </row>
    <row r="23" spans="1:8" s="2" customFormat="1" ht="15" customHeight="1" x14ac:dyDescent="0.25">
      <c r="A23"/>
      <c r="B23"/>
      <c r="C23"/>
      <c r="D23"/>
      <c r="E23"/>
      <c r="F23"/>
      <c r="G23"/>
      <c r="H23"/>
    </row>
    <row r="24" spans="1:8" s="2" customFormat="1" ht="15" customHeight="1" x14ac:dyDescent="0.25">
      <c r="A24"/>
      <c r="B24"/>
      <c r="C24"/>
      <c r="D24"/>
      <c r="E24"/>
      <c r="F24"/>
      <c r="G24"/>
      <c r="H24"/>
    </row>
    <row r="25" spans="1:8" s="2" customFormat="1" ht="15" customHeight="1" x14ac:dyDescent="0.25">
      <c r="A25"/>
      <c r="B25"/>
      <c r="C25"/>
      <c r="D25"/>
      <c r="E25"/>
      <c r="F25"/>
      <c r="G25"/>
      <c r="H25"/>
    </row>
    <row r="26" spans="1:8" s="7" customFormat="1" ht="15" customHeight="1" x14ac:dyDescent="0.25">
      <c r="A26"/>
      <c r="B26"/>
      <c r="C26"/>
      <c r="D26"/>
      <c r="E26"/>
      <c r="F26"/>
      <c r="G26"/>
      <c r="H26"/>
    </row>
    <row r="27" spans="1:8" s="2" customFormat="1" ht="15" customHeight="1" x14ac:dyDescent="0.25">
      <c r="A27"/>
      <c r="B27" s="1"/>
      <c r="C27" s="1"/>
      <c r="D27"/>
      <c r="E27"/>
      <c r="F27" s="1"/>
      <c r="G27"/>
      <c r="H27" s="1"/>
    </row>
    <row r="28" spans="1:8" s="2" customFormat="1" ht="15" customHeight="1" x14ac:dyDescent="0.25">
      <c r="A28"/>
      <c r="B28"/>
      <c r="C28"/>
      <c r="D28" s="1"/>
      <c r="E28" s="1"/>
      <c r="F28"/>
      <c r="G28"/>
      <c r="H28"/>
    </row>
    <row r="29" spans="1:8" s="2" customFormat="1" ht="15" customHeight="1" x14ac:dyDescent="0.25">
      <c r="A29"/>
      <c r="B29"/>
      <c r="C29"/>
      <c r="D29"/>
      <c r="E29"/>
      <c r="F29"/>
      <c r="G29"/>
      <c r="H29"/>
    </row>
    <row r="30" spans="1:8" s="2" customFormat="1" ht="15" customHeight="1" x14ac:dyDescent="0.25">
      <c r="A30"/>
      <c r="B30"/>
      <c r="C30"/>
      <c r="D30"/>
      <c r="E30"/>
      <c r="F30"/>
      <c r="G30"/>
      <c r="H30"/>
    </row>
    <row r="31" spans="1:8" s="2" customFormat="1" ht="15" customHeight="1" x14ac:dyDescent="0.25">
      <c r="A31"/>
      <c r="B31"/>
      <c r="C31"/>
      <c r="D31"/>
      <c r="E31"/>
      <c r="F31"/>
      <c r="G31"/>
      <c r="H31"/>
    </row>
    <row r="32" spans="1:8" s="2" customFormat="1" ht="15" customHeight="1" x14ac:dyDescent="0.25">
      <c r="A32"/>
      <c r="B32"/>
      <c r="C32"/>
      <c r="D32"/>
      <c r="E32"/>
      <c r="F32"/>
      <c r="G32"/>
      <c r="H32"/>
    </row>
    <row r="33" spans="1:8" s="2" customFormat="1" ht="15" customHeight="1" x14ac:dyDescent="0.25">
      <c r="A33"/>
      <c r="B33"/>
      <c r="C33"/>
      <c r="D33" s="8"/>
      <c r="E33"/>
      <c r="F33"/>
      <c r="G33"/>
      <c r="H33"/>
    </row>
    <row r="34" spans="1:8" s="2" customFormat="1" ht="15" customHeight="1" x14ac:dyDescent="0.25">
      <c r="A34"/>
      <c r="B34"/>
      <c r="C34"/>
      <c r="D34"/>
      <c r="E34"/>
      <c r="F34"/>
      <c r="G34"/>
      <c r="H34"/>
    </row>
    <row r="35" spans="1:8" s="2" customFormat="1" ht="15" customHeight="1" x14ac:dyDescent="0.25">
      <c r="A35"/>
      <c r="B35"/>
      <c r="C35"/>
      <c r="D35"/>
      <c r="E35" s="40"/>
      <c r="F35"/>
      <c r="G35"/>
      <c r="H35"/>
    </row>
    <row r="36" spans="1:8" s="2" customFormat="1" ht="15" customHeight="1" x14ac:dyDescent="0.25">
      <c r="A36"/>
      <c r="B36"/>
      <c r="C36"/>
      <c r="D36"/>
      <c r="E36"/>
      <c r="F36"/>
      <c r="G36"/>
      <c r="H36"/>
    </row>
    <row r="37" spans="1:8" s="2" customFormat="1" ht="15" customHeight="1" x14ac:dyDescent="0.25">
      <c r="A37"/>
      <c r="B37"/>
      <c r="C37"/>
      <c r="D37"/>
      <c r="E37"/>
      <c r="F37"/>
      <c r="G37"/>
      <c r="H37"/>
    </row>
    <row r="38" spans="1:8" s="2" customFormat="1" ht="15" customHeight="1" x14ac:dyDescent="0.25">
      <c r="A38"/>
      <c r="B38"/>
      <c r="C38"/>
      <c r="D38"/>
      <c r="E38"/>
      <c r="F38"/>
      <c r="G38"/>
      <c r="H38"/>
    </row>
    <row r="39" spans="1:8" s="2" customFormat="1" ht="15" customHeight="1" x14ac:dyDescent="0.25">
      <c r="A39"/>
      <c r="B39"/>
      <c r="C39"/>
      <c r="D39"/>
      <c r="E39"/>
      <c r="F39"/>
      <c r="G39"/>
      <c r="H39"/>
    </row>
    <row r="40" spans="1:8" s="2" customFormat="1" ht="15" customHeight="1" x14ac:dyDescent="0.25">
      <c r="A40"/>
      <c r="B40"/>
      <c r="C40"/>
      <c r="D40"/>
      <c r="E40"/>
      <c r="F40"/>
      <c r="G40"/>
      <c r="H40"/>
    </row>
    <row r="41" spans="1:8" s="2" customFormat="1" ht="15" customHeight="1" x14ac:dyDescent="0.25">
      <c r="A41"/>
      <c r="B41"/>
      <c r="C41"/>
      <c r="D41"/>
      <c r="E41"/>
      <c r="F41"/>
      <c r="G41"/>
      <c r="H41"/>
    </row>
    <row r="42" spans="1:8" s="2" customFormat="1" ht="15" customHeight="1" x14ac:dyDescent="0.25">
      <c r="A42"/>
      <c r="B42"/>
      <c r="C42"/>
      <c r="D42"/>
      <c r="E42"/>
      <c r="F42"/>
      <c r="G42"/>
      <c r="H42"/>
    </row>
    <row r="43" spans="1:8" s="2" customFormat="1" ht="15" customHeight="1" x14ac:dyDescent="0.25">
      <c r="A43"/>
      <c r="B43" s="1"/>
      <c r="C43" s="1"/>
      <c r="D43"/>
      <c r="E43"/>
      <c r="F43" s="1"/>
      <c r="G43"/>
      <c r="H43"/>
    </row>
    <row r="44" spans="1:8" s="2" customFormat="1" ht="15" customHeight="1" x14ac:dyDescent="0.25">
      <c r="A44"/>
      <c r="B44" s="1"/>
      <c r="C44" s="1"/>
      <c r="D44" s="1"/>
      <c r="E44" s="1"/>
      <c r="F44" s="1"/>
      <c r="G44"/>
      <c r="H44"/>
    </row>
    <row r="45" spans="1:8" ht="15" customHeight="1" x14ac:dyDescent="0.25">
      <c r="D45" s="1"/>
      <c r="E45" s="1"/>
    </row>
    <row r="46" spans="1:8" ht="15" customHeight="1" x14ac:dyDescent="0.25"/>
    <row r="47" spans="1:8" ht="15" customHeight="1" x14ac:dyDescent="0.25"/>
    <row r="48" spans="1: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sheetData>
  <sheetProtection formatCells="0" formatColumns="0" formatRows="0" insertHyperlinks="0" autoFilter="0"/>
  <mergeCells count="6">
    <mergeCell ref="B20:C20"/>
    <mergeCell ref="B9:C9"/>
    <mergeCell ref="D18:E18"/>
    <mergeCell ref="B2:E2"/>
    <mergeCell ref="B15:E15"/>
    <mergeCell ref="B3:E3"/>
  </mergeCells>
  <conditionalFormatting sqref="E13:E14">
    <cfRule type="cellIs" dxfId="0" priority="5" operator="greaterThan">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tnRefreshDashboard">
              <controlPr defaultSize="0" print="0" autoFill="0" autoPict="0" macro="[0]!refreshdashbutton">
                <anchor>
                  <from>
                    <xdr:col>5</xdr:col>
                    <xdr:colOff>142875</xdr:colOff>
                    <xdr:row>1</xdr:row>
                    <xdr:rowOff>19050</xdr:rowOff>
                  </from>
                  <to>
                    <xdr:col>5</xdr:col>
                    <xdr:colOff>676275</xdr:colOff>
                    <xdr:row>1</xdr:row>
                    <xdr:rowOff>228600</xdr:rowOff>
                  </to>
                </anchor>
              </controlPr>
            </control>
          </mc:Choice>
        </mc:AlternateContent>
      </controls>
    </mc:Choice>
  </mc:AlternateContent>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7CD60-CF50-4EED-B9B3-52E3EAFA1F3C}">
  <sheetPr codeName="GST"/>
  <dimension ref="A1:LV7"/>
  <sheetViews>
    <sheetView topLeftCell="P1" workbookViewId="0">
      <selection activeCell="X3" sqref="X3"/>
    </sheetView>
  </sheetViews>
  <sheetFormatPr defaultColWidth="9.28515625" defaultRowHeight="15" x14ac:dyDescent="0.25"/>
  <cols>
    <col min="12" max="13" width="14.7109375" customWidth="1"/>
    <col min="14" max="14" width="12.7109375" customWidth="1"/>
    <col min="20" max="20" width="12.7109375" customWidth="1"/>
    <col min="28" max="28" width="19.7109375" customWidth="1"/>
    <col min="100" max="100" width="10.42578125" bestFit="1" customWidth="1"/>
  </cols>
  <sheetData>
    <row r="1" spans="1:334" x14ac:dyDescent="0.25">
      <c r="A1" s="53" t="s">
        <v>128</v>
      </c>
      <c r="B1" s="53" t="s">
        <v>142</v>
      </c>
      <c r="C1" t="s">
        <v>42</v>
      </c>
      <c r="D1" t="s">
        <v>62</v>
      </c>
      <c r="E1" t="s">
        <v>45</v>
      </c>
      <c r="F1" t="s">
        <v>53</v>
      </c>
      <c r="G1" t="s">
        <v>4</v>
      </c>
      <c r="H1" t="s">
        <v>6</v>
      </c>
      <c r="I1" t="s">
        <v>55</v>
      </c>
      <c r="J1" t="s">
        <v>54</v>
      </c>
      <c r="K1" t="s">
        <v>71</v>
      </c>
      <c r="L1" t="s">
        <v>144</v>
      </c>
      <c r="M1" t="s">
        <v>145</v>
      </c>
      <c r="N1" t="s">
        <v>64</v>
      </c>
      <c r="O1" t="s">
        <v>65</v>
      </c>
      <c r="P1" t="s">
        <v>51</v>
      </c>
      <c r="Q1" t="s">
        <v>50</v>
      </c>
      <c r="R1" t="s">
        <v>49</v>
      </c>
      <c r="S1" t="s">
        <v>48</v>
      </c>
      <c r="T1" t="s">
        <v>120</v>
      </c>
      <c r="U1" t="s">
        <v>238</v>
      </c>
      <c r="V1" t="s">
        <v>239</v>
      </c>
      <c r="W1" t="s">
        <v>240</v>
      </c>
      <c r="X1" t="s">
        <v>241</v>
      </c>
      <c r="Y1" t="s">
        <v>41</v>
      </c>
      <c r="Z1" t="s">
        <v>40</v>
      </c>
      <c r="AA1" t="s">
        <v>43</v>
      </c>
      <c r="AB1" t="s">
        <v>131</v>
      </c>
      <c r="AC1" t="s">
        <v>52</v>
      </c>
      <c r="AD1" t="s">
        <v>47</v>
      </c>
      <c r="AE1" t="s">
        <v>36</v>
      </c>
      <c r="AF1" t="s">
        <v>35</v>
      </c>
      <c r="AG1" t="s">
        <v>34</v>
      </c>
      <c r="AH1" t="s">
        <v>33</v>
      </c>
      <c r="AI1" t="s">
        <v>32</v>
      </c>
      <c r="AJ1" t="s">
        <v>31</v>
      </c>
      <c r="AK1" t="s">
        <v>30</v>
      </c>
      <c r="AL1" t="s">
        <v>66</v>
      </c>
      <c r="AM1" t="s">
        <v>67</v>
      </c>
      <c r="AN1" t="s">
        <v>141</v>
      </c>
      <c r="AO1" s="53" t="s">
        <v>81</v>
      </c>
      <c r="AP1" s="53" t="s">
        <v>82</v>
      </c>
      <c r="AQ1" s="53" t="s">
        <v>83</v>
      </c>
      <c r="AR1" s="53" t="s">
        <v>84</v>
      </c>
      <c r="AS1" s="53" t="s">
        <v>90</v>
      </c>
      <c r="AT1" s="53" t="s">
        <v>146</v>
      </c>
      <c r="AU1" s="53" t="s">
        <v>85</v>
      </c>
      <c r="AV1" s="53" t="s">
        <v>86</v>
      </c>
      <c r="AW1" s="53" t="s">
        <v>87</v>
      </c>
      <c r="AX1" s="53" t="s">
        <v>98</v>
      </c>
      <c r="AY1" s="53" t="s">
        <v>88</v>
      </c>
      <c r="AZ1" s="53" t="s">
        <v>89</v>
      </c>
      <c r="BA1" s="53" t="s">
        <v>116</v>
      </c>
      <c r="BB1" s="53" t="s">
        <v>147</v>
      </c>
      <c r="BC1" s="53" t="s">
        <v>91</v>
      </c>
      <c r="BD1" s="53" t="s">
        <v>92</v>
      </c>
      <c r="BE1" s="53" t="s">
        <v>93</v>
      </c>
      <c r="BF1" s="53" t="s">
        <v>121</v>
      </c>
      <c r="BG1" s="53" t="s">
        <v>122</v>
      </c>
      <c r="BH1" s="53" t="s">
        <v>94</v>
      </c>
      <c r="BI1" s="53" t="s">
        <v>114</v>
      </c>
      <c r="BJ1" s="53" t="s">
        <v>95</v>
      </c>
      <c r="BK1" s="53" t="s">
        <v>96</v>
      </c>
      <c r="BL1" s="53" t="s">
        <v>97</v>
      </c>
      <c r="BM1" s="53" t="s">
        <v>132</v>
      </c>
      <c r="BN1" s="53" t="s">
        <v>135</v>
      </c>
      <c r="BO1" s="53" t="s">
        <v>136</v>
      </c>
      <c r="BP1" s="53" t="s">
        <v>137</v>
      </c>
      <c r="BQ1" s="53" t="s">
        <v>138</v>
      </c>
      <c r="BR1" s="53" t="s">
        <v>139</v>
      </c>
      <c r="BS1" s="53" t="s">
        <v>140</v>
      </c>
      <c r="BT1" s="53" t="s">
        <v>99</v>
      </c>
      <c r="BU1" t="s">
        <v>100</v>
      </c>
      <c r="BV1" t="s">
        <v>101</v>
      </c>
      <c r="BW1" t="s">
        <v>102</v>
      </c>
      <c r="BX1" t="s">
        <v>103</v>
      </c>
      <c r="BY1" t="s">
        <v>104</v>
      </c>
      <c r="BZ1" t="s">
        <v>105</v>
      </c>
      <c r="CA1" t="s">
        <v>106</v>
      </c>
      <c r="CB1" t="s">
        <v>107</v>
      </c>
      <c r="CC1" t="s">
        <v>108</v>
      </c>
      <c r="CD1" t="s">
        <v>109</v>
      </c>
      <c r="CE1" t="s">
        <v>110</v>
      </c>
      <c r="CF1" t="s">
        <v>112</v>
      </c>
      <c r="CG1" t="s">
        <v>111</v>
      </c>
      <c r="CH1" t="s">
        <v>115</v>
      </c>
      <c r="CI1" t="s">
        <v>117</v>
      </c>
      <c r="CJ1" t="s">
        <v>118</v>
      </c>
      <c r="CK1" t="s">
        <v>119</v>
      </c>
      <c r="CL1" t="s">
        <v>129</v>
      </c>
      <c r="CM1" t="s">
        <v>124</v>
      </c>
      <c r="CN1" t="s">
        <v>130</v>
      </c>
      <c r="CO1" t="s">
        <v>127</v>
      </c>
      <c r="CP1" t="s">
        <v>126</v>
      </c>
      <c r="CQ1" t="s">
        <v>143</v>
      </c>
      <c r="CR1" t="s">
        <v>151</v>
      </c>
      <c r="CS1" t="s">
        <v>150</v>
      </c>
      <c r="CT1" t="s">
        <v>149</v>
      </c>
      <c r="CU1" t="s">
        <v>148</v>
      </c>
      <c r="CV1" t="s">
        <v>154</v>
      </c>
      <c r="CW1" t="s">
        <v>228</v>
      </c>
      <c r="CX1" t="s">
        <v>242</v>
      </c>
      <c r="CY1" t="s">
        <v>243</v>
      </c>
      <c r="CZ1" t="s">
        <v>229</v>
      </c>
      <c r="DA1" t="s">
        <v>237</v>
      </c>
      <c r="DB1" t="s">
        <v>246</v>
      </c>
      <c r="LO1" t="s">
        <v>46</v>
      </c>
      <c r="LP1" t="s">
        <v>44</v>
      </c>
      <c r="LQ1" t="s">
        <v>39</v>
      </c>
      <c r="LR1" t="s">
        <v>38</v>
      </c>
      <c r="LS1" t="s">
        <v>37</v>
      </c>
      <c r="LT1" t="s">
        <v>60</v>
      </c>
      <c r="LU1" t="s">
        <v>61</v>
      </c>
      <c r="LV1" t="s">
        <v>72</v>
      </c>
    </row>
    <row r="2" spans="1:334" x14ac:dyDescent="0.25">
      <c r="A2" t="s">
        <v>113</v>
      </c>
      <c r="B2">
        <v>1</v>
      </c>
      <c r="C2" t="s">
        <v>28</v>
      </c>
      <c r="D2" t="s">
        <v>63</v>
      </c>
      <c r="E2" t="b">
        <v>1</v>
      </c>
      <c r="F2" s="2" t="s">
        <v>8</v>
      </c>
      <c r="G2" s="54">
        <v>20000</v>
      </c>
      <c r="H2" s="54">
        <v>10000</v>
      </c>
      <c r="I2" s="2"/>
      <c r="J2" s="2">
        <v>0</v>
      </c>
      <c r="K2" s="2" t="b">
        <v>0</v>
      </c>
      <c r="L2" s="2" t="b">
        <v>1</v>
      </c>
      <c r="M2" s="2" t="b">
        <v>1</v>
      </c>
      <c r="N2" s="2" t="b">
        <v>1</v>
      </c>
      <c r="O2" s="2" t="b">
        <v>1</v>
      </c>
      <c r="P2" s="2">
        <v>1</v>
      </c>
      <c r="Q2" s="2">
        <v>1</v>
      </c>
      <c r="R2" s="2">
        <v>1</v>
      </c>
      <c r="S2" s="2">
        <v>1</v>
      </c>
      <c r="T2" s="2" t="b">
        <v>1</v>
      </c>
      <c r="U2" s="2" t="b">
        <v>1</v>
      </c>
      <c r="V2" s="2" t="b">
        <v>1</v>
      </c>
      <c r="W2" s="2" t="b">
        <v>0</v>
      </c>
      <c r="X2" s="2" t="b">
        <v>0</v>
      </c>
      <c r="Y2" t="b">
        <v>1</v>
      </c>
      <c r="Z2" t="b">
        <v>0</v>
      </c>
      <c r="AA2">
        <v>0</v>
      </c>
      <c r="AB2" s="2">
        <v>1</v>
      </c>
      <c r="AC2" s="2" t="s">
        <v>29</v>
      </c>
      <c r="AD2" s="2">
        <v>1</v>
      </c>
      <c r="AE2" t="b">
        <v>0</v>
      </c>
      <c r="AF2">
        <v>20</v>
      </c>
      <c r="AG2" t="s">
        <v>123</v>
      </c>
      <c r="AH2" t="s">
        <v>26</v>
      </c>
      <c r="AI2" t="b">
        <v>1</v>
      </c>
      <c r="AJ2" t="b">
        <v>0</v>
      </c>
      <c r="AK2" t="b">
        <v>0</v>
      </c>
      <c r="AL2" t="s">
        <v>68</v>
      </c>
      <c r="AM2" t="s">
        <v>69</v>
      </c>
      <c r="AO2" t="s">
        <v>77</v>
      </c>
      <c r="AP2" t="s">
        <v>76</v>
      </c>
      <c r="AQ2" s="55"/>
      <c r="AR2" s="56"/>
      <c r="AS2" s="57"/>
      <c r="AT2" s="57"/>
      <c r="AU2" s="58"/>
      <c r="AV2" s="9"/>
      <c r="AW2" s="59"/>
      <c r="AX2" s="60"/>
      <c r="AY2" s="61"/>
      <c r="AZ2" s="62"/>
      <c r="BA2" s="62"/>
      <c r="BB2" s="61"/>
      <c r="BC2" s="63"/>
      <c r="BD2" s="64"/>
      <c r="BE2" s="65"/>
      <c r="BF2" s="66"/>
      <c r="BG2" s="65"/>
      <c r="BH2" s="67"/>
      <c r="BI2" s="1"/>
      <c r="BJ2" s="68"/>
      <c r="BK2" s="63"/>
      <c r="BL2" s="69"/>
      <c r="BM2" s="70"/>
      <c r="BN2" s="59"/>
      <c r="BO2" s="71"/>
      <c r="BP2" s="72"/>
      <c r="BQ2" s="73"/>
      <c r="BR2" s="74"/>
      <c r="BS2" s="67"/>
      <c r="BT2">
        <v>56</v>
      </c>
      <c r="BU2" s="75">
        <v>35</v>
      </c>
      <c r="BV2">
        <v>6</v>
      </c>
      <c r="BW2">
        <v>2</v>
      </c>
      <c r="BX2">
        <v>2</v>
      </c>
      <c r="BY2">
        <v>3</v>
      </c>
      <c r="BZ2">
        <v>2</v>
      </c>
      <c r="CA2">
        <v>3</v>
      </c>
      <c r="CB2">
        <v>3</v>
      </c>
      <c r="CC2">
        <v>6</v>
      </c>
      <c r="CD2">
        <v>8</v>
      </c>
      <c r="CE2">
        <v>10</v>
      </c>
      <c r="CF2">
        <v>12</v>
      </c>
      <c r="CG2">
        <v>15</v>
      </c>
      <c r="CH2" t="b">
        <v>1</v>
      </c>
      <c r="CI2" s="2" t="b">
        <v>1</v>
      </c>
      <c r="CJ2" s="76">
        <v>43647</v>
      </c>
      <c r="CK2" s="76">
        <v>43679</v>
      </c>
      <c r="CL2" t="s">
        <v>125</v>
      </c>
      <c r="CM2" t="b">
        <v>1</v>
      </c>
      <c r="CN2" t="b">
        <v>1</v>
      </c>
      <c r="CO2" t="b">
        <v>1</v>
      </c>
      <c r="CP2" t="b">
        <v>1</v>
      </c>
      <c r="CQ2" t="b">
        <v>1</v>
      </c>
      <c r="CR2">
        <v>2000</v>
      </c>
      <c r="CS2">
        <v>2050</v>
      </c>
      <c r="CT2" s="22">
        <v>36526</v>
      </c>
      <c r="CU2" s="22">
        <v>54789</v>
      </c>
      <c r="CV2" s="22">
        <v>45730</v>
      </c>
      <c r="CW2" t="b">
        <v>0</v>
      </c>
      <c r="CX2" t="b">
        <v>0</v>
      </c>
      <c r="CY2" t="b">
        <v>0</v>
      </c>
      <c r="CZ2" t="b">
        <v>1</v>
      </c>
      <c r="DA2" t="b">
        <v>1</v>
      </c>
      <c r="DB2" t="s">
        <v>252</v>
      </c>
      <c r="LO2" s="2">
        <v>1</v>
      </c>
      <c r="LP2" t="s">
        <v>250</v>
      </c>
      <c r="LQ2" s="12" t="s">
        <v>303</v>
      </c>
      <c r="LR2" s="12" t="s">
        <v>304</v>
      </c>
      <c r="LS2" s="12" t="s">
        <v>251</v>
      </c>
      <c r="LT2" t="s">
        <v>253</v>
      </c>
      <c r="LV2" s="76">
        <v>45730</v>
      </c>
    </row>
    <row r="3" spans="1:334" x14ac:dyDescent="0.25">
      <c r="AO3" t="s">
        <v>76</v>
      </c>
      <c r="AQ3" s="55"/>
      <c r="AR3" s="77"/>
      <c r="AS3" s="57"/>
      <c r="AT3" s="108"/>
      <c r="AU3" s="58"/>
      <c r="AV3" s="9"/>
      <c r="AW3" s="59"/>
      <c r="AX3" s="78"/>
      <c r="AY3" s="64"/>
      <c r="AZ3" s="62"/>
      <c r="BA3" s="62"/>
      <c r="BB3" s="109"/>
      <c r="BC3" s="79"/>
      <c r="BD3" s="64"/>
      <c r="BE3" s="65"/>
      <c r="BF3" s="66"/>
      <c r="BG3" s="65"/>
      <c r="BH3" s="80"/>
      <c r="BI3" s="79"/>
      <c r="BJ3" s="1"/>
      <c r="BK3" s="79"/>
      <c r="BL3" s="81"/>
      <c r="BM3" s="82"/>
      <c r="BN3" s="59"/>
      <c r="BO3" s="71"/>
      <c r="BP3" s="72"/>
      <c r="BQ3" s="73"/>
      <c r="BR3" s="74"/>
      <c r="BS3" s="67"/>
    </row>
    <row r="4" spans="1:334" x14ac:dyDescent="0.25">
      <c r="AO4" t="s">
        <v>78</v>
      </c>
      <c r="AQ4" s="80"/>
      <c r="AR4" s="73"/>
      <c r="AS4" s="83"/>
      <c r="AT4" s="83"/>
      <c r="AU4" s="84"/>
      <c r="AV4" s="77"/>
      <c r="AW4" s="59"/>
      <c r="AX4" s="85"/>
      <c r="AY4" s="86"/>
      <c r="AZ4" s="87"/>
      <c r="BA4" s="87"/>
      <c r="BB4" s="83"/>
      <c r="BC4" s="80"/>
      <c r="BD4" s="64"/>
      <c r="BE4" s="65"/>
      <c r="BF4" s="66"/>
      <c r="BG4" s="65"/>
      <c r="BH4" s="88"/>
      <c r="BI4" s="89"/>
      <c r="BL4" s="81"/>
      <c r="BM4" s="90"/>
      <c r="BN4" s="59"/>
      <c r="BO4" s="71"/>
      <c r="BP4" s="72"/>
      <c r="BQ4" s="73"/>
      <c r="BR4" s="74"/>
      <c r="BS4" s="67"/>
    </row>
    <row r="5" spans="1:334" x14ac:dyDescent="0.25">
      <c r="AO5" t="s">
        <v>75</v>
      </c>
      <c r="AQ5" s="91"/>
      <c r="AR5" s="92"/>
      <c r="AS5" s="93"/>
      <c r="AT5" s="93"/>
      <c r="AU5" s="94"/>
      <c r="AV5" s="95"/>
      <c r="AW5" s="59"/>
      <c r="AX5" s="78"/>
      <c r="AY5" s="96"/>
      <c r="AZ5" s="97"/>
      <c r="BA5" s="97"/>
      <c r="BB5" s="81"/>
      <c r="BC5" s="98"/>
      <c r="BD5" s="64"/>
      <c r="BE5" s="65"/>
      <c r="BF5" s="66"/>
      <c r="BG5" s="65"/>
      <c r="BH5" s="99"/>
      <c r="BI5" s="100"/>
      <c r="BJ5" s="90"/>
      <c r="BK5" s="1"/>
      <c r="BL5" s="81"/>
      <c r="BM5" s="90"/>
      <c r="BN5" s="59"/>
      <c r="BO5" s="71"/>
      <c r="BP5" s="72"/>
      <c r="BQ5" s="73"/>
      <c r="BR5" s="74"/>
      <c r="BS5" s="67"/>
    </row>
    <row r="6" spans="1:334" x14ac:dyDescent="0.25">
      <c r="AO6" t="s">
        <v>79</v>
      </c>
      <c r="AQ6" s="55"/>
      <c r="AR6" s="77"/>
      <c r="AS6" s="57"/>
      <c r="AT6" s="108"/>
      <c r="AU6" s="58"/>
      <c r="AV6" s="9"/>
      <c r="AW6" s="59"/>
      <c r="AX6" s="78"/>
      <c r="AY6" s="64"/>
      <c r="AZ6" s="62"/>
      <c r="BA6" s="62"/>
      <c r="BB6" s="109"/>
      <c r="BC6" s="79"/>
      <c r="BD6" s="64"/>
      <c r="BE6" s="65"/>
      <c r="BF6" s="66"/>
      <c r="BG6" s="65"/>
      <c r="BH6" s="80"/>
      <c r="BI6" s="79"/>
      <c r="BJ6" s="1"/>
      <c r="BK6" s="79"/>
      <c r="BL6" s="81"/>
      <c r="BM6" s="82"/>
      <c r="BN6" s="59"/>
      <c r="BO6" s="71"/>
      <c r="BP6" s="72"/>
      <c r="BQ6" s="73"/>
      <c r="BR6" s="74"/>
      <c r="BS6" s="67"/>
    </row>
    <row r="7" spans="1:334" x14ac:dyDescent="0.25">
      <c r="AQ7" s="55"/>
      <c r="AR7" s="77"/>
      <c r="AS7" s="57"/>
      <c r="AT7" s="108"/>
      <c r="AU7" s="58"/>
      <c r="AV7" s="9"/>
      <c r="AW7" s="59"/>
      <c r="AX7" s="78"/>
      <c r="AY7" s="64"/>
      <c r="AZ7" s="62"/>
      <c r="BA7" s="62"/>
      <c r="BB7" s="109"/>
      <c r="BC7" s="79"/>
      <c r="BD7" s="64"/>
      <c r="BE7" s="65"/>
      <c r="BF7" s="66"/>
      <c r="BG7" s="65"/>
      <c r="BH7" s="80"/>
      <c r="BI7" s="79"/>
      <c r="BJ7" s="1"/>
      <c r="BK7" s="79"/>
      <c r="BL7" s="81"/>
      <c r="BM7" s="82"/>
      <c r="BN7" s="59"/>
      <c r="BO7" s="71"/>
      <c r="BP7" s="72"/>
      <c r="BQ7" s="73"/>
      <c r="BR7" s="74"/>
      <c r="BS7" s="67"/>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B0733-4B0B-4459-A7C3-56D0BD0DDBB5}">
  <sheetPr codeName="PVS"/>
  <dimension ref="A1:BU10"/>
  <sheetViews>
    <sheetView workbookViewId="0">
      <selection activeCell="B2" sqref="B2"/>
    </sheetView>
  </sheetViews>
  <sheetFormatPr defaultRowHeight="15" x14ac:dyDescent="0.25"/>
  <cols>
    <col min="1" max="1" width="13.140625" bestFit="1" customWidth="1"/>
    <col min="2" max="2" width="11.5703125" bestFit="1" customWidth="1"/>
    <col min="6" max="8" width="9.28515625"/>
    <col min="10" max="10" width="13.28515625" bestFit="1" customWidth="1"/>
    <col min="11" max="11" width="13.140625" bestFit="1" customWidth="1"/>
    <col min="12" max="12" width="11.5703125" bestFit="1" customWidth="1"/>
    <col min="13" max="13" width="8.7109375" bestFit="1" customWidth="1"/>
    <col min="14" max="14" width="8.28515625" bestFit="1" customWidth="1"/>
    <col min="15" max="17" width="8.28515625" customWidth="1"/>
    <col min="18" max="18" width="11.28515625" bestFit="1" customWidth="1"/>
    <col min="21" max="21" width="14.28515625" bestFit="1" customWidth="1"/>
    <col min="22" max="22" width="7.5703125" bestFit="1" customWidth="1"/>
    <col min="23" max="23" width="11" bestFit="1" customWidth="1"/>
    <col min="24" max="26" width="11" customWidth="1"/>
    <col min="27" max="27" width="11" bestFit="1" customWidth="1"/>
    <col min="31" max="31" width="12" bestFit="1" customWidth="1"/>
    <col min="32" max="32" width="17.85546875" bestFit="1" customWidth="1"/>
    <col min="33" max="33" width="31.28515625" bestFit="1" customWidth="1"/>
    <col min="34" max="35" width="31.28515625" customWidth="1"/>
    <col min="36" max="36" width="31.28515625" bestFit="1" customWidth="1"/>
    <col min="37" max="37" width="33.28515625" bestFit="1" customWidth="1"/>
    <col min="38" max="39" width="36.28515625" bestFit="1" customWidth="1"/>
    <col min="40" max="40" width="14.28515625" bestFit="1" customWidth="1"/>
    <col min="41" max="41" width="22.28515625" bestFit="1" customWidth="1"/>
    <col min="42" max="42" width="13.140625" bestFit="1" customWidth="1"/>
    <col min="43" max="43" width="11.5703125" bestFit="1" customWidth="1"/>
    <col min="47" max="49" width="9.28515625"/>
    <col min="53" max="53" width="13.140625" bestFit="1" customWidth="1"/>
    <col min="54" max="54" width="7.140625" bestFit="1" customWidth="1"/>
    <col min="57" max="59" width="9.28515625"/>
    <col min="63" max="63" width="12" bestFit="1" customWidth="1"/>
    <col min="64" max="64" width="7.140625" bestFit="1" customWidth="1"/>
    <col min="66" max="70" width="9.28515625"/>
    <col min="72" max="72" width="12" bestFit="1" customWidth="1"/>
    <col min="73" max="73" width="7.140625" bestFit="1" customWidth="1"/>
    <col min="76" max="76" width="12" bestFit="1" customWidth="1"/>
    <col min="77" max="77" width="17.7109375" bestFit="1" customWidth="1"/>
    <col min="81" max="81" width="12" bestFit="1" customWidth="1"/>
    <col min="82" max="82" width="17.7109375" bestFit="1" customWidth="1"/>
  </cols>
  <sheetData>
    <row r="1" spans="1:73" x14ac:dyDescent="0.25">
      <c r="A1" s="25" t="s">
        <v>206</v>
      </c>
      <c r="B1" t="s">
        <v>236</v>
      </c>
      <c r="K1" s="25" t="s">
        <v>206</v>
      </c>
      <c r="L1" t="s">
        <v>236</v>
      </c>
      <c r="U1" s="25" t="s">
        <v>206</v>
      </c>
      <c r="V1" t="s">
        <v>344</v>
      </c>
      <c r="AE1" s="25" t="s">
        <v>206</v>
      </c>
      <c r="AF1" t="s">
        <v>344</v>
      </c>
      <c r="AP1" s="25" t="s">
        <v>206</v>
      </c>
      <c r="AQ1" t="s">
        <v>344</v>
      </c>
      <c r="BA1" s="25" t="s">
        <v>206</v>
      </c>
      <c r="BB1" t="s">
        <v>344</v>
      </c>
      <c r="BK1" s="25" t="s">
        <v>206</v>
      </c>
      <c r="BL1" t="s">
        <v>344</v>
      </c>
      <c r="BT1" s="25" t="s">
        <v>206</v>
      </c>
      <c r="BU1" t="s">
        <v>344</v>
      </c>
    </row>
    <row r="2" spans="1:73" x14ac:dyDescent="0.25">
      <c r="A2" s="25" t="s">
        <v>162</v>
      </c>
      <c r="B2" t="s">
        <v>344</v>
      </c>
      <c r="K2" s="25" t="s">
        <v>162</v>
      </c>
      <c r="L2" t="s">
        <v>344</v>
      </c>
      <c r="U2" s="25" t="s">
        <v>162</v>
      </c>
      <c r="V2" t="s">
        <v>344</v>
      </c>
      <c r="AE2" s="25" t="s">
        <v>225</v>
      </c>
      <c r="AF2" t="s">
        <v>210</v>
      </c>
      <c r="AP2" s="25" t="s">
        <v>162</v>
      </c>
      <c r="AQ2" t="s">
        <v>344</v>
      </c>
      <c r="BA2" s="25" t="s">
        <v>162</v>
      </c>
      <c r="BB2" t="s">
        <v>344</v>
      </c>
      <c r="BK2" s="25" t="s">
        <v>162</v>
      </c>
      <c r="BL2" t="s">
        <v>344</v>
      </c>
      <c r="BT2" s="25" t="s">
        <v>162</v>
      </c>
      <c r="BU2" t="s">
        <v>344</v>
      </c>
    </row>
    <row r="4" spans="1:73" x14ac:dyDescent="0.25">
      <c r="A4" s="25" t="s">
        <v>207</v>
      </c>
      <c r="B4" t="s">
        <v>208</v>
      </c>
      <c r="K4" s="25" t="s">
        <v>207</v>
      </c>
      <c r="L4" t="s">
        <v>208</v>
      </c>
      <c r="U4" s="25" t="s">
        <v>209</v>
      </c>
      <c r="AP4" s="25" t="s">
        <v>207</v>
      </c>
      <c r="AQ4" t="s">
        <v>208</v>
      </c>
      <c r="BA4" s="25" t="s">
        <v>207</v>
      </c>
    </row>
    <row r="5" spans="1:73" x14ac:dyDescent="0.25">
      <c r="A5" s="26" t="s">
        <v>56</v>
      </c>
      <c r="B5" s="224">
        <v>6</v>
      </c>
      <c r="K5" s="26" t="s">
        <v>313</v>
      </c>
      <c r="L5" s="224">
        <v>4</v>
      </c>
      <c r="U5" s="26" t="s">
        <v>183</v>
      </c>
      <c r="V5" s="52"/>
      <c r="AP5" s="107" t="s">
        <v>345</v>
      </c>
      <c r="AQ5" s="224">
        <v>1</v>
      </c>
      <c r="BA5" s="26" t="s">
        <v>267</v>
      </c>
    </row>
    <row r="6" spans="1:73" x14ac:dyDescent="0.25">
      <c r="K6" s="26" t="s">
        <v>159</v>
      </c>
      <c r="L6" s="224">
        <v>2</v>
      </c>
      <c r="U6" s="26" t="s">
        <v>211</v>
      </c>
      <c r="V6" s="52">
        <v>510</v>
      </c>
      <c r="AP6" s="107" t="s">
        <v>346</v>
      </c>
      <c r="AQ6" s="224">
        <v>1</v>
      </c>
    </row>
    <row r="7" spans="1:73" x14ac:dyDescent="0.25">
      <c r="U7" s="26" t="s">
        <v>184</v>
      </c>
      <c r="V7" s="52"/>
      <c r="AP7" s="107" t="s">
        <v>347</v>
      </c>
      <c r="AQ7" s="224">
        <v>1</v>
      </c>
    </row>
    <row r="8" spans="1:73" x14ac:dyDescent="0.25">
      <c r="AP8" s="107" t="s">
        <v>348</v>
      </c>
      <c r="AQ8" s="224">
        <v>1</v>
      </c>
    </row>
    <row r="9" spans="1:73" x14ac:dyDescent="0.25">
      <c r="AP9" s="107" t="s">
        <v>349</v>
      </c>
      <c r="AQ9" s="224">
        <v>1</v>
      </c>
    </row>
    <row r="10" spans="1:73" x14ac:dyDescent="0.25">
      <c r="AP10" s="107" t="s">
        <v>350</v>
      </c>
      <c r="AQ10" s="224">
        <v>1</v>
      </c>
    </row>
  </sheetData>
  <pageMargins left="0.7" right="0.7" top="0.75" bottom="0.75" header="0.3" footer="0.3"/>
  <drawing r:id="rId9"/>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4F4BA8-CF11-4E6B-A339-B9830C5076EB}">
  <dimension ref="A1:DB24"/>
  <sheetViews>
    <sheetView showGridLines="0" showRowColHeaders="0" tabSelected="1" topLeftCell="H9" zoomScaleNormal="100" workbookViewId="0">
      <selection activeCell="L20" sqref="L20"/>
    </sheetView>
  </sheetViews>
  <sheetFormatPr defaultColWidth="0" defaultRowHeight="15" x14ac:dyDescent="0.25"/>
  <cols>
    <col min="1" max="7" width="0" style="112" hidden="1" customWidth="1"/>
    <col min="8" max="9" width="2.7109375" style="112" customWidth="1"/>
    <col min="10" max="10" width="4.5703125" style="175" bestFit="1" customWidth="1"/>
    <col min="11" max="11" width="45.7109375" style="114" customWidth="1"/>
    <col min="12" max="12" width="10.7109375" style="116" customWidth="1"/>
    <col min="13" max="13" width="10.7109375" style="112" hidden="1" customWidth="1"/>
    <col min="14" max="14" width="15.7109375" style="114" customWidth="1"/>
    <col min="15" max="18" width="15.7109375" style="115" hidden="1" customWidth="1"/>
    <col min="19" max="20" width="15.7109375" style="115" customWidth="1"/>
    <col min="21" max="21" width="10.7109375" style="115" customWidth="1"/>
    <col min="22" max="23" width="15.7109375" style="114" hidden="1" customWidth="1"/>
    <col min="24" max="24" width="15.7109375" style="115" hidden="1" customWidth="1"/>
    <col min="25" max="25" width="5.7109375" style="112" customWidth="1"/>
    <col min="26" max="26" width="10.7109375" style="113" customWidth="1"/>
    <col min="27" max="32" width="15.7109375" style="115" hidden="1" customWidth="1"/>
    <col min="33" max="57" width="15.7109375" style="112" hidden="1" customWidth="1"/>
    <col min="58" max="60" width="15.7109375" style="120" hidden="1" customWidth="1"/>
    <col min="61" max="61" width="2.7109375" style="112" customWidth="1"/>
    <col min="62" max="96" width="3.7109375" customWidth="1"/>
    <col min="97" max="97" width="2.7109375" customWidth="1"/>
    <col min="98" max="16384" width="10.7109375" hidden="1"/>
  </cols>
  <sheetData>
    <row r="1" spans="1:106" hidden="1" x14ac:dyDescent="0.25">
      <c r="A1" s="112" t="s">
        <v>225</v>
      </c>
      <c r="B1" s="112" t="s">
        <v>217</v>
      </c>
      <c r="C1" s="112" t="s">
        <v>218</v>
      </c>
      <c r="D1" s="112" t="s">
        <v>219</v>
      </c>
      <c r="E1" s="112" t="s">
        <v>220</v>
      </c>
      <c r="F1" s="112" t="s">
        <v>221</v>
      </c>
      <c r="G1" s="112" t="s">
        <v>155</v>
      </c>
      <c r="H1" s="112" t="s">
        <v>156</v>
      </c>
      <c r="I1" s="112" t="s">
        <v>222</v>
      </c>
      <c r="J1" s="175" t="s">
        <v>27</v>
      </c>
      <c r="K1" s="114" t="s">
        <v>26</v>
      </c>
      <c r="L1" s="116" t="s">
        <v>133</v>
      </c>
      <c r="M1" s="112" t="s">
        <v>134</v>
      </c>
      <c r="N1" s="114" t="s">
        <v>216</v>
      </c>
      <c r="O1" s="115" t="s">
        <v>223</v>
      </c>
      <c r="P1" s="115" t="s">
        <v>25</v>
      </c>
      <c r="Q1" s="115" t="s">
        <v>24</v>
      </c>
      <c r="R1" s="115" t="s">
        <v>23</v>
      </c>
      <c r="S1" s="115" t="s">
        <v>22</v>
      </c>
      <c r="T1" s="115" t="s">
        <v>20</v>
      </c>
      <c r="U1" s="115" t="s">
        <v>18</v>
      </c>
      <c r="V1" s="114" t="s">
        <v>230</v>
      </c>
      <c r="W1" s="114" t="s">
        <v>231</v>
      </c>
      <c r="X1" s="115" t="s">
        <v>214</v>
      </c>
      <c r="Y1" s="112" t="s">
        <v>224</v>
      </c>
      <c r="Z1" s="113" t="s">
        <v>17</v>
      </c>
      <c r="AA1" s="115" t="s">
        <v>21</v>
      </c>
      <c r="AB1" s="115" t="s">
        <v>19</v>
      </c>
      <c r="AC1" s="115" t="s">
        <v>16</v>
      </c>
      <c r="AD1" s="115" t="s">
        <v>15</v>
      </c>
      <c r="AE1" s="115" t="s">
        <v>14</v>
      </c>
      <c r="AF1" s="115" t="s">
        <v>13</v>
      </c>
      <c r="AG1" s="112" t="s">
        <v>12</v>
      </c>
      <c r="AH1" s="112" t="s">
        <v>284</v>
      </c>
      <c r="AI1" s="112" t="s">
        <v>286</v>
      </c>
      <c r="AJ1" s="112" t="s">
        <v>288</v>
      </c>
      <c r="AK1" s="112" t="s">
        <v>290</v>
      </c>
      <c r="AL1" s="112" t="s">
        <v>163</v>
      </c>
      <c r="AM1" s="112" t="s">
        <v>164</v>
      </c>
      <c r="AN1" s="112" t="s">
        <v>165</v>
      </c>
      <c r="AO1" s="112" t="s">
        <v>166</v>
      </c>
      <c r="AP1" s="112" t="s">
        <v>167</v>
      </c>
      <c r="AQ1" s="112" t="s">
        <v>168</v>
      </c>
      <c r="AR1" s="112" t="s">
        <v>169</v>
      </c>
      <c r="AS1" s="112" t="s">
        <v>170</v>
      </c>
      <c r="AT1" s="112" t="s">
        <v>171</v>
      </c>
      <c r="AU1" s="112" t="s">
        <v>172</v>
      </c>
      <c r="AV1" s="112" t="s">
        <v>173</v>
      </c>
      <c r="AW1" s="112" t="s">
        <v>174</v>
      </c>
      <c r="AX1" s="112" t="s">
        <v>175</v>
      </c>
      <c r="AY1" s="112" t="s">
        <v>176</v>
      </c>
      <c r="AZ1" s="112" t="s">
        <v>177</v>
      </c>
      <c r="BA1" s="112" t="s">
        <v>178</v>
      </c>
      <c r="BB1" s="112" t="s">
        <v>179</v>
      </c>
      <c r="BC1" s="112" t="s">
        <v>180</v>
      </c>
      <c r="BD1" s="112" t="s">
        <v>181</v>
      </c>
      <c r="BE1" s="112" t="s">
        <v>182</v>
      </c>
      <c r="BF1" s="120" t="s">
        <v>292</v>
      </c>
      <c r="BG1" s="120" t="s">
        <v>293</v>
      </c>
      <c r="BH1" s="120" t="s">
        <v>294</v>
      </c>
      <c r="BI1" s="112" t="s">
        <v>157</v>
      </c>
      <c r="BJ1" t="s">
        <v>295</v>
      </c>
      <c r="CR1" t="s">
        <v>296</v>
      </c>
      <c r="CS1" t="s">
        <v>297</v>
      </c>
    </row>
    <row r="2" spans="1:106" hidden="1" x14ac:dyDescent="0.25">
      <c r="A2" s="112" t="s">
        <v>269</v>
      </c>
      <c r="B2" s="112" t="s">
        <v>269</v>
      </c>
      <c r="C2" s="112" t="s">
        <v>269</v>
      </c>
      <c r="D2" s="112" t="s">
        <v>269</v>
      </c>
      <c r="E2" s="112" t="s">
        <v>269</v>
      </c>
      <c r="F2" s="112" t="s">
        <v>269</v>
      </c>
      <c r="G2" s="112" t="s">
        <v>269</v>
      </c>
      <c r="H2" s="112" t="s">
        <v>298</v>
      </c>
      <c r="I2" s="112" t="s">
        <v>269</v>
      </c>
      <c r="J2" s="175" t="s">
        <v>269</v>
      </c>
      <c r="K2" s="114" t="s">
        <v>269</v>
      </c>
      <c r="L2" s="116" t="s">
        <v>269</v>
      </c>
      <c r="M2" s="112" t="s">
        <v>269</v>
      </c>
      <c r="N2" s="114" t="s">
        <v>269</v>
      </c>
      <c r="O2" s="115" t="s">
        <v>269</v>
      </c>
      <c r="P2" s="115" t="s">
        <v>269</v>
      </c>
      <c r="Q2" s="115" t="s">
        <v>269</v>
      </c>
      <c r="R2" s="115" t="s">
        <v>269</v>
      </c>
      <c r="S2" s="115" t="s">
        <v>269</v>
      </c>
      <c r="T2" s="115" t="s">
        <v>269</v>
      </c>
      <c r="U2" s="115" t="s">
        <v>269</v>
      </c>
      <c r="V2" s="114" t="s">
        <v>269</v>
      </c>
      <c r="W2" s="114" t="s">
        <v>269</v>
      </c>
      <c r="X2" s="115" t="s">
        <v>269</v>
      </c>
      <c r="Y2" s="112" t="s">
        <v>269</v>
      </c>
      <c r="Z2" s="113" t="s">
        <v>269</v>
      </c>
      <c r="AA2" s="115" t="s">
        <v>269</v>
      </c>
      <c r="AB2" s="115" t="s">
        <v>269</v>
      </c>
      <c r="AC2" s="115" t="s">
        <v>269</v>
      </c>
      <c r="AD2" s="115" t="s">
        <v>269</v>
      </c>
      <c r="AE2" s="115" t="s">
        <v>269</v>
      </c>
      <c r="AF2" s="115" t="s">
        <v>269</v>
      </c>
      <c r="AG2" s="112" t="s">
        <v>269</v>
      </c>
      <c r="AH2" s="112" t="s">
        <v>269</v>
      </c>
      <c r="AI2" s="112" t="s">
        <v>269</v>
      </c>
      <c r="AJ2" s="112" t="s">
        <v>269</v>
      </c>
      <c r="AK2" s="112" t="s">
        <v>269</v>
      </c>
      <c r="AL2" s="112" t="s">
        <v>163</v>
      </c>
      <c r="AM2" s="112" t="s">
        <v>164</v>
      </c>
      <c r="AN2" s="112" t="s">
        <v>165</v>
      </c>
      <c r="AO2" s="112" t="s">
        <v>166</v>
      </c>
      <c r="AP2" s="112" t="s">
        <v>167</v>
      </c>
      <c r="AQ2" s="112" t="s">
        <v>168</v>
      </c>
      <c r="AR2" s="112" t="s">
        <v>169</v>
      </c>
      <c r="AS2" s="112" t="s">
        <v>170</v>
      </c>
      <c r="AT2" s="112" t="s">
        <v>171</v>
      </c>
      <c r="AU2" s="112" t="s">
        <v>172</v>
      </c>
      <c r="AV2" s="112" t="s">
        <v>173</v>
      </c>
      <c r="AW2" s="112" t="s">
        <v>174</v>
      </c>
      <c r="AX2" s="112" t="s">
        <v>175</v>
      </c>
      <c r="AY2" s="112" t="s">
        <v>176</v>
      </c>
      <c r="AZ2" s="112" t="s">
        <v>177</v>
      </c>
      <c r="BA2" s="112" t="s">
        <v>178</v>
      </c>
      <c r="BB2" s="112" t="s">
        <v>179</v>
      </c>
      <c r="BC2" s="112" t="s">
        <v>180</v>
      </c>
      <c r="BD2" s="112" t="s">
        <v>181</v>
      </c>
      <c r="BE2" s="112" t="s">
        <v>182</v>
      </c>
      <c r="BF2" s="120" t="s">
        <v>269</v>
      </c>
      <c r="BG2" s="120" t="s">
        <v>269</v>
      </c>
      <c r="BH2" s="120" t="s">
        <v>269</v>
      </c>
      <c r="BI2" s="112" t="s">
        <v>269</v>
      </c>
    </row>
    <row r="3" spans="1:106" hidden="1" x14ac:dyDescent="0.25"/>
    <row r="4" spans="1:106" hidden="1" x14ac:dyDescent="0.25"/>
    <row r="5" spans="1:106" hidden="1" x14ac:dyDescent="0.25"/>
    <row r="6" spans="1:106" ht="30" customHeight="1" x14ac:dyDescent="0.25">
      <c r="H6" s="123"/>
      <c r="I6" s="123"/>
      <c r="J6" s="176" t="s">
        <v>310</v>
      </c>
      <c r="K6" s="124"/>
      <c r="L6" s="124"/>
      <c r="M6" s="124"/>
      <c r="N6" s="124"/>
      <c r="O6" s="124"/>
      <c r="P6" s="124"/>
      <c r="Q6" s="124"/>
      <c r="R6" s="124"/>
      <c r="S6" s="124"/>
      <c r="T6" s="124"/>
      <c r="U6" s="124"/>
      <c r="V6" s="124"/>
      <c r="W6" s="124"/>
      <c r="X6" s="124"/>
      <c r="Y6" s="124"/>
      <c r="Z6" s="125"/>
      <c r="AA6" s="124"/>
      <c r="AB6" s="124"/>
      <c r="AC6" s="124"/>
      <c r="AD6" s="124"/>
      <c r="AE6" s="124"/>
      <c r="AF6" s="124"/>
      <c r="AG6" s="124"/>
      <c r="AH6" s="124"/>
      <c r="AI6" s="124"/>
      <c r="AJ6" s="124"/>
      <c r="AK6" s="124"/>
      <c r="AL6" s="124"/>
      <c r="AM6" s="124"/>
      <c r="AN6" s="124"/>
      <c r="AO6" s="124"/>
      <c r="AP6" s="124"/>
      <c r="AQ6" s="124"/>
      <c r="AR6" s="124"/>
      <c r="AS6" s="124"/>
      <c r="AT6" s="124"/>
      <c r="AU6" s="124"/>
      <c r="AV6" s="124"/>
      <c r="AW6" s="124"/>
      <c r="AX6" s="124"/>
      <c r="AY6" s="124"/>
      <c r="AZ6" s="124"/>
      <c r="BA6" s="124"/>
      <c r="BB6" s="124"/>
      <c r="BC6" s="124"/>
      <c r="BD6" s="124"/>
      <c r="BE6" s="124"/>
      <c r="BF6" s="126"/>
      <c r="BG6" s="126"/>
      <c r="BH6" s="126"/>
      <c r="BI6" s="131"/>
      <c r="BJ6" s="127">
        <v>45726</v>
      </c>
      <c r="BK6" s="127">
        <v>45727</v>
      </c>
      <c r="BL6" s="127">
        <v>45728</v>
      </c>
      <c r="BM6" s="127">
        <v>45729</v>
      </c>
      <c r="BN6" s="127">
        <v>45730</v>
      </c>
      <c r="BO6" s="127">
        <v>45731</v>
      </c>
      <c r="BP6" s="127">
        <v>45732</v>
      </c>
      <c r="BQ6" s="127">
        <v>45733</v>
      </c>
      <c r="BR6" s="127">
        <v>45734</v>
      </c>
      <c r="BS6" s="127">
        <v>45735</v>
      </c>
      <c r="BT6" s="127">
        <v>45736</v>
      </c>
      <c r="BU6" s="127">
        <v>45737</v>
      </c>
      <c r="BV6" s="127">
        <v>45738</v>
      </c>
      <c r="BW6" s="127">
        <v>45739</v>
      </c>
      <c r="BX6" s="127">
        <v>45740</v>
      </c>
      <c r="BY6" s="127">
        <v>45741</v>
      </c>
      <c r="BZ6" s="127">
        <v>45742</v>
      </c>
      <c r="CA6" s="127">
        <v>45743</v>
      </c>
      <c r="CB6" s="127">
        <v>45744</v>
      </c>
      <c r="CC6" s="127">
        <v>45745</v>
      </c>
      <c r="CD6" s="127">
        <v>45746</v>
      </c>
      <c r="CE6" s="127">
        <v>45747</v>
      </c>
      <c r="CF6" s="127">
        <v>45748</v>
      </c>
      <c r="CG6" s="127">
        <v>45749</v>
      </c>
      <c r="CH6" s="127">
        <v>45750</v>
      </c>
      <c r="CI6" s="127">
        <v>45751</v>
      </c>
      <c r="CJ6" s="127">
        <v>45752</v>
      </c>
      <c r="CK6" s="127">
        <v>45753</v>
      </c>
      <c r="CL6" s="127">
        <v>45754</v>
      </c>
      <c r="CM6" s="127">
        <v>45755</v>
      </c>
      <c r="CN6" s="127">
        <v>45756</v>
      </c>
      <c r="CO6" s="127">
        <v>45757</v>
      </c>
      <c r="CP6" s="127">
        <v>45758</v>
      </c>
      <c r="CQ6" s="127">
        <v>45759</v>
      </c>
      <c r="CR6" s="127">
        <v>45760</v>
      </c>
      <c r="CS6" s="127"/>
    </row>
    <row r="7" spans="1:106" x14ac:dyDescent="0.25">
      <c r="J7" s="177" t="s">
        <v>311</v>
      </c>
      <c r="K7" s="117"/>
      <c r="L7" s="118"/>
      <c r="M7" s="117"/>
      <c r="N7" s="117"/>
      <c r="O7" s="117"/>
      <c r="P7" s="117"/>
      <c r="Q7" s="117"/>
      <c r="R7" s="117"/>
      <c r="S7" s="117"/>
      <c r="T7" s="117"/>
      <c r="U7" s="117"/>
      <c r="V7" s="117"/>
      <c r="W7" s="117"/>
      <c r="X7" s="117"/>
      <c r="Y7" s="117"/>
      <c r="Z7" s="119"/>
      <c r="AA7" s="117"/>
      <c r="AB7" s="117"/>
      <c r="AC7" s="117"/>
      <c r="AD7" s="117"/>
      <c r="AE7" s="117"/>
      <c r="AF7" s="117"/>
      <c r="AG7" s="117"/>
      <c r="AH7" s="117"/>
      <c r="AI7" s="117"/>
      <c r="AJ7" s="117"/>
      <c r="AK7" s="117"/>
      <c r="AL7" s="117"/>
      <c r="AM7" s="117"/>
      <c r="AN7" s="117"/>
      <c r="AO7" s="117"/>
      <c r="AP7" s="117"/>
      <c r="AQ7" s="117"/>
      <c r="AR7" s="117"/>
      <c r="AS7" s="117"/>
      <c r="AT7" s="117"/>
      <c r="AU7" s="117"/>
      <c r="AV7" s="117"/>
      <c r="AW7" s="117"/>
      <c r="AX7" s="117"/>
      <c r="AY7" s="117"/>
      <c r="AZ7" s="117"/>
      <c r="BA7" s="117"/>
      <c r="BB7" s="117"/>
      <c r="BC7" s="117"/>
      <c r="BD7" s="117"/>
      <c r="BE7" s="117"/>
      <c r="BF7" s="121"/>
      <c r="BG7" s="121"/>
      <c r="BH7" s="121"/>
      <c r="BJ7" s="128" t="s">
        <v>305</v>
      </c>
      <c r="BK7" s="128"/>
      <c r="BL7" s="128"/>
      <c r="BM7" s="128"/>
      <c r="BN7" s="128"/>
      <c r="BO7" s="128"/>
      <c r="BP7" s="128"/>
      <c r="BQ7" s="129" t="s">
        <v>306</v>
      </c>
      <c r="BR7" s="129"/>
      <c r="BS7" s="129"/>
      <c r="BT7" s="129"/>
      <c r="BU7" s="129"/>
      <c r="BV7" s="129"/>
      <c r="BW7" s="129"/>
      <c r="BX7" s="128" t="s">
        <v>307</v>
      </c>
      <c r="BY7" s="128"/>
      <c r="BZ7" s="128"/>
      <c r="CA7" s="128"/>
      <c r="CB7" s="128"/>
      <c r="CC7" s="128"/>
      <c r="CD7" s="128"/>
      <c r="CE7" s="129" t="s">
        <v>308</v>
      </c>
      <c r="CF7" s="129"/>
      <c r="CG7" s="129"/>
      <c r="CH7" s="129"/>
      <c r="CI7" s="129"/>
      <c r="CJ7" s="129"/>
      <c r="CK7" s="129"/>
      <c r="CL7" s="128" t="s">
        <v>309</v>
      </c>
      <c r="CM7" s="128"/>
      <c r="CN7" s="128"/>
      <c r="CO7" s="128"/>
      <c r="CP7" s="128"/>
      <c r="CQ7" s="128"/>
      <c r="CR7" s="128"/>
    </row>
    <row r="8" spans="1:106" x14ac:dyDescent="0.25">
      <c r="H8" s="159"/>
      <c r="I8" s="159"/>
      <c r="J8" s="178" t="s">
        <v>340</v>
      </c>
      <c r="K8" s="169"/>
      <c r="L8" s="168"/>
      <c r="M8" s="169"/>
      <c r="N8" s="169"/>
      <c r="O8" s="169"/>
      <c r="P8" s="169"/>
      <c r="Q8" s="169"/>
      <c r="R8" s="169"/>
      <c r="S8" s="169"/>
      <c r="T8" s="169"/>
      <c r="U8" s="169"/>
      <c r="V8" s="169"/>
      <c r="W8" s="169"/>
      <c r="X8" s="169"/>
      <c r="Y8" s="169"/>
      <c r="Z8" s="170"/>
      <c r="AA8" s="169"/>
      <c r="AB8" s="169"/>
      <c r="AC8" s="169"/>
      <c r="AD8" s="169"/>
      <c r="AE8" s="169"/>
      <c r="AF8" s="169"/>
      <c r="AG8" s="169"/>
      <c r="AH8" s="169"/>
      <c r="AI8" s="169"/>
      <c r="AJ8" s="169"/>
      <c r="AK8" s="169"/>
      <c r="AL8" s="169"/>
      <c r="AM8" s="169"/>
      <c r="AN8" s="169"/>
      <c r="AO8" s="169"/>
      <c r="AP8" s="169"/>
      <c r="AQ8" s="169"/>
      <c r="AR8" s="169"/>
      <c r="AS8" s="169"/>
      <c r="AT8" s="169"/>
      <c r="AU8" s="169"/>
      <c r="AV8" s="169"/>
      <c r="AW8" s="169"/>
      <c r="AX8" s="169"/>
      <c r="AY8" s="169"/>
      <c r="AZ8" s="169"/>
      <c r="BA8" s="169"/>
      <c r="BB8" s="169"/>
      <c r="BC8" s="169"/>
      <c r="BD8" s="169"/>
      <c r="BE8" s="169"/>
      <c r="BF8" s="171"/>
      <c r="BG8" s="171"/>
      <c r="BH8" s="171"/>
      <c r="BI8" s="172"/>
      <c r="BJ8" s="142">
        <v>10</v>
      </c>
      <c r="BK8" s="142">
        <v>11</v>
      </c>
      <c r="BL8" s="142">
        <v>12</v>
      </c>
      <c r="BM8" s="142">
        <v>13</v>
      </c>
      <c r="BN8" s="142">
        <v>14</v>
      </c>
      <c r="BO8" s="142">
        <v>15</v>
      </c>
      <c r="BP8" s="142">
        <v>16</v>
      </c>
      <c r="BQ8" s="142">
        <v>17</v>
      </c>
      <c r="BR8" s="142">
        <v>18</v>
      </c>
      <c r="BS8" s="142">
        <v>19</v>
      </c>
      <c r="BT8" s="142">
        <v>20</v>
      </c>
      <c r="BU8" s="142">
        <v>21</v>
      </c>
      <c r="BV8" s="142">
        <v>22</v>
      </c>
      <c r="BW8" s="142">
        <v>23</v>
      </c>
      <c r="BX8" s="142">
        <v>24</v>
      </c>
      <c r="BY8" s="142">
        <v>25</v>
      </c>
      <c r="BZ8" s="142">
        <v>26</v>
      </c>
      <c r="CA8" s="142">
        <v>27</v>
      </c>
      <c r="CB8" s="142">
        <v>28</v>
      </c>
      <c r="CC8" s="142">
        <v>29</v>
      </c>
      <c r="CD8" s="142">
        <v>30</v>
      </c>
      <c r="CE8" s="142">
        <v>31</v>
      </c>
      <c r="CF8" s="142">
        <v>1</v>
      </c>
      <c r="CG8" s="142">
        <v>2</v>
      </c>
      <c r="CH8" s="142">
        <v>3</v>
      </c>
      <c r="CI8" s="142">
        <v>4</v>
      </c>
      <c r="CJ8" s="142">
        <v>5</v>
      </c>
      <c r="CK8" s="142">
        <v>6</v>
      </c>
      <c r="CL8" s="142">
        <v>7</v>
      </c>
      <c r="CM8" s="142">
        <v>8</v>
      </c>
      <c r="CN8" s="142">
        <v>9</v>
      </c>
      <c r="CO8" s="142">
        <v>10</v>
      </c>
      <c r="CP8" s="142">
        <v>11</v>
      </c>
      <c r="CQ8" s="142">
        <v>12</v>
      </c>
      <c r="CR8" s="142">
        <v>13</v>
      </c>
      <c r="CS8" s="130"/>
    </row>
    <row r="9" spans="1:106" ht="24" customHeight="1" x14ac:dyDescent="0.25">
      <c r="A9" s="112" t="s">
        <v>225</v>
      </c>
      <c r="B9" s="112" t="s">
        <v>217</v>
      </c>
      <c r="C9" s="112" t="s">
        <v>218</v>
      </c>
      <c r="D9" s="112" t="s">
        <v>219</v>
      </c>
      <c r="E9" s="112" t="s">
        <v>220</v>
      </c>
      <c r="F9" s="112" t="s">
        <v>221</v>
      </c>
      <c r="H9" s="153"/>
      <c r="I9" s="153"/>
      <c r="J9" s="182" t="s">
        <v>27</v>
      </c>
      <c r="K9" s="153" t="s">
        <v>26</v>
      </c>
      <c r="L9" s="153" t="s">
        <v>133</v>
      </c>
      <c r="M9" s="153" t="s">
        <v>134</v>
      </c>
      <c r="N9" s="153" t="s">
        <v>216</v>
      </c>
      <c r="O9" s="153" t="s">
        <v>270</v>
      </c>
      <c r="P9" s="153" t="s">
        <v>271</v>
      </c>
      <c r="Q9" s="153" t="s">
        <v>272</v>
      </c>
      <c r="R9" s="153" t="s">
        <v>273</v>
      </c>
      <c r="S9" s="153" t="s">
        <v>274</v>
      </c>
      <c r="T9" s="153" t="s">
        <v>275</v>
      </c>
      <c r="U9" s="153" t="s">
        <v>276</v>
      </c>
      <c r="V9" s="153" t="s">
        <v>276</v>
      </c>
      <c r="W9" s="153" t="s">
        <v>277</v>
      </c>
      <c r="X9" s="153" t="s">
        <v>278</v>
      </c>
      <c r="Y9" s="153" t="s">
        <v>214</v>
      </c>
      <c r="Z9" s="153" t="s">
        <v>224</v>
      </c>
      <c r="AA9" s="154" t="s">
        <v>279</v>
      </c>
      <c r="AB9" s="153" t="s">
        <v>280</v>
      </c>
      <c r="AC9" s="153" t="s">
        <v>281</v>
      </c>
      <c r="AD9" s="153" t="s">
        <v>282</v>
      </c>
      <c r="AE9" s="153" t="s">
        <v>183</v>
      </c>
      <c r="AF9" s="153" t="s">
        <v>283</v>
      </c>
      <c r="AG9" s="153" t="s">
        <v>184</v>
      </c>
      <c r="AH9" s="153" t="s">
        <v>12</v>
      </c>
      <c r="AI9" s="153" t="s">
        <v>285</v>
      </c>
      <c r="AJ9" s="153" t="s">
        <v>287</v>
      </c>
      <c r="AK9" s="153" t="s">
        <v>289</v>
      </c>
      <c r="AL9" s="153" t="s">
        <v>291</v>
      </c>
      <c r="AM9" s="153" t="s">
        <v>163</v>
      </c>
      <c r="AN9" s="153" t="s">
        <v>164</v>
      </c>
      <c r="AO9" s="153" t="s">
        <v>165</v>
      </c>
      <c r="AP9" s="153" t="s">
        <v>166</v>
      </c>
      <c r="AQ9" s="153" t="s">
        <v>167</v>
      </c>
      <c r="AR9" s="153" t="s">
        <v>168</v>
      </c>
      <c r="AS9" s="153" t="s">
        <v>169</v>
      </c>
      <c r="AT9" s="153" t="s">
        <v>170</v>
      </c>
      <c r="AU9" s="153" t="s">
        <v>171</v>
      </c>
      <c r="AV9" s="153" t="s">
        <v>172</v>
      </c>
      <c r="AW9" s="153" t="s">
        <v>173</v>
      </c>
      <c r="AX9" s="153" t="s">
        <v>174</v>
      </c>
      <c r="AY9" s="153" t="s">
        <v>175</v>
      </c>
      <c r="AZ9" s="153" t="s">
        <v>176</v>
      </c>
      <c r="BA9" s="153" t="s">
        <v>177</v>
      </c>
      <c r="BB9" s="153" t="s">
        <v>178</v>
      </c>
      <c r="BC9" s="153" t="s">
        <v>179</v>
      </c>
      <c r="BD9" s="153" t="s">
        <v>180</v>
      </c>
      <c r="BE9" s="153" t="s">
        <v>181</v>
      </c>
      <c r="BF9" s="153" t="s">
        <v>182</v>
      </c>
      <c r="BG9" s="155" t="s">
        <v>292</v>
      </c>
      <c r="BH9" s="155" t="s">
        <v>293</v>
      </c>
      <c r="BI9" s="155" t="s">
        <v>294</v>
      </c>
      <c r="BJ9" s="156"/>
      <c r="BK9" s="157" t="s">
        <v>235</v>
      </c>
      <c r="BL9" s="157" t="s">
        <v>158</v>
      </c>
      <c r="BM9" s="157" t="s">
        <v>301</v>
      </c>
      <c r="BN9" s="157" t="s">
        <v>158</v>
      </c>
      <c r="BO9" s="157" t="s">
        <v>302</v>
      </c>
      <c r="BP9" s="158" t="s">
        <v>185</v>
      </c>
      <c r="BQ9" s="158" t="s">
        <v>185</v>
      </c>
      <c r="BR9" s="157" t="s">
        <v>235</v>
      </c>
      <c r="BS9" s="157" t="s">
        <v>158</v>
      </c>
      <c r="BT9" s="157" t="s">
        <v>301</v>
      </c>
      <c r="BU9" s="157" t="s">
        <v>158</v>
      </c>
      <c r="BV9" s="157" t="s">
        <v>302</v>
      </c>
      <c r="BW9" s="158" t="s">
        <v>185</v>
      </c>
      <c r="BX9" s="158" t="s">
        <v>185</v>
      </c>
      <c r="BY9" s="157" t="s">
        <v>235</v>
      </c>
      <c r="BZ9" s="157" t="s">
        <v>158</v>
      </c>
      <c r="CA9" s="157" t="s">
        <v>301</v>
      </c>
      <c r="CB9" s="157" t="s">
        <v>158</v>
      </c>
      <c r="CC9" s="157" t="s">
        <v>302</v>
      </c>
      <c r="CD9" s="158" t="s">
        <v>185</v>
      </c>
      <c r="CE9" s="158" t="s">
        <v>185</v>
      </c>
      <c r="CF9" s="157" t="s">
        <v>235</v>
      </c>
      <c r="CG9" s="157" t="s">
        <v>158</v>
      </c>
      <c r="CH9" s="157" t="s">
        <v>301</v>
      </c>
      <c r="CI9" s="157" t="s">
        <v>158</v>
      </c>
      <c r="CJ9" s="157" t="s">
        <v>302</v>
      </c>
      <c r="CK9" s="158" t="s">
        <v>185</v>
      </c>
      <c r="CL9" s="158" t="s">
        <v>185</v>
      </c>
      <c r="CM9" s="157" t="s">
        <v>235</v>
      </c>
      <c r="CN9" s="157" t="s">
        <v>158</v>
      </c>
      <c r="CO9" s="157" t="s">
        <v>301</v>
      </c>
      <c r="CP9" s="157" t="s">
        <v>158</v>
      </c>
      <c r="CQ9" s="157" t="s">
        <v>302</v>
      </c>
      <c r="CR9" s="158" t="s">
        <v>185</v>
      </c>
      <c r="CS9" s="222" t="s">
        <v>185</v>
      </c>
      <c r="CT9" s="152"/>
    </row>
    <row r="10" spans="1:106" s="122" customFormat="1" ht="18" customHeight="1" x14ac:dyDescent="0.25">
      <c r="A10" s="112" t="s">
        <v>158</v>
      </c>
      <c r="B10" s="112">
        <v>1</v>
      </c>
      <c r="C10" s="112"/>
      <c r="D10" s="112" t="s">
        <v>321</v>
      </c>
      <c r="E10" s="112"/>
      <c r="F10" s="112"/>
      <c r="G10" s="112">
        <v>0</v>
      </c>
      <c r="H10" s="219"/>
      <c r="I10" s="220" t="s">
        <v>160</v>
      </c>
      <c r="J10" s="179" t="s">
        <v>314</v>
      </c>
      <c r="K10" s="143" t="s">
        <v>312</v>
      </c>
      <c r="L10" s="174" t="s">
        <v>313</v>
      </c>
      <c r="M10" s="148" t="s">
        <v>56</v>
      </c>
      <c r="N10" s="143" t="s">
        <v>267</v>
      </c>
      <c r="O10" s="149"/>
      <c r="P10" s="145"/>
      <c r="Q10" s="145"/>
      <c r="R10" s="144"/>
      <c r="S10" s="145">
        <v>45726</v>
      </c>
      <c r="T10" s="145">
        <v>45727</v>
      </c>
      <c r="U10" s="144">
        <v>2</v>
      </c>
      <c r="V10" s="143"/>
      <c r="W10" s="143" t="s">
        <v>321</v>
      </c>
      <c r="X10" s="144"/>
      <c r="Y10" s="221">
        <v>100</v>
      </c>
      <c r="Z10" s="146">
        <v>1</v>
      </c>
      <c r="AA10" s="145"/>
      <c r="AB10" s="145"/>
      <c r="AC10" s="144"/>
      <c r="AD10" s="149"/>
      <c r="AE10" s="149">
        <v>80</v>
      </c>
      <c r="AF10" s="149"/>
      <c r="AG10" s="143"/>
      <c r="AH10" s="143"/>
      <c r="AI10" s="143"/>
      <c r="AJ10" s="143"/>
      <c r="AK10" s="143"/>
      <c r="AL10" s="143"/>
      <c r="AM10" s="143"/>
      <c r="AN10" s="143"/>
      <c r="AO10" s="143"/>
      <c r="AP10" s="143"/>
      <c r="AQ10" s="143"/>
      <c r="AR10" s="143"/>
      <c r="AS10" s="143"/>
      <c r="AT10" s="143"/>
      <c r="AU10" s="143"/>
      <c r="AV10" s="143"/>
      <c r="AW10" s="143"/>
      <c r="AX10" s="143"/>
      <c r="AY10" s="143"/>
      <c r="AZ10" s="143"/>
      <c r="BA10" s="143"/>
      <c r="BB10" s="143"/>
      <c r="BC10" s="143"/>
      <c r="BD10" s="143"/>
      <c r="BE10" s="143"/>
      <c r="BF10" s="150" t="s">
        <v>317</v>
      </c>
      <c r="BG10" s="150"/>
      <c r="BH10" s="150"/>
      <c r="BI10" s="143"/>
      <c r="BJ10" s="151"/>
      <c r="BK10" s="151"/>
      <c r="BL10" s="151"/>
      <c r="BM10" s="151"/>
      <c r="BN10" s="151"/>
      <c r="BO10" s="151"/>
      <c r="BP10" s="151"/>
      <c r="BQ10" s="151"/>
      <c r="BR10" s="151"/>
      <c r="BS10" s="151"/>
      <c r="BT10" s="151"/>
      <c r="BU10" s="151"/>
      <c r="BV10" s="151"/>
      <c r="BW10" s="151"/>
      <c r="BX10" s="151"/>
      <c r="BY10" s="151"/>
      <c r="BZ10" s="151"/>
      <c r="CA10" s="151"/>
      <c r="CB10" s="151"/>
      <c r="CC10" s="151"/>
      <c r="CD10" s="151"/>
      <c r="CE10" s="151"/>
      <c r="CF10" s="151"/>
      <c r="CG10" s="151"/>
      <c r="CH10" s="151"/>
      <c r="CI10" s="151"/>
      <c r="CJ10" s="151"/>
      <c r="CK10" s="151"/>
      <c r="CL10" s="151"/>
      <c r="CM10" s="151"/>
      <c r="CN10" s="151"/>
      <c r="CO10" s="151"/>
      <c r="CP10" s="151"/>
      <c r="CQ10" s="151"/>
      <c r="CR10" s="151"/>
      <c r="CS10" s="152"/>
      <c r="CT10"/>
      <c r="CU10"/>
      <c r="CV10"/>
      <c r="CW10"/>
      <c r="CX10"/>
      <c r="CY10"/>
      <c r="CZ10"/>
      <c r="DA10"/>
      <c r="DB10"/>
    </row>
    <row r="11" spans="1:106" s="122" customFormat="1" ht="18" customHeight="1" x14ac:dyDescent="0.25">
      <c r="A11" s="112" t="s">
        <v>158</v>
      </c>
      <c r="B11" s="112">
        <v>2</v>
      </c>
      <c r="C11" s="112"/>
      <c r="D11" s="112" t="s">
        <v>332</v>
      </c>
      <c r="E11" s="112"/>
      <c r="F11" s="112"/>
      <c r="G11" s="112">
        <v>0</v>
      </c>
      <c r="H11" s="219"/>
      <c r="I11" s="220" t="s">
        <v>160</v>
      </c>
      <c r="J11" s="194" t="s">
        <v>315</v>
      </c>
      <c r="K11" s="195" t="s">
        <v>316</v>
      </c>
      <c r="L11" s="174" t="s">
        <v>313</v>
      </c>
      <c r="M11" s="196" t="s">
        <v>56</v>
      </c>
      <c r="N11" s="195" t="s">
        <v>267</v>
      </c>
      <c r="O11" s="197"/>
      <c r="P11" s="198"/>
      <c r="Q11" s="198"/>
      <c r="R11" s="199"/>
      <c r="S11" s="198">
        <v>45727</v>
      </c>
      <c r="T11" s="198">
        <v>45736</v>
      </c>
      <c r="U11" s="199">
        <v>8</v>
      </c>
      <c r="V11" s="195"/>
      <c r="W11" s="195" t="s">
        <v>332</v>
      </c>
      <c r="X11" s="199"/>
      <c r="Y11" s="200">
        <v>100</v>
      </c>
      <c r="Z11" s="201">
        <v>1</v>
      </c>
      <c r="AA11" s="198"/>
      <c r="AB11" s="198"/>
      <c r="AC11" s="199"/>
      <c r="AD11" s="197"/>
      <c r="AE11" s="197">
        <v>120</v>
      </c>
      <c r="AF11" s="197"/>
      <c r="AG11" s="202"/>
      <c r="AH11" s="195"/>
      <c r="AI11" s="195"/>
      <c r="AJ11" s="195"/>
      <c r="AK11" s="195"/>
      <c r="AL11" s="195"/>
      <c r="AM11" s="195"/>
      <c r="AN11" s="195"/>
      <c r="AO11" s="195"/>
      <c r="AP11" s="195"/>
      <c r="AQ11" s="195"/>
      <c r="AR11" s="195"/>
      <c r="AS11" s="195"/>
      <c r="AT11" s="195"/>
      <c r="AU11" s="195"/>
      <c r="AV11" s="195"/>
      <c r="AW11" s="195"/>
      <c r="AX11" s="195"/>
      <c r="AY11" s="195"/>
      <c r="AZ11" s="195"/>
      <c r="BA11" s="195"/>
      <c r="BB11" s="195"/>
      <c r="BC11" s="195"/>
      <c r="BD11" s="195"/>
      <c r="BE11" s="195"/>
      <c r="BF11" s="203" t="s">
        <v>318</v>
      </c>
      <c r="BG11" s="203"/>
      <c r="BH11" s="203"/>
      <c r="BI11" s="195"/>
      <c r="BJ11" s="204"/>
      <c r="BK11" s="204"/>
      <c r="BL11" s="204"/>
      <c r="BM11" s="204"/>
      <c r="BN11" s="204"/>
      <c r="BO11" s="204"/>
      <c r="BP11" s="204"/>
      <c r="BQ11" s="204"/>
      <c r="BR11" s="204"/>
      <c r="BS11" s="204"/>
      <c r="BT11" s="204"/>
      <c r="BU11" s="204"/>
      <c r="BV11" s="204"/>
      <c r="BW11" s="204"/>
      <c r="BX11" s="204"/>
      <c r="BY11" s="204"/>
      <c r="BZ11" s="204"/>
      <c r="CA11" s="204"/>
      <c r="CB11" s="204"/>
      <c r="CC11" s="204"/>
      <c r="CD11" s="204"/>
      <c r="CE11" s="204"/>
      <c r="CF11" s="204"/>
      <c r="CG11" s="204"/>
      <c r="CH11" s="204"/>
      <c r="CI11" s="204"/>
      <c r="CJ11" s="204"/>
      <c r="CK11" s="204"/>
      <c r="CL11" s="204"/>
      <c r="CM11" s="204"/>
      <c r="CN11" s="204"/>
      <c r="CO11" s="204"/>
      <c r="CP11" s="204"/>
      <c r="CQ11" s="204"/>
      <c r="CR11" s="204"/>
      <c r="CS11" s="181"/>
    </row>
    <row r="12" spans="1:106" s="122" customFormat="1" ht="18" customHeight="1" x14ac:dyDescent="0.25">
      <c r="A12" s="112" t="s">
        <v>158</v>
      </c>
      <c r="B12" s="112">
        <v>3</v>
      </c>
      <c r="C12" s="112" t="s">
        <v>322</v>
      </c>
      <c r="D12" s="112" t="s">
        <v>327</v>
      </c>
      <c r="E12" s="112">
        <v>45728</v>
      </c>
      <c r="F12" s="112"/>
      <c r="G12" s="112">
        <v>0</v>
      </c>
      <c r="H12" s="219"/>
      <c r="I12" s="220" t="s">
        <v>160</v>
      </c>
      <c r="J12" s="194" t="s">
        <v>319</v>
      </c>
      <c r="K12" s="195" t="s">
        <v>320</v>
      </c>
      <c r="L12" s="147" t="s">
        <v>159</v>
      </c>
      <c r="M12" s="196" t="s">
        <v>56</v>
      </c>
      <c r="N12" s="195" t="s">
        <v>267</v>
      </c>
      <c r="O12" s="197"/>
      <c r="P12" s="198"/>
      <c r="Q12" s="198"/>
      <c r="R12" s="199"/>
      <c r="S12" s="198">
        <v>45728</v>
      </c>
      <c r="T12" s="198">
        <v>45729</v>
      </c>
      <c r="U12" s="199">
        <v>2</v>
      </c>
      <c r="V12" s="195" t="s">
        <v>323</v>
      </c>
      <c r="W12" s="195" t="s">
        <v>327</v>
      </c>
      <c r="X12" s="199"/>
      <c r="Y12" s="200">
        <v>100</v>
      </c>
      <c r="Z12" s="201">
        <v>1</v>
      </c>
      <c r="AA12" s="198"/>
      <c r="AB12" s="198"/>
      <c r="AC12" s="199"/>
      <c r="AD12" s="197"/>
      <c r="AE12" s="197">
        <v>50</v>
      </c>
      <c r="AF12" s="197"/>
      <c r="AG12" s="202"/>
      <c r="AH12" s="195"/>
      <c r="AI12" s="195"/>
      <c r="AJ12" s="195"/>
      <c r="AK12" s="195"/>
      <c r="AL12" s="195"/>
      <c r="AM12" s="195"/>
      <c r="AN12" s="195"/>
      <c r="AO12" s="195"/>
      <c r="AP12" s="195"/>
      <c r="AQ12" s="195"/>
      <c r="AR12" s="195"/>
      <c r="AS12" s="195"/>
      <c r="AT12" s="195"/>
      <c r="AU12" s="195"/>
      <c r="AV12" s="195"/>
      <c r="AW12" s="195"/>
      <c r="AX12" s="195"/>
      <c r="AY12" s="195"/>
      <c r="AZ12" s="195"/>
      <c r="BA12" s="195"/>
      <c r="BB12" s="195"/>
      <c r="BC12" s="195"/>
      <c r="BD12" s="195"/>
      <c r="BE12" s="195"/>
      <c r="BF12" s="203" t="s">
        <v>324</v>
      </c>
      <c r="BG12" s="203"/>
      <c r="BH12" s="203"/>
      <c r="BI12" s="195"/>
      <c r="BJ12" s="204"/>
      <c r="BK12" s="204"/>
      <c r="BL12" s="204"/>
      <c r="BM12" s="204"/>
      <c r="BN12" s="204"/>
      <c r="BO12" s="204"/>
      <c r="BP12" s="204"/>
      <c r="BQ12" s="204"/>
      <c r="BR12" s="204"/>
      <c r="BS12" s="204"/>
      <c r="BT12" s="204"/>
      <c r="BU12" s="204"/>
      <c r="BV12" s="204"/>
      <c r="BW12" s="204"/>
      <c r="BX12" s="204"/>
      <c r="BY12" s="204"/>
      <c r="BZ12" s="204"/>
      <c r="CA12" s="204"/>
      <c r="CB12" s="204"/>
      <c r="CC12" s="204"/>
      <c r="CD12" s="204"/>
      <c r="CE12" s="204"/>
      <c r="CF12" s="204"/>
      <c r="CG12" s="204"/>
      <c r="CH12" s="204"/>
      <c r="CI12" s="204"/>
      <c r="CJ12" s="204"/>
      <c r="CK12" s="204"/>
      <c r="CL12" s="204"/>
      <c r="CM12" s="204"/>
      <c r="CN12" s="204"/>
      <c r="CO12" s="204"/>
      <c r="CP12" s="204"/>
      <c r="CQ12" s="204"/>
      <c r="CR12" s="204"/>
      <c r="CS12" s="181"/>
    </row>
    <row r="13" spans="1:106" s="122" customFormat="1" ht="18" customHeight="1" x14ac:dyDescent="0.25">
      <c r="A13" s="112" t="s">
        <v>158</v>
      </c>
      <c r="B13" s="112">
        <v>4</v>
      </c>
      <c r="C13" s="112" t="s">
        <v>244</v>
      </c>
      <c r="D13" s="112"/>
      <c r="E13" s="112">
        <v>45730</v>
      </c>
      <c r="F13" s="112"/>
      <c r="G13" s="112">
        <v>0</v>
      </c>
      <c r="H13" s="217"/>
      <c r="I13" s="218" t="s">
        <v>160</v>
      </c>
      <c r="J13" s="183" t="s">
        <v>325</v>
      </c>
      <c r="K13" s="184" t="s">
        <v>326</v>
      </c>
      <c r="L13" s="173" t="s">
        <v>313</v>
      </c>
      <c r="M13" s="185" t="s">
        <v>56</v>
      </c>
      <c r="N13" s="184" t="s">
        <v>267</v>
      </c>
      <c r="O13" s="186"/>
      <c r="P13" s="187"/>
      <c r="Q13" s="187"/>
      <c r="R13" s="188"/>
      <c r="S13" s="187">
        <v>45730</v>
      </c>
      <c r="T13" s="187">
        <v>45730</v>
      </c>
      <c r="U13" s="188">
        <v>1</v>
      </c>
      <c r="V13" s="184" t="s">
        <v>328</v>
      </c>
      <c r="W13" s="184"/>
      <c r="X13" s="188"/>
      <c r="Y13" s="189">
        <v>100</v>
      </c>
      <c r="Z13" s="190">
        <v>1</v>
      </c>
      <c r="AA13" s="187"/>
      <c r="AB13" s="187"/>
      <c r="AC13" s="188"/>
      <c r="AD13" s="186"/>
      <c r="AE13" s="186">
        <v>80</v>
      </c>
      <c r="AF13" s="186"/>
      <c r="AG13" s="191"/>
      <c r="AH13" s="184"/>
      <c r="AI13" s="184"/>
      <c r="AJ13" s="184"/>
      <c r="AK13" s="184"/>
      <c r="AL13" s="184"/>
      <c r="AM13" s="184"/>
      <c r="AN13" s="184"/>
      <c r="AO13" s="184"/>
      <c r="AP13" s="184"/>
      <c r="AQ13" s="184"/>
      <c r="AR13" s="184"/>
      <c r="AS13" s="184"/>
      <c r="AT13" s="184"/>
      <c r="AU13" s="184"/>
      <c r="AV13" s="184"/>
      <c r="AW13" s="184"/>
      <c r="AX13" s="184"/>
      <c r="AY13" s="184"/>
      <c r="AZ13" s="184"/>
      <c r="BA13" s="184"/>
      <c r="BB13" s="184"/>
      <c r="BC13" s="184"/>
      <c r="BD13" s="184"/>
      <c r="BE13" s="184"/>
      <c r="BF13" s="192" t="s">
        <v>329</v>
      </c>
      <c r="BG13" s="192"/>
      <c r="BH13" s="192"/>
      <c r="BI13" s="184"/>
      <c r="BJ13" s="193"/>
      <c r="BK13" s="193"/>
      <c r="BL13" s="193"/>
      <c r="BM13" s="193"/>
      <c r="BN13" s="193"/>
      <c r="BO13" s="193"/>
      <c r="BP13" s="193"/>
      <c r="BQ13" s="193"/>
      <c r="BR13" s="193"/>
      <c r="BS13" s="193"/>
      <c r="BT13" s="193"/>
      <c r="BU13" s="193"/>
      <c r="BV13" s="193"/>
      <c r="BW13" s="193"/>
      <c r="BX13" s="193"/>
      <c r="BY13" s="193"/>
      <c r="BZ13" s="193"/>
      <c r="CA13" s="193"/>
      <c r="CB13" s="193"/>
      <c r="CC13" s="193"/>
      <c r="CD13" s="193"/>
      <c r="CE13" s="193"/>
      <c r="CF13" s="193"/>
      <c r="CG13" s="193"/>
      <c r="CH13" s="193"/>
      <c r="CI13" s="193"/>
      <c r="CJ13" s="193"/>
      <c r="CK13" s="193"/>
      <c r="CL13" s="193"/>
      <c r="CM13" s="193"/>
      <c r="CN13" s="193"/>
      <c r="CO13" s="193"/>
      <c r="CP13" s="193"/>
      <c r="CQ13" s="193"/>
      <c r="CR13" s="193"/>
      <c r="CS13" s="181"/>
    </row>
    <row r="14" spans="1:106" s="122" customFormat="1" ht="18" customHeight="1" x14ac:dyDescent="0.25">
      <c r="A14" s="112" t="s">
        <v>158</v>
      </c>
      <c r="B14" s="112">
        <v>5</v>
      </c>
      <c r="C14" s="112" t="s">
        <v>245</v>
      </c>
      <c r="D14" s="112" t="s">
        <v>337</v>
      </c>
      <c r="E14" s="112">
        <v>45737</v>
      </c>
      <c r="F14" s="112"/>
      <c r="G14" s="112">
        <v>0</v>
      </c>
      <c r="H14" s="219"/>
      <c r="I14" s="220" t="s">
        <v>160</v>
      </c>
      <c r="J14" s="194" t="s">
        <v>330</v>
      </c>
      <c r="K14" s="195" t="s">
        <v>331</v>
      </c>
      <c r="L14" s="174" t="s">
        <v>313</v>
      </c>
      <c r="M14" s="196" t="s">
        <v>56</v>
      </c>
      <c r="N14" s="195" t="s">
        <v>267</v>
      </c>
      <c r="O14" s="197"/>
      <c r="P14" s="198"/>
      <c r="Q14" s="198"/>
      <c r="R14" s="199"/>
      <c r="S14" s="198">
        <v>45737</v>
      </c>
      <c r="T14" s="198">
        <v>45740</v>
      </c>
      <c r="U14" s="199">
        <v>2</v>
      </c>
      <c r="V14" s="195" t="s">
        <v>333</v>
      </c>
      <c r="W14" s="195" t="s">
        <v>337</v>
      </c>
      <c r="X14" s="199"/>
      <c r="Y14" s="200">
        <v>100</v>
      </c>
      <c r="Z14" s="201">
        <v>1</v>
      </c>
      <c r="AA14" s="198"/>
      <c r="AB14" s="198"/>
      <c r="AC14" s="199"/>
      <c r="AD14" s="197"/>
      <c r="AE14" s="197">
        <v>120</v>
      </c>
      <c r="AF14" s="197"/>
      <c r="AG14" s="202"/>
      <c r="AH14" s="195"/>
      <c r="AI14" s="195"/>
      <c r="AJ14" s="195"/>
      <c r="AK14" s="195"/>
      <c r="AL14" s="195"/>
      <c r="AM14" s="195"/>
      <c r="AN14" s="195"/>
      <c r="AO14" s="195"/>
      <c r="AP14" s="195"/>
      <c r="AQ14" s="195"/>
      <c r="AR14" s="195"/>
      <c r="AS14" s="195"/>
      <c r="AT14" s="195"/>
      <c r="AU14" s="195"/>
      <c r="AV14" s="195"/>
      <c r="AW14" s="195"/>
      <c r="AX14" s="195"/>
      <c r="AY14" s="195"/>
      <c r="AZ14" s="195"/>
      <c r="BA14" s="195"/>
      <c r="BB14" s="195"/>
      <c r="BC14" s="195"/>
      <c r="BD14" s="195"/>
      <c r="BE14" s="195"/>
      <c r="BF14" s="203" t="s">
        <v>334</v>
      </c>
      <c r="BG14" s="203"/>
      <c r="BH14" s="203"/>
      <c r="BI14" s="195"/>
      <c r="BJ14" s="204"/>
      <c r="BK14" s="204"/>
      <c r="BL14" s="204"/>
      <c r="BM14" s="204"/>
      <c r="BN14" s="204"/>
      <c r="BO14" s="204"/>
      <c r="BP14" s="204"/>
      <c r="BQ14" s="204"/>
      <c r="BR14" s="204"/>
      <c r="BS14" s="204"/>
      <c r="BT14" s="204"/>
      <c r="BU14" s="204"/>
      <c r="BV14" s="204"/>
      <c r="BW14" s="204"/>
      <c r="BX14" s="204"/>
      <c r="BY14" s="204"/>
      <c r="BZ14" s="204"/>
      <c r="CA14" s="204"/>
      <c r="CB14" s="204"/>
      <c r="CC14" s="204"/>
      <c r="CD14" s="204"/>
      <c r="CE14" s="204"/>
      <c r="CF14" s="204"/>
      <c r="CG14" s="204"/>
      <c r="CH14" s="204"/>
      <c r="CI14" s="204"/>
      <c r="CJ14" s="204"/>
      <c r="CK14" s="204"/>
      <c r="CL14" s="204"/>
      <c r="CM14" s="204"/>
      <c r="CN14" s="204"/>
      <c r="CO14" s="204"/>
      <c r="CP14" s="204"/>
      <c r="CQ14" s="204"/>
      <c r="CR14" s="204"/>
      <c r="CS14" s="181"/>
    </row>
    <row r="15" spans="1:106" s="122" customFormat="1" ht="18" customHeight="1" x14ac:dyDescent="0.25">
      <c r="A15" s="112" t="s">
        <v>158</v>
      </c>
      <c r="B15" s="112">
        <v>6</v>
      </c>
      <c r="C15" s="112" t="s">
        <v>338</v>
      </c>
      <c r="D15" s="112"/>
      <c r="E15" s="112">
        <v>45741</v>
      </c>
      <c r="F15" s="112"/>
      <c r="G15" s="112">
        <v>0</v>
      </c>
      <c r="H15" s="216"/>
      <c r="I15" s="223" t="s">
        <v>160</v>
      </c>
      <c r="J15" s="205" t="s">
        <v>335</v>
      </c>
      <c r="K15" s="206" t="s">
        <v>336</v>
      </c>
      <c r="L15" s="167" t="s">
        <v>159</v>
      </c>
      <c r="M15" s="207" t="s">
        <v>56</v>
      </c>
      <c r="N15" s="206" t="s">
        <v>267</v>
      </c>
      <c r="O15" s="208"/>
      <c r="P15" s="209"/>
      <c r="Q15" s="209"/>
      <c r="R15" s="210"/>
      <c r="S15" s="209">
        <v>45741</v>
      </c>
      <c r="T15" s="209">
        <v>45741</v>
      </c>
      <c r="U15" s="210">
        <v>1</v>
      </c>
      <c r="V15" s="206" t="s">
        <v>339</v>
      </c>
      <c r="W15" s="206"/>
      <c r="X15" s="210"/>
      <c r="Y15" s="211">
        <v>100</v>
      </c>
      <c r="Z15" s="212">
        <v>1</v>
      </c>
      <c r="AA15" s="209"/>
      <c r="AB15" s="209"/>
      <c r="AC15" s="210"/>
      <c r="AD15" s="208"/>
      <c r="AE15" s="208">
        <v>60</v>
      </c>
      <c r="AF15" s="208"/>
      <c r="AG15" s="213"/>
      <c r="AH15" s="206"/>
      <c r="AI15" s="206"/>
      <c r="AJ15" s="206"/>
      <c r="AK15" s="206"/>
      <c r="AL15" s="206"/>
      <c r="AM15" s="206"/>
      <c r="AN15" s="206"/>
      <c r="AO15" s="206"/>
      <c r="AP15" s="206"/>
      <c r="AQ15" s="206"/>
      <c r="AR15" s="206"/>
      <c r="AS15" s="206"/>
      <c r="AT15" s="206"/>
      <c r="AU15" s="206"/>
      <c r="AV15" s="206"/>
      <c r="AW15" s="206"/>
      <c r="AX15" s="206"/>
      <c r="AY15" s="206"/>
      <c r="AZ15" s="206"/>
      <c r="BA15" s="206"/>
      <c r="BB15" s="206"/>
      <c r="BC15" s="206"/>
      <c r="BD15" s="206"/>
      <c r="BE15" s="206"/>
      <c r="BF15" s="214" t="s">
        <v>341</v>
      </c>
      <c r="BG15" s="214"/>
      <c r="BH15" s="214"/>
      <c r="BI15" s="206"/>
      <c r="BJ15" s="215"/>
      <c r="BK15" s="215"/>
      <c r="BL15" s="215"/>
      <c r="BM15" s="215"/>
      <c r="BN15" s="215"/>
      <c r="BO15" s="215"/>
      <c r="BP15" s="215"/>
      <c r="BQ15" s="215"/>
      <c r="BR15" s="215"/>
      <c r="BS15" s="215"/>
      <c r="BT15" s="215"/>
      <c r="BU15" s="215"/>
      <c r="BV15" s="215"/>
      <c r="BW15" s="215"/>
      <c r="BX15" s="215"/>
      <c r="BY15" s="215"/>
      <c r="BZ15" s="215"/>
      <c r="CA15" s="215"/>
      <c r="CB15" s="215"/>
      <c r="CC15" s="215"/>
      <c r="CD15" s="215"/>
      <c r="CE15" s="215"/>
      <c r="CF15" s="215"/>
      <c r="CG15" s="215"/>
      <c r="CH15" s="215"/>
      <c r="CI15" s="215"/>
      <c r="CJ15" s="215"/>
      <c r="CK15" s="215"/>
      <c r="CL15" s="215"/>
      <c r="CM15" s="215"/>
      <c r="CN15" s="215"/>
      <c r="CO15" s="215"/>
      <c r="CP15" s="215"/>
      <c r="CQ15" s="215"/>
      <c r="CR15" s="215"/>
      <c r="CS15" s="181"/>
    </row>
    <row r="16" spans="1:106" s="152" customFormat="1" x14ac:dyDescent="0.25">
      <c r="A16" s="159"/>
      <c r="B16" s="159"/>
      <c r="C16" s="159"/>
      <c r="D16" s="159"/>
      <c r="E16" s="159"/>
      <c r="F16" s="159"/>
      <c r="G16" s="159"/>
      <c r="H16" s="159"/>
      <c r="I16" s="159"/>
      <c r="J16" s="180"/>
      <c r="K16" s="161" t="s">
        <v>300</v>
      </c>
      <c r="L16" s="162"/>
      <c r="M16" s="159"/>
      <c r="N16" s="160"/>
      <c r="O16" s="163"/>
      <c r="P16" s="164"/>
      <c r="Q16" s="164"/>
      <c r="R16" s="163"/>
      <c r="S16" s="164"/>
      <c r="T16" s="164"/>
      <c r="U16" s="163"/>
      <c r="V16" s="160"/>
      <c r="W16" s="160"/>
      <c r="X16" s="163"/>
      <c r="Y16" s="159"/>
      <c r="Z16" s="165"/>
      <c r="AA16" s="164"/>
      <c r="AB16" s="164"/>
      <c r="AC16" s="163"/>
      <c r="AD16" s="163"/>
      <c r="AE16" s="163"/>
      <c r="AF16" s="163"/>
      <c r="AG16" s="159"/>
      <c r="AH16" s="159"/>
      <c r="AI16" s="159"/>
      <c r="AJ16" s="159"/>
      <c r="AK16" s="159"/>
      <c r="AL16" s="159"/>
      <c r="AM16" s="159"/>
      <c r="AN16" s="159"/>
      <c r="AO16" s="159"/>
      <c r="AP16" s="159"/>
      <c r="AQ16" s="159"/>
      <c r="AR16" s="159"/>
      <c r="AS16" s="159"/>
      <c r="AT16" s="159"/>
      <c r="AU16" s="159"/>
      <c r="AV16" s="159"/>
      <c r="AW16" s="159"/>
      <c r="AX16" s="159"/>
      <c r="AY16" s="159"/>
      <c r="AZ16" s="159"/>
      <c r="BA16" s="159"/>
      <c r="BB16" s="159"/>
      <c r="BC16" s="159"/>
      <c r="BD16" s="159"/>
      <c r="BE16" s="159"/>
      <c r="BF16" s="166"/>
      <c r="BG16" s="166"/>
      <c r="BH16" s="166"/>
      <c r="BI16" s="159"/>
    </row>
    <row r="17" spans="1:61" s="152" customFormat="1" x14ac:dyDescent="0.25">
      <c r="A17" s="159"/>
      <c r="B17" s="159"/>
      <c r="C17" s="159"/>
      <c r="D17" s="159"/>
      <c r="E17" s="159"/>
      <c r="F17" s="159"/>
      <c r="G17" s="159"/>
      <c r="H17" s="159"/>
      <c r="I17" s="159"/>
      <c r="J17" s="180"/>
      <c r="K17" s="160"/>
      <c r="L17" s="162"/>
      <c r="M17" s="159"/>
      <c r="N17" s="160"/>
      <c r="O17" s="163"/>
      <c r="P17" s="164"/>
      <c r="Q17" s="164"/>
      <c r="R17" s="163"/>
      <c r="S17" s="164"/>
      <c r="T17" s="164"/>
      <c r="U17" s="163"/>
      <c r="V17" s="160"/>
      <c r="W17" s="160"/>
      <c r="X17" s="163"/>
      <c r="Y17" s="159"/>
      <c r="Z17" s="165"/>
      <c r="AA17" s="164"/>
      <c r="AB17" s="164"/>
      <c r="AC17" s="163"/>
      <c r="AD17" s="163"/>
      <c r="AE17" s="163"/>
      <c r="AF17" s="163"/>
      <c r="AG17" s="159"/>
      <c r="AH17" s="159"/>
      <c r="AI17" s="159"/>
      <c r="AJ17" s="159"/>
      <c r="AK17" s="159"/>
      <c r="AL17" s="159"/>
      <c r="AM17" s="159"/>
      <c r="AN17" s="159"/>
      <c r="AO17" s="159"/>
      <c r="AP17" s="159"/>
      <c r="AQ17" s="159"/>
      <c r="AR17" s="159"/>
      <c r="AS17" s="159"/>
      <c r="AT17" s="159"/>
      <c r="AU17" s="159"/>
      <c r="AV17" s="159"/>
      <c r="AW17" s="159"/>
      <c r="AX17" s="159"/>
      <c r="AY17" s="159"/>
      <c r="AZ17" s="159"/>
      <c r="BA17" s="159"/>
      <c r="BB17" s="159"/>
      <c r="BC17" s="159"/>
      <c r="BD17" s="159"/>
      <c r="BE17" s="159"/>
      <c r="BF17" s="166"/>
      <c r="BG17" s="166"/>
      <c r="BH17" s="166"/>
      <c r="BI17" s="159"/>
    </row>
    <row r="18" spans="1:61" s="152" customFormat="1" x14ac:dyDescent="0.25">
      <c r="A18" s="159"/>
      <c r="B18" s="159"/>
      <c r="C18" s="159"/>
      <c r="D18" s="159"/>
      <c r="E18" s="159"/>
      <c r="F18" s="159"/>
      <c r="G18" s="159"/>
      <c r="H18" s="159"/>
      <c r="I18" s="159"/>
      <c r="J18" s="180"/>
      <c r="K18" s="160"/>
      <c r="L18" s="162"/>
      <c r="M18" s="159"/>
      <c r="N18" s="160"/>
      <c r="O18" s="163"/>
      <c r="P18" s="163"/>
      <c r="Q18" s="163"/>
      <c r="R18" s="163"/>
      <c r="S18" s="163"/>
      <c r="T18" s="163"/>
      <c r="U18" s="163"/>
      <c r="V18" s="160"/>
      <c r="W18" s="160"/>
      <c r="X18" s="163"/>
      <c r="Y18" s="159"/>
      <c r="Z18" s="165"/>
      <c r="AA18" s="163"/>
      <c r="AB18" s="163"/>
      <c r="AC18" s="163"/>
      <c r="AD18" s="163"/>
      <c r="AE18" s="163"/>
      <c r="AF18" s="163"/>
      <c r="AG18" s="159"/>
      <c r="AH18" s="159"/>
      <c r="AI18" s="159"/>
      <c r="AJ18" s="159"/>
      <c r="AK18" s="159"/>
      <c r="AL18" s="159"/>
      <c r="AM18" s="159"/>
      <c r="AN18" s="159"/>
      <c r="AO18" s="159"/>
      <c r="AP18" s="159"/>
      <c r="AQ18" s="159"/>
      <c r="AR18" s="159"/>
      <c r="AS18" s="159"/>
      <c r="AT18" s="159"/>
      <c r="AU18" s="159"/>
      <c r="AV18" s="159"/>
      <c r="AW18" s="159"/>
      <c r="AX18" s="159"/>
      <c r="AY18" s="159"/>
      <c r="AZ18" s="159"/>
      <c r="BA18" s="159"/>
      <c r="BB18" s="159"/>
      <c r="BC18" s="159"/>
      <c r="BD18" s="159"/>
      <c r="BE18" s="159"/>
      <c r="BF18" s="166"/>
      <c r="BG18" s="166"/>
      <c r="BH18" s="166"/>
      <c r="BI18" s="159"/>
    </row>
    <row r="19" spans="1:61" s="152" customFormat="1" x14ac:dyDescent="0.25">
      <c r="A19" s="159"/>
      <c r="B19" s="159"/>
      <c r="C19" s="159"/>
      <c r="D19" s="159"/>
      <c r="E19" s="159"/>
      <c r="F19" s="159"/>
      <c r="G19" s="159"/>
      <c r="H19" s="159"/>
      <c r="I19" s="159"/>
      <c r="J19" s="180"/>
      <c r="K19" s="160"/>
      <c r="L19" s="162"/>
      <c r="M19" s="159"/>
      <c r="N19" s="160"/>
      <c r="O19" s="163"/>
      <c r="P19" s="163"/>
      <c r="Q19" s="163"/>
      <c r="R19" s="163"/>
      <c r="S19" s="163"/>
      <c r="T19" s="163"/>
      <c r="U19" s="163"/>
      <c r="V19" s="160"/>
      <c r="W19" s="160"/>
      <c r="X19" s="163"/>
      <c r="Y19" s="159"/>
      <c r="Z19" s="165"/>
      <c r="AA19" s="163"/>
      <c r="AB19" s="163"/>
      <c r="AC19" s="163"/>
      <c r="AD19" s="163"/>
      <c r="AE19" s="163"/>
      <c r="AF19" s="163"/>
      <c r="AG19" s="159"/>
      <c r="AH19" s="159"/>
      <c r="AI19" s="159"/>
      <c r="AJ19" s="159"/>
      <c r="AK19" s="159"/>
      <c r="AL19" s="159"/>
      <c r="AM19" s="159"/>
      <c r="AN19" s="159"/>
      <c r="AO19" s="159"/>
      <c r="AP19" s="159"/>
      <c r="AQ19" s="159"/>
      <c r="AR19" s="159"/>
      <c r="AS19" s="159"/>
      <c r="AT19" s="159"/>
      <c r="AU19" s="159"/>
      <c r="AV19" s="159"/>
      <c r="AW19" s="159"/>
      <c r="AX19" s="159"/>
      <c r="AY19" s="159"/>
      <c r="AZ19" s="159"/>
      <c r="BA19" s="159"/>
      <c r="BB19" s="159"/>
      <c r="BC19" s="159"/>
      <c r="BD19" s="159"/>
      <c r="BE19" s="159"/>
      <c r="BF19" s="166"/>
      <c r="BG19" s="166"/>
      <c r="BH19" s="166"/>
      <c r="BI19" s="159"/>
    </row>
    <row r="20" spans="1:61" s="152" customFormat="1" x14ac:dyDescent="0.25">
      <c r="A20" s="159"/>
      <c r="B20" s="159"/>
      <c r="C20" s="159"/>
      <c r="D20" s="159"/>
      <c r="E20" s="159"/>
      <c r="F20" s="159"/>
      <c r="G20" s="159"/>
      <c r="H20" s="159"/>
      <c r="I20" s="159"/>
      <c r="J20" s="180"/>
      <c r="K20" s="160"/>
      <c r="L20" s="162"/>
      <c r="M20" s="159"/>
      <c r="N20" s="160"/>
      <c r="O20" s="163"/>
      <c r="P20" s="163"/>
      <c r="Q20" s="163"/>
      <c r="R20" s="163"/>
      <c r="S20" s="163"/>
      <c r="T20" s="163"/>
      <c r="U20" s="163"/>
      <c r="V20" s="160"/>
      <c r="W20" s="160"/>
      <c r="X20" s="163"/>
      <c r="Y20" s="159"/>
      <c r="Z20" s="165"/>
      <c r="AA20" s="163"/>
      <c r="AB20" s="163"/>
      <c r="AC20" s="163"/>
      <c r="AD20" s="163"/>
      <c r="AE20" s="163"/>
      <c r="AF20" s="163"/>
      <c r="AG20" s="159"/>
      <c r="AH20" s="159"/>
      <c r="AI20" s="159"/>
      <c r="AJ20" s="159"/>
      <c r="AK20" s="159"/>
      <c r="AL20" s="159"/>
      <c r="AM20" s="159"/>
      <c r="AN20" s="159"/>
      <c r="AO20" s="159"/>
      <c r="AP20" s="159"/>
      <c r="AQ20" s="159"/>
      <c r="AR20" s="159"/>
      <c r="AS20" s="159"/>
      <c r="AT20" s="159"/>
      <c r="AU20" s="159"/>
      <c r="AV20" s="159"/>
      <c r="AW20" s="159"/>
      <c r="AX20" s="159"/>
      <c r="AY20" s="159"/>
      <c r="AZ20" s="159"/>
      <c r="BA20" s="159"/>
      <c r="BB20" s="159"/>
      <c r="BC20" s="159"/>
      <c r="BD20" s="159"/>
      <c r="BE20" s="159"/>
      <c r="BF20" s="166"/>
      <c r="BG20" s="166"/>
      <c r="BH20" s="166"/>
      <c r="BI20" s="159"/>
    </row>
    <row r="21" spans="1:61" s="152" customFormat="1" x14ac:dyDescent="0.25">
      <c r="A21" s="159"/>
      <c r="B21" s="159"/>
      <c r="C21" s="159"/>
      <c r="D21" s="159"/>
      <c r="E21" s="159"/>
      <c r="F21" s="159"/>
      <c r="G21" s="159"/>
      <c r="H21" s="159"/>
      <c r="I21" s="159"/>
      <c r="J21" s="180"/>
      <c r="K21" s="160"/>
      <c r="L21" s="162"/>
      <c r="M21" s="159"/>
      <c r="N21" s="160"/>
      <c r="O21" s="163"/>
      <c r="P21" s="163"/>
      <c r="Q21" s="163"/>
      <c r="R21" s="163"/>
      <c r="S21" s="163"/>
      <c r="T21" s="163"/>
      <c r="U21" s="163"/>
      <c r="V21" s="160"/>
      <c r="W21" s="160"/>
      <c r="X21" s="163"/>
      <c r="Y21" s="159"/>
      <c r="Z21" s="165"/>
      <c r="AA21" s="163"/>
      <c r="AB21" s="163"/>
      <c r="AC21" s="163"/>
      <c r="AD21" s="163"/>
      <c r="AE21" s="163"/>
      <c r="AF21" s="163"/>
      <c r="AG21" s="159"/>
      <c r="AH21" s="159"/>
      <c r="AI21" s="159"/>
      <c r="AJ21" s="159"/>
      <c r="AK21" s="159"/>
      <c r="AL21" s="159"/>
      <c r="AM21" s="159"/>
      <c r="AN21" s="159"/>
      <c r="AO21" s="159"/>
      <c r="AP21" s="159"/>
      <c r="AQ21" s="159"/>
      <c r="AR21" s="159"/>
      <c r="AS21" s="159"/>
      <c r="AT21" s="159"/>
      <c r="AU21" s="159"/>
      <c r="AV21" s="159"/>
      <c r="AW21" s="159"/>
      <c r="AX21" s="159"/>
      <c r="AY21" s="159"/>
      <c r="AZ21" s="159"/>
      <c r="BA21" s="159"/>
      <c r="BB21" s="159"/>
      <c r="BC21" s="159"/>
      <c r="BD21" s="159"/>
      <c r="BE21" s="159"/>
      <c r="BF21" s="166"/>
      <c r="BG21" s="166"/>
      <c r="BH21" s="166"/>
      <c r="BI21" s="159"/>
    </row>
    <row r="22" spans="1:61" s="152" customFormat="1" x14ac:dyDescent="0.25">
      <c r="A22" s="159"/>
      <c r="B22" s="159"/>
      <c r="C22" s="159"/>
      <c r="D22" s="159"/>
      <c r="E22" s="159"/>
      <c r="F22" s="159"/>
      <c r="G22" s="159"/>
      <c r="H22" s="159"/>
      <c r="I22" s="159"/>
      <c r="J22" s="180"/>
      <c r="K22" s="160"/>
      <c r="L22" s="162"/>
      <c r="M22" s="159"/>
      <c r="N22" s="160"/>
      <c r="O22" s="163"/>
      <c r="P22" s="163"/>
      <c r="Q22" s="163"/>
      <c r="R22" s="163"/>
      <c r="S22" s="163"/>
      <c r="T22" s="163"/>
      <c r="U22" s="163"/>
      <c r="V22" s="160"/>
      <c r="W22" s="160"/>
      <c r="X22" s="163"/>
      <c r="Y22" s="159"/>
      <c r="Z22" s="165"/>
      <c r="AA22" s="163"/>
      <c r="AB22" s="163"/>
      <c r="AC22" s="163"/>
      <c r="AD22" s="163"/>
      <c r="AE22" s="163"/>
      <c r="AF22" s="163"/>
      <c r="AG22" s="159"/>
      <c r="AH22" s="159"/>
      <c r="AI22" s="159"/>
      <c r="AJ22" s="159"/>
      <c r="AK22" s="159"/>
      <c r="AL22" s="159"/>
      <c r="AM22" s="159"/>
      <c r="AN22" s="159"/>
      <c r="AO22" s="159"/>
      <c r="AP22" s="159"/>
      <c r="AQ22" s="159"/>
      <c r="AR22" s="159"/>
      <c r="AS22" s="159"/>
      <c r="AT22" s="159"/>
      <c r="AU22" s="159"/>
      <c r="AV22" s="159"/>
      <c r="AW22" s="159"/>
      <c r="AX22" s="159"/>
      <c r="AY22" s="159"/>
      <c r="AZ22" s="159"/>
      <c r="BA22" s="159"/>
      <c r="BB22" s="159"/>
      <c r="BC22" s="159"/>
      <c r="BD22" s="159"/>
      <c r="BE22" s="159"/>
      <c r="BF22" s="166"/>
      <c r="BG22" s="166"/>
      <c r="BH22" s="166"/>
      <c r="BI22" s="159"/>
    </row>
    <row r="24" spans="1:61" s="152" customFormat="1" x14ac:dyDescent="0.25">
      <c r="A24" s="159"/>
      <c r="B24" s="159"/>
      <c r="C24" s="159"/>
      <c r="D24" s="159"/>
      <c r="E24" s="159"/>
      <c r="F24" s="159"/>
      <c r="G24" s="159"/>
      <c r="H24" s="159"/>
      <c r="I24" s="159"/>
      <c r="J24" s="180"/>
      <c r="K24" s="160"/>
      <c r="L24" s="162"/>
      <c r="M24" s="159"/>
      <c r="N24" s="160"/>
      <c r="O24" s="163"/>
      <c r="P24" s="163"/>
      <c r="Q24" s="163"/>
      <c r="R24" s="163"/>
      <c r="S24" s="163"/>
      <c r="T24" s="163"/>
      <c r="U24" s="163"/>
      <c r="V24" s="160"/>
      <c r="W24" s="160"/>
      <c r="X24" s="163"/>
      <c r="Y24" s="159"/>
      <c r="Z24" s="165"/>
      <c r="AA24" s="163"/>
      <c r="AB24" s="163"/>
      <c r="AC24" s="163"/>
      <c r="AD24" s="163"/>
      <c r="AE24" s="163"/>
      <c r="AF24" s="163"/>
      <c r="AG24" s="159"/>
      <c r="AH24" s="159"/>
      <c r="AI24" s="159"/>
      <c r="AJ24" s="159"/>
      <c r="AK24" s="159"/>
      <c r="AL24" s="159"/>
      <c r="AM24" s="159"/>
      <c r="AN24" s="159"/>
      <c r="AO24" s="159"/>
      <c r="AP24" s="159"/>
      <c r="AQ24" s="159"/>
      <c r="AR24" s="159"/>
      <c r="AS24" s="159"/>
      <c r="AT24" s="159"/>
      <c r="AU24" s="159"/>
      <c r="AV24" s="159"/>
      <c r="AW24" s="159"/>
      <c r="AX24" s="159"/>
      <c r="AY24" s="159"/>
      <c r="AZ24" s="159"/>
      <c r="BA24" s="159"/>
      <c r="BB24" s="159"/>
      <c r="BC24" s="159"/>
      <c r="BD24" s="159"/>
      <c r="BE24" s="159"/>
      <c r="BF24" s="166"/>
      <c r="BG24" s="166"/>
      <c r="BH24" s="166"/>
      <c r="BI24" s="159"/>
    </row>
  </sheetData>
  <conditionalFormatting sqref="Z10:Z15">
    <cfRule type="dataBar" priority="2">
      <dataBar>
        <cfvo type="min"/>
        <cfvo type="max"/>
        <color rgb="FF92D050"/>
      </dataBar>
      <extLst>
        <ext xmlns:x14="http://schemas.microsoft.com/office/spreadsheetml/2009/9/main" uri="{B025F937-C7B1-47D3-B67F-A62EFF666E3E}">
          <x14:id>{DA04157D-3FAF-474A-830D-F2F079754AB1}</x14:id>
        </ext>
      </extLst>
    </cfRule>
  </conditionalFormatting>
  <pageMargins left="0.7" right="0.7" top="0.75" bottom="0.75" header="0.3" footer="0.3"/>
  <ignoredErrors>
    <ignoredError sqref="J10:J15" numberStoredAsText="1"/>
  </ignoredErrors>
  <drawing r:id="rId1"/>
  <extLst>
    <ext xmlns:x14="http://schemas.microsoft.com/office/spreadsheetml/2009/9/main" uri="{78C0D931-6437-407d-A8EE-F0AAD7539E65}">
      <x14:conditionalFormattings>
        <x14:conditionalFormatting xmlns:xm="http://schemas.microsoft.com/office/excel/2006/main">
          <x14:cfRule type="dataBar" id="{DA04157D-3FAF-474A-830D-F2F079754AB1}">
            <x14:dataBar minLength="0" maxLength="100" negativeBarColorSameAsPositive="1" axisPosition="none">
              <x14:cfvo type="autoMin"/>
              <x14:cfvo type="autoMax"/>
            </x14:dataBar>
          </x14:cfRule>
          <xm:sqref>Z10:Z15</xm:sqref>
        </x14:conditionalFormatting>
        <x14:conditionalFormatting xmlns:xm="http://schemas.microsoft.com/office/excel/2006/main">
          <x14:cfRule type="iconSet" priority="1" id="{1AB7B153-B4BC-4FC5-9382-1FEA88D8F751}">
            <x14:iconSet iconSet="3Symbols2" showValue="0" custom="1">
              <x14:cfvo type="percent">
                <xm:f>0</xm:f>
              </x14:cfvo>
              <x14:cfvo type="num">
                <xm:f>0</xm:f>
              </x14:cfvo>
              <x14:cfvo type="num">
                <xm:f>99</xm:f>
              </x14:cfvo>
              <x14:cfIcon iconSet="3Symbols2" iconId="0"/>
              <x14:cfIcon iconSet="NoIcons" iconId="0"/>
              <x14:cfIcon iconSet="3Symbols2" iconId="2"/>
            </x14:iconSet>
          </x14:cfRule>
          <xm:sqref>Y10:Y15</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elp"/>
  <dimension ref="B2:VGB31"/>
  <sheetViews>
    <sheetView showGridLines="0" showRowColHeaders="0" zoomScaleNormal="100" workbookViewId="0">
      <selection activeCell="D5" sqref="D5"/>
    </sheetView>
  </sheetViews>
  <sheetFormatPr defaultColWidth="10.7109375" defaultRowHeight="15" x14ac:dyDescent="0.25"/>
  <cols>
    <col min="1" max="1" width="9.28515625" customWidth="1"/>
    <col min="2" max="2" width="1" customWidth="1"/>
    <col min="3" max="3" width="6.28515625" customWidth="1"/>
    <col min="4" max="4" width="1.28515625" customWidth="1"/>
    <col min="5" max="18" width="9.28515625" customWidth="1"/>
    <col min="19" max="19" width="8.28515625" customWidth="1"/>
    <col min="20" max="21" width="9.28515625" customWidth="1"/>
    <col min="22" max="22" width="2" customWidth="1"/>
    <col min="23" max="23" width="0.7109375" customWidth="1"/>
    <col min="24" max="61" width="9.28515625" customWidth="1"/>
  </cols>
  <sheetData>
    <row r="2" spans="2:23 15055:15056" ht="5.25" customHeight="1" x14ac:dyDescent="0.25">
      <c r="B2" s="9"/>
      <c r="C2" s="9" t="s">
        <v>2</v>
      </c>
      <c r="D2" s="9"/>
      <c r="E2" s="9"/>
      <c r="F2" s="9"/>
      <c r="G2" s="9"/>
      <c r="H2" s="9"/>
      <c r="I2" s="9"/>
      <c r="J2" s="9"/>
      <c r="K2" s="9"/>
      <c r="L2" s="9"/>
      <c r="M2" s="9"/>
      <c r="N2" s="9"/>
      <c r="O2" s="9"/>
      <c r="P2" s="9"/>
      <c r="Q2" s="9"/>
      <c r="R2" s="9"/>
      <c r="S2" s="9"/>
      <c r="T2" s="9"/>
      <c r="U2" s="9"/>
      <c r="V2" s="9"/>
      <c r="W2" s="9"/>
    </row>
    <row r="3" spans="2:23 15055:15056" ht="15" customHeight="1" x14ac:dyDescent="0.25">
      <c r="B3" s="9"/>
      <c r="C3" s="1"/>
      <c r="D3" s="1"/>
      <c r="E3" s="1"/>
      <c r="F3" s="1"/>
      <c r="G3" s="1"/>
      <c r="H3" s="1"/>
      <c r="I3" s="1"/>
      <c r="J3" s="1"/>
      <c r="K3" s="1"/>
      <c r="L3" s="1"/>
      <c r="M3" s="1"/>
      <c r="N3" s="1"/>
      <c r="O3" s="1"/>
      <c r="P3" s="1"/>
      <c r="Q3" s="1"/>
      <c r="R3" s="1"/>
      <c r="S3" s="1"/>
      <c r="T3" s="1"/>
      <c r="U3" s="10"/>
      <c r="V3" s="11"/>
      <c r="W3" s="9"/>
      <c r="VGA3" s="12" t="s">
        <v>73</v>
      </c>
      <c r="VGB3" s="12" t="s">
        <v>74</v>
      </c>
    </row>
    <row r="4" spans="2:23 15055:15056" ht="15" customHeight="1" x14ac:dyDescent="0.25">
      <c r="B4" s="9"/>
      <c r="C4" s="1"/>
      <c r="D4" s="1"/>
      <c r="H4" s="141" t="s">
        <v>152</v>
      </c>
      <c r="I4" s="141"/>
      <c r="J4" s="141"/>
      <c r="K4" s="141"/>
      <c r="L4" s="141"/>
      <c r="M4" s="141"/>
      <c r="N4" s="141"/>
      <c r="O4" s="141"/>
      <c r="P4" s="141"/>
      <c r="Q4" s="141"/>
      <c r="R4" s="141"/>
      <c r="S4" s="141"/>
      <c r="T4" s="1"/>
      <c r="U4" s="1"/>
      <c r="V4" s="1"/>
      <c r="W4" s="9"/>
    </row>
    <row r="5" spans="2:23 15055:15056" ht="15" customHeight="1" x14ac:dyDescent="0.55000000000000004">
      <c r="B5" s="9"/>
      <c r="C5" s="1"/>
      <c r="D5" s="1" t="s">
        <v>249</v>
      </c>
      <c r="G5" s="23"/>
      <c r="H5" s="141"/>
      <c r="I5" s="141"/>
      <c r="J5" s="141"/>
      <c r="K5" s="141"/>
      <c r="L5" s="141"/>
      <c r="M5" s="141"/>
      <c r="N5" s="141"/>
      <c r="O5" s="141"/>
      <c r="P5" s="141"/>
      <c r="Q5" s="141"/>
      <c r="R5" s="141"/>
      <c r="S5" s="141"/>
      <c r="W5" s="9"/>
    </row>
    <row r="6" spans="2:23 15055:15056" ht="35.65" customHeight="1" x14ac:dyDescent="0.25">
      <c r="B6" s="9"/>
      <c r="C6" s="1"/>
      <c r="D6" s="1"/>
      <c r="K6" s="13"/>
      <c r="L6" s="13"/>
      <c r="M6" s="13"/>
      <c r="N6" s="13"/>
      <c r="O6" s="13"/>
      <c r="P6" s="13"/>
      <c r="Q6" s="1"/>
      <c r="R6" s="1"/>
      <c r="S6" s="14"/>
      <c r="T6" s="1"/>
      <c r="U6" s="1"/>
      <c r="V6" s="1"/>
      <c r="W6" s="9"/>
    </row>
    <row r="7" spans="2:23 15055:15056" ht="15" customHeight="1" x14ac:dyDescent="0.25">
      <c r="B7" s="9"/>
      <c r="C7" s="15" t="s">
        <v>248</v>
      </c>
      <c r="D7" s="1"/>
      <c r="K7" s="13"/>
      <c r="L7" s="13"/>
      <c r="M7" s="13"/>
      <c r="N7" s="13"/>
      <c r="O7" s="13"/>
      <c r="P7" s="13"/>
      <c r="Q7" s="1"/>
      <c r="R7" s="1"/>
      <c r="S7" s="14"/>
      <c r="T7" s="1"/>
      <c r="U7" s="1"/>
      <c r="V7" s="1"/>
      <c r="W7" s="9"/>
    </row>
    <row r="8" spans="2:23 15055:15056" ht="4.1500000000000004" customHeight="1" x14ac:dyDescent="0.25">
      <c r="B8" s="9"/>
      <c r="C8" s="9"/>
      <c r="D8" s="9"/>
      <c r="E8" s="9"/>
      <c r="F8" s="9"/>
      <c r="G8" s="9"/>
      <c r="H8" s="9"/>
      <c r="I8" s="9"/>
      <c r="J8" s="9"/>
      <c r="K8" s="16"/>
      <c r="L8" s="16"/>
      <c r="M8" s="16"/>
      <c r="N8" s="16"/>
      <c r="O8" s="16"/>
      <c r="P8" s="16"/>
      <c r="Q8" s="9"/>
      <c r="R8" s="9"/>
      <c r="S8" s="17"/>
      <c r="T8" s="9"/>
      <c r="U8" s="9"/>
      <c r="V8" s="9"/>
      <c r="W8" s="9"/>
    </row>
    <row r="9" spans="2:23 15055:15056" ht="45.75" customHeight="1" x14ac:dyDescent="0.25">
      <c r="B9" s="9"/>
      <c r="G9" s="140" t="s">
        <v>1</v>
      </c>
      <c r="H9" s="140"/>
      <c r="I9" s="140"/>
      <c r="J9" s="140"/>
      <c r="K9" s="140"/>
      <c r="L9" s="140"/>
      <c r="M9" s="140"/>
      <c r="N9" s="140"/>
      <c r="O9" s="140"/>
      <c r="P9" s="140"/>
      <c r="Q9" s="140"/>
      <c r="R9" s="140"/>
      <c r="S9" s="140"/>
      <c r="W9" s="9"/>
    </row>
    <row r="10" spans="2:23 15055:15056" ht="15" customHeight="1" x14ac:dyDescent="0.3">
      <c r="B10" s="9"/>
      <c r="C10">
        <v>1</v>
      </c>
      <c r="D10" s="18">
        <v>1</v>
      </c>
      <c r="E10" s="19" t="s">
        <v>80</v>
      </c>
      <c r="F10" s="1"/>
      <c r="G10" s="140"/>
      <c r="H10" s="140"/>
      <c r="I10" s="140"/>
      <c r="J10" s="140"/>
      <c r="K10" s="140"/>
      <c r="L10" s="140"/>
      <c r="M10" s="140"/>
      <c r="N10" s="140"/>
      <c r="O10" s="140"/>
      <c r="P10" s="140"/>
      <c r="Q10" s="140"/>
      <c r="R10" s="140"/>
      <c r="S10" s="140"/>
      <c r="T10" s="20"/>
      <c r="U10" s="20"/>
      <c r="V10" s="20"/>
      <c r="W10" s="9"/>
    </row>
    <row r="11" spans="2:23 15055:15056" ht="15" customHeight="1" x14ac:dyDescent="0.25">
      <c r="B11" s="9"/>
      <c r="E11" s="138" t="s">
        <v>70</v>
      </c>
      <c r="F11" s="139"/>
      <c r="G11" s="139"/>
      <c r="H11" s="139"/>
      <c r="I11" s="139"/>
      <c r="W11" s="9"/>
    </row>
    <row r="12" spans="2:23 15055:15056" ht="15" customHeight="1" x14ac:dyDescent="0.25">
      <c r="B12" s="9"/>
      <c r="W12" s="9"/>
    </row>
    <row r="13" spans="2:23 15055:15056" ht="15" customHeight="1" x14ac:dyDescent="0.3">
      <c r="B13" s="9"/>
      <c r="C13">
        <v>2</v>
      </c>
      <c r="E13" s="19" t="s">
        <v>153</v>
      </c>
      <c r="W13" s="9"/>
    </row>
    <row r="14" spans="2:23 15055:15056" ht="15" customHeight="1" x14ac:dyDescent="0.25">
      <c r="B14" s="9"/>
      <c r="W14" s="9"/>
    </row>
    <row r="15" spans="2:23 15055:15056" ht="15" customHeight="1" x14ac:dyDescent="0.25">
      <c r="B15" s="9"/>
      <c r="W15" s="9"/>
    </row>
    <row r="16" spans="2:23 15055:15056" ht="15" customHeight="1" x14ac:dyDescent="0.25">
      <c r="B16" s="9"/>
      <c r="W16" s="9"/>
    </row>
    <row r="17" spans="2:23" ht="15" customHeight="1" x14ac:dyDescent="0.25">
      <c r="B17" s="9"/>
      <c r="W17" s="9"/>
    </row>
    <row r="18" spans="2:23" ht="15" customHeight="1" x14ac:dyDescent="0.25">
      <c r="B18" s="9"/>
      <c r="W18" s="9"/>
    </row>
    <row r="19" spans="2:23" ht="15" customHeight="1" x14ac:dyDescent="0.25">
      <c r="B19" s="9"/>
      <c r="W19" s="9"/>
    </row>
    <row r="20" spans="2:23" ht="15" customHeight="1" x14ac:dyDescent="0.25">
      <c r="B20" s="9"/>
      <c r="W20" s="9"/>
    </row>
    <row r="21" spans="2:23" ht="15" customHeight="1" x14ac:dyDescent="0.25">
      <c r="B21" s="9"/>
      <c r="W21" s="9"/>
    </row>
    <row r="22" spans="2:23" ht="15" customHeight="1" x14ac:dyDescent="0.25">
      <c r="B22" s="9"/>
      <c r="E22" s="138" t="s">
        <v>247</v>
      </c>
      <c r="F22" s="139"/>
      <c r="G22" s="139"/>
      <c r="H22" s="139"/>
      <c r="W22" s="9"/>
    </row>
    <row r="23" spans="2:23" ht="15" customHeight="1" x14ac:dyDescent="0.25">
      <c r="B23" s="9"/>
      <c r="E23" s="138" t="s">
        <v>0</v>
      </c>
      <c r="F23" s="139"/>
      <c r="G23" s="139"/>
      <c r="H23" s="139"/>
      <c r="W23" s="9"/>
    </row>
    <row r="24" spans="2:23" ht="15" customHeight="1" x14ac:dyDescent="0.25">
      <c r="B24" s="9"/>
      <c r="W24" s="9"/>
    </row>
    <row r="25" spans="2:23" ht="3.75" customHeight="1" x14ac:dyDescent="0.25">
      <c r="B25" s="9"/>
      <c r="C25" s="9"/>
      <c r="D25" s="9"/>
      <c r="E25" s="9"/>
      <c r="F25" s="9"/>
      <c r="G25" s="9"/>
      <c r="H25" s="9"/>
      <c r="I25" s="9"/>
      <c r="J25" s="9"/>
      <c r="K25" s="9"/>
      <c r="L25" s="9"/>
      <c r="M25" s="9"/>
      <c r="N25" s="9"/>
      <c r="O25" s="9"/>
      <c r="P25" s="9"/>
      <c r="Q25" s="9"/>
      <c r="R25" s="9"/>
      <c r="S25" s="9"/>
      <c r="T25" s="9"/>
      <c r="U25" s="9"/>
      <c r="V25" s="9"/>
      <c r="W25" s="9"/>
    </row>
    <row r="26" spans="2:23" ht="15" customHeight="1" x14ac:dyDescent="0.25"/>
    <row r="31" spans="2:23" x14ac:dyDescent="0.25">
      <c r="H31" s="21"/>
    </row>
  </sheetData>
  <sheetProtection formatCells="0" formatColumns="0" formatRows="0" insertHyperlinks="0" selectLockedCells="1" autoFilter="0" selectUnlockedCells="1"/>
  <mergeCells count="5">
    <mergeCell ref="E11:I11"/>
    <mergeCell ref="E23:H23"/>
    <mergeCell ref="G9:S10"/>
    <mergeCell ref="H4:S5"/>
    <mergeCell ref="E22:H22"/>
  </mergeCells>
  <hyperlinks>
    <hyperlink ref="E11" r:id="rId1" tooltip="Enable Macros" xr:uid="{533336D2-590A-4632-9134-4423CEAC48CD}"/>
    <hyperlink ref="E22" r:id="rId2" tooltip="Quick Start Guide" xr:uid="{BE89A961-51C1-482F-A99B-0D876F1ECBB3}"/>
    <hyperlink ref="E23" r:id="rId3" tooltip="Click Here For Documentation" xr:uid="{44F4F189-FE28-4562-A0B3-F3448C818A6D}"/>
  </hyperlinks>
  <pageMargins left="0.7" right="0.7" top="0.75" bottom="0.75" header="0.3" footer="0.3"/>
  <pageSetup paperSize="9" orientation="portrait" r:id="rId4"/>
  <drawing r:id="rId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637796-4771-48CB-BA9F-E2C559B862C5}">
  <dimension ref="A1:T2"/>
  <sheetViews>
    <sheetView workbookViewId="0"/>
  </sheetViews>
  <sheetFormatPr defaultRowHeight="15" x14ac:dyDescent="0.25"/>
  <sheetData>
    <row r="1" spans="1:20" x14ac:dyDescent="0.25">
      <c r="A1" t="s">
        <v>216</v>
      </c>
      <c r="B1" t="s">
        <v>254</v>
      </c>
      <c r="C1" t="s">
        <v>255</v>
      </c>
      <c r="D1" t="s">
        <v>256</v>
      </c>
      <c r="K1" t="s">
        <v>257</v>
      </c>
      <c r="L1" t="s">
        <v>258</v>
      </c>
      <c r="M1" t="s">
        <v>259</v>
      </c>
      <c r="N1" t="s">
        <v>260</v>
      </c>
      <c r="O1" t="s">
        <v>261</v>
      </c>
      <c r="P1" t="s">
        <v>262</v>
      </c>
      <c r="Q1" t="s">
        <v>263</v>
      </c>
      <c r="R1" t="s">
        <v>264</v>
      </c>
      <c r="S1" t="s">
        <v>265</v>
      </c>
      <c r="T1" t="s">
        <v>266</v>
      </c>
    </row>
    <row r="2" spans="1:20" x14ac:dyDescent="0.25">
      <c r="A2" t="s">
        <v>267</v>
      </c>
      <c r="C2" t="b">
        <v>0</v>
      </c>
      <c r="E2" s="18" t="s">
        <v>268</v>
      </c>
      <c r="K2" s="111">
        <v>0.375</v>
      </c>
      <c r="L2" s="111">
        <v>0.75</v>
      </c>
      <c r="M2">
        <v>0</v>
      </c>
      <c r="N2">
        <v>1</v>
      </c>
      <c r="O2">
        <v>1</v>
      </c>
      <c r="P2">
        <v>1</v>
      </c>
      <c r="Q2">
        <v>1</v>
      </c>
      <c r="R2">
        <v>1</v>
      </c>
      <c r="S2">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8B710F-BB37-492A-AEBC-FA5CF69953FF}">
  <dimension ref="A1:DB7"/>
  <sheetViews>
    <sheetView workbookViewId="0"/>
  </sheetViews>
  <sheetFormatPr defaultRowHeight="15" x14ac:dyDescent="0.25"/>
  <sheetData>
    <row r="1" spans="1:106" x14ac:dyDescent="0.25">
      <c r="A1" s="53" t="s">
        <v>128</v>
      </c>
      <c r="B1" s="53" t="s">
        <v>142</v>
      </c>
      <c r="C1" t="s">
        <v>42</v>
      </c>
      <c r="D1" t="s">
        <v>62</v>
      </c>
      <c r="E1" t="s">
        <v>45</v>
      </c>
      <c r="F1" t="s">
        <v>53</v>
      </c>
      <c r="G1" t="s">
        <v>4</v>
      </c>
      <c r="H1" t="s">
        <v>6</v>
      </c>
      <c r="I1" t="s">
        <v>55</v>
      </c>
      <c r="J1" t="s">
        <v>54</v>
      </c>
      <c r="K1" t="s">
        <v>71</v>
      </c>
      <c r="L1" t="s">
        <v>144</v>
      </c>
      <c r="M1" t="s">
        <v>145</v>
      </c>
      <c r="N1" t="s">
        <v>64</v>
      </c>
      <c r="O1" t="s">
        <v>65</v>
      </c>
      <c r="P1" t="s">
        <v>51</v>
      </c>
      <c r="Q1" t="s">
        <v>50</v>
      </c>
      <c r="R1" t="s">
        <v>49</v>
      </c>
      <c r="S1" t="s">
        <v>48</v>
      </c>
      <c r="T1" t="s">
        <v>120</v>
      </c>
      <c r="U1" t="s">
        <v>238</v>
      </c>
      <c r="V1" t="s">
        <v>239</v>
      </c>
      <c r="W1" t="s">
        <v>240</v>
      </c>
      <c r="X1" t="s">
        <v>241</v>
      </c>
      <c r="Y1" t="s">
        <v>41</v>
      </c>
      <c r="Z1" t="s">
        <v>40</v>
      </c>
      <c r="AA1" t="s">
        <v>43</v>
      </c>
      <c r="AB1" t="s">
        <v>131</v>
      </c>
      <c r="AC1" t="s">
        <v>52</v>
      </c>
      <c r="AD1" t="s">
        <v>47</v>
      </c>
      <c r="AE1" t="s">
        <v>36</v>
      </c>
      <c r="AF1" t="s">
        <v>35</v>
      </c>
      <c r="AG1" t="s">
        <v>34</v>
      </c>
      <c r="AH1" t="s">
        <v>33</v>
      </c>
      <c r="AI1" t="s">
        <v>32</v>
      </c>
      <c r="AJ1" t="s">
        <v>31</v>
      </c>
      <c r="AK1" t="s">
        <v>30</v>
      </c>
      <c r="AL1" t="s">
        <v>66</v>
      </c>
      <c r="AM1" t="s">
        <v>67</v>
      </c>
      <c r="AN1" t="s">
        <v>141</v>
      </c>
      <c r="AO1" s="53" t="s">
        <v>81</v>
      </c>
      <c r="AP1" s="53" t="s">
        <v>82</v>
      </c>
      <c r="AQ1" s="53" t="s">
        <v>83</v>
      </c>
      <c r="AR1" s="53" t="s">
        <v>84</v>
      </c>
      <c r="AS1" s="53" t="s">
        <v>90</v>
      </c>
      <c r="AT1" s="53" t="s">
        <v>146</v>
      </c>
      <c r="AU1" s="53" t="s">
        <v>85</v>
      </c>
      <c r="AV1" s="53" t="s">
        <v>86</v>
      </c>
      <c r="AW1" s="53" t="s">
        <v>87</v>
      </c>
      <c r="AX1" s="53" t="s">
        <v>98</v>
      </c>
      <c r="AY1" s="53" t="s">
        <v>88</v>
      </c>
      <c r="AZ1" s="53" t="s">
        <v>89</v>
      </c>
      <c r="BA1" s="53" t="s">
        <v>116</v>
      </c>
      <c r="BB1" s="53" t="s">
        <v>147</v>
      </c>
      <c r="BC1" s="53" t="s">
        <v>91</v>
      </c>
      <c r="BD1" s="53" t="s">
        <v>92</v>
      </c>
      <c r="BE1" s="53" t="s">
        <v>93</v>
      </c>
      <c r="BF1" s="53" t="s">
        <v>121</v>
      </c>
      <c r="BG1" s="53" t="s">
        <v>122</v>
      </c>
      <c r="BH1" s="53" t="s">
        <v>94</v>
      </c>
      <c r="BI1" s="53" t="s">
        <v>114</v>
      </c>
      <c r="BJ1" s="53" t="s">
        <v>95</v>
      </c>
      <c r="BK1" s="53" t="s">
        <v>96</v>
      </c>
      <c r="BL1" s="53" t="s">
        <v>97</v>
      </c>
      <c r="BM1" s="53" t="s">
        <v>132</v>
      </c>
      <c r="BN1" s="53" t="s">
        <v>135</v>
      </c>
      <c r="BO1" s="53" t="s">
        <v>136</v>
      </c>
      <c r="BP1" s="53" t="s">
        <v>137</v>
      </c>
      <c r="BQ1" s="53" t="s">
        <v>138</v>
      </c>
      <c r="BR1" s="53" t="s">
        <v>139</v>
      </c>
      <c r="BS1" s="53" t="s">
        <v>140</v>
      </c>
      <c r="BT1" s="53" t="s">
        <v>99</v>
      </c>
      <c r="BU1" t="s">
        <v>100</v>
      </c>
      <c r="BV1" t="s">
        <v>101</v>
      </c>
      <c r="BW1" t="s">
        <v>102</v>
      </c>
      <c r="BX1" t="s">
        <v>103</v>
      </c>
      <c r="BY1" t="s">
        <v>104</v>
      </c>
      <c r="BZ1" t="s">
        <v>105</v>
      </c>
      <c r="CA1" t="s">
        <v>106</v>
      </c>
      <c r="CB1" t="s">
        <v>107</v>
      </c>
      <c r="CC1" t="s">
        <v>108</v>
      </c>
      <c r="CD1" t="s">
        <v>109</v>
      </c>
      <c r="CE1" t="s">
        <v>110</v>
      </c>
      <c r="CF1" t="s">
        <v>112</v>
      </c>
      <c r="CG1" t="s">
        <v>111</v>
      </c>
      <c r="CH1" t="s">
        <v>115</v>
      </c>
      <c r="CI1" t="s">
        <v>117</v>
      </c>
      <c r="CJ1" t="s">
        <v>118</v>
      </c>
      <c r="CK1" t="s">
        <v>119</v>
      </c>
      <c r="CL1" t="s">
        <v>129</v>
      </c>
      <c r="CM1" t="s">
        <v>124</v>
      </c>
      <c r="CN1" t="s">
        <v>130</v>
      </c>
      <c r="CO1" t="s">
        <v>127</v>
      </c>
      <c r="CP1" t="s">
        <v>126</v>
      </c>
      <c r="CQ1" t="s">
        <v>143</v>
      </c>
      <c r="CR1" t="s">
        <v>151</v>
      </c>
      <c r="CS1" t="s">
        <v>150</v>
      </c>
      <c r="CT1" t="s">
        <v>149</v>
      </c>
      <c r="CU1" t="s">
        <v>148</v>
      </c>
      <c r="CV1" t="s">
        <v>154</v>
      </c>
      <c r="CW1" t="s">
        <v>228</v>
      </c>
      <c r="CX1" t="s">
        <v>242</v>
      </c>
      <c r="CY1" t="s">
        <v>243</v>
      </c>
      <c r="CZ1" t="s">
        <v>229</v>
      </c>
      <c r="DA1" t="s">
        <v>237</v>
      </c>
      <c r="DB1" t="s">
        <v>246</v>
      </c>
    </row>
    <row r="2" spans="1:106" x14ac:dyDescent="0.25">
      <c r="A2" t="s">
        <v>113</v>
      </c>
      <c r="B2">
        <v>1</v>
      </c>
      <c r="C2" t="s">
        <v>28</v>
      </c>
      <c r="D2" t="s">
        <v>63</v>
      </c>
      <c r="E2" t="b">
        <v>1</v>
      </c>
      <c r="F2" s="2" t="s">
        <v>8</v>
      </c>
      <c r="G2" s="54">
        <v>1000</v>
      </c>
      <c r="H2" s="54">
        <v>500</v>
      </c>
      <c r="I2" s="2"/>
      <c r="J2" s="2">
        <v>0</v>
      </c>
      <c r="K2" s="2" t="b">
        <v>0</v>
      </c>
      <c r="L2" s="2" t="b">
        <v>1</v>
      </c>
      <c r="M2" s="2" t="b">
        <v>1</v>
      </c>
      <c r="N2" s="2" t="b">
        <v>1</v>
      </c>
      <c r="O2" s="2" t="b">
        <v>1</v>
      </c>
      <c r="P2" s="2">
        <v>1</v>
      </c>
      <c r="Q2" s="2">
        <v>1</v>
      </c>
      <c r="R2" s="2">
        <v>1</v>
      </c>
      <c r="S2" s="2">
        <v>1</v>
      </c>
      <c r="T2" s="2" t="b">
        <v>1</v>
      </c>
      <c r="U2" s="2" t="b">
        <v>1</v>
      </c>
      <c r="V2" s="2" t="b">
        <v>1</v>
      </c>
      <c r="W2" s="2" t="b">
        <v>0</v>
      </c>
      <c r="X2" s="2" t="b">
        <v>0</v>
      </c>
      <c r="Y2" t="b">
        <v>1</v>
      </c>
      <c r="Z2" t="b">
        <v>0</v>
      </c>
      <c r="AA2">
        <v>0</v>
      </c>
      <c r="AB2" s="2">
        <v>1</v>
      </c>
      <c r="AC2" s="2" t="s">
        <v>29</v>
      </c>
      <c r="AD2" s="2">
        <v>1</v>
      </c>
      <c r="AE2" t="b">
        <v>1</v>
      </c>
      <c r="AF2">
        <v>20</v>
      </c>
      <c r="AG2" t="s">
        <v>123</v>
      </c>
      <c r="AH2" t="s">
        <v>26</v>
      </c>
      <c r="AI2" t="b">
        <v>1</v>
      </c>
      <c r="AJ2" t="b">
        <v>0</v>
      </c>
      <c r="AK2" t="b">
        <v>0</v>
      </c>
      <c r="AL2" t="s">
        <v>68</v>
      </c>
      <c r="AM2" t="s">
        <v>69</v>
      </c>
      <c r="AO2" t="s">
        <v>77</v>
      </c>
      <c r="AP2" t="s">
        <v>76</v>
      </c>
      <c r="AQ2" s="55"/>
      <c r="AR2" s="56"/>
      <c r="AS2" s="57"/>
      <c r="AT2" s="57"/>
      <c r="AU2" s="58"/>
      <c r="AV2" s="9"/>
      <c r="AW2" s="59"/>
      <c r="AX2" s="60"/>
      <c r="AY2" s="61"/>
      <c r="AZ2" s="62"/>
      <c r="BA2" s="62"/>
      <c r="BB2" s="61"/>
      <c r="BC2" s="63"/>
      <c r="BD2" s="64"/>
      <c r="BE2" s="65"/>
      <c r="BF2" s="66"/>
      <c r="BG2" s="65"/>
      <c r="BH2" s="67"/>
      <c r="BI2" s="1"/>
      <c r="BJ2" s="68"/>
      <c r="BK2" s="63"/>
      <c r="BL2" s="69"/>
      <c r="BM2" s="70"/>
      <c r="BN2" s="59"/>
      <c r="BO2" s="71"/>
      <c r="BP2" s="72"/>
      <c r="BQ2" s="73"/>
      <c r="BR2" s="74"/>
      <c r="BS2" s="67"/>
      <c r="BT2">
        <v>480</v>
      </c>
      <c r="BU2" s="75">
        <v>34</v>
      </c>
      <c r="BV2">
        <v>4</v>
      </c>
      <c r="BW2">
        <v>1</v>
      </c>
      <c r="BX2">
        <v>1</v>
      </c>
      <c r="BY2">
        <v>1</v>
      </c>
      <c r="BZ2">
        <v>1</v>
      </c>
      <c r="CA2">
        <v>3</v>
      </c>
      <c r="CB2">
        <v>3</v>
      </c>
      <c r="CC2">
        <v>6</v>
      </c>
      <c r="CD2">
        <v>8</v>
      </c>
      <c r="CE2">
        <v>10</v>
      </c>
      <c r="CF2">
        <v>12</v>
      </c>
      <c r="CG2">
        <v>15</v>
      </c>
      <c r="CH2" t="b">
        <v>1</v>
      </c>
      <c r="CI2" s="2" t="b">
        <v>1</v>
      </c>
      <c r="CJ2" s="76">
        <v>45726</v>
      </c>
      <c r="CK2" s="76">
        <v>45760</v>
      </c>
      <c r="CL2" t="s">
        <v>299</v>
      </c>
      <c r="CM2" t="b">
        <v>1</v>
      </c>
      <c r="CN2" t="b">
        <v>1</v>
      </c>
      <c r="CO2" t="b">
        <v>1</v>
      </c>
      <c r="CP2" t="b">
        <v>1</v>
      </c>
      <c r="CQ2" t="b">
        <v>1</v>
      </c>
      <c r="CR2">
        <v>2000</v>
      </c>
      <c r="CS2">
        <v>2050</v>
      </c>
      <c r="CT2" s="22">
        <v>36526</v>
      </c>
      <c r="CU2" s="22">
        <v>54789</v>
      </c>
      <c r="CV2" s="22">
        <v>44965</v>
      </c>
      <c r="CW2" t="b">
        <v>0</v>
      </c>
      <c r="CX2" t="b">
        <v>0</v>
      </c>
      <c r="CY2" t="b">
        <v>0</v>
      </c>
      <c r="CZ2" t="b">
        <v>1</v>
      </c>
      <c r="DA2" t="b">
        <v>1</v>
      </c>
      <c r="DB2" t="s">
        <v>252</v>
      </c>
    </row>
    <row r="3" spans="1:106" x14ac:dyDescent="0.25">
      <c r="AO3" t="s">
        <v>76</v>
      </c>
      <c r="AQ3" s="55"/>
      <c r="AR3" s="77"/>
      <c r="AS3" s="57"/>
      <c r="AT3" s="108"/>
      <c r="AU3" s="58"/>
      <c r="AV3" s="9"/>
      <c r="AW3" s="59"/>
      <c r="AX3" s="78"/>
      <c r="AY3" s="64"/>
      <c r="AZ3" s="62"/>
      <c r="BA3" s="62"/>
      <c r="BB3" s="109"/>
      <c r="BC3" s="79"/>
      <c r="BD3" s="64"/>
      <c r="BE3" s="65"/>
      <c r="BF3" s="66"/>
      <c r="BG3" s="65"/>
      <c r="BH3" s="80"/>
      <c r="BI3" s="79"/>
      <c r="BJ3" s="1"/>
      <c r="BK3" s="79"/>
      <c r="BL3" s="81"/>
      <c r="BM3" s="82"/>
      <c r="BN3" s="59"/>
      <c r="BO3" s="71"/>
      <c r="BP3" s="72"/>
      <c r="BQ3" s="73"/>
      <c r="BR3" s="74"/>
      <c r="BS3" s="67"/>
    </row>
    <row r="4" spans="1:106" x14ac:dyDescent="0.25">
      <c r="AO4" t="s">
        <v>78</v>
      </c>
      <c r="AQ4" s="80"/>
      <c r="AR4" s="73"/>
      <c r="AS4" s="83"/>
      <c r="AT4" s="83"/>
      <c r="AU4" s="84"/>
      <c r="AV4" s="77"/>
      <c r="AW4" s="59"/>
      <c r="AX4" s="85"/>
      <c r="AY4" s="86"/>
      <c r="AZ4" s="87"/>
      <c r="BA4" s="87"/>
      <c r="BB4" s="83"/>
      <c r="BC4" s="80"/>
      <c r="BD4" s="64"/>
      <c r="BE4" s="65"/>
      <c r="BF4" s="66"/>
      <c r="BG4" s="65"/>
      <c r="BH4" s="88"/>
      <c r="BI4" s="89"/>
      <c r="BL4" s="81"/>
      <c r="BM4" s="90"/>
      <c r="BN4" s="59"/>
      <c r="BO4" s="71"/>
      <c r="BP4" s="72"/>
      <c r="BQ4" s="73"/>
      <c r="BR4" s="74"/>
      <c r="BS4" s="67"/>
    </row>
    <row r="5" spans="1:106" x14ac:dyDescent="0.25">
      <c r="AO5" t="s">
        <v>75</v>
      </c>
      <c r="AQ5" s="91"/>
      <c r="AR5" s="92"/>
      <c r="AS5" s="93"/>
      <c r="AT5" s="93"/>
      <c r="AU5" s="94"/>
      <c r="AV5" s="95"/>
      <c r="AW5" s="59"/>
      <c r="AX5" s="78"/>
      <c r="AY5" s="96"/>
      <c r="AZ5" s="97"/>
      <c r="BA5" s="97"/>
      <c r="BB5" s="81"/>
      <c r="BC5" s="98"/>
      <c r="BD5" s="64"/>
      <c r="BE5" s="65"/>
      <c r="BF5" s="66"/>
      <c r="BG5" s="65"/>
      <c r="BH5" s="99"/>
      <c r="BI5" s="100"/>
      <c r="BJ5" s="90"/>
      <c r="BK5" s="1"/>
      <c r="BL5" s="81"/>
      <c r="BM5" s="90"/>
      <c r="BN5" s="59"/>
      <c r="BO5" s="71"/>
      <c r="BP5" s="72"/>
      <c r="BQ5" s="73"/>
      <c r="BR5" s="74"/>
      <c r="BS5" s="67"/>
    </row>
    <row r="6" spans="1:106" x14ac:dyDescent="0.25">
      <c r="AO6" t="s">
        <v>79</v>
      </c>
      <c r="AQ6" s="55"/>
      <c r="AR6" s="77"/>
      <c r="AS6" s="57"/>
      <c r="AT6" s="108"/>
      <c r="AU6" s="58"/>
      <c r="AV6" s="9"/>
      <c r="AW6" s="59"/>
      <c r="AX6" s="78"/>
      <c r="AY6" s="64"/>
      <c r="AZ6" s="62"/>
      <c r="BA6" s="62"/>
      <c r="BB6" s="109"/>
      <c r="BC6" s="79"/>
      <c r="BD6" s="64"/>
      <c r="BE6" s="65"/>
      <c r="BF6" s="66"/>
      <c r="BG6" s="65"/>
      <c r="BH6" s="80"/>
      <c r="BI6" s="79"/>
      <c r="BJ6" s="1"/>
      <c r="BK6" s="79"/>
      <c r="BL6" s="81"/>
      <c r="BM6" s="82"/>
      <c r="BN6" s="59"/>
      <c r="BO6" s="71"/>
      <c r="BP6" s="72"/>
      <c r="BQ6" s="73"/>
      <c r="BR6" s="74"/>
      <c r="BS6" s="67"/>
    </row>
    <row r="7" spans="1:106" x14ac:dyDescent="0.25">
      <c r="AQ7" s="55"/>
      <c r="AR7" s="77"/>
      <c r="AS7" s="57"/>
      <c r="AT7" s="108"/>
      <c r="AU7" s="58"/>
      <c r="AV7" s="9"/>
      <c r="AW7" s="59"/>
      <c r="AX7" s="78"/>
      <c r="AY7" s="64"/>
      <c r="AZ7" s="62"/>
      <c r="BA7" s="62"/>
      <c r="BB7" s="109"/>
      <c r="BC7" s="79"/>
      <c r="BD7" s="64"/>
      <c r="BE7" s="65"/>
      <c r="BF7" s="66"/>
      <c r="BG7" s="65"/>
      <c r="BH7" s="80"/>
      <c r="BI7" s="79"/>
      <c r="BJ7" s="1"/>
      <c r="BK7" s="79"/>
      <c r="BL7" s="81"/>
      <c r="BM7" s="82"/>
      <c r="BN7" s="59"/>
      <c r="BO7" s="71"/>
      <c r="BP7" s="72"/>
      <c r="BQ7" s="73"/>
      <c r="BR7" s="74"/>
      <c r="BS7" s="67"/>
    </row>
  </sheetData>
  <pageMargins left="0.7" right="0.7" top="0.75" bottom="0.75" header="0.3" footer="0.3"/>
</worksheet>
</file>

<file path=customUI/_rels/customUI.xml.rels><?xml version="1.0" encoding="UTF-8" standalone="yes"?>
<Relationships xmlns="http://schemas.openxmlformats.org/package/2006/relationships"><Relationship Id="addtaskbelowselection.png" Type="http://schemas.openxmlformats.org/officeDocument/2006/relationships/image" Target="images/addtaskbelowselection.png"/><Relationship Id="Upgrade64.png" Type="http://schemas.openxmlformats.org/officeDocument/2006/relationships/image" Target="images/Upgrade64.png"/><Relationship Id="ExportToPDF.png" Type="http://schemas.openxmlformats.org/officeDocument/2006/relationships/image" Target="images/ExportToPDF.png"/><Relationship Id="Settings64.png" Type="http://schemas.openxmlformats.org/officeDocument/2006/relationships/image" Target="images/Settings64.png"/><Relationship Id="addtaskatselection.png" Type="http://schemas.openxmlformats.org/officeDocument/2006/relationships/image" Target="images/addtaskatselection.png"/><Relationship Id="duplicate64.png" Type="http://schemas.openxmlformats.org/officeDocument/2006/relationships/image" Target="images/duplicate64.png"/><Relationship Id="Resources64.png" Type="http://schemas.openxmlformats.org/officeDocument/2006/relationships/image" Target="images/Resources64.png"/><Relationship Id="moveupblue16.png" Type="http://schemas.openxmlformats.org/officeDocument/2006/relationships/image" Target="images/moveupblue16.png"/><Relationship Id="ScrolltoEnd.png" Type="http://schemas.openxmlformats.org/officeDocument/2006/relationships/image" Target="images/ScrolltoEnd.png"/><Relationship Id="YearlyView.png" Type="http://schemas.openxmlformats.org/officeDocument/2006/relationships/image" Target="images/YearlyView.png"/><Relationship Id="DailyView.png" Type="http://schemas.openxmlformats.org/officeDocument/2006/relationships/image" Target="images/DailyView.png"/><Relationship Id="SetupTimeline.png" Type="http://schemas.openxmlformats.org/officeDocument/2006/relationships/image" Target="images/SetupTimeline.png"/><Relationship Id="AddTask.png" Type="http://schemas.openxmlformats.org/officeDocument/2006/relationships/image" Target="images/AddTask64.png"/><Relationship Id="HalfYearlyView.png" Type="http://schemas.openxmlformats.org/officeDocument/2006/relationships/image" Target="images/HalfYearlyView.png"/><Relationship Id="editproject.png" Type="http://schemas.openxmlformats.org/officeDocument/2006/relationships/image" Target="images/editproject.png"/><Relationship Id="AddSection64.png" Type="http://schemas.openxmlformats.org/officeDocument/2006/relationships/image" Target="images/AddSection64.png"/><Relationship Id="makeparent16.png" Type="http://schemas.openxmlformats.org/officeDocument/2006/relationships/image" Target="images/makeparent16.png"/><Relationship Id="ExportToXLSX.png" Type="http://schemas.openxmlformats.org/officeDocument/2006/relationships/image" Target="images/ExportToXLSX.png"/><Relationship Id="DailyView64.png" Type="http://schemas.openxmlformats.org/officeDocument/2006/relationships/image" Target="images/daily64.png"/><Relationship Id="QuarterlyView.png" Type="http://schemas.openxmlformats.org/officeDocument/2006/relationships/image" Target="images/QuarterlyView.png"/><Relationship Id="MonthlyView.png" Type="http://schemas.openxmlformats.org/officeDocument/2006/relationships/image" Target="images/MonthlyView.png"/><Relationship Id="HourlyView.png" Type="http://schemas.openxmlformats.org/officeDocument/2006/relationships/image" Target="images/HourlyView.png"/><Relationship Id="movedownblue16.png" Type="http://schemas.openxmlformats.org/officeDocument/2006/relationships/image" Target="images/movedownblue16.png"/><Relationship Id="About64.png" Type="http://schemas.openxmlformats.org/officeDocument/2006/relationships/image" Target="images/About64.png"/><Relationship Id="dash64.png" Type="http://schemas.openxmlformats.org/officeDocument/2006/relationships/image" Target="images/dash64.png"/><Relationship Id="AddMilestone.png" Type="http://schemas.openxmlformats.org/officeDocument/2006/relationships/image" Target="images/AddMilestone.png"/><Relationship Id="WeeklyView.png" Type="http://schemas.openxmlformats.org/officeDocument/2006/relationships/image" Target="images/WeeklyView.png"/><Relationship Id="deleteTask64.png" Type="http://schemas.openxmlformats.org/officeDocument/2006/relationships/image" Target="images/deleteTask64.png"/><Relationship Id="makechild16.png" Type="http://schemas.openxmlformats.org/officeDocument/2006/relationships/image" Target="images/makechild16.png"/><Relationship Id="ScrolltoStart.png" Type="http://schemas.openxmlformats.org/officeDocument/2006/relationships/image" Target="images/ScrolltoStart.png"/><Relationship Id="ScrolltoToday.png" Type="http://schemas.openxmlformats.org/officeDocument/2006/relationships/image" Target="images/ScrolltoToday.png"/><Relationship Id="moreviews.png" Type="http://schemas.openxmlformats.org/officeDocument/2006/relationships/image" Target="images/moreviews.png"/><Relationship Id="EditTask64.png" Type="http://schemas.openxmlformats.org/officeDocument/2006/relationships/image" Target="images/EditTask64.png"/><Relationship Id="AddGanttChart64.png" Type="http://schemas.openxmlformats.org/officeDocument/2006/relationships/image" Target="images/AddGanttChart64.png"/></Relationships>
</file>

<file path=customUI/customUI.xml><?xml version="1.0" encoding="utf-8"?>
<customUI xmlns="http://schemas.microsoft.com/office/2006/01/customui" onLoad="OnRibbonLoad">
  <ribbon startFromScratch="false">
    <tabs>
      <tab idMso="TabHome">
        <group idMso="GroupEditingExcel" visible="false"> 
				</group>
        <group idMso="GroupCells" visible="false"> 
				</group>
      </tab>
      <tab idMso="TabData">
        <group idMso="GroupSortFilter" visible="false"> 
				</group>
      </tab>
      <tab idMso="TabReview" visible="false">   
</tab>
      <tab id="tabGantt" insertBeforeMso="TabHome" label="GANTT" keytip="G">
        <group id="grpGanttCharts" label="Gantt Charts" getVisible="GetVisible">
          <button id="btnAddGanttChart" label="Add New Gantt Chart" size="large" onAction="OnActionButton" image="AddGanttChart64.png" getEnabled="GetEnabled" keytip="C" screentip="Add New Gantt Chart Worksheet"/>
          <button id="btnEditGanttChart" label="Edit Project" size="normal" onAction="btnEditGanttChart" image="editproject.png" getEnabled="GetEnabled" keytip="P" screentip="Edit Project Details"/>
          <button id="btnDashboard" label="Dashboard" size="normal" onAction="btnDashboardRib" image="dash64.png" keytip="B" getEnabled="GetEnabled" screentip="Generate Project Dashboard"/>
        </group>
        <group id="grpCreateEditDelete" label="Tasks" getVisible="GetVisible">
          <button id="btnAddTaskAtSelection" label="Add Task" size="large" onAction="AddTaskAtSelection" image="AddTask.png" keytip="A" getEnabled="GetEnabled" screentip="Add Task"/>
          <button id="btnSetMilestone" label="Add Milestone" size="large" onAction="AddMilestone" getEnabled="GetEnabled" image="AddMilestone.png" keytip="M" screentip="Add Milestone"/>
          <button id="btnEdit" label="Edit" size="normal" onAction="EditTask" getEnabled="GetEnabled" image="EditTask64.png" screentip="Edit task" keytip="E"/>
          <button id="btnDuplicate" label="Duplicate" screentip="Duplicate task" image="duplicate64.png" onAction="DuplicateTaskRib" size="normal" getEnabled="GetEnabled" keytip="D"/>
          <button id="btnDelete" label="Delete" screentip="Delete task" image="deleteTask64.png" onAction="DeleteTask" size="normal" getEnabled="GetEnabled" keytip="X"/>
          <separator id="sepIndent"/>
          <button id="btnParent" label="Make Parent" size="normal" screentip="Set as Parent Task" supertip="Alt + Left Arrow" image="makeparent16.png" onAction="tIndentLeft" keytip="TP" getEnabled="GetEnabled"/>
          <button id="btnChild" label="Make Child" size="normal" screentip="Set as Child Task" supertip="Alt + Right Arrow" image="makechild16.png" onAction="tIndentRight" keytip="TC" getEnabled="GetEnabled"/>
          <separator id="sep199"/>
          <button id="btnMoveUp" label="Move Up" size="normal" screentip="Move task up" supertip="Alt + Up Arrow" image="moveupblue16.png" onAction="MoveUpAboveRib" keytip="TU" getEnabled="GetEnabled"/>
          <button id="btnMoveDown" label="Move Down" size="normal" screentip="Move task down" supertip="Alt + Down Arrow" image="movedownblue16.png" onAction="MoveDownBelowRib" keytip="TD" getEnabled="GetEnabled"/>
        </group>
        <group id="grpDisplay6" label=" " getVisible="GetVisible">
          <button id="btnHourly" onAction="HourlyViewRib" label="Hourly View" image="HourlyView.png" screentip="Hourly View" size="large" getVisible="GetVisiblev" getEnabled="GetEnabled" keytip="VH"/>
        </group>
        <group id="grpDisplay1" label="Timeline" getVisible="GetVisible">
          <button id="btnDaily" label="Daily View" onAction="DailyViewRib" getEnabled="GetEnabled" image="DailyView64.png" screentip="Daily View" size="large" keytip="VD"/>
          <menu id="mnuMoreViews" label="More Views" image="moreviews.png" size="large" itemSize="large" screentip="More Views" keytip="VE">
            <button id="btnWeekly" label="Weekly View" onAction="WeeklyViewRib" getEnabled="GetEnabled" image="WeeklyView.png" screentip="Weekly View" keytip="VW"/>
            <button id="btnMonthly" label="Monthly View" onAction="MonthlyViewRib" getEnabled="GetEnabled" image="MonthlyView.png" screentip="Monthly View" keytip="VM"/>
            <button id="btnQuarterlyView" label="&amp;Quarterly View" onAction="OnActionButton" image="QuarterlyView.png" getEnabled="GetEnabled" screentip="Quarterly View"/>
            <button id="btnHalfYearlyView" label="&amp;Half Yearly View" onAction="OnActionButton" image="HalfYearlyView.png" getEnabled="GetEnabled" screentip="Half Yearly View"/>
            <button id="btnYearlyView" label="&amp;Yearly View" onAction="OnActionButton" image="YearlyView.png" getEnabled="GetEnabled" screentip="Yearly View"/>
          </menu>
          <separator id="timelinesep1"/>
          <button id="btnSetupTimeline" label="Setup Timeline" onAction="SetupTimelineRib" getEnabled="GetEnabled" image="SetupTimeline.png" screentip="Setup Timeline Dates" size="normal"/>
          <checkBox id="ShowTimeline" label="Show Timeline" onAction="OnActionCheckbox" getPressed="GetPressedCheckbox" getEnabled="GetEnabled"/>
          <checkBox id="RefreshTimeline" label="Refresh Timeline" onAction="OnActionCheckbox" getPressed="GetPressedCheckbox" getEnabled="GetEnabled"/>
          <button id="btnGotoStart" label="Scroll to Start" onAction="GotoStartRib" getEnabled="GetEnabled" image="ScrolltoStart.png" screentip="Scroll to start of project" keytip="SS" size="normal"/>
          <button id="btnGotoToday" label="Scroll to Today" onAction="GotoTodayRib" getEnabled="GetEnabled" image="ScrolltoToday.png" screentip="Scroll to today" keytip="ST" size="normal"/>
          <button id="btnGotoEnd" label="Scroll to End" onAction="GotoEndRib" getEnabled="GetEnabled" image="ScrolltoEnd.png" keytip="SE" screentip="Scroll to end of project" size="normal"/>
        </group>
        <group id="grpDisplay5" label="Filters" getVisible="GetVisible">
          <checkBox id="chkShowCompleted" label="Show Completed" onAction="OnActionCheckbox" getPressed="GetPressedCheckbox" getEnabled="GetEnabled"/>
          <checkBox id="chkShowInProgress" label="Show In Progress" onAction="OnActionCheckbox" getPressed="GetPressedCheckbox" getEnabled="GetEnabled"/>
          <checkBox id="chkShowPlanned" label="Show Planned" onAction="OnActionCheckbox" getPressed="GetPressedCheckbox" getEnabled="GetEnabled"/>
        </group>
        <group id="grpDisplay3" label="Groups" getVisible="GetVisible">
          <checkBox id="chkEnableGrouping" label="Enable Grouping" onAction="OnActionCheckbox" getPressed="GetPressedCheckbox" getEnabled="GetEnabled"/>
          <button id="btnExpandAllGroups" label="Expand Groups" size="normal" screentip="Expand task group" imageMso="OutlineShowDetail" onAction="OutlineShowDetailRib" getEnabled="GetEnabled"/>
          <button id="btnCollapseAllGroups" label="Collapse Groups" size="normal" screentip="Collapse group" imageMso="OutlineHideDetail" onAction="OutlineHideDetailRib" getEnabled="GetEnabled"/>
        </group>
        <group id="grpDisplay" label="Height/Width" getVisible="GetVisible">
          <button id="btnSetRowHeight" label="Row Height" size="normal" screentip="Sets row height for all tasks" imageMso="RowHeight" onAction="SetRowHeightRib" getEnabled="GetEnabled"/>
          <button id="btnSetColumnWidth" label="Column Width" size="normal" screentip="Sets row height for selected column" imageMso="ColumnWidth" onAction="SetColumnWidthRib" getEnabled="GetEnabled"/>
          <button idMso="ColumnWidthAutoFit" size="normal" imageMso="ColumnWidth" label="Auto Col Width" onAction="OnActionButton" getEnabled="GetEnabled"/>
        </group>
        <group id="Upgrade" label=" " getVisible="GetVisible">
          <button id="btnUpgrade" size="large" getLabel="getlabelF" image="Upgrade64.png" onAction="UpgradeLicense" getVisible="GetVisible" getEnabled="GetEnabled"/>
        </group>
        <group id="grpSettings1" label="Settings" getVisible="GetVisible">
          <button id="btnResources" size="large" label="Resources" image="Resources64.png" onAction="ShowResources" getEnabled="GetEnabled" keytip="R"/>
          <button id="btnSettings" size="large" label="Settings" image="Settings64.png" onAction="ShowSettings" keytip="N" getEnabled="GetEnabled"/>
          <button id="btnExportToPDF" size="large" label="Export to PDF" image="ExportToPDF.png" onAction="ExportToPDF" getEnabled="GetEnabled"/>
          <button id="btnExportToXLSX" size="large" label="Export to XLSX" image="ExportToXLSX.png" onAction="ExportToXLSX" getEnabled="GetEnabled"/>
        </group>
        <group id="grpAboutGanttExcel" label="Gantt Excel">
          <button id="btnAbout" label="About" screentip="About Gantt Excel" image="About64.png" keytip="O" onAction="AboutPopUpRib" size="larg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vt:i4>
      </vt:variant>
    </vt:vector>
  </HeadingPairs>
  <TitlesOfParts>
    <vt:vector size="7" baseType="lpstr">
      <vt:lpstr>Project Dashboard</vt:lpstr>
      <vt:lpstr>Project Plan</vt:lpstr>
      <vt:lpstr>Help</vt:lpstr>
      <vt:lpstr>GanttDashboardTemplate!Print_Area</vt:lpstr>
      <vt:lpstr>'Project Dashboard'!Print_Area</vt:lpstr>
      <vt:lpstr>GanttDashboardTemplate!Print_Titles</vt:lpstr>
      <vt:lpstr>'Project Dashboard'!Print_Titles</vt:lpstr>
    </vt:vector>
  </TitlesOfParts>
  <Company>GanttExcel.Com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Gantt Excel Template</dc:title>
  <dc:creator>ganttexcel.com</dc:creator>
  <cp:keywords>Project Timeline</cp:keywords>
  <cp:lastModifiedBy>Sadiya Afrin</cp:lastModifiedBy>
  <cp:revision>0</cp:revision>
  <cp:lastPrinted>2022-02-09T18:07:13Z</cp:lastPrinted>
  <dcterms:created xsi:type="dcterms:W3CDTF">2016-09-10T13:03:48Z</dcterms:created>
  <dcterms:modified xsi:type="dcterms:W3CDTF">2025-03-14T14:34:49Z</dcterms:modified>
  <cp:category>Excel Template</cp:category>
  <cp:version>3.0</cp:version>
</cp:coreProperties>
</file>