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tory"/>
  </sheets>
  <calcPr fullCalcOnLoad="1"/>
</workbook>
</file>

<file path=xl/sharedStrings.xml><?xml version="1.0" encoding="utf-8"?>
<sst xmlns="http://schemas.openxmlformats.org/spreadsheetml/2006/main" count="190" uniqueCount="190">
  <si>
    <t># of Sentence(s)</t>
  </si>
  <si>
    <t>Sentence Text</t>
  </si>
  <si>
    <t>from sec</t>
  </si>
  <si>
    <t>to sec</t>
  </si>
  <si>
    <t>from TR (TR=1 is at time21sec of theaudio file)</t>
  </si>
  <si>
    <t>to TR</t>
  </si>
  <si>
    <t>duration (sec)</t>
  </si>
  <si>
    <t>duration (TRs)</t>
  </si>
  <si>
    <t xml:space="preserve">When the phone rang, the gray-haired man asked the girl, with quite some little deference, if she would rather for any reason he didn't answer it. </t>
  </si>
  <si>
    <t xml:space="preserve">The girl heard him as if from a distance, and turned her face toward him, one eye--on the side of the light-- closed tight, her open eye very, however, disingenuously large, and so blue as to appear almost violet. </t>
  </si>
  <si>
    <t>The grayhaired man asked her to hurry up,</t>
  </si>
  <si>
    <t>and she raised up on her right forearm just quickly enough so that the movement didn't quite look perfunctory.</t>
  </si>
  <si>
    <t xml:space="preserve">She cleared her hair back from her forehead with her left hand </t>
  </si>
  <si>
    <t xml:space="preserve">and said, "God. I don't know. I mean what do you think?" </t>
  </si>
  <si>
    <t xml:space="preserve">The gray-haired man said he didn't see that it made a hell of a lot of difference one way or the other, </t>
  </si>
  <si>
    <t xml:space="preserve"> and slipped his left hand under the girl's supporting arm, above the elbow, working his fingers up, making room for them between the warm surfaces of her upper arm and chest wall.</t>
  </si>
  <si>
    <t xml:space="preserve">He reached for the phone with his right hand.  </t>
  </si>
  <si>
    <t>Hello? he said resonantly into the phone.</t>
  </si>
  <si>
    <t xml:space="preserve">The girl stayed propped up on her forearm and watched him. </t>
  </si>
  <si>
    <t xml:space="preserve"> Her eyes, more just open than alert or speculative, reflected chiefly their own size and color.</t>
  </si>
  <si>
    <t xml:space="preserve">A man's voice--stone dead, yet somehow rudely, almost obscenely quickened for the occasion--came through at the other end: </t>
  </si>
  <si>
    <t>"Lee? Did I wake you?"</t>
  </si>
  <si>
    <t>The gray-haired man glanced briefly left, at the girl.</t>
  </si>
  <si>
    <t xml:space="preserve"> "Who's that?" he asked. "Arthur?"</t>
  </si>
  <si>
    <t>"Yeah--I wake you?"</t>
  </si>
  <si>
    <t xml:space="preserve">"No, no. I'm in bed, reading. </t>
  </si>
  <si>
    <t xml:space="preserve"> Anything wrong?"</t>
  </si>
  <si>
    <t xml:space="preserve">"The reason I called, Lee, did you happen to notice when Joanie was leaving? </t>
  </si>
  <si>
    <t>Did you happen to notice if she left with the Ellenbogens, by any chance?"</t>
  </si>
  <si>
    <t xml:space="preserve">The gray-haired man looked left again, but high this time, away from the girl, </t>
  </si>
  <si>
    <t xml:space="preserve">who was now watching him rather like a young, blue-eyed Irish policeman. </t>
  </si>
  <si>
    <t>"No, I didn't, Arthur," he said,</t>
  </si>
  <si>
    <t>his eyes on the far, dim end of the room, where the wall met the ceiling</t>
  </si>
  <si>
    <t>""Uh, didn't she leave with you?"</t>
  </si>
  <si>
    <t xml:space="preserve">"No. Christ. </t>
  </si>
  <si>
    <t>You didn't see her leave at all, then?"</t>
  </si>
  <si>
    <t xml:space="preserve">"Well, no, as a matter of fact, I didn't, Arthur," the gray-haired man said. </t>
  </si>
  <si>
    <t>"Why? What's up? Joanie lost?"</t>
  </si>
  <si>
    <t>"Oh, Christ. Who knows? I don't know.</t>
  </si>
  <si>
    <t>You know her when she gets all tanked up and rarin' to go. I-</t>
  </si>
  <si>
    <t>I don't know. She may have just--"</t>
  </si>
  <si>
    <t>"You call the Ellenbogens?" the gray-haired man asked.</t>
  </si>
  <si>
    <t>"Yeah. Yeah, they're not home yet.</t>
  </si>
  <si>
    <t xml:space="preserve"> I don't know. Christ</t>
  </si>
  <si>
    <t xml:space="preserve"> I'm not even sure she left with them. </t>
  </si>
  <si>
    <t>I know one thing. I know one goddamn thing.</t>
  </si>
  <si>
    <t>I'm through beating my brains out.</t>
  </si>
  <si>
    <t xml:space="preserve"> I mean it. I really mean it this time.</t>
  </si>
  <si>
    <t>I'm through.</t>
  </si>
  <si>
    <t>Five years.</t>
  </si>
  <si>
    <t>Christ."</t>
  </si>
  <si>
    <t>"All right, try to take it a little easy, now, Arthur," the gray-haired man said.</t>
  </si>
  <si>
    <t>He turned and gave the girl a sign, with two fingers near his mouth, that he wanted a cigarette.</t>
  </si>
  <si>
    <t>"In the first place, if I know the Ellenbogens, they probably all hopped in a cab and went down to the village for a couple of hours. All three of them'll probably barge--"</t>
  </si>
  <si>
    <t>"I have a feeling she went to work on some bastard in the kitchen. I just have a feeling.</t>
  </si>
  <si>
    <t xml:space="preserve">She always starts necking some bastard in the kitchen when she gets tanked up. </t>
  </si>
  <si>
    <t>I'm through. I swear to God I mean it this time. Five goddamn-"</t>
  </si>
  <si>
    <t xml:space="preserve">"Where are you now, Arthur?" the gray-haired man asked . "Home?" </t>
  </si>
  <si>
    <t xml:space="preserve">He straightened his back so that the girl could reach behind him for the cigarettes. </t>
  </si>
  <si>
    <t xml:space="preserve">"Yeah. Home. </t>
  </si>
  <si>
    <t>Home sweet home. Christ."</t>
  </si>
  <si>
    <t>"Look, Arthur. You want my advice?" he said.</t>
  </si>
  <si>
    <t>Absently, he took his left hand out from between the girl's upper arm and chest wall.</t>
  </si>
  <si>
    <t>"Get in bed and relax.</t>
  </si>
  <si>
    <t>Tell the truth. Is it going to do you any good to sit around and stew?"</t>
  </si>
  <si>
    <t>"Yeah, I know.</t>
  </si>
  <si>
    <t xml:space="preserve">  I wouldn't even worry, for Chrissake, but you can't trust her!</t>
  </si>
  <si>
    <t xml:space="preserve">  I swear to God. I swear to God you can't."</t>
  </si>
  <si>
    <t>The gray-haired man turned his head to see what the girl was doing.</t>
  </si>
  <si>
    <t xml:space="preserve">She had picked up the ashtray and was putting it between them. </t>
  </si>
  <si>
    <t xml:space="preserve">"You know what I do? You know what I do? </t>
  </si>
  <si>
    <t>I'm ashamed to tell you, but you know what I very nearly goddamn do every night? When I get home?</t>
  </si>
  <si>
    <t>You want to know?"</t>
  </si>
  <si>
    <t>"Arthur, listen, this isn't---"</t>
  </si>
  <si>
    <t>"Wait a second--I'll tell ya,</t>
  </si>
  <si>
    <t>God damn it.</t>
  </si>
  <si>
    <t xml:space="preserve"> I practically have to keep myself from opening every goddam closet door in the apartment--I swear to God.</t>
  </si>
  <si>
    <t xml:space="preserve"> Every night I come home, I half expect to find a bunch of bastards hiding all over the place."</t>
  </si>
  <si>
    <t>"All right. All right.</t>
  </si>
  <si>
    <t xml:space="preserve">Let's try to take it a little easy, Arthur," the gray-haired man said. </t>
  </si>
  <si>
    <t xml:space="preserve">He turned his head again toward the girl, perhaps to show her how forbearing, even stoic, his countenance was. </t>
  </si>
  <si>
    <t>But the girl missed seeing it.</t>
  </si>
  <si>
    <t>She had just overturned the ashtray with her knee and was rapidly, with her fingers, brushing the spilled ashes into a little pick-up pile;</t>
  </si>
  <si>
    <t>her eyes looked up at him a second too late.</t>
  </si>
  <si>
    <t>"In the first place," he said into the phone, "I've told you many, many times, Arthur, that's exactly where you make your biggest mistake.</t>
  </si>
  <si>
    <t xml:space="preserve">  You know what you do? You actually go out of your way to torture yourself. </t>
  </si>
  <si>
    <t>As a matter of fact, you actually inspire Joanie-"</t>
  </si>
  <si>
    <t xml:space="preserve"> He broke off. </t>
  </si>
  <si>
    <t>"You're bloody lucky she's a wonderful kid.</t>
  </si>
  <si>
    <t>I mean it.</t>
  </si>
  <si>
    <t xml:space="preserve">You give that kid absolutely no credit for having any good taste--or brains, for Chrissake, for that matter--" </t>
  </si>
  <si>
    <t xml:space="preserve">"Brains. Jesus, if you knew how funny that was. </t>
  </si>
  <si>
    <t xml:space="preserve"> She thinks she's a goddamn intellectual.</t>
  </si>
  <si>
    <t>And, that's the funny part, that's the hilarious part</t>
  </si>
  <si>
    <t>She reads the theatrical page, and she watches television till she's practically blind--so she's an intellectual.</t>
  </si>
  <si>
    <t>You know who I'm married to?</t>
  </si>
  <si>
    <t xml:space="preserve"> I'm married to the greatest living undeveloped, undiscovered actress, novelist, psychoanalyst, and all-around goddam unappreciated celebrity-genius in New York.</t>
  </si>
  <si>
    <t xml:space="preserve">You didn't know that, did you? </t>
  </si>
  <si>
    <t>Christ, it's so funny I could cut my throat."</t>
  </si>
  <si>
    <t xml:space="preserve"> "In the first place," the gray-haired man said, and slowly moved his hand and then caressed a little lock that rested on the girl’s forehand, </t>
  </si>
  <si>
    <t xml:space="preserve"> "for a hell of an intelligent guy, you're about as tactless as it's humanly possible to be."</t>
  </si>
  <si>
    <t>"We're mismated, that's all.</t>
  </si>
  <si>
    <t>That's the whole simple story.</t>
  </si>
  <si>
    <t xml:space="preserve">We're just mismated as hell. </t>
  </si>
  <si>
    <t>She doesn't respect me.</t>
  </si>
  <si>
    <t xml:space="preserve"> She doesn't even love me, for God's sake. </t>
  </si>
  <si>
    <t>She bought me a suit once,</t>
  </si>
  <si>
    <t>with her own money</t>
  </si>
  <si>
    <t xml:space="preserve">  I tell you about that?"</t>
  </si>
  <si>
    <t>"No, I--" The gray-haired man listened another moment.</t>
  </si>
  <si>
    <t xml:space="preserve">Then, abruptly, he turned toward the girl. </t>
  </si>
  <si>
    <t xml:space="preserve">The look he gave her, though only glancing, fully informed her what was suddenly going on at the other end of the phone. </t>
  </si>
  <si>
    <t xml:space="preserve">"Now, Arthur, listen. I say this in all sincerity. Will you get undressed and get in bed, like a good guy? And relax? </t>
  </si>
  <si>
    <t xml:space="preserve"> Joanie will probably be there in about two minutes."</t>
  </si>
  <si>
    <t xml:space="preserve"> He listened. "Arthur? You hear me?"</t>
  </si>
  <si>
    <t>"Yeah. I hear you.</t>
  </si>
  <si>
    <t>Listen. I've kept you awake all night anyway.</t>
  </si>
  <si>
    <t>Could I come over to y our place for a drink?</t>
  </si>
  <si>
    <t>Would you mind?"</t>
  </si>
  <si>
    <t xml:space="preserve">The gray-haired man straightened his back and placed the flat of his free hand on the top of his head, and said, </t>
  </si>
  <si>
    <t>"Now, do you mean?"</t>
  </si>
  <si>
    <t>"Yeah. I mean if it's all right with you.</t>
  </si>
  <si>
    <t>I'll only stay a minute then.</t>
  </si>
  <si>
    <t xml:space="preserve"> I'd just like to sit down somewhere and I don't know.</t>
  </si>
  <si>
    <t>Would it be all right?"</t>
  </si>
  <si>
    <t xml:space="preserve">"Yeah, </t>
  </si>
  <si>
    <t>but the point is I don't think you should, Arthur," the gray-haired man said, lowering his hand from his head.</t>
  </si>
  <si>
    <t xml:space="preserve"> "I mean you're, you're more than welcome to come,</t>
  </si>
  <si>
    <t xml:space="preserve"> but I honestly think you should just sit tight and relax till Joanie waltzes in.</t>
  </si>
  <si>
    <t>What you want to be, you want to be right there on the spot when she waltzes in.</t>
  </si>
  <si>
    <t>Am I right, or not?"</t>
  </si>
  <si>
    <t>"Yeah. I don't know. I swear to God, I don't know."</t>
  </si>
  <si>
    <t>"Well, I do, I honestly do," the gray-haired man said.</t>
  </si>
  <si>
    <t>"Look. Why don't you hop in bed now, and relax, and then later, if you feel like it, give me a ring. I mean if you feel like talking.</t>
  </si>
  <si>
    <t>And don't worry. That's the main thing. Hear me?</t>
  </si>
  <si>
    <t>Will you do that now?"</t>
  </si>
  <si>
    <t>"All right."</t>
  </si>
  <si>
    <t>The gray-haired man continued for a moment to hold the phone to his ear, then lowered it into its cradle.</t>
  </si>
  <si>
    <t xml:space="preserve">"What did he say?" the girl immediately asked him. </t>
  </si>
  <si>
    <t xml:space="preserve">He picked his cigarette out of the ashtray--that is, selected it from an accumulation of smoked and half-smoked cigarettes. He dragged on it and said, </t>
  </si>
  <si>
    <t xml:space="preserve"> "He wanted to come over for a drink."</t>
  </si>
  <si>
    <t xml:space="preserve">"God! </t>
  </si>
  <si>
    <t>What did you say?" said the girl.</t>
  </si>
  <si>
    <t>"You heard me," the gray-haired man said,</t>
  </si>
  <si>
    <t>and looked at her.</t>
  </si>
  <si>
    <t xml:space="preserve">"You were wonderful. Absolutely marvellous," the girl said, watching him. </t>
  </si>
  <si>
    <t>"Well," the gray-haired man said, "it's a tough situation.</t>
  </si>
  <si>
    <t>I don't know how marvelous I was."</t>
  </si>
  <si>
    <t xml:space="preserve">"You were. You were wonderful," the girl said. </t>
  </si>
  <si>
    <t>The gray-haired man looked at her. "Well, it's a very, very tough situation. The guy's obviously going through absolute--"</t>
  </si>
  <si>
    <t>The phone suddenly rang.</t>
  </si>
  <si>
    <t>The gray-haired man said "Christ!"</t>
  </si>
  <si>
    <t>but picked it up before the second ring.</t>
  </si>
  <si>
    <t>"Hello?" he said into it.</t>
  </si>
  <si>
    <t>"Lee? Were you asleep?"</t>
  </si>
  <si>
    <t>"No, no."</t>
  </si>
  <si>
    <t>"Listen, I just thought you'd want to know. Joanie just barged in."</t>
  </si>
  <si>
    <t>"What?" said the gray-haired man,</t>
  </si>
  <si>
    <t xml:space="preserve"> and bridged his left hand over his eyes, though the light was behind him.</t>
  </si>
  <si>
    <t>"Yeah, she just barged in. About ten seconds after I spoke to you.</t>
  </si>
  <si>
    <t xml:space="preserve"> I just thought I'd give you a ring while she's in the john.</t>
  </si>
  <si>
    <t>Listen, thanks a million, Lee. I mean it.</t>
  </si>
  <si>
    <t xml:space="preserve"> You weren't asleep, were ya?"</t>
  </si>
  <si>
    <t>"No, no. I was just--No, no," the gray-haired man said,</t>
  </si>
  <si>
    <t xml:space="preserve"> leaving his fingers bridged over his eyes.</t>
  </si>
  <si>
    <t xml:space="preserve"> He cleared his throat.</t>
  </si>
  <si>
    <t>"Yeah. What happened was, apparently Leona got stinking and then had a goddam crying jag, and Bob wanted Joanie to go out and grab a drink with them somewhere.</t>
  </si>
  <si>
    <t xml:space="preserve"> Anyway, so she's home.</t>
  </si>
  <si>
    <t xml:space="preserve">What a rat race. Honest to God, I think it's this goddamn New York. </t>
  </si>
  <si>
    <t>What I think maybe we'll do, if everything goes along all right, we'll get ourselves a little place in Connecticut maybe.</t>
  </si>
  <si>
    <t xml:space="preserve"> Not too far out, necessarily, but far enough that we can lead a normal goddamn life. </t>
  </si>
  <si>
    <t xml:space="preserve">I mean she's crazy about plants and all that stuff. She'd probably go mad if she had her own goddamn garden and stuff. </t>
  </si>
  <si>
    <t xml:space="preserve">Know what I mean? </t>
  </si>
  <si>
    <t>I mean--except you--who do we know in New York except a bunch of neurotics?</t>
  </si>
  <si>
    <t xml:space="preserve"> It's bound to undermine even a normal person sooner or later. </t>
  </si>
  <si>
    <t xml:space="preserve"> Know what I mean?"</t>
  </si>
  <si>
    <t>"Listen, Arthur," the gray-haired man interrupted,</t>
  </si>
  <si>
    <t xml:space="preserve"> taking his hand away from his face,</t>
  </si>
  <si>
    <t xml:space="preserve"> "I have a helluva headache all of a sudden. I don't know where I got the bloody thing from.</t>
  </si>
  <si>
    <t>You mind if we cut this short?</t>
  </si>
  <si>
    <t xml:space="preserve"> I'll talk to you in the morning--all right?" He listened for another moment, then hung up.</t>
  </si>
  <si>
    <t>Again the girl immediately spoke to him, but he didn't answer her.</t>
  </si>
  <si>
    <t>He picked a burning cigarette--the girl's--out of the ashtray and started to bring it to his mouth,</t>
  </si>
  <si>
    <t xml:space="preserve"> but it slipped out of his fingers. </t>
  </si>
  <si>
    <t>The girl tried to help him retrieve it before anything was burned,</t>
  </si>
  <si>
    <t>but he told her to just sit still, for Chrissake,</t>
  </si>
  <si>
    <t>and she pulled back her hand.</t>
  </si>
  <si>
    <t>avg</t>
  </si>
  <si>
    <t>stdev</t>
  </si>
  <si>
    <t>sterr</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</si>
</sst>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2"/>
      <color rgb="FF000000"/>
      <name val="Calibri"/>
      <family val="2"/>
    </font>
    <font>
      <sz val="12"/>
      <color rgb="FF000000"/>
      <name val="Calibri"/>
      <family val="2"/>
    </font>
    <font>
      <sz val="10"/>
      <color rgb="FF000000"/>
      <name val="Bookman Old Style"/>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30">
    <xf xfId="0" numFmtId="0" borderId="0" fontId="0" fillId="0"/>
    <xf xfId="0" numFmtId="0" borderId="0" fontId="0" fillId="0" applyAlignment="1">
      <alignment wrapText="1"/>
    </xf>
    <xf xfId="0" numFmtId="3" applyNumberFormat="1" borderId="1" applyBorder="1" fontId="1" applyFont="1" fillId="0" applyAlignment="1">
      <alignment horizontal="left" wrapText="1"/>
    </xf>
    <xf xfId="0" numFmtId="0" borderId="1" applyBorder="1" fontId="1" applyFont="1" fillId="0" applyAlignment="1">
      <alignment horizontal="left" wrapText="1"/>
    </xf>
    <xf xfId="0" numFmtId="4" applyNumberFormat="1" borderId="1" applyBorder="1" fontId="1" applyFont="1" fillId="0" applyAlignment="1">
      <alignment horizontal="left" wrapText="1"/>
    </xf>
    <xf xfId="0" numFmtId="0" borderId="1" applyBorder="1" fontId="1" applyFont="1" fillId="0" applyAlignment="1">
      <alignment horizontal="center" wrapText="1"/>
    </xf>
    <xf xfId="0" numFmtId="3" applyNumberFormat="1" borderId="1" applyBorder="1" fontId="2" applyFont="1" fillId="0" applyAlignment="1">
      <alignment horizontal="right" wrapText="1"/>
    </xf>
    <xf xfId="0" numFmtId="0" borderId="1" applyBorder="1" fontId="3"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2" applyFont="1" fillId="0" applyAlignment="1">
      <alignment horizontal="right" wrapText="1"/>
    </xf>
    <xf xfId="0" numFmtId="0" borderId="0" fontId="0" fillId="0" applyAlignment="1">
      <alignment horizontal="general" wrapText="1"/>
    </xf>
    <xf xfId="0" numFmtId="16" applyNumberFormat="1" borderId="1" applyBorder="1" fontId="1" applyFont="1" fillId="0" applyAlignment="1">
      <alignment horizontal="center" wrapText="1"/>
    </xf>
    <xf xfId="0" numFmtId="0" borderId="1" applyBorder="1" fontId="2" applyFont="1" fillId="0" applyAlignment="1">
      <alignment horizontal="left" wrapText="1"/>
    </xf>
    <xf xfId="0" numFmtId="0" borderId="1" applyBorder="1" fontId="3" applyFont="1" fillId="0" applyAlignment="1">
      <alignment horizontal="left"/>
    </xf>
    <xf xfId="0" numFmtId="4" applyNumberFormat="1" borderId="1" applyBorder="1" fontId="3" applyFont="1" fillId="0" applyAlignment="1">
      <alignment horizontal="right"/>
    </xf>
    <xf xfId="0" numFmtId="3" applyNumberFormat="1" borderId="1" applyBorder="1" fontId="3" applyFont="1" fillId="0" applyAlignment="1">
      <alignment horizontal="right"/>
    </xf>
    <xf xfId="0" numFmtId="3" applyNumberFormat="1" borderId="1" applyBorder="1" fontId="2" applyFont="1" fillId="0" applyAlignment="1">
      <alignment horizontal="left" wrapText="1"/>
    </xf>
    <xf xfId="0" numFmtId="4" applyNumberFormat="1" borderId="0" fontId="0" fillId="0" applyAlignment="1">
      <alignment horizontal="general" wrapText="1"/>
    </xf>
    <xf xfId="0" numFmtId="3" applyNumberFormat="1" borderId="0" fontId="0" fillId="0" applyAlignment="1">
      <alignment horizontal="general" wrapText="1"/>
    </xf>
    <xf xfId="0" numFmtId="4" applyNumberFormat="1" borderId="1" applyBorder="1" fontId="2" applyFont="1" fillId="0" applyAlignment="1">
      <alignment horizontal="left" wrapText="1"/>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4" applyNumberFormat="1" borderId="1" applyBorder="1" fontId="2" applyFont="1" fillId="0" applyAlignment="1">
      <alignment horizontal="right"/>
    </xf>
    <xf xfId="0" numFmtId="3" applyNumberFormat="1" borderId="0" fontId="0" fillId="0" applyAlignment="1">
      <alignment horizontal="general" wrapText="1"/>
    </xf>
    <xf xfId="0" numFmtId="0" borderId="0" fontId="0" fillId="0" applyAlignment="1">
      <alignment horizontal="general"/>
    </xf>
    <xf xfId="0" numFmtId="4" applyNumberFormat="1" borderId="0" fontId="0" fillId="0" applyAlignment="1">
      <alignment horizontal="general"/>
    </xf>
    <xf xfId="0" numFmtId="3" applyNumberFormat="1" borderId="0" fontId="0" fillId="0" applyAlignment="1">
      <alignment horizontal="general"/>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372"/>
  <sheetViews>
    <sheetView workbookViewId="0" tabSelected="1"/>
  </sheetViews>
  <sheetFormatPr defaultRowHeight="15" x14ac:dyDescent="0.25"/>
  <cols>
    <col min="1" max="1" style="25" width="13.005" customWidth="1" bestFit="1"/>
    <col min="2" max="2" style="26" width="42.14785714285715" customWidth="1" bestFit="1"/>
    <col min="3" max="3" style="27" width="9.147857142857141" customWidth="1" bestFit="1"/>
    <col min="4" max="4" style="28" width="9.147857142857141" customWidth="1" bestFit="1"/>
    <col min="5" max="5" style="25" width="9.147857142857141" customWidth="1" bestFit="1"/>
    <col min="6" max="6" style="25" width="7.147857142857143" customWidth="1" bestFit="1"/>
    <col min="7" max="7" style="27" width="27.719285714285714" customWidth="1" bestFit="1"/>
    <col min="8" max="8" style="25" width="24.14785714285714" customWidth="1" bestFit="1"/>
    <col min="9" max="9" style="29" width="9.147857142857141" customWidth="1" bestFit="1"/>
    <col min="10" max="10" style="29" width="23.005" customWidth="1" bestFit="1"/>
    <col min="11" max="11" style="29" width="11.290714285714287" customWidth="1" bestFit="1"/>
    <col min="12" max="12" style="29" width="10.719285714285713" customWidth="1" bestFit="1"/>
    <col min="13" max="13" style="29" width="10.719285714285713" customWidth="1" bestFit="1"/>
  </cols>
  <sheetData>
    <row x14ac:dyDescent="0.25" r="1" customHeight="1" ht="116.25" customFormat="1" s="1">
      <c r="A1" s="2" t="s">
        <v>0</v>
      </c>
      <c r="B1" s="3" t="s">
        <v>1</v>
      </c>
      <c r="C1" s="4" t="s">
        <v>2</v>
      </c>
      <c r="D1" s="2" t="s">
        <v>3</v>
      </c>
      <c r="E1" s="2" t="s">
        <v>4</v>
      </c>
      <c r="F1" s="2" t="s">
        <v>5</v>
      </c>
      <c r="G1" s="4" t="s">
        <v>6</v>
      </c>
      <c r="H1" s="2" t="s">
        <v>7</v>
      </c>
      <c r="I1" s="5"/>
      <c r="J1" s="3"/>
      <c r="K1" s="5"/>
      <c r="L1" s="5"/>
      <c r="M1" s="5"/>
    </row>
    <row x14ac:dyDescent="0.25" r="2" customHeight="1" ht="39.75" customFormat="1" s="1">
      <c r="A2" s="6">
        <v>1</v>
      </c>
      <c r="B2" s="7" t="s">
        <v>8</v>
      </c>
      <c r="C2" s="8">
        <v>0</v>
      </c>
      <c r="D2" s="9">
        <v>7.5</v>
      </c>
      <c r="E2" s="8">
        <v>1</v>
      </c>
      <c r="F2" s="8">
        <f>ROUND(D2/1.5,0)</f>
      </c>
      <c r="G2" s="10">
        <f>D2-C2</f>
      </c>
      <c r="H2" s="6">
        <f>F2-E2+1</f>
      </c>
      <c r="I2" s="5"/>
      <c r="J2" s="11"/>
      <c r="K2" s="5"/>
      <c r="L2" s="5"/>
      <c r="M2" s="5"/>
    </row>
    <row x14ac:dyDescent="0.25" r="3" customHeight="1" ht="62.25" customFormat="1" s="1">
      <c r="A3" s="6">
        <v>2</v>
      </c>
      <c r="B3" s="7" t="s">
        <v>9</v>
      </c>
      <c r="C3" s="9">
        <v>7.5</v>
      </c>
      <c r="D3" s="9">
        <v>20.9</v>
      </c>
      <c r="E3" s="8">
        <f>F2+1</f>
      </c>
      <c r="F3" s="8">
        <f>ROUND(D3/1.5,0)</f>
      </c>
      <c r="G3" s="10">
        <f>D3-C3</f>
      </c>
      <c r="H3" s="6">
        <f>F3-E3+1</f>
      </c>
      <c r="I3" s="5"/>
      <c r="J3" s="11"/>
      <c r="K3" s="5"/>
      <c r="L3" s="5"/>
      <c r="M3" s="5"/>
    </row>
    <row x14ac:dyDescent="0.25" r="4" customHeight="1" ht="19.5" customFormat="1" s="1">
      <c r="A4" s="6">
        <v>3</v>
      </c>
      <c r="B4" s="7" t="s">
        <v>10</v>
      </c>
      <c r="C4" s="9">
        <v>20.9</v>
      </c>
      <c r="D4" s="9">
        <v>23.5</v>
      </c>
      <c r="E4" s="8">
        <f>F3+1</f>
      </c>
      <c r="F4" s="8">
        <f>ROUND(D4/1.5,0)</f>
      </c>
      <c r="G4" s="10">
        <f>D4-C4</f>
      </c>
      <c r="H4" s="6">
        <f>F4-E4+1</f>
      </c>
      <c r="I4" s="5"/>
      <c r="J4" s="11"/>
      <c r="K4" s="5"/>
      <c r="L4" s="5"/>
      <c r="M4" s="5"/>
    </row>
    <row x14ac:dyDescent="0.25" r="5" customHeight="1" ht="39.75" customFormat="1" s="1">
      <c r="A5" s="6">
        <v>4</v>
      </c>
      <c r="B5" s="7" t="s">
        <v>11</v>
      </c>
      <c r="C5" s="9">
        <v>23.5</v>
      </c>
      <c r="D5" s="9">
        <v>29.8</v>
      </c>
      <c r="E5" s="8">
        <f>F4+1</f>
      </c>
      <c r="F5" s="8">
        <f>ROUND(D5/1.5,0)</f>
      </c>
      <c r="G5" s="10">
        <f>D5-C5</f>
      </c>
      <c r="H5" s="6">
        <f>F5-E5+1</f>
      </c>
      <c r="I5" s="5"/>
      <c r="J5" s="11"/>
      <c r="K5" s="5"/>
      <c r="L5" s="5"/>
      <c r="M5" s="5"/>
    </row>
    <row x14ac:dyDescent="0.25" r="6" customHeight="1" ht="28.5" customFormat="1" s="1">
      <c r="A6" s="6">
        <v>5</v>
      </c>
      <c r="B6" s="7" t="s">
        <v>12</v>
      </c>
      <c r="C6" s="9">
        <v>29.8</v>
      </c>
      <c r="D6" s="9">
        <v>34.6</v>
      </c>
      <c r="E6" s="8">
        <f>F5+1</f>
      </c>
      <c r="F6" s="8">
        <f>ROUND(D6/1.5,0)</f>
      </c>
      <c r="G6" s="10">
        <f>D6-C6</f>
      </c>
      <c r="H6" s="6">
        <f>F6-E6+1</f>
      </c>
      <c r="I6" s="5"/>
      <c r="J6" s="11"/>
      <c r="K6" s="5"/>
      <c r="L6" s="5"/>
      <c r="M6" s="5"/>
    </row>
    <row x14ac:dyDescent="0.25" r="7" customHeight="1" ht="28.5" customFormat="1" s="1">
      <c r="A7" s="6">
        <v>6</v>
      </c>
      <c r="B7" s="7" t="s">
        <v>13</v>
      </c>
      <c r="C7" s="9">
        <v>34.6</v>
      </c>
      <c r="D7" s="9">
        <v>39.6</v>
      </c>
      <c r="E7" s="8">
        <f>F6+1</f>
      </c>
      <c r="F7" s="8">
        <f>ROUND(D7/1.5,0)</f>
      </c>
      <c r="G7" s="6">
        <f>D7-C7</f>
      </c>
      <c r="H7" s="6">
        <f>F7-E7+1</f>
      </c>
      <c r="I7" s="5"/>
      <c r="J7" s="11"/>
      <c r="K7" s="5"/>
      <c r="L7" s="5"/>
      <c r="M7" s="5"/>
    </row>
    <row x14ac:dyDescent="0.25" r="8" customHeight="1" ht="28.5" customFormat="1" s="1">
      <c r="A8" s="6">
        <v>7</v>
      </c>
      <c r="B8" s="7" t="s">
        <v>14</v>
      </c>
      <c r="C8" s="9">
        <v>39.6</v>
      </c>
      <c r="D8" s="9">
        <v>45.2</v>
      </c>
      <c r="E8" s="8">
        <f>F7+1</f>
      </c>
      <c r="F8" s="8">
        <f>ROUND(D8/1.5,0)</f>
      </c>
      <c r="G8" s="10">
        <f>D8-C8</f>
      </c>
      <c r="H8" s="6">
        <f>F8-E8+1</f>
      </c>
      <c r="I8" s="5"/>
      <c r="J8" s="11"/>
      <c r="K8" s="5"/>
      <c r="L8" s="5"/>
      <c r="M8" s="5"/>
    </row>
    <row x14ac:dyDescent="0.25" r="9" customHeight="1" ht="51" customFormat="1" s="1">
      <c r="A9" s="6">
        <v>8</v>
      </c>
      <c r="B9" s="7" t="s">
        <v>15</v>
      </c>
      <c r="C9" s="9">
        <v>45.2</v>
      </c>
      <c r="D9" s="9">
        <v>55.6</v>
      </c>
      <c r="E9" s="8">
        <f>F8+1</f>
      </c>
      <c r="F9" s="8">
        <f>ROUND(D9/1.5,0)</f>
      </c>
      <c r="G9" s="10">
        <f>D9-C9</f>
      </c>
      <c r="H9" s="6">
        <f>F9-E9+1</f>
      </c>
      <c r="I9" s="5"/>
      <c r="J9" s="11"/>
      <c r="K9" s="5"/>
      <c r="L9" s="5"/>
      <c r="M9" s="5"/>
    </row>
    <row x14ac:dyDescent="0.25" r="10" customHeight="1" ht="19.5" customFormat="1" s="1">
      <c r="A10" s="6">
        <v>9</v>
      </c>
      <c r="B10" s="7" t="s">
        <v>16</v>
      </c>
      <c r="C10" s="9">
        <v>55.6</v>
      </c>
      <c r="D10" s="9">
        <v>58.3</v>
      </c>
      <c r="E10" s="8">
        <f>F9+1</f>
      </c>
      <c r="F10" s="8">
        <f>ROUND(D10/1.5,0)</f>
      </c>
      <c r="G10" s="10">
        <f>D10-C10</f>
      </c>
      <c r="H10" s="6">
        <f>F10-E10+1</f>
      </c>
      <c r="I10" s="5"/>
      <c r="J10" s="11"/>
      <c r="K10" s="5"/>
      <c r="L10" s="5"/>
      <c r="M10" s="5"/>
    </row>
    <row x14ac:dyDescent="0.25" r="11" customHeight="1" ht="19.5" customFormat="1" s="1">
      <c r="A11" s="6">
        <v>10</v>
      </c>
      <c r="B11" s="7" t="s">
        <v>17</v>
      </c>
      <c r="C11" s="9">
        <v>58.3</v>
      </c>
      <c r="D11" s="9">
        <v>62.7</v>
      </c>
      <c r="E11" s="8">
        <f>F10+1</f>
      </c>
      <c r="F11" s="8">
        <f>ROUND(D11/1.5,0)</f>
      </c>
      <c r="G11" s="10">
        <f>D11-C11</f>
      </c>
      <c r="H11" s="6">
        <f>F11-E11+1</f>
      </c>
      <c r="I11" s="5"/>
      <c r="J11" s="11"/>
      <c r="K11" s="5"/>
      <c r="L11" s="5"/>
      <c r="M11" s="5"/>
    </row>
    <row x14ac:dyDescent="0.25" r="12" customHeight="1" ht="28.5" customFormat="1" s="1">
      <c r="A12" s="6">
        <v>11</v>
      </c>
      <c r="B12" s="7" t="s">
        <v>18</v>
      </c>
      <c r="C12" s="9">
        <v>62.7</v>
      </c>
      <c r="D12" s="9">
        <v>66.1</v>
      </c>
      <c r="E12" s="8">
        <f>F11+1</f>
      </c>
      <c r="F12" s="8">
        <f>ROUND(D12/1.5,0)</f>
      </c>
      <c r="G12" s="10">
        <f>D12-C12</f>
      </c>
      <c r="H12" s="6">
        <f>F12-E12+1</f>
      </c>
      <c r="I12" s="5"/>
      <c r="J12" s="11"/>
      <c r="K12" s="5"/>
      <c r="L12" s="5"/>
      <c r="M12" s="5"/>
    </row>
    <row x14ac:dyDescent="0.25" r="13" customHeight="1" ht="28.5" customFormat="1" s="1">
      <c r="A13" s="6">
        <v>12</v>
      </c>
      <c r="B13" s="7" t="s">
        <v>19</v>
      </c>
      <c r="C13" s="9">
        <v>66.1</v>
      </c>
      <c r="D13" s="9">
        <v>72.4</v>
      </c>
      <c r="E13" s="8">
        <f>F12+1</f>
      </c>
      <c r="F13" s="8">
        <f>ROUND(D13/1.5,0)</f>
      </c>
      <c r="G13" s="10">
        <f>D13-C13</f>
      </c>
      <c r="H13" s="6">
        <f>F13-E13+1</f>
      </c>
      <c r="I13" s="5"/>
      <c r="J13" s="11"/>
      <c r="K13" s="5"/>
      <c r="L13" s="5"/>
      <c r="M13" s="5"/>
    </row>
    <row x14ac:dyDescent="0.25" r="14" customHeight="1" ht="39.75" customFormat="1" s="1">
      <c r="A14" s="6">
        <v>13</v>
      </c>
      <c r="B14" s="7" t="s">
        <v>20</v>
      </c>
      <c r="C14" s="9">
        <v>72.4</v>
      </c>
      <c r="D14" s="8">
        <v>80</v>
      </c>
      <c r="E14" s="8">
        <f>F13+1</f>
      </c>
      <c r="F14" s="8">
        <f>ROUND(D14/1.5,0)</f>
      </c>
      <c r="G14" s="10">
        <f>D14-C14</f>
      </c>
      <c r="H14" s="6">
        <f>F14-E14+1</f>
      </c>
      <c r="I14" s="5"/>
      <c r="J14" s="11"/>
      <c r="K14" s="5"/>
      <c r="L14" s="5"/>
      <c r="M14" s="5"/>
    </row>
    <row x14ac:dyDescent="0.25" r="15" customHeight="1" ht="19.5" customFormat="1" s="1">
      <c r="A15" s="6">
        <v>14</v>
      </c>
      <c r="B15" s="7" t="s">
        <v>21</v>
      </c>
      <c r="C15" s="8">
        <v>80</v>
      </c>
      <c r="D15" s="9">
        <v>81.7</v>
      </c>
      <c r="E15" s="8">
        <f>F14+1</f>
      </c>
      <c r="F15" s="8">
        <f>ROUND(D15/1.5,0)</f>
      </c>
      <c r="G15" s="10">
        <f>D15-C15</f>
      </c>
      <c r="H15" s="6">
        <f>F15-E15+1</f>
      </c>
      <c r="I15" s="5"/>
      <c r="J15" s="11"/>
      <c r="K15" s="5"/>
      <c r="L15" s="5"/>
      <c r="M15" s="5"/>
    </row>
    <row x14ac:dyDescent="0.25" r="16" customHeight="1" ht="19.5" customFormat="1" s="1">
      <c r="A16" s="6">
        <v>15</v>
      </c>
      <c r="B16" s="7" t="s">
        <v>22</v>
      </c>
      <c r="C16" s="9">
        <v>81.7</v>
      </c>
      <c r="D16" s="9">
        <v>85.4</v>
      </c>
      <c r="E16" s="8">
        <f>F15+1</f>
      </c>
      <c r="F16" s="8">
        <f>ROUND(D16/1.5,0)</f>
      </c>
      <c r="G16" s="10">
        <f>D16-C16</f>
      </c>
      <c r="H16" s="6">
        <f>F16-E16+1</f>
      </c>
      <c r="I16" s="5"/>
      <c r="J16" s="11"/>
      <c r="K16" s="5"/>
      <c r="L16" s="5"/>
      <c r="M16" s="5"/>
    </row>
    <row x14ac:dyDescent="0.25" r="17" customHeight="1" ht="19.5" customFormat="1" s="1">
      <c r="A17" s="6">
        <v>16</v>
      </c>
      <c r="B17" s="7" t="s">
        <v>23</v>
      </c>
      <c r="C17" s="9">
        <v>85.4</v>
      </c>
      <c r="D17" s="9">
        <v>88.4</v>
      </c>
      <c r="E17" s="8">
        <f>F16+1</f>
      </c>
      <c r="F17" s="8">
        <f>ROUND(D17/1.5,0)</f>
      </c>
      <c r="G17" s="6">
        <f>D17-C17</f>
      </c>
      <c r="H17" s="6">
        <f>F17-E17+1</f>
      </c>
      <c r="I17" s="5"/>
      <c r="J17" s="11"/>
      <c r="K17" s="5"/>
      <c r="L17" s="5"/>
      <c r="M17" s="5"/>
    </row>
    <row x14ac:dyDescent="0.25" r="18" customHeight="1" ht="19.5" customFormat="1" s="1">
      <c r="A18" s="6">
        <v>17</v>
      </c>
      <c r="B18" s="7" t="s">
        <v>24</v>
      </c>
      <c r="C18" s="9">
        <v>88.4</v>
      </c>
      <c r="D18" s="9">
        <v>89.9</v>
      </c>
      <c r="E18" s="8">
        <f>F17+1</f>
      </c>
      <c r="F18" s="8">
        <f>ROUND(D18/1.5,0)</f>
      </c>
      <c r="G18" s="10">
        <f>D18-C18</f>
      </c>
      <c r="H18" s="6">
        <f>F18-E18+1</f>
      </c>
      <c r="I18" s="5"/>
      <c r="J18" s="11"/>
      <c r="K18" s="5"/>
      <c r="L18" s="5"/>
      <c r="M18" s="5"/>
    </row>
    <row x14ac:dyDescent="0.25" r="19" customHeight="1" ht="19.5" customFormat="1" s="1">
      <c r="A19" s="6">
        <v>18</v>
      </c>
      <c r="B19" s="7" t="s">
        <v>25</v>
      </c>
      <c r="C19" s="9">
        <v>89.9</v>
      </c>
      <c r="D19" s="9">
        <v>92.4</v>
      </c>
      <c r="E19" s="8">
        <f>F18+1</f>
      </c>
      <c r="F19" s="8">
        <f>ROUND(D19/1.5,0)</f>
      </c>
      <c r="G19" s="10">
        <f>D19-C19</f>
      </c>
      <c r="H19" s="6">
        <f>F19-E19+1</f>
      </c>
      <c r="I19" s="5"/>
      <c r="J19" s="11"/>
      <c r="K19" s="5"/>
      <c r="L19" s="5"/>
      <c r="M19" s="5"/>
    </row>
    <row x14ac:dyDescent="0.25" r="20" customHeight="1" ht="19.5" customFormat="1" s="1">
      <c r="A20" s="6">
        <v>19</v>
      </c>
      <c r="B20" s="7" t="s">
        <v>26</v>
      </c>
      <c r="C20" s="9">
        <v>92.4</v>
      </c>
      <c r="D20" s="9">
        <v>93.76</v>
      </c>
      <c r="E20" s="8">
        <f>F19+1</f>
      </c>
      <c r="F20" s="8">
        <f>ROUND(D20/1.5,0)</f>
      </c>
      <c r="G20" s="10">
        <f>D20-C20</f>
      </c>
      <c r="H20" s="6">
        <f>F20-E20+1</f>
      </c>
      <c r="I20" s="5"/>
      <c r="J20" s="11"/>
      <c r="K20" s="5"/>
      <c r="L20" s="5"/>
      <c r="M20" s="5"/>
    </row>
    <row x14ac:dyDescent="0.25" r="21" customHeight="1" ht="28.5" customFormat="1" s="1">
      <c r="A21" s="6">
        <v>20</v>
      </c>
      <c r="B21" s="7" t="s">
        <v>27</v>
      </c>
      <c r="C21" s="9">
        <v>93.76</v>
      </c>
      <c r="D21" s="9">
        <v>98.2</v>
      </c>
      <c r="E21" s="8">
        <f>F20+1</f>
      </c>
      <c r="F21" s="8">
        <f>ROUND(D21/1.5,0)</f>
      </c>
      <c r="G21" s="10">
        <f>D21-C21</f>
      </c>
      <c r="H21" s="6">
        <f>F21-E21+1</f>
      </c>
      <c r="I21" s="5"/>
      <c r="J21" s="11"/>
      <c r="K21" s="5"/>
      <c r="L21" s="5"/>
      <c r="M21" s="5"/>
    </row>
    <row x14ac:dyDescent="0.25" r="22" customHeight="1" ht="28.5" customFormat="1" s="1">
      <c r="A22" s="6">
        <v>21</v>
      </c>
      <c r="B22" s="7" t="s">
        <v>28</v>
      </c>
      <c r="C22" s="9">
        <v>98.2</v>
      </c>
      <c r="D22" s="9">
        <v>101.9</v>
      </c>
      <c r="E22" s="8">
        <f>F21+1</f>
      </c>
      <c r="F22" s="8">
        <f>ROUND(D22/1.5,0)</f>
      </c>
      <c r="G22" s="10">
        <f>D22-C22</f>
      </c>
      <c r="H22" s="6">
        <f>F22-E22+1</f>
      </c>
      <c r="I22" s="5"/>
      <c r="J22" s="11"/>
      <c r="K22" s="5"/>
      <c r="L22" s="5"/>
      <c r="M22" s="5"/>
    </row>
    <row x14ac:dyDescent="0.25" r="23" customHeight="1" ht="28.5" customFormat="1" s="1">
      <c r="A23" s="6">
        <v>22</v>
      </c>
      <c r="B23" s="7" t="s">
        <v>29</v>
      </c>
      <c r="C23" s="9">
        <v>101.9</v>
      </c>
      <c r="D23" s="9">
        <v>106.4</v>
      </c>
      <c r="E23" s="8">
        <f>F22+1</f>
      </c>
      <c r="F23" s="8">
        <f>ROUND(D23/1.5,0)</f>
      </c>
      <c r="G23" s="10">
        <f>D23-C23</f>
      </c>
      <c r="H23" s="6">
        <f>F23-E23+1</f>
      </c>
      <c r="I23" s="5"/>
      <c r="J23" s="11"/>
      <c r="K23" s="5"/>
      <c r="L23" s="5"/>
      <c r="M23" s="5"/>
    </row>
    <row x14ac:dyDescent="0.25" r="24" customHeight="1" ht="17.25" customFormat="1" s="1">
      <c r="A24" s="6">
        <v>23</v>
      </c>
      <c r="B24" s="7" t="s">
        <v>30</v>
      </c>
      <c r="C24" s="9">
        <v>106.4</v>
      </c>
      <c r="D24" s="8">
        <v>110</v>
      </c>
      <c r="E24" s="8">
        <f>F23+1</f>
      </c>
      <c r="F24" s="8">
        <f>ROUND(D24/1.5,0)</f>
      </c>
      <c r="G24" s="10">
        <f>D24-C24</f>
      </c>
      <c r="H24" s="6">
        <f>F24-E24+1</f>
      </c>
      <c r="I24" s="5"/>
      <c r="J24" s="11"/>
      <c r="K24" s="5"/>
      <c r="L24" s="5"/>
      <c r="M24" s="5"/>
    </row>
    <row x14ac:dyDescent="0.25" r="25" customHeight="1" ht="17.25" customFormat="1" s="1">
      <c r="A25" s="6">
        <v>24</v>
      </c>
      <c r="B25" s="7" t="s">
        <v>31</v>
      </c>
      <c r="C25" s="8">
        <v>110</v>
      </c>
      <c r="D25" s="9">
        <v>113.3</v>
      </c>
      <c r="E25" s="8">
        <f>F24+1</f>
      </c>
      <c r="F25" s="8">
        <f>ROUND(D25/1.5,0)</f>
      </c>
      <c r="G25" s="10">
        <f>D25-C25</f>
      </c>
      <c r="H25" s="6">
        <f>F25-E25+1</f>
      </c>
      <c r="I25" s="5"/>
      <c r="J25" s="11"/>
      <c r="K25" s="5"/>
      <c r="L25" s="5"/>
      <c r="M25" s="5"/>
    </row>
    <row x14ac:dyDescent="0.25" r="26" customHeight="1" ht="17.25" customFormat="1" s="1">
      <c r="A26" s="6">
        <v>25</v>
      </c>
      <c r="B26" s="7" t="s">
        <v>32</v>
      </c>
      <c r="C26" s="9">
        <v>113.3</v>
      </c>
      <c r="D26" s="9">
        <v>117.5</v>
      </c>
      <c r="E26" s="8">
        <f>F25+1</f>
      </c>
      <c r="F26" s="8">
        <f>ROUND(D26/1.5,0)</f>
      </c>
      <c r="G26" s="10">
        <f>D26-C26</f>
      </c>
      <c r="H26" s="6">
        <f>F26-E26+1</f>
      </c>
      <c r="I26" s="5"/>
      <c r="J26" s="11"/>
      <c r="K26" s="5"/>
      <c r="L26" s="5"/>
      <c r="M26" s="5"/>
    </row>
    <row x14ac:dyDescent="0.25" r="27" customHeight="1" ht="17.25" customFormat="1" s="1">
      <c r="A27" s="6">
        <v>26</v>
      </c>
      <c r="B27" s="7" t="s">
        <v>33</v>
      </c>
      <c r="C27" s="9">
        <v>117.5</v>
      </c>
      <c r="D27" s="8">
        <v>119</v>
      </c>
      <c r="E27" s="8">
        <f>F26+1</f>
      </c>
      <c r="F27" s="8">
        <f>ROUND(D27/1.5,0)</f>
      </c>
      <c r="G27" s="10">
        <f>D27-C27</f>
      </c>
      <c r="H27" s="6">
        <f>F27-E27+1</f>
      </c>
      <c r="I27" s="5"/>
      <c r="J27" s="11"/>
      <c r="K27" s="5"/>
      <c r="L27" s="5"/>
      <c r="M27" s="5"/>
    </row>
    <row x14ac:dyDescent="0.25" r="28" customHeight="1" ht="17.25" customFormat="1" s="1">
      <c r="A28" s="6">
        <v>27</v>
      </c>
      <c r="B28" s="7" t="s">
        <v>34</v>
      </c>
      <c r="C28" s="8">
        <v>119</v>
      </c>
      <c r="D28" s="9">
        <v>120.5</v>
      </c>
      <c r="E28" s="8">
        <f>F27+1</f>
      </c>
      <c r="F28" s="8">
        <f>ROUND(D28/1.5,0)</f>
      </c>
      <c r="G28" s="10">
        <f>D28-C28</f>
      </c>
      <c r="H28" s="6">
        <f>F28-E28+1</f>
      </c>
      <c r="I28" s="5"/>
      <c r="J28" s="11"/>
      <c r="K28" s="5"/>
      <c r="L28" s="5"/>
      <c r="M28" s="5"/>
    </row>
    <row x14ac:dyDescent="0.25" r="29" customHeight="1" ht="17.25" customFormat="1" s="1">
      <c r="A29" s="6">
        <v>28</v>
      </c>
      <c r="B29" s="7" t="s">
        <v>35</v>
      </c>
      <c r="C29" s="9">
        <v>120.5</v>
      </c>
      <c r="D29" s="9">
        <v>122.8</v>
      </c>
      <c r="E29" s="8">
        <f>F28+1</f>
      </c>
      <c r="F29" s="8">
        <f>ROUND(D29/1.5,0)</f>
      </c>
      <c r="G29" s="10">
        <f>D29-C29</f>
      </c>
      <c r="H29" s="6">
        <f>F29-E29+1</f>
      </c>
      <c r="I29" s="5"/>
      <c r="J29" s="11"/>
      <c r="K29" s="5"/>
      <c r="L29" s="5"/>
      <c r="M29" s="5"/>
    </row>
    <row x14ac:dyDescent="0.25" r="30" customHeight="1" ht="17.25" customFormat="1" s="1">
      <c r="A30" s="6">
        <v>29</v>
      </c>
      <c r="B30" s="7" t="s">
        <v>36</v>
      </c>
      <c r="C30" s="9">
        <v>122.8</v>
      </c>
      <c r="D30" s="9">
        <v>127.8</v>
      </c>
      <c r="E30" s="8">
        <f>F29+1</f>
      </c>
      <c r="F30" s="8">
        <f>ROUND(D30/1.5,0)</f>
      </c>
      <c r="G30" s="6">
        <f>D30-C30</f>
      </c>
      <c r="H30" s="6">
        <f>F30-E30+1</f>
      </c>
      <c r="I30" s="5"/>
      <c r="J30" s="11"/>
      <c r="K30" s="5"/>
      <c r="L30" s="5"/>
      <c r="M30" s="5"/>
    </row>
    <row x14ac:dyDescent="0.25" r="31" customHeight="1" ht="17.25" customFormat="1" s="1">
      <c r="A31" s="6">
        <v>30</v>
      </c>
      <c r="B31" s="7" t="s">
        <v>37</v>
      </c>
      <c r="C31" s="9">
        <v>127.8</v>
      </c>
      <c r="D31" s="8">
        <v>130</v>
      </c>
      <c r="E31" s="8">
        <f>F30+1</f>
      </c>
      <c r="F31" s="8">
        <f>ROUND(D31/1.5,0)</f>
      </c>
      <c r="G31" s="10">
        <f>D31-C31</f>
      </c>
      <c r="H31" s="6">
        <f>F31-E31+1</f>
      </c>
      <c r="I31" s="5"/>
      <c r="J31" s="11"/>
      <c r="K31" s="5"/>
      <c r="L31" s="5"/>
      <c r="M31" s="5"/>
    </row>
    <row x14ac:dyDescent="0.25" r="32" customHeight="1" ht="17.25" customFormat="1" s="1">
      <c r="A32" s="6">
        <v>31</v>
      </c>
      <c r="B32" s="7" t="s">
        <v>38</v>
      </c>
      <c r="C32" s="8">
        <v>130</v>
      </c>
      <c r="D32" s="9">
        <v>132.7</v>
      </c>
      <c r="E32" s="8">
        <f>F31+1</f>
      </c>
      <c r="F32" s="8">
        <f>ROUND(D32/1.5,0)</f>
      </c>
      <c r="G32" s="10">
        <f>D32-C32</f>
      </c>
      <c r="H32" s="6">
        <f>F32-E32+1</f>
      </c>
      <c r="I32" s="12"/>
      <c r="J32" s="11"/>
      <c r="K32" s="5"/>
      <c r="L32" s="5"/>
      <c r="M32" s="5"/>
    </row>
    <row x14ac:dyDescent="0.25" r="33" customHeight="1" ht="17.25" customFormat="1" s="1">
      <c r="A33" s="6">
        <v>32</v>
      </c>
      <c r="B33" s="7" t="s">
        <v>39</v>
      </c>
      <c r="C33" s="9">
        <v>132.7</v>
      </c>
      <c r="D33" s="9">
        <v>136.2</v>
      </c>
      <c r="E33" s="8">
        <f>F32+1</f>
      </c>
      <c r="F33" s="8">
        <f>ROUND(D33/1.5,0)</f>
      </c>
      <c r="G33" s="10">
        <f>D33-C33</f>
      </c>
      <c r="H33" s="6">
        <f>F33-E33+1</f>
      </c>
      <c r="I33" s="5"/>
      <c r="J33" s="11"/>
      <c r="K33" s="5"/>
      <c r="L33" s="5"/>
      <c r="M33" s="5"/>
    </row>
    <row x14ac:dyDescent="0.25" r="34" customHeight="1" ht="17.25" customFormat="1" s="1">
      <c r="A34" s="6">
        <v>33</v>
      </c>
      <c r="B34" s="7" t="s">
        <v>40</v>
      </c>
      <c r="C34" s="9">
        <v>136.2</v>
      </c>
      <c r="D34" s="9">
        <v>137.8</v>
      </c>
      <c r="E34" s="8">
        <f>F33+1</f>
      </c>
      <c r="F34" s="8">
        <f>ROUND(D34/1.5,0)</f>
      </c>
      <c r="G34" s="10">
        <f>D34-C34</f>
      </c>
      <c r="H34" s="6">
        <f>F34-E34+1</f>
      </c>
      <c r="I34" s="5"/>
      <c r="J34" s="11"/>
      <c r="K34" s="5"/>
      <c r="L34" s="5"/>
      <c r="M34" s="5"/>
    </row>
    <row x14ac:dyDescent="0.25" r="35" customHeight="1" ht="17.25" customFormat="1" s="1">
      <c r="A35" s="6">
        <v>34</v>
      </c>
      <c r="B35" s="7" t="s">
        <v>41</v>
      </c>
      <c r="C35" s="9">
        <v>137.8</v>
      </c>
      <c r="D35" s="9">
        <v>141.6</v>
      </c>
      <c r="E35" s="8">
        <f>F34+1</f>
      </c>
      <c r="F35" s="8">
        <f>ROUND(D35/1.5,0)</f>
      </c>
      <c r="G35" s="10">
        <f>D35-C35</f>
      </c>
      <c r="H35" s="6">
        <f>F35-E35+1</f>
      </c>
      <c r="I35" s="5"/>
      <c r="J35" s="11"/>
      <c r="K35" s="5"/>
      <c r="L35" s="5"/>
      <c r="M35" s="5"/>
    </row>
    <row x14ac:dyDescent="0.25" r="36" customHeight="1" ht="17.25" customFormat="1" s="1">
      <c r="A36" s="6">
        <v>35</v>
      </c>
      <c r="B36" s="7" t="s">
        <v>42</v>
      </c>
      <c r="C36" s="9">
        <v>141.6</v>
      </c>
      <c r="D36" s="9">
        <v>143.3</v>
      </c>
      <c r="E36" s="8">
        <f>F35+1</f>
      </c>
      <c r="F36" s="8">
        <f>ROUND(D36/1.5,0)</f>
      </c>
      <c r="G36" s="10">
        <f>D36-C36</f>
      </c>
      <c r="H36" s="6">
        <f>F36-E36+1</f>
      </c>
      <c r="I36" s="5"/>
      <c r="J36" s="11"/>
      <c r="K36" s="5"/>
      <c r="L36" s="5"/>
      <c r="M36" s="5"/>
    </row>
    <row x14ac:dyDescent="0.25" r="37" customHeight="1" ht="17.25" customFormat="1" s="1">
      <c r="A37" s="6">
        <v>36</v>
      </c>
      <c r="B37" s="7" t="s">
        <v>43</v>
      </c>
      <c r="C37" s="9">
        <v>143.3</v>
      </c>
      <c r="D37" s="9">
        <v>144.9</v>
      </c>
      <c r="E37" s="8">
        <f>F36+1</f>
      </c>
      <c r="F37" s="8">
        <f>ROUND(D37/1.5,0)</f>
      </c>
      <c r="G37" s="10">
        <f>D37-C37</f>
      </c>
      <c r="H37" s="6">
        <f>F37-E37+1</f>
      </c>
      <c r="I37" s="5"/>
      <c r="J37" s="11"/>
      <c r="K37" s="5"/>
      <c r="L37" s="5"/>
      <c r="M37" s="5"/>
    </row>
    <row x14ac:dyDescent="0.25" r="38" customHeight="1" ht="17.25" customFormat="1" s="1">
      <c r="A38" s="6">
        <v>37</v>
      </c>
      <c r="B38" s="7" t="s">
        <v>44</v>
      </c>
      <c r="C38" s="9">
        <v>144.9</v>
      </c>
      <c r="D38" s="9">
        <v>146.8</v>
      </c>
      <c r="E38" s="8">
        <f>F37+1</f>
      </c>
      <c r="F38" s="8">
        <f>ROUND(D38/1.5,0)</f>
      </c>
      <c r="G38" s="10">
        <f>D38-C38</f>
      </c>
      <c r="H38" s="6">
        <f>F38-E38+1</f>
      </c>
      <c r="I38" s="5"/>
      <c r="J38" s="11"/>
      <c r="K38" s="5"/>
      <c r="L38" s="5"/>
      <c r="M38" s="5"/>
    </row>
    <row x14ac:dyDescent="0.25" r="39" customHeight="1" ht="17.25" customFormat="1" s="1">
      <c r="A39" s="6">
        <v>38</v>
      </c>
      <c r="B39" s="7" t="s">
        <v>45</v>
      </c>
      <c r="C39" s="9">
        <v>146.8</v>
      </c>
      <c r="D39" s="9">
        <v>149.5</v>
      </c>
      <c r="E39" s="8">
        <f>F38+1</f>
      </c>
      <c r="F39" s="8">
        <f>ROUND(D39/1.5,0)</f>
      </c>
      <c r="G39" s="10">
        <f>D39-C39</f>
      </c>
      <c r="H39" s="6">
        <f>F39-E39+1</f>
      </c>
      <c r="I39" s="5"/>
      <c r="J39" s="13"/>
      <c r="K39" s="5"/>
      <c r="L39" s="5"/>
      <c r="M39" s="5"/>
    </row>
    <row x14ac:dyDescent="0.25" r="40" customHeight="1" ht="17.25" customFormat="1" s="1">
      <c r="A40" s="6">
        <v>39</v>
      </c>
      <c r="B40" s="7" t="s">
        <v>46</v>
      </c>
      <c r="C40" s="9">
        <v>149.5</v>
      </c>
      <c r="D40" s="8">
        <v>151</v>
      </c>
      <c r="E40" s="8">
        <f>F39+1</f>
      </c>
      <c r="F40" s="8">
        <f>ROUND(D40/1.5,0)</f>
      </c>
      <c r="G40" s="10">
        <f>D40-C40</f>
      </c>
      <c r="H40" s="6">
        <f>F40-E40+1</f>
      </c>
      <c r="I40" s="5"/>
      <c r="J40" s="13"/>
      <c r="K40" s="5"/>
      <c r="L40" s="5"/>
      <c r="M40" s="5"/>
    </row>
    <row x14ac:dyDescent="0.25" r="41" customHeight="1" ht="17.25" customFormat="1" s="1">
      <c r="A41" s="6">
        <v>40</v>
      </c>
      <c r="B41" s="7" t="s">
        <v>47</v>
      </c>
      <c r="C41" s="8">
        <v>151</v>
      </c>
      <c r="D41" s="9">
        <v>152.7</v>
      </c>
      <c r="E41" s="8">
        <f>F40+1</f>
      </c>
      <c r="F41" s="8">
        <f>ROUND(D41/1.5,0)</f>
      </c>
      <c r="G41" s="10">
        <f>D41-C41</f>
      </c>
      <c r="H41" s="6">
        <f>F41-E41+1</f>
      </c>
      <c r="I41" s="5"/>
      <c r="J41" s="13"/>
      <c r="K41" s="5"/>
      <c r="L41" s="5"/>
      <c r="M41" s="5"/>
    </row>
    <row x14ac:dyDescent="0.25" r="42" customHeight="1" ht="17.25" customFormat="1" s="1">
      <c r="A42" s="6">
        <v>41</v>
      </c>
      <c r="B42" s="7" t="s">
        <v>48</v>
      </c>
      <c r="C42" s="9">
        <v>152.7</v>
      </c>
      <c r="D42" s="9">
        <v>153.5</v>
      </c>
      <c r="E42" s="8">
        <f>F41+1</f>
      </c>
      <c r="F42" s="8">
        <f>ROUND(D42/1.5,0)</f>
      </c>
      <c r="G42" s="10">
        <f>D42-C42</f>
      </c>
      <c r="H42" s="6">
        <f>F42-E42+1</f>
      </c>
      <c r="I42" s="5"/>
      <c r="J42" s="13"/>
      <c r="K42" s="5"/>
      <c r="L42" s="5"/>
      <c r="M42" s="5"/>
    </row>
    <row x14ac:dyDescent="0.25" r="43" customHeight="1" ht="17.25" customFormat="1" s="1">
      <c r="A43" s="6">
        <v>42</v>
      </c>
      <c r="B43" s="7" t="s">
        <v>49</v>
      </c>
      <c r="C43" s="9">
        <v>153.5</v>
      </c>
      <c r="D43" s="9">
        <v>154.4</v>
      </c>
      <c r="E43" s="8">
        <f>F42+1</f>
      </c>
      <c r="F43" s="8">
        <f>ROUND(D43/1.5,0)</f>
      </c>
      <c r="G43" s="10">
        <f>D43-C43</f>
      </c>
      <c r="H43" s="6">
        <f>F43-E43+1</f>
      </c>
      <c r="I43" s="5"/>
      <c r="J43" s="13"/>
      <c r="K43" s="5"/>
      <c r="L43" s="5"/>
      <c r="M43" s="5"/>
    </row>
    <row x14ac:dyDescent="0.25" r="44" customHeight="1" ht="17.25" customFormat="1" s="1">
      <c r="A44" s="6">
        <v>43</v>
      </c>
      <c r="B44" s="7" t="s">
        <v>50</v>
      </c>
      <c r="C44" s="9">
        <v>154.4</v>
      </c>
      <c r="D44" s="9">
        <v>155.1</v>
      </c>
      <c r="E44" s="8">
        <f>F43+1</f>
      </c>
      <c r="F44" s="8">
        <f>ROUND(D44/1.5,0)</f>
      </c>
      <c r="G44" s="10">
        <f>D44-C44</f>
      </c>
      <c r="H44" s="6">
        <f>F44-E44+1</f>
      </c>
      <c r="I44" s="5"/>
      <c r="J44" s="13"/>
      <c r="K44" s="5"/>
      <c r="L44" s="5"/>
      <c r="M44" s="5"/>
    </row>
    <row x14ac:dyDescent="0.25" r="45" customHeight="1" ht="17.25" customFormat="1" s="1">
      <c r="A45" s="6">
        <v>44</v>
      </c>
      <c r="B45" s="7" t="s">
        <v>51</v>
      </c>
      <c r="C45" s="9">
        <v>155.1</v>
      </c>
      <c r="D45" s="9">
        <v>161.5</v>
      </c>
      <c r="E45" s="8">
        <f>F44+1</f>
      </c>
      <c r="F45" s="8">
        <f>ROUND(D45/1.5,0)</f>
      </c>
      <c r="G45" s="10">
        <f>D45-C45</f>
      </c>
      <c r="H45" s="6">
        <f>F45-E45+1</f>
      </c>
      <c r="I45" s="5"/>
      <c r="J45" s="13"/>
      <c r="K45" s="5"/>
      <c r="L45" s="5"/>
      <c r="M45" s="5"/>
    </row>
    <row x14ac:dyDescent="0.25" r="46" customHeight="1" ht="17.25" customFormat="1" s="1">
      <c r="A46" s="6">
        <v>45</v>
      </c>
      <c r="B46" s="7" t="s">
        <v>52</v>
      </c>
      <c r="C46" s="9">
        <v>161.5</v>
      </c>
      <c r="D46" s="9">
        <v>166.6</v>
      </c>
      <c r="E46" s="8">
        <f>F45+1</f>
      </c>
      <c r="F46" s="8">
        <f>ROUND(D46/1.5,0)</f>
      </c>
      <c r="G46" s="10">
        <f>D46-C46</f>
      </c>
      <c r="H46" s="6">
        <f>F46-E46+1</f>
      </c>
      <c r="I46" s="5"/>
      <c r="J46" s="13"/>
      <c r="K46" s="5"/>
      <c r="L46" s="5"/>
      <c r="M46" s="5"/>
    </row>
    <row x14ac:dyDescent="0.25" r="47" customHeight="1" ht="17.25" customFormat="1" s="1">
      <c r="A47" s="6">
        <v>46</v>
      </c>
      <c r="B47" s="7" t="s">
        <v>53</v>
      </c>
      <c r="C47" s="9">
        <v>166.6</v>
      </c>
      <c r="D47" s="9">
        <v>176.1</v>
      </c>
      <c r="E47" s="8">
        <f>F46+1</f>
      </c>
      <c r="F47" s="8">
        <f>ROUND(D47/1.5,0)</f>
      </c>
      <c r="G47" s="10">
        <f>D47-C47</f>
      </c>
      <c r="H47" s="6">
        <f>F47-E47+1</f>
      </c>
      <c r="I47" s="5"/>
      <c r="J47" s="13"/>
      <c r="K47" s="5"/>
      <c r="L47" s="5"/>
      <c r="M47" s="5"/>
    </row>
    <row x14ac:dyDescent="0.25" r="48" customHeight="1" ht="17.25" customFormat="1" s="1">
      <c r="A48" s="6">
        <v>47</v>
      </c>
      <c r="B48" s="7" t="s">
        <v>54</v>
      </c>
      <c r="C48" s="9">
        <v>176.1</v>
      </c>
      <c r="D48" s="9">
        <v>180.9</v>
      </c>
      <c r="E48" s="8">
        <f>F47+1</f>
      </c>
      <c r="F48" s="8">
        <f>ROUND(D48/1.5,0)</f>
      </c>
      <c r="G48" s="10">
        <f>D48-C48</f>
      </c>
      <c r="H48" s="6">
        <f>F48-E48+1</f>
      </c>
      <c r="I48" s="5"/>
      <c r="J48" s="13"/>
      <c r="K48" s="5"/>
      <c r="L48" s="5"/>
      <c r="M48" s="5"/>
    </row>
    <row x14ac:dyDescent="0.25" r="49" customHeight="1" ht="17.25" customFormat="1" s="1">
      <c r="A49" s="6">
        <v>48</v>
      </c>
      <c r="B49" s="7" t="s">
        <v>55</v>
      </c>
      <c r="C49" s="9">
        <v>180.9</v>
      </c>
      <c r="D49" s="9">
        <v>185.5</v>
      </c>
      <c r="E49" s="8">
        <f>F48+1</f>
      </c>
      <c r="F49" s="8">
        <f>ROUND(D49/1.5,0)</f>
      </c>
      <c r="G49" s="10">
        <f>D49-C49</f>
      </c>
      <c r="H49" s="6">
        <f>F49-E49+1</f>
      </c>
      <c r="I49" s="5"/>
      <c r="J49" s="13"/>
      <c r="K49" s="5"/>
      <c r="L49" s="5"/>
      <c r="M49" s="5"/>
    </row>
    <row x14ac:dyDescent="0.25" r="50" customHeight="1" ht="17.25" customFormat="1" s="1">
      <c r="A50" s="6">
        <v>49</v>
      </c>
      <c r="B50" s="7" t="s">
        <v>56</v>
      </c>
      <c r="C50" s="9">
        <v>185.5</v>
      </c>
      <c r="D50" s="9">
        <v>189.8</v>
      </c>
      <c r="E50" s="8">
        <f>F49+1</f>
      </c>
      <c r="F50" s="8">
        <f>ROUND(D50/1.5,0)</f>
      </c>
      <c r="G50" s="10">
        <f>D50-C50</f>
      </c>
      <c r="H50" s="6">
        <f>F50-E50+1</f>
      </c>
      <c r="I50" s="5"/>
      <c r="J50" s="13"/>
      <c r="K50" s="5"/>
      <c r="L50" s="5"/>
      <c r="M50" s="5"/>
    </row>
    <row x14ac:dyDescent="0.25" r="51" customHeight="1" ht="17.25" customFormat="1" s="1">
      <c r="A51" s="6">
        <v>50</v>
      </c>
      <c r="B51" s="7" t="s">
        <v>57</v>
      </c>
      <c r="C51" s="9">
        <v>189.8</v>
      </c>
      <c r="D51" s="8">
        <v>194</v>
      </c>
      <c r="E51" s="8">
        <f>F50+1</f>
      </c>
      <c r="F51" s="8">
        <f>ROUND(D51/1.5,0)</f>
      </c>
      <c r="G51" s="10">
        <f>D51-C51</f>
      </c>
      <c r="H51" s="6">
        <f>F51-E51+1</f>
      </c>
      <c r="I51" s="5"/>
      <c r="J51" s="13"/>
      <c r="K51" s="5"/>
      <c r="L51" s="5"/>
      <c r="M51" s="5"/>
    </row>
    <row x14ac:dyDescent="0.25" r="52" customHeight="1" ht="17.25" customFormat="1" s="1">
      <c r="A52" s="6">
        <v>51</v>
      </c>
      <c r="B52" s="7" t="s">
        <v>58</v>
      </c>
      <c r="C52" s="8">
        <v>194</v>
      </c>
      <c r="D52" s="9">
        <v>199.4</v>
      </c>
      <c r="E52" s="8">
        <f>F51+1</f>
      </c>
      <c r="F52" s="8">
        <f>ROUND(D52/1.5,0)</f>
      </c>
      <c r="G52" s="10">
        <f>D52-C52</f>
      </c>
      <c r="H52" s="6">
        <f>F52-E52+1</f>
      </c>
      <c r="I52" s="11"/>
      <c r="J52" s="11"/>
      <c r="K52" s="11"/>
      <c r="L52" s="11"/>
      <c r="M52" s="11"/>
    </row>
    <row x14ac:dyDescent="0.25" r="53" customHeight="1" ht="17.25">
      <c r="A53" s="6">
        <v>52</v>
      </c>
      <c r="B53" s="14" t="s">
        <v>59</v>
      </c>
      <c r="C53" s="15">
        <v>199.4</v>
      </c>
      <c r="D53" s="15">
        <v>200.9</v>
      </c>
      <c r="E53" s="8">
        <f>F52+1</f>
      </c>
      <c r="F53" s="8">
        <f>ROUND(D53/1.5,0)</f>
      </c>
      <c r="G53" s="10">
        <f>D53-C53</f>
      </c>
      <c r="H53" s="6">
        <f>F53-E53+1</f>
      </c>
      <c r="I53" s="11"/>
      <c r="J53" s="11"/>
      <c r="K53" s="11"/>
      <c r="L53" s="11"/>
      <c r="M53" s="11"/>
    </row>
    <row x14ac:dyDescent="0.25" r="54" customHeight="1" ht="17.25">
      <c r="A54" s="6">
        <v>53</v>
      </c>
      <c r="B54" s="14" t="s">
        <v>60</v>
      </c>
      <c r="C54" s="15">
        <v>200.9</v>
      </c>
      <c r="D54" s="15">
        <v>202.9</v>
      </c>
      <c r="E54" s="8">
        <f>F53+1</f>
      </c>
      <c r="F54" s="8">
        <f>ROUND(D54/1.5,0)</f>
      </c>
      <c r="G54" s="6">
        <f>D54-C54</f>
      </c>
      <c r="H54" s="6">
        <f>F54-E54+1</f>
      </c>
      <c r="I54" s="11"/>
      <c r="J54" s="11"/>
      <c r="K54" s="11"/>
      <c r="L54" s="11"/>
      <c r="M54" s="11"/>
    </row>
    <row x14ac:dyDescent="0.25" r="55" customHeight="1" ht="17.25">
      <c r="A55" s="6">
        <v>54</v>
      </c>
      <c r="B55" s="14" t="s">
        <v>61</v>
      </c>
      <c r="C55" s="15">
        <v>202.9</v>
      </c>
      <c r="D55" s="15">
        <v>206.6</v>
      </c>
      <c r="E55" s="8">
        <f>F54+1</f>
      </c>
      <c r="F55" s="8">
        <f>ROUND(D55/1.5,0)</f>
      </c>
      <c r="G55" s="10">
        <f>D55-C55</f>
      </c>
      <c r="H55" s="6">
        <f>F55-E55+1</f>
      </c>
      <c r="I55" s="11"/>
      <c r="J55" s="11"/>
      <c r="K55" s="11"/>
      <c r="L55" s="11"/>
      <c r="M55" s="11"/>
    </row>
    <row x14ac:dyDescent="0.25" r="56" customHeight="1" ht="17.25" customFormat="1" s="1">
      <c r="A56" s="6">
        <v>55</v>
      </c>
      <c r="B56" s="7" t="s">
        <v>62</v>
      </c>
      <c r="C56" s="9">
        <v>206.6</v>
      </c>
      <c r="D56" s="9">
        <v>211.2</v>
      </c>
      <c r="E56" s="8">
        <f>F55+1</f>
      </c>
      <c r="F56" s="8">
        <f>ROUND(D56/1.5,0)</f>
      </c>
      <c r="G56" s="10">
        <f>D56-C56</f>
      </c>
      <c r="H56" s="6">
        <f>F56-E56+1</f>
      </c>
      <c r="I56" s="11"/>
      <c r="J56" s="11"/>
      <c r="K56" s="11"/>
      <c r="L56" s="11"/>
      <c r="M56" s="11"/>
    </row>
    <row x14ac:dyDescent="0.25" r="57" customHeight="1" ht="17.25" customFormat="1" s="1">
      <c r="A57" s="6">
        <v>56</v>
      </c>
      <c r="B57" s="7" t="s">
        <v>63</v>
      </c>
      <c r="C57" s="9">
        <v>211.2</v>
      </c>
      <c r="D57" s="8">
        <v>213</v>
      </c>
      <c r="E57" s="8">
        <f>F56+1</f>
      </c>
      <c r="F57" s="8">
        <f>ROUND(D57/1.5,0)</f>
      </c>
      <c r="G57" s="10">
        <f>D57-C57</f>
      </c>
      <c r="H57" s="6">
        <f>F57-E57+1</f>
      </c>
      <c r="I57" s="11"/>
      <c r="J57" s="11"/>
      <c r="K57" s="11"/>
      <c r="L57" s="11"/>
      <c r="M57" s="11"/>
    </row>
    <row x14ac:dyDescent="0.25" r="58" customHeight="1" ht="17.25" customFormat="1" s="1">
      <c r="A58" s="6">
        <v>57</v>
      </c>
      <c r="B58" s="7" t="s">
        <v>64</v>
      </c>
      <c r="C58" s="8">
        <v>213</v>
      </c>
      <c r="D58" s="9">
        <v>217.8</v>
      </c>
      <c r="E58" s="8">
        <f>F57+1</f>
      </c>
      <c r="F58" s="8">
        <f>ROUND(D58/1.5,0)</f>
      </c>
      <c r="G58" s="10">
        <f>D58-C58</f>
      </c>
      <c r="H58" s="6">
        <f>F58-E58+1</f>
      </c>
      <c r="I58" s="11"/>
      <c r="J58" s="11"/>
      <c r="K58" s="11"/>
      <c r="L58" s="11"/>
      <c r="M58" s="11"/>
    </row>
    <row x14ac:dyDescent="0.25" r="59" customHeight="1" ht="17.25" customFormat="1" s="1">
      <c r="A59" s="6">
        <v>58</v>
      </c>
      <c r="B59" s="7" t="s">
        <v>65</v>
      </c>
      <c r="C59" s="9">
        <v>217.8</v>
      </c>
      <c r="D59" s="9">
        <v>219.1</v>
      </c>
      <c r="E59" s="8">
        <f>F58+1</f>
      </c>
      <c r="F59" s="8">
        <f>ROUND(D59/1.5,0)</f>
      </c>
      <c r="G59" s="10">
        <f>D59-C59</f>
      </c>
      <c r="H59" s="6">
        <f>F59-E59+1</f>
      </c>
      <c r="I59" s="11"/>
      <c r="J59" s="11"/>
      <c r="K59" s="11"/>
      <c r="L59" s="11"/>
      <c r="M59" s="11"/>
    </row>
    <row x14ac:dyDescent="0.25" r="60" customHeight="1" ht="17.25" customFormat="1" s="1">
      <c r="A60" s="6">
        <v>59</v>
      </c>
      <c r="B60" s="7" t="s">
        <v>66</v>
      </c>
      <c r="C60" s="9">
        <v>219.1</v>
      </c>
      <c r="D60" s="8">
        <v>223</v>
      </c>
      <c r="E60" s="8">
        <f>F59+1</f>
      </c>
      <c r="F60" s="8">
        <f>ROUND(D60/1.5,0)</f>
      </c>
      <c r="G60" s="10">
        <f>D60-C60</f>
      </c>
      <c r="H60" s="6">
        <f>F60-E60+1</f>
      </c>
      <c r="I60" s="11"/>
      <c r="J60" s="11"/>
      <c r="K60" s="11"/>
      <c r="L60" s="11"/>
      <c r="M60" s="11"/>
    </row>
    <row x14ac:dyDescent="0.25" r="61" customHeight="1" ht="17.25" customFormat="1" s="1">
      <c r="A61" s="6">
        <v>60</v>
      </c>
      <c r="B61" s="7" t="s">
        <v>67</v>
      </c>
      <c r="C61" s="8">
        <v>223</v>
      </c>
      <c r="D61" s="9">
        <v>225.8</v>
      </c>
      <c r="E61" s="8">
        <f>F60+1</f>
      </c>
      <c r="F61" s="8">
        <f>ROUND(D61/1.5,0)</f>
      </c>
      <c r="G61" s="10">
        <f>D61-C61</f>
      </c>
      <c r="H61" s="6">
        <f>F61-E61+1</f>
      </c>
      <c r="I61" s="11"/>
      <c r="J61" s="11"/>
      <c r="K61" s="11"/>
      <c r="L61" s="11"/>
      <c r="M61" s="11"/>
    </row>
    <row x14ac:dyDescent="0.25" r="62" customHeight="1" ht="17.25" customFormat="1" s="1">
      <c r="A62" s="6">
        <v>61</v>
      </c>
      <c r="B62" s="7" t="s">
        <v>68</v>
      </c>
      <c r="C62" s="9">
        <v>225.8</v>
      </c>
      <c r="D62" s="8">
        <v>230</v>
      </c>
      <c r="E62" s="8">
        <f>F61+1</f>
      </c>
      <c r="F62" s="8">
        <f>ROUND(D62/1.5,0)</f>
      </c>
      <c r="G62" s="10">
        <f>D62-C62</f>
      </c>
      <c r="H62" s="6">
        <f>F62-E62+1</f>
      </c>
      <c r="I62" s="11"/>
      <c r="J62" s="11"/>
      <c r="K62" s="11"/>
      <c r="L62" s="11"/>
      <c r="M62" s="11"/>
    </row>
    <row x14ac:dyDescent="0.25" r="63" customHeight="1" ht="17.25" customFormat="1" s="1">
      <c r="A63" s="6">
        <v>62</v>
      </c>
      <c r="B63" s="7" t="s">
        <v>69</v>
      </c>
      <c r="C63" s="8">
        <v>230</v>
      </c>
      <c r="D63" s="9">
        <v>233.3</v>
      </c>
      <c r="E63" s="8">
        <f>F62+1</f>
      </c>
      <c r="F63" s="8">
        <f>ROUND(D63/1.5,0)</f>
      </c>
      <c r="G63" s="10">
        <f>D63-C63</f>
      </c>
      <c r="H63" s="6">
        <f>F63-E63+1</f>
      </c>
      <c r="I63" s="11"/>
      <c r="J63" s="11"/>
      <c r="K63" s="11"/>
      <c r="L63" s="11"/>
      <c r="M63" s="11"/>
    </row>
    <row x14ac:dyDescent="0.25" r="64" customHeight="1" ht="17.25" customFormat="1" s="1">
      <c r="A64" s="6">
        <v>63</v>
      </c>
      <c r="B64" s="7" t="s">
        <v>70</v>
      </c>
      <c r="C64" s="9">
        <v>233.3</v>
      </c>
      <c r="D64" s="9">
        <v>236.34</v>
      </c>
      <c r="E64" s="8">
        <f>F63+1</f>
      </c>
      <c r="F64" s="8">
        <f>ROUND(D64/1.5,0)</f>
      </c>
      <c r="G64" s="10">
        <f>D64-C64</f>
      </c>
      <c r="H64" s="6">
        <f>F64-E64+1</f>
      </c>
      <c r="I64" s="11"/>
      <c r="J64" s="11"/>
      <c r="K64" s="11"/>
      <c r="L64" s="11"/>
      <c r="M64" s="11"/>
    </row>
    <row x14ac:dyDescent="0.25" r="65" customHeight="1" ht="17.25" customFormat="1" s="1">
      <c r="A65" s="6">
        <v>64</v>
      </c>
      <c r="B65" s="7" t="s">
        <v>71</v>
      </c>
      <c r="C65" s="9">
        <v>236.34</v>
      </c>
      <c r="D65" s="9">
        <v>244.5</v>
      </c>
      <c r="E65" s="8">
        <f>F64+1</f>
      </c>
      <c r="F65" s="8">
        <f>ROUND(D65/1.5,0)</f>
      </c>
      <c r="G65" s="10">
        <f>D65-C65</f>
      </c>
      <c r="H65" s="6">
        <f>F65-E65+1</f>
      </c>
      <c r="I65" s="11"/>
      <c r="J65" s="11"/>
      <c r="K65" s="11"/>
      <c r="L65" s="11"/>
      <c r="M65" s="11"/>
    </row>
    <row x14ac:dyDescent="0.25" r="66" customHeight="1" ht="17.25" customFormat="1" s="1">
      <c r="A66" s="6">
        <v>65</v>
      </c>
      <c r="B66" s="7" t="s">
        <v>72</v>
      </c>
      <c r="C66" s="9">
        <v>244.5</v>
      </c>
      <c r="D66" s="9">
        <v>245.7</v>
      </c>
      <c r="E66" s="8">
        <f>F65+1</f>
      </c>
      <c r="F66" s="8">
        <f>ROUND(D66/1.5,0)</f>
      </c>
      <c r="G66" s="10">
        <f>D66-C66</f>
      </c>
      <c r="H66" s="6">
        <f>F66-E66+1</f>
      </c>
      <c r="I66" s="11"/>
      <c r="J66" s="11"/>
      <c r="K66" s="11"/>
      <c r="L66" s="11"/>
      <c r="M66" s="11"/>
    </row>
    <row x14ac:dyDescent="0.25" r="67" customHeight="1" ht="17.25">
      <c r="A67" s="6">
        <v>66</v>
      </c>
      <c r="B67" s="14" t="s">
        <v>73</v>
      </c>
      <c r="C67" s="15">
        <v>245.7</v>
      </c>
      <c r="D67" s="15">
        <v>247.2</v>
      </c>
      <c r="E67" s="8">
        <f>F66+1</f>
      </c>
      <c r="F67" s="8">
        <f>ROUND(D67/1.5,0)</f>
      </c>
      <c r="G67" s="10">
        <f>D67-C67</f>
      </c>
      <c r="H67" s="6">
        <f>F67-E67+1</f>
      </c>
      <c r="I67" s="11"/>
      <c r="J67" s="11"/>
      <c r="K67" s="11"/>
      <c r="L67" s="11"/>
      <c r="M67" s="11"/>
    </row>
    <row x14ac:dyDescent="0.25" r="68" customHeight="1" ht="17.25" customFormat="1" s="1">
      <c r="A68" s="6">
        <v>67</v>
      </c>
      <c r="B68" s="7" t="s">
        <v>74</v>
      </c>
      <c r="C68" s="9">
        <v>247.2</v>
      </c>
      <c r="D68" s="9">
        <v>248.8</v>
      </c>
      <c r="E68" s="8">
        <f>F67+1</f>
      </c>
      <c r="F68" s="8">
        <f>ROUND(D68/1.5,0)</f>
      </c>
      <c r="G68" s="10">
        <f>D68-C68</f>
      </c>
      <c r="H68" s="6">
        <f>F68-E68+1</f>
      </c>
      <c r="I68" s="11"/>
      <c r="J68" s="11"/>
      <c r="K68" s="11"/>
      <c r="L68" s="11"/>
      <c r="M68" s="11"/>
    </row>
    <row x14ac:dyDescent="0.25" r="69" customHeight="1" ht="17.25" customFormat="1" s="1">
      <c r="A69" s="6">
        <v>68</v>
      </c>
      <c r="B69" s="7" t="s">
        <v>75</v>
      </c>
      <c r="C69" s="9">
        <v>248.8</v>
      </c>
      <c r="D69" s="9">
        <v>250.7</v>
      </c>
      <c r="E69" s="8">
        <f>F68+1</f>
      </c>
      <c r="F69" s="8">
        <f>ROUND(D69/1.5,0)</f>
      </c>
      <c r="G69" s="10">
        <f>D69-C69</f>
      </c>
      <c r="H69" s="6">
        <f>F69-E69+1</f>
      </c>
      <c r="I69" s="11"/>
      <c r="J69" s="11"/>
      <c r="K69" s="11"/>
      <c r="L69" s="11"/>
      <c r="M69" s="11"/>
    </row>
    <row x14ac:dyDescent="0.25" r="70" customHeight="1" ht="17.25" customFormat="1" s="1">
      <c r="A70" s="6">
        <v>69</v>
      </c>
      <c r="B70" s="7" t="s">
        <v>76</v>
      </c>
      <c r="C70" s="9">
        <v>250.7</v>
      </c>
      <c r="D70" s="9">
        <v>255.4</v>
      </c>
      <c r="E70" s="8">
        <f>F69+1</f>
      </c>
      <c r="F70" s="8">
        <f>ROUND(D70/1.5,0)</f>
      </c>
      <c r="G70" s="10">
        <f>D70-C70</f>
      </c>
      <c r="H70" s="6">
        <f>F70-E70+1</f>
      </c>
      <c r="I70" s="11"/>
      <c r="J70" s="11"/>
      <c r="K70" s="11"/>
      <c r="L70" s="11"/>
      <c r="M70" s="11"/>
    </row>
    <row x14ac:dyDescent="0.25" r="71" customHeight="1" ht="17.25" customFormat="1" s="1">
      <c r="A71" s="6">
        <v>70</v>
      </c>
      <c r="B71" s="7" t="s">
        <v>77</v>
      </c>
      <c r="C71" s="9">
        <v>255.4</v>
      </c>
      <c r="D71" s="8">
        <v>261</v>
      </c>
      <c r="E71" s="8">
        <f>F70+1</f>
      </c>
      <c r="F71" s="8">
        <f>ROUND(D71/1.5,0)</f>
      </c>
      <c r="G71" s="10">
        <f>D71-C71</f>
      </c>
      <c r="H71" s="6">
        <f>F71-E71+1</f>
      </c>
      <c r="I71" s="11"/>
      <c r="J71" s="11"/>
      <c r="K71" s="11"/>
      <c r="L71" s="11"/>
      <c r="M71" s="11"/>
    </row>
    <row x14ac:dyDescent="0.25" r="72" customHeight="1" ht="17.25" customFormat="1" s="1">
      <c r="A72" s="6">
        <v>71</v>
      </c>
      <c r="B72" s="7" t="s">
        <v>78</v>
      </c>
      <c r="C72" s="8">
        <v>261</v>
      </c>
      <c r="D72" s="8">
        <v>263</v>
      </c>
      <c r="E72" s="8">
        <f>F71+1</f>
      </c>
      <c r="F72" s="8">
        <f>ROUND(D72/1.5,0)</f>
      </c>
      <c r="G72" s="6">
        <f>D72-C72</f>
      </c>
      <c r="H72" s="6">
        <f>F72-E72+1</f>
      </c>
      <c r="I72" s="11"/>
      <c r="J72" s="11"/>
      <c r="K72" s="11"/>
      <c r="L72" s="11"/>
      <c r="M72" s="11"/>
    </row>
    <row x14ac:dyDescent="0.25" r="73" customHeight="1" ht="17.25" customFormat="1" s="1">
      <c r="A73" s="6">
        <v>72</v>
      </c>
      <c r="B73" s="7" t="s">
        <v>79</v>
      </c>
      <c r="C73" s="8">
        <v>263</v>
      </c>
      <c r="D73" s="9">
        <v>266.5</v>
      </c>
      <c r="E73" s="8">
        <f>F72+1</f>
      </c>
      <c r="F73" s="8">
        <f>ROUND(D73/1.5,0)</f>
      </c>
      <c r="G73" s="10">
        <f>D73-C73</f>
      </c>
      <c r="H73" s="6">
        <f>F73-E73+1</f>
      </c>
      <c r="I73" s="11"/>
      <c r="J73" s="11"/>
      <c r="K73" s="11"/>
      <c r="L73" s="11"/>
      <c r="M73" s="11"/>
    </row>
    <row x14ac:dyDescent="0.25" r="74" customHeight="1" ht="17.25" customFormat="1" s="1">
      <c r="A74" s="6">
        <v>73</v>
      </c>
      <c r="B74" s="7" t="s">
        <v>80</v>
      </c>
      <c r="C74" s="9">
        <v>266.5</v>
      </c>
      <c r="D74" s="9">
        <v>274.1</v>
      </c>
      <c r="E74" s="8">
        <f>F73+1</f>
      </c>
      <c r="F74" s="8">
        <f>ROUND(D74/1.5,0)</f>
      </c>
      <c r="G74" s="10">
        <f>D74-C74</f>
      </c>
      <c r="H74" s="6">
        <f>F74-E74+1</f>
      </c>
      <c r="I74" s="11"/>
      <c r="J74" s="11"/>
      <c r="K74" s="11"/>
      <c r="L74" s="11"/>
      <c r="M74" s="11"/>
    </row>
    <row x14ac:dyDescent="0.25" r="75" customHeight="1" ht="17.25" customFormat="1" s="1">
      <c r="A75" s="6">
        <v>74</v>
      </c>
      <c r="B75" s="7" t="s">
        <v>81</v>
      </c>
      <c r="C75" s="9">
        <v>274.1</v>
      </c>
      <c r="D75" s="9">
        <v>276.3</v>
      </c>
      <c r="E75" s="8">
        <f>F74+1</f>
      </c>
      <c r="F75" s="8">
        <f>ROUND(D75/1.5,0)</f>
      </c>
      <c r="G75" s="10">
        <f>D75-C75</f>
      </c>
      <c r="H75" s="6">
        <f>F75-E75+1</f>
      </c>
      <c r="I75" s="11"/>
      <c r="J75" s="11"/>
      <c r="K75" s="11"/>
      <c r="L75" s="11"/>
      <c r="M75" s="11"/>
    </row>
    <row x14ac:dyDescent="0.25" r="76" customHeight="1" ht="17.25" customFormat="1" s="1">
      <c r="A76" s="6">
        <v>75</v>
      </c>
      <c r="B76" s="7" t="s">
        <v>82</v>
      </c>
      <c r="C76" s="9">
        <v>276.3</v>
      </c>
      <c r="D76" s="9">
        <v>283.6</v>
      </c>
      <c r="E76" s="8">
        <f>F75+1</f>
      </c>
      <c r="F76" s="8">
        <f>ROUND(D76/1.5,0)</f>
      </c>
      <c r="G76" s="10">
        <f>D76-C76</f>
      </c>
      <c r="H76" s="6">
        <f>F76-E76+1</f>
      </c>
      <c r="I76" s="11"/>
      <c r="J76" s="11"/>
      <c r="K76" s="11"/>
      <c r="L76" s="11"/>
      <c r="M76" s="11"/>
    </row>
    <row x14ac:dyDescent="0.25" r="77" customHeight="1" ht="17.25" customFormat="1" s="1">
      <c r="A77" s="6">
        <v>76</v>
      </c>
      <c r="B77" s="7" t="s">
        <v>83</v>
      </c>
      <c r="C77" s="9">
        <v>283.6</v>
      </c>
      <c r="D77" s="9">
        <v>286.9</v>
      </c>
      <c r="E77" s="8">
        <f>F76+1</f>
      </c>
      <c r="F77" s="8">
        <f>ROUND(D77/1.5,0)</f>
      </c>
      <c r="G77" s="10">
        <f>D77-C77</f>
      </c>
      <c r="H77" s="6">
        <f>F77-E77+1</f>
      </c>
      <c r="I77" s="11"/>
      <c r="J77" s="11"/>
      <c r="K77" s="11"/>
      <c r="L77" s="11"/>
      <c r="M77" s="11"/>
    </row>
    <row x14ac:dyDescent="0.25" r="78" customHeight="1" ht="17.25" customFormat="1" s="1">
      <c r="A78" s="6">
        <v>77</v>
      </c>
      <c r="B78" s="7" t="s">
        <v>84</v>
      </c>
      <c r="C78" s="9">
        <v>286.9</v>
      </c>
      <c r="D78" s="9">
        <v>296.7</v>
      </c>
      <c r="E78" s="8">
        <f>F77+1</f>
      </c>
      <c r="F78" s="8">
        <f>ROUND(D78/1.5,0)</f>
      </c>
      <c r="G78" s="10">
        <f>D78-C78</f>
      </c>
      <c r="H78" s="6">
        <f>F78-E78+1</f>
      </c>
      <c r="I78" s="11"/>
      <c r="J78" s="11"/>
      <c r="K78" s="11"/>
      <c r="L78" s="11"/>
      <c r="M78" s="11"/>
    </row>
    <row x14ac:dyDescent="0.25" r="79" customHeight="1" ht="17.25" customFormat="1" s="1">
      <c r="A79" s="6">
        <v>78</v>
      </c>
      <c r="B79" s="7" t="s">
        <v>85</v>
      </c>
      <c r="C79" s="9">
        <v>296.7</v>
      </c>
      <c r="D79" s="9">
        <v>301.7</v>
      </c>
      <c r="E79" s="8">
        <f>F78+1</f>
      </c>
      <c r="F79" s="8">
        <f>ROUND(D79/1.5,0)</f>
      </c>
      <c r="G79" s="6">
        <f>D79-C79</f>
      </c>
      <c r="H79" s="6">
        <f>F79-E79+1</f>
      </c>
      <c r="I79" s="11"/>
      <c r="J79" s="11"/>
      <c r="K79" s="11"/>
      <c r="L79" s="11"/>
      <c r="M79" s="11"/>
    </row>
    <row x14ac:dyDescent="0.25" r="80" customHeight="1" ht="17.25" customFormat="1" s="1">
      <c r="A80" s="6">
        <v>79</v>
      </c>
      <c r="B80" s="7" t="s">
        <v>86</v>
      </c>
      <c r="C80" s="9">
        <v>301.7</v>
      </c>
      <c r="D80" s="9">
        <v>305.1</v>
      </c>
      <c r="E80" s="8">
        <f>F79+1</f>
      </c>
      <c r="F80" s="8">
        <f>ROUND(D80/1.5,0)</f>
      </c>
      <c r="G80" s="10">
        <f>D80-C80</f>
      </c>
      <c r="H80" s="6">
        <f>F80-E80+1</f>
      </c>
      <c r="I80" s="11"/>
      <c r="J80" s="11"/>
      <c r="K80" s="11"/>
      <c r="L80" s="11"/>
      <c r="M80" s="11"/>
    </row>
    <row x14ac:dyDescent="0.25" r="81" customHeight="1" ht="17.25" customFormat="1" s="1">
      <c r="A81" s="6">
        <v>80</v>
      </c>
      <c r="B81" s="7" t="s">
        <v>87</v>
      </c>
      <c r="C81" s="9">
        <v>305.1</v>
      </c>
      <c r="D81" s="9">
        <v>306.6</v>
      </c>
      <c r="E81" s="8">
        <f>F80+1</f>
      </c>
      <c r="F81" s="8">
        <f>ROUND(D81/1.5,0)</f>
      </c>
      <c r="G81" s="10">
        <f>D81-C81</f>
      </c>
      <c r="H81" s="6">
        <f>F81-E81+1</f>
      </c>
      <c r="I81" s="11"/>
      <c r="J81" s="11"/>
      <c r="K81" s="11"/>
      <c r="L81" s="11"/>
      <c r="M81" s="11"/>
    </row>
    <row x14ac:dyDescent="0.25" r="82" customHeight="1" ht="17.25" customFormat="1" s="1">
      <c r="A82" s="6">
        <v>81</v>
      </c>
      <c r="B82" s="7" t="s">
        <v>88</v>
      </c>
      <c r="C82" s="9">
        <v>306.6</v>
      </c>
      <c r="D82" s="9">
        <v>309.2</v>
      </c>
      <c r="E82" s="8">
        <f>F81+1</f>
      </c>
      <c r="F82" s="8">
        <f>ROUND(D82/1.5,0)</f>
      </c>
      <c r="G82" s="10">
        <f>D82-C82</f>
      </c>
      <c r="H82" s="6">
        <f>F82-E82+1</f>
      </c>
      <c r="I82" s="11"/>
      <c r="J82" s="11"/>
      <c r="K82" s="11"/>
      <c r="L82" s="11"/>
      <c r="M82" s="11"/>
    </row>
    <row x14ac:dyDescent="0.25" r="83" customHeight="1" ht="17.25" customFormat="1" s="1">
      <c r="A83" s="6">
        <v>82</v>
      </c>
      <c r="B83" s="7" t="s">
        <v>89</v>
      </c>
      <c r="C83" s="9">
        <v>309.2</v>
      </c>
      <c r="D83" s="9">
        <v>310.2</v>
      </c>
      <c r="E83" s="8">
        <f>F82+1</f>
      </c>
      <c r="F83" s="8">
        <f>ROUND(D83/1.5,0)</f>
      </c>
      <c r="G83" s="6">
        <f>D83-C83</f>
      </c>
      <c r="H83" s="6">
        <f>F83-E83+1</f>
      </c>
      <c r="I83" s="11"/>
      <c r="J83" s="11"/>
      <c r="K83" s="11"/>
      <c r="L83" s="11"/>
      <c r="M83" s="11"/>
    </row>
    <row x14ac:dyDescent="0.25" r="84" customHeight="1" ht="17.25" customFormat="1" s="1">
      <c r="A84" s="6">
        <v>83</v>
      </c>
      <c r="B84" s="7" t="s">
        <v>90</v>
      </c>
      <c r="C84" s="9">
        <v>310.2</v>
      </c>
      <c r="D84" s="8">
        <v>318</v>
      </c>
      <c r="E84" s="8">
        <f>F83+1</f>
      </c>
      <c r="F84" s="8">
        <f>ROUND(D84/1.5,0)</f>
      </c>
      <c r="G84" s="10">
        <f>D84-C84</f>
      </c>
      <c r="H84" s="6">
        <f>F84-E84+1</f>
      </c>
      <c r="I84" s="11"/>
      <c r="J84" s="11"/>
      <c r="K84" s="11"/>
      <c r="L84" s="11"/>
      <c r="M84" s="11"/>
    </row>
    <row x14ac:dyDescent="0.25" r="85" customHeight="1" ht="17.25" customFormat="1" s="1">
      <c r="A85" s="6">
        <v>84</v>
      </c>
      <c r="B85" s="7" t="s">
        <v>91</v>
      </c>
      <c r="C85" s="8">
        <v>318</v>
      </c>
      <c r="D85" s="9">
        <v>320.1</v>
      </c>
      <c r="E85" s="8">
        <f>F84+1</f>
      </c>
      <c r="F85" s="8">
        <f>ROUND(D85/1.5,0)</f>
      </c>
      <c r="G85" s="10">
        <f>D85-C85</f>
      </c>
      <c r="H85" s="6">
        <f>F85-E85+1</f>
      </c>
      <c r="I85" s="11"/>
      <c r="J85" s="11"/>
      <c r="K85" s="11"/>
      <c r="L85" s="11"/>
      <c r="M85" s="11"/>
    </row>
    <row x14ac:dyDescent="0.25" r="86" customHeight="1" ht="17.25" customFormat="1" s="1">
      <c r="A86" s="6">
        <v>85</v>
      </c>
      <c r="B86" s="7" t="s">
        <v>92</v>
      </c>
      <c r="C86" s="9">
        <v>320.1</v>
      </c>
      <c r="D86" s="9">
        <v>323.1</v>
      </c>
      <c r="E86" s="8">
        <f>F85+1</f>
      </c>
      <c r="F86" s="8">
        <f>ROUND(D86/1.5,0)</f>
      </c>
      <c r="G86" s="6">
        <f>D86-C86</f>
      </c>
      <c r="H86" s="6">
        <f>F86-E86+1</f>
      </c>
      <c r="I86" s="11"/>
      <c r="J86" s="11"/>
      <c r="K86" s="11"/>
      <c r="L86" s="11"/>
      <c r="M86" s="11"/>
    </row>
    <row x14ac:dyDescent="0.25" r="87" customHeight="1" ht="17.25" customFormat="1" s="1">
      <c r="A87" s="6">
        <v>86</v>
      </c>
      <c r="B87" s="7" t="s">
        <v>93</v>
      </c>
      <c r="C87" s="9">
        <v>323.1</v>
      </c>
      <c r="D87" s="9">
        <v>325.3</v>
      </c>
      <c r="E87" s="8">
        <f>F86+1</f>
      </c>
      <c r="F87" s="8">
        <f>ROUND(D87/1.5,0)</f>
      </c>
      <c r="G87" s="10">
        <f>D87-C87</f>
      </c>
      <c r="H87" s="6">
        <f>F87-E87+1</f>
      </c>
      <c r="I87" s="11"/>
      <c r="J87" s="11"/>
      <c r="K87" s="11"/>
      <c r="L87" s="11"/>
      <c r="M87" s="11"/>
    </row>
    <row x14ac:dyDescent="0.25" r="88" customHeight="1" ht="17.25" customFormat="1" s="1">
      <c r="A88" s="6">
        <v>87</v>
      </c>
      <c r="B88" s="7" t="s">
        <v>94</v>
      </c>
      <c r="C88" s="9">
        <v>325.3</v>
      </c>
      <c r="D88" s="9">
        <v>331.2</v>
      </c>
      <c r="E88" s="8">
        <f>F87+1</f>
      </c>
      <c r="F88" s="8">
        <f>ROUND(D88/1.5,0)</f>
      </c>
      <c r="G88" s="10">
        <f>D88-C88</f>
      </c>
      <c r="H88" s="6">
        <f>F88-E88+1</f>
      </c>
      <c r="I88" s="11"/>
      <c r="J88" s="11"/>
      <c r="K88" s="11"/>
      <c r="L88" s="11"/>
      <c r="M88" s="11"/>
    </row>
    <row x14ac:dyDescent="0.25" r="89" customHeight="1" ht="17.25" customFormat="1" s="1">
      <c r="A89" s="6">
        <v>88</v>
      </c>
      <c r="B89" s="7" t="s">
        <v>95</v>
      </c>
      <c r="C89" s="9">
        <v>331.2</v>
      </c>
      <c r="D89" s="9">
        <v>333.6</v>
      </c>
      <c r="E89" s="8">
        <f>F88+1</f>
      </c>
      <c r="F89" s="8">
        <f>ROUND(D89/1.5,0)</f>
      </c>
      <c r="G89" s="10">
        <f>D89-C89</f>
      </c>
      <c r="H89" s="6">
        <f>F89-E89+1</f>
      </c>
      <c r="I89" s="11"/>
      <c r="J89" s="11"/>
      <c r="K89" s="11"/>
      <c r="L89" s="11"/>
      <c r="M89" s="11"/>
    </row>
    <row x14ac:dyDescent="0.25" r="90" customHeight="1" ht="17.25" customFormat="1" s="1">
      <c r="A90" s="6">
        <v>89</v>
      </c>
      <c r="B90" s="7" t="s">
        <v>96</v>
      </c>
      <c r="C90" s="9">
        <v>333.6</v>
      </c>
      <c r="D90" s="9">
        <v>341.9</v>
      </c>
      <c r="E90" s="8">
        <f>F89+1</f>
      </c>
      <c r="F90" s="8">
        <f>ROUND(D90/1.5,0)</f>
      </c>
      <c r="G90" s="10">
        <f>D90-C90</f>
      </c>
      <c r="H90" s="6">
        <f>F90-E90+1</f>
      </c>
      <c r="I90" s="11"/>
      <c r="J90" s="11"/>
      <c r="K90" s="11"/>
      <c r="L90" s="11"/>
      <c r="M90" s="11"/>
    </row>
    <row x14ac:dyDescent="0.25" r="91" customHeight="1" ht="17.25" customFormat="1" s="1">
      <c r="A91" s="6">
        <v>90</v>
      </c>
      <c r="B91" s="7" t="s">
        <v>97</v>
      </c>
      <c r="C91" s="9">
        <v>341.9</v>
      </c>
      <c r="D91" s="9">
        <v>343.8</v>
      </c>
      <c r="E91" s="8">
        <f>F90+1</f>
      </c>
      <c r="F91" s="8">
        <f>ROUND(D91/1.5,0)</f>
      </c>
      <c r="G91" s="10">
        <f>D91-C91</f>
      </c>
      <c r="H91" s="6">
        <f>F91-E91+1</f>
      </c>
      <c r="I91" s="11"/>
      <c r="J91" s="11"/>
      <c r="K91" s="11"/>
      <c r="L91" s="11"/>
      <c r="M91" s="11"/>
    </row>
    <row x14ac:dyDescent="0.25" r="92" customHeight="1" ht="17.25">
      <c r="A92" s="6">
        <v>91</v>
      </c>
      <c r="B92" s="14" t="s">
        <v>98</v>
      </c>
      <c r="C92" s="15">
        <v>343.8</v>
      </c>
      <c r="D92" s="15">
        <v>346.2</v>
      </c>
      <c r="E92" s="8">
        <f>F91+1</f>
      </c>
      <c r="F92" s="8">
        <f>ROUND(D92/1.5,0)</f>
      </c>
      <c r="G92" s="10">
        <f>D92-C92</f>
      </c>
      <c r="H92" s="6">
        <f>F92-E92+1</f>
      </c>
      <c r="I92" s="11"/>
      <c r="J92" s="11"/>
      <c r="K92" s="11"/>
      <c r="L92" s="11"/>
      <c r="M92" s="11"/>
    </row>
    <row x14ac:dyDescent="0.25" r="93" customHeight="1" ht="17.25" customFormat="1" s="1">
      <c r="A93" s="6">
        <v>92</v>
      </c>
      <c r="B93" s="7" t="s">
        <v>99</v>
      </c>
      <c r="C93" s="9">
        <v>346.2</v>
      </c>
      <c r="D93" s="9">
        <v>354.8</v>
      </c>
      <c r="E93" s="8">
        <f>F92+1</f>
      </c>
      <c r="F93" s="8">
        <f>ROUND(D93/1.5,0)</f>
      </c>
      <c r="G93" s="10">
        <f>D93-C93</f>
      </c>
      <c r="H93" s="6">
        <f>F93-E93+1</f>
      </c>
      <c r="I93" s="11"/>
      <c r="J93" s="11"/>
      <c r="K93" s="11"/>
      <c r="L93" s="11"/>
      <c r="M93" s="11"/>
    </row>
    <row x14ac:dyDescent="0.25" r="94" customHeight="1" ht="17.25" customFormat="1" s="1">
      <c r="A94" s="6">
        <v>93</v>
      </c>
      <c r="B94" s="7" t="s">
        <v>100</v>
      </c>
      <c r="C94" s="9">
        <v>354.8</v>
      </c>
      <c r="D94" s="9">
        <v>361.5</v>
      </c>
      <c r="E94" s="8">
        <f>F93+1</f>
      </c>
      <c r="F94" s="8">
        <f>ROUND(D94/1.5,0)</f>
      </c>
      <c r="G94" s="10">
        <f>D94-C94</f>
      </c>
      <c r="H94" s="6">
        <f>F94-E94+1</f>
      </c>
      <c r="I94" s="11"/>
      <c r="J94" s="11"/>
      <c r="K94" s="11"/>
      <c r="L94" s="11"/>
      <c r="M94" s="11"/>
    </row>
    <row x14ac:dyDescent="0.25" r="95" customHeight="1" ht="17.25" customFormat="1" s="1">
      <c r="A95" s="6">
        <v>94</v>
      </c>
      <c r="B95" s="7" t="s">
        <v>101</v>
      </c>
      <c r="C95" s="9">
        <v>361.5</v>
      </c>
      <c r="D95" s="9">
        <v>365.6</v>
      </c>
      <c r="E95" s="8">
        <f>F94+1</f>
      </c>
      <c r="F95" s="8">
        <f>ROUND(D95/1.5,0)</f>
      </c>
      <c r="G95" s="10">
        <f>D95-C95</f>
      </c>
      <c r="H95" s="6">
        <f>F95-E95+1</f>
      </c>
      <c r="I95" s="11"/>
      <c r="J95" s="11"/>
      <c r="K95" s="11"/>
      <c r="L95" s="11"/>
      <c r="M95" s="11"/>
    </row>
    <row x14ac:dyDescent="0.25" r="96" customHeight="1" ht="17.25" customFormat="1" s="1">
      <c r="A96" s="6">
        <v>95</v>
      </c>
      <c r="B96" s="7" t="s">
        <v>102</v>
      </c>
      <c r="C96" s="9">
        <v>365.6</v>
      </c>
      <c r="D96" s="9">
        <v>367.7</v>
      </c>
      <c r="E96" s="8">
        <f>F95+1</f>
      </c>
      <c r="F96" s="8">
        <f>ROUND(D96/1.5,0)</f>
      </c>
      <c r="G96" s="10">
        <f>D96-C96</f>
      </c>
      <c r="H96" s="6">
        <f>F96-E96+1</f>
      </c>
      <c r="I96" s="11"/>
      <c r="J96" s="11"/>
      <c r="K96" s="11"/>
      <c r="L96" s="11"/>
      <c r="M96" s="11"/>
    </row>
    <row x14ac:dyDescent="0.25" r="97" customHeight="1" ht="17.25" customFormat="1" s="1">
      <c r="A97" s="6">
        <v>96</v>
      </c>
      <c r="B97" s="7" t="s">
        <v>103</v>
      </c>
      <c r="C97" s="9">
        <v>367.7</v>
      </c>
      <c r="D97" s="9">
        <v>370.4</v>
      </c>
      <c r="E97" s="8">
        <f>F96+1</f>
      </c>
      <c r="F97" s="8">
        <f>ROUND(D97/1.5,0)</f>
      </c>
      <c r="G97" s="10">
        <f>D97-C97</f>
      </c>
      <c r="H97" s="6">
        <f>F97-E97+1</f>
      </c>
      <c r="I97" s="11"/>
      <c r="J97" s="11"/>
      <c r="K97" s="11"/>
      <c r="L97" s="11"/>
      <c r="M97" s="11"/>
    </row>
    <row x14ac:dyDescent="0.25" r="98" customHeight="1" ht="17.25" customFormat="1" s="1">
      <c r="A98" s="6">
        <v>97</v>
      </c>
      <c r="B98" s="7" t="s">
        <v>104</v>
      </c>
      <c r="C98" s="9">
        <v>370.4</v>
      </c>
      <c r="D98" s="9">
        <v>371.7</v>
      </c>
      <c r="E98" s="8">
        <f>F97+1</f>
      </c>
      <c r="F98" s="8">
        <f>ROUND(D98/1.5,0)</f>
      </c>
      <c r="G98" s="10">
        <f>D98-C98</f>
      </c>
      <c r="H98" s="6">
        <f>F98-E98+1</f>
      </c>
      <c r="I98" s="11"/>
      <c r="J98" s="11"/>
      <c r="K98" s="11"/>
      <c r="L98" s="11"/>
      <c r="M98" s="11"/>
    </row>
    <row x14ac:dyDescent="0.25" r="99" customHeight="1" ht="17.25" customFormat="1" s="1">
      <c r="A99" s="6">
        <v>98</v>
      </c>
      <c r="B99" s="7" t="s">
        <v>105</v>
      </c>
      <c r="C99" s="9">
        <v>371.7</v>
      </c>
      <c r="D99" s="9">
        <v>373.7</v>
      </c>
      <c r="E99" s="8">
        <f>F98+1</f>
      </c>
      <c r="F99" s="8">
        <f>ROUND(D99/1.5,0)</f>
      </c>
      <c r="G99" s="6">
        <f>D99-C99</f>
      </c>
      <c r="H99" s="6">
        <f>F99-E99+1</f>
      </c>
      <c r="I99" s="11"/>
      <c r="J99" s="11"/>
      <c r="K99" s="11"/>
      <c r="L99" s="11"/>
      <c r="M99" s="11"/>
    </row>
    <row x14ac:dyDescent="0.25" r="100" customHeight="1" ht="17.25" customFormat="1" s="1">
      <c r="A100" s="6">
        <v>99</v>
      </c>
      <c r="B100" s="7" t="s">
        <v>106</v>
      </c>
      <c r="C100" s="9">
        <v>373.7</v>
      </c>
      <c r="D100" s="9">
        <v>375.5</v>
      </c>
      <c r="E100" s="8">
        <f>F99+1</f>
      </c>
      <c r="F100" s="8">
        <f>ROUND(D100/1.5,0)</f>
      </c>
      <c r="G100" s="10">
        <f>D100-C100</f>
      </c>
      <c r="H100" s="6">
        <f>F100-E100+1</f>
      </c>
      <c r="I100" s="11"/>
      <c r="J100" s="11"/>
      <c r="K100" s="11"/>
      <c r="L100" s="11"/>
      <c r="M100" s="11"/>
    </row>
    <row x14ac:dyDescent="0.25" r="101" customHeight="1" ht="17.25" customFormat="1" s="1">
      <c r="A101" s="6">
        <v>100</v>
      </c>
      <c r="B101" s="7" t="s">
        <v>107</v>
      </c>
      <c r="C101" s="9">
        <v>375.5</v>
      </c>
      <c r="D101" s="9">
        <v>377.2</v>
      </c>
      <c r="E101" s="8">
        <f>F100+1</f>
      </c>
      <c r="F101" s="8">
        <f>ROUND(D101/1.5,0)</f>
      </c>
      <c r="G101" s="10">
        <f>D101-C101</f>
      </c>
      <c r="H101" s="6">
        <f>F101-E101+1</f>
      </c>
      <c r="I101" s="11"/>
      <c r="J101" s="11"/>
      <c r="K101" s="11"/>
      <c r="L101" s="11"/>
      <c r="M101" s="11"/>
    </row>
    <row x14ac:dyDescent="0.25" r="102" customHeight="1" ht="17.25" customFormat="1" s="1">
      <c r="A102" s="6">
        <v>101</v>
      </c>
      <c r="B102" s="7" t="s">
        <v>108</v>
      </c>
      <c r="C102" s="9">
        <v>377.2</v>
      </c>
      <c r="D102" s="9">
        <v>378.5</v>
      </c>
      <c r="E102" s="8">
        <f>F101+1</f>
      </c>
      <c r="F102" s="8">
        <f>ROUND(D102/1.5,0)</f>
      </c>
      <c r="G102" s="10">
        <f>D102-C102</f>
      </c>
      <c r="H102" s="6">
        <f>F102-E102+1</f>
      </c>
      <c r="I102" s="11"/>
      <c r="J102" s="11"/>
      <c r="K102" s="11"/>
      <c r="L102" s="11"/>
      <c r="M102" s="11"/>
    </row>
    <row x14ac:dyDescent="0.25" r="103" customHeight="1" ht="17.25" customFormat="1" s="1">
      <c r="A103" s="6">
        <v>102</v>
      </c>
      <c r="B103" s="7" t="s">
        <v>109</v>
      </c>
      <c r="C103" s="9">
        <v>378.5</v>
      </c>
      <c r="D103" s="9">
        <v>381.8</v>
      </c>
      <c r="E103" s="8">
        <f>F102+1</f>
      </c>
      <c r="F103" s="8">
        <f>ROUND(D103/1.5,0)</f>
      </c>
      <c r="G103" s="10">
        <f>D103-C103</f>
      </c>
      <c r="H103" s="6">
        <f>F103-E103+1</f>
      </c>
      <c r="I103" s="11"/>
      <c r="J103" s="11"/>
      <c r="K103" s="11"/>
      <c r="L103" s="11"/>
      <c r="M103" s="11"/>
    </row>
    <row x14ac:dyDescent="0.25" r="104" customHeight="1" ht="17.25" customFormat="1" s="1">
      <c r="A104" s="6">
        <v>103</v>
      </c>
      <c r="B104" s="7" t="s">
        <v>110</v>
      </c>
      <c r="C104" s="9">
        <v>381.8</v>
      </c>
      <c r="D104" s="9">
        <v>384.4</v>
      </c>
      <c r="E104" s="8">
        <f>F103+1</f>
      </c>
      <c r="F104" s="8">
        <f>ROUND(D104/1.5,0)</f>
      </c>
      <c r="G104" s="10">
        <f>D104-C104</f>
      </c>
      <c r="H104" s="6">
        <f>F104-E104+1</f>
      </c>
      <c r="I104" s="11"/>
      <c r="J104" s="11"/>
      <c r="K104" s="11"/>
      <c r="L104" s="11"/>
      <c r="M104" s="11"/>
    </row>
    <row x14ac:dyDescent="0.25" r="105" customHeight="1" ht="17.25" customFormat="1" s="1">
      <c r="A105" s="6">
        <v>104</v>
      </c>
      <c r="B105" s="7" t="s">
        <v>111</v>
      </c>
      <c r="C105" s="9">
        <v>384.4</v>
      </c>
      <c r="D105" s="9">
        <v>390.7</v>
      </c>
      <c r="E105" s="8">
        <f>F104+1</f>
      </c>
      <c r="F105" s="8">
        <f>ROUND(D105/1.5,0)</f>
      </c>
      <c r="G105" s="10">
        <f>D105-C105</f>
      </c>
      <c r="H105" s="6">
        <f>F105-E105+1</f>
      </c>
      <c r="I105" s="11"/>
      <c r="J105" s="11"/>
      <c r="K105" s="11"/>
      <c r="L105" s="11"/>
      <c r="M105" s="11"/>
    </row>
    <row x14ac:dyDescent="0.25" r="106" customHeight="1" ht="17.25" customFormat="1" s="1">
      <c r="A106" s="6">
        <v>105</v>
      </c>
      <c r="B106" s="7" t="s">
        <v>112</v>
      </c>
      <c r="C106" s="9">
        <v>390.7</v>
      </c>
      <c r="D106" s="9">
        <v>399.8</v>
      </c>
      <c r="E106" s="8">
        <f>F105+1</f>
      </c>
      <c r="F106" s="8">
        <f>ROUND(D106/1.5,0)</f>
      </c>
      <c r="G106" s="10">
        <f>D106-C106</f>
      </c>
      <c r="H106" s="6">
        <f>F106-E106+1</f>
      </c>
      <c r="I106" s="11"/>
      <c r="J106" s="11"/>
      <c r="K106" s="11"/>
      <c r="L106" s="11"/>
      <c r="M106" s="11"/>
    </row>
    <row x14ac:dyDescent="0.25" r="107" customHeight="1" ht="17.25" customFormat="1" s="1">
      <c r="A107" s="6">
        <v>106</v>
      </c>
      <c r="B107" s="7" t="s">
        <v>113</v>
      </c>
      <c r="C107" s="9">
        <v>399.8</v>
      </c>
      <c r="D107" s="9">
        <v>403.4</v>
      </c>
      <c r="E107" s="8">
        <f>F106+1</f>
      </c>
      <c r="F107" s="8">
        <f>ROUND(D107/1.5,0)</f>
      </c>
      <c r="G107" s="10">
        <f>D107-C107</f>
      </c>
      <c r="H107" s="6">
        <f>F107-E107+1</f>
      </c>
      <c r="I107" s="11"/>
      <c r="J107" s="11"/>
      <c r="K107" s="11"/>
      <c r="L107" s="11"/>
      <c r="M107" s="11"/>
    </row>
    <row x14ac:dyDescent="0.25" r="108" customHeight="1" ht="17.25" customFormat="1" s="1">
      <c r="A108" s="6">
        <v>107</v>
      </c>
      <c r="B108" s="7" t="s">
        <v>114</v>
      </c>
      <c r="C108" s="9">
        <v>403.4</v>
      </c>
      <c r="D108" s="9">
        <v>407.6</v>
      </c>
      <c r="E108" s="8">
        <f>F107+1</f>
      </c>
      <c r="F108" s="8">
        <f>ROUND(D108/1.5,0)</f>
      </c>
      <c r="G108" s="10">
        <f>D108-C108</f>
      </c>
      <c r="H108" s="6">
        <f>F108-E108+1</f>
      </c>
      <c r="I108" s="11"/>
      <c r="J108" s="11"/>
      <c r="K108" s="11"/>
      <c r="L108" s="11"/>
      <c r="M108" s="11"/>
    </row>
    <row x14ac:dyDescent="0.25" r="109" customHeight="1" ht="17.25" customFormat="1" s="1">
      <c r="A109" s="6">
        <v>108</v>
      </c>
      <c r="B109" s="7" t="s">
        <v>115</v>
      </c>
      <c r="C109" s="9">
        <v>407.6</v>
      </c>
      <c r="D109" s="8">
        <v>411</v>
      </c>
      <c r="E109" s="8">
        <f>F108+1</f>
      </c>
      <c r="F109" s="8">
        <f>ROUND(D109/1.5,0)</f>
      </c>
      <c r="G109" s="10">
        <f>D109-C109</f>
      </c>
      <c r="H109" s="6">
        <f>F109-E109+1</f>
      </c>
      <c r="I109" s="11"/>
      <c r="J109" s="11"/>
      <c r="K109" s="11"/>
      <c r="L109" s="11"/>
      <c r="M109" s="11"/>
    </row>
    <row x14ac:dyDescent="0.25" r="110" customHeight="1" ht="17.25" customFormat="1" s="1">
      <c r="A110" s="6">
        <v>109</v>
      </c>
      <c r="B110" s="7" t="s">
        <v>116</v>
      </c>
      <c r="C110" s="8">
        <v>411</v>
      </c>
      <c r="D110" s="8">
        <v>415</v>
      </c>
      <c r="E110" s="8">
        <f>F109+1</f>
      </c>
      <c r="F110" s="8">
        <f>ROUND(D110/1.5,0)</f>
      </c>
      <c r="G110" s="6">
        <f>D110-C110</f>
      </c>
      <c r="H110" s="6">
        <f>F110-E110+1</f>
      </c>
      <c r="I110" s="11"/>
      <c r="J110" s="11"/>
      <c r="K110" s="11"/>
      <c r="L110" s="11"/>
      <c r="M110" s="11"/>
    </row>
    <row x14ac:dyDescent="0.25" r="111" customHeight="1" ht="17.25" customFormat="1" s="1">
      <c r="A111" s="6">
        <v>110</v>
      </c>
      <c r="B111" s="7" t="s">
        <v>117</v>
      </c>
      <c r="C111" s="8">
        <v>415</v>
      </c>
      <c r="D111" s="9">
        <v>417.9</v>
      </c>
      <c r="E111" s="8">
        <f>F110+1</f>
      </c>
      <c r="F111" s="8">
        <f>ROUND(D111/1.5,0)</f>
      </c>
      <c r="G111" s="10">
        <f>D111-C111</f>
      </c>
      <c r="H111" s="6">
        <f>F111-E111+1</f>
      </c>
      <c r="I111" s="11"/>
      <c r="J111" s="11"/>
      <c r="K111" s="11"/>
      <c r="L111" s="11"/>
      <c r="M111" s="11"/>
    </row>
    <row x14ac:dyDescent="0.25" r="112" customHeight="1" ht="17.25" customFormat="1" s="1">
      <c r="A112" s="6">
        <v>111</v>
      </c>
      <c r="B112" s="7" t="s">
        <v>118</v>
      </c>
      <c r="C112" s="9">
        <v>417.9</v>
      </c>
      <c r="D112" s="9">
        <v>418.8</v>
      </c>
      <c r="E112" s="8">
        <f>F111+1</f>
      </c>
      <c r="F112" s="8">
        <f>ROUND(D112/1.5,0)</f>
      </c>
      <c r="G112" s="10">
        <f>D112-C112</f>
      </c>
      <c r="H112" s="6">
        <f>F112-E112+1</f>
      </c>
      <c r="I112" s="11"/>
      <c r="J112" s="11"/>
      <c r="K112" s="11"/>
      <c r="L112" s="11"/>
      <c r="M112" s="11"/>
    </row>
    <row x14ac:dyDescent="0.25" r="113" customHeight="1" ht="17.25" customFormat="1" s="1">
      <c r="A113" s="6">
        <v>112</v>
      </c>
      <c r="B113" s="7" t="s">
        <v>119</v>
      </c>
      <c r="C113" s="9">
        <v>418.8</v>
      </c>
      <c r="D113" s="9">
        <v>425.6</v>
      </c>
      <c r="E113" s="8">
        <f>F112+1</f>
      </c>
      <c r="F113" s="8">
        <f>ROUND(D113/1.5,0)</f>
      </c>
      <c r="G113" s="10">
        <f>D113-C113</f>
      </c>
      <c r="H113" s="6">
        <f>F113-E113+1</f>
      </c>
      <c r="I113" s="11"/>
      <c r="J113" s="11"/>
      <c r="K113" s="11"/>
      <c r="L113" s="11"/>
      <c r="M113" s="11"/>
    </row>
    <row x14ac:dyDescent="0.25" r="114" customHeight="1" ht="17.25" customFormat="1" s="1">
      <c r="A114" s="6">
        <v>113</v>
      </c>
      <c r="B114" s="7" t="s">
        <v>120</v>
      </c>
      <c r="C114" s="9">
        <v>425.6</v>
      </c>
      <c r="D114" s="9">
        <v>427.6</v>
      </c>
      <c r="E114" s="8">
        <f>F113+1</f>
      </c>
      <c r="F114" s="8">
        <f>ROUND(D114/1.5,0)</f>
      </c>
      <c r="G114" s="6">
        <f>D114-C114</f>
      </c>
      <c r="H114" s="6">
        <f>F114-E114+1</f>
      </c>
      <c r="I114" s="11"/>
      <c r="J114" s="11"/>
      <c r="K114" s="11"/>
      <c r="L114" s="11"/>
      <c r="M114" s="11"/>
    </row>
    <row x14ac:dyDescent="0.25" r="115" customHeight="1" ht="17.25" customFormat="1" s="1">
      <c r="A115" s="6">
        <v>114</v>
      </c>
      <c r="B115" s="7" t="s">
        <v>121</v>
      </c>
      <c r="C115" s="9">
        <v>427.6</v>
      </c>
      <c r="D115" s="9">
        <v>430.9</v>
      </c>
      <c r="E115" s="8">
        <f>F114+1</f>
      </c>
      <c r="F115" s="8">
        <f>ROUND(D115/1.5,0)</f>
      </c>
      <c r="G115" s="10">
        <f>D115-C115</f>
      </c>
      <c r="H115" s="6">
        <f>F115-E115+1</f>
      </c>
      <c r="I115" s="11"/>
      <c r="J115" s="11"/>
      <c r="K115" s="11"/>
      <c r="L115" s="11"/>
      <c r="M115" s="11"/>
    </row>
    <row x14ac:dyDescent="0.25" r="116" customHeight="1" ht="17.25" customFormat="1" s="1">
      <c r="A116" s="6">
        <v>115</v>
      </c>
      <c r="B116" s="7" t="s">
        <v>122</v>
      </c>
      <c r="C116" s="9">
        <v>430.9</v>
      </c>
      <c r="D116" s="9">
        <v>432.2</v>
      </c>
      <c r="E116" s="8">
        <f>F115+1</f>
      </c>
      <c r="F116" s="8">
        <f>ROUND(D116/1.5,0)</f>
      </c>
      <c r="G116" s="10">
        <f>D116-C116</f>
      </c>
      <c r="H116" s="6">
        <f>F116-E116+1</f>
      </c>
      <c r="I116" s="11"/>
      <c r="J116" s="11"/>
      <c r="K116" s="11"/>
      <c r="L116" s="11"/>
      <c r="M116" s="11"/>
    </row>
    <row x14ac:dyDescent="0.25" r="117" customHeight="1" ht="17.25" customFormat="1" s="1">
      <c r="A117" s="6">
        <v>116</v>
      </c>
      <c r="B117" s="7" t="s">
        <v>123</v>
      </c>
      <c r="C117" s="9">
        <v>432.2</v>
      </c>
      <c r="D117" s="9">
        <v>436.2</v>
      </c>
      <c r="E117" s="8">
        <f>F116+1</f>
      </c>
      <c r="F117" s="8">
        <f>ROUND(D117/1.5,0)</f>
      </c>
      <c r="G117" s="6">
        <f>D117-C117</f>
      </c>
      <c r="H117" s="6">
        <f>F117-E117+1</f>
      </c>
      <c r="I117" s="11"/>
      <c r="J117" s="11"/>
      <c r="K117" s="11"/>
      <c r="L117" s="11"/>
      <c r="M117" s="11"/>
    </row>
    <row x14ac:dyDescent="0.25" r="118" customHeight="1" ht="17.25" customFormat="1" s="1">
      <c r="A118" s="6">
        <v>117</v>
      </c>
      <c r="B118" s="7" t="s">
        <v>124</v>
      </c>
      <c r="C118" s="9">
        <v>436.2</v>
      </c>
      <c r="D118" s="9">
        <v>437.1</v>
      </c>
      <c r="E118" s="8">
        <f>F117+1</f>
      </c>
      <c r="F118" s="8">
        <f>ROUND(D118/1.5,0)</f>
      </c>
      <c r="G118" s="10">
        <f>D118-C118</f>
      </c>
      <c r="H118" s="6">
        <f>F118-E118+1</f>
      </c>
      <c r="I118" s="11"/>
      <c r="J118" s="11"/>
      <c r="K118" s="11"/>
      <c r="L118" s="11"/>
      <c r="M118" s="11"/>
    </row>
    <row x14ac:dyDescent="0.25" r="119" customHeight="1" ht="17.25" customFormat="1" s="1">
      <c r="A119" s="6">
        <v>118</v>
      </c>
      <c r="B119" s="7" t="s">
        <v>125</v>
      </c>
      <c r="C119" s="9">
        <v>437.1</v>
      </c>
      <c r="D119" s="9">
        <v>438.6</v>
      </c>
      <c r="E119" s="8">
        <f>F118+1</f>
      </c>
      <c r="F119" s="8">
        <f>ROUND(D119/1.5,0)</f>
      </c>
      <c r="G119" s="10">
        <f>D119-C119</f>
      </c>
      <c r="H119" s="6">
        <f>F119-E119+1</f>
      </c>
      <c r="I119" s="11"/>
      <c r="J119" s="11"/>
      <c r="K119" s="11"/>
      <c r="L119" s="11"/>
      <c r="M119" s="11"/>
    </row>
    <row x14ac:dyDescent="0.25" r="120" customHeight="1" ht="17.25" customFormat="1" s="1">
      <c r="A120" s="6">
        <v>119</v>
      </c>
      <c r="B120" s="7" t="s">
        <v>126</v>
      </c>
      <c r="C120" s="9">
        <v>438.6</v>
      </c>
      <c r="D120" s="9">
        <v>445.5</v>
      </c>
      <c r="E120" s="8">
        <f>F119+1</f>
      </c>
      <c r="F120" s="8">
        <f>ROUND(D120/1.5,0)</f>
      </c>
      <c r="G120" s="10">
        <f>D120-C120</f>
      </c>
      <c r="H120" s="6">
        <f>F120-E120+1</f>
      </c>
      <c r="I120" s="11"/>
      <c r="J120" s="11"/>
      <c r="K120" s="11"/>
      <c r="L120" s="11"/>
      <c r="M120" s="11"/>
    </row>
    <row x14ac:dyDescent="0.25" r="121" customHeight="1" ht="17.25" customFormat="1" s="1">
      <c r="A121" s="6">
        <v>120</v>
      </c>
      <c r="B121" s="7" t="s">
        <v>127</v>
      </c>
      <c r="C121" s="9">
        <v>445.5</v>
      </c>
      <c r="D121" s="9">
        <v>448.8</v>
      </c>
      <c r="E121" s="8">
        <f>F120+1</f>
      </c>
      <c r="F121" s="8">
        <f>ROUND(D121/1.5,0)</f>
      </c>
      <c r="G121" s="10">
        <f>D121-C121</f>
      </c>
      <c r="H121" s="6">
        <f>F121-E121+1</f>
      </c>
      <c r="I121" s="11"/>
      <c r="J121" s="11"/>
      <c r="K121" s="11"/>
      <c r="L121" s="11"/>
      <c r="M121" s="11"/>
    </row>
    <row x14ac:dyDescent="0.25" r="122" customHeight="1" ht="17.25" customFormat="1" s="1">
      <c r="A122" s="6">
        <v>121</v>
      </c>
      <c r="B122" s="7" t="s">
        <v>128</v>
      </c>
      <c r="C122" s="9">
        <v>448.8</v>
      </c>
      <c r="D122" s="8">
        <v>454</v>
      </c>
      <c r="E122" s="8">
        <f>F121+1</f>
      </c>
      <c r="F122" s="8">
        <f>ROUND(D122/1.5,0)</f>
      </c>
      <c r="G122" s="10">
        <f>D122-C122</f>
      </c>
      <c r="H122" s="6">
        <f>F122-E122+1</f>
      </c>
      <c r="I122" s="11"/>
      <c r="J122" s="11"/>
      <c r="K122" s="11"/>
      <c r="L122" s="11"/>
      <c r="M122" s="11"/>
    </row>
    <row x14ac:dyDescent="0.25" r="123" customHeight="1" ht="17.25" customFormat="1" s="1">
      <c r="A123" s="6">
        <v>122</v>
      </c>
      <c r="B123" s="7" t="s">
        <v>129</v>
      </c>
      <c r="C123" s="8">
        <v>454</v>
      </c>
      <c r="D123" s="9">
        <v>460.3</v>
      </c>
      <c r="E123" s="8">
        <f>F122+1</f>
      </c>
      <c r="F123" s="8">
        <f>ROUND(D123/1.5,0)</f>
      </c>
      <c r="G123" s="10">
        <f>D123-C123</f>
      </c>
      <c r="H123" s="6">
        <f>F123-E123+1</f>
      </c>
      <c r="I123" s="11"/>
      <c r="J123" s="11"/>
      <c r="K123" s="11"/>
      <c r="L123" s="11"/>
      <c r="M123" s="11"/>
    </row>
    <row x14ac:dyDescent="0.25" r="124" customHeight="1" ht="17.25" customFormat="1" s="1">
      <c r="A124" s="6">
        <v>123</v>
      </c>
      <c r="B124" s="7" t="s">
        <v>130</v>
      </c>
      <c r="C124" s="9">
        <v>460.3</v>
      </c>
      <c r="D124" s="9">
        <v>462.4</v>
      </c>
      <c r="E124" s="8">
        <f>F123+1</f>
      </c>
      <c r="F124" s="8">
        <f>ROUND(D124/1.5,0)</f>
      </c>
      <c r="G124" s="10">
        <f>D124-C124</f>
      </c>
      <c r="H124" s="6">
        <f>F124-E124+1</f>
      </c>
      <c r="I124" s="11"/>
      <c r="J124" s="11"/>
      <c r="K124" s="11"/>
      <c r="L124" s="11"/>
      <c r="M124" s="11"/>
    </row>
    <row x14ac:dyDescent="0.25" r="125" customHeight="1" ht="17.25">
      <c r="A125" s="6">
        <v>124</v>
      </c>
      <c r="B125" s="14" t="s">
        <v>131</v>
      </c>
      <c r="C125" s="15">
        <v>462.4</v>
      </c>
      <c r="D125" s="15">
        <v>467.2</v>
      </c>
      <c r="E125" s="8">
        <f>F124+1</f>
      </c>
      <c r="F125" s="8">
        <f>ROUND(D125/1.5,0)</f>
      </c>
      <c r="G125" s="10">
        <f>D125-C125</f>
      </c>
      <c r="H125" s="6">
        <f>F125-E125+1</f>
      </c>
      <c r="I125" s="11"/>
      <c r="J125" s="11"/>
      <c r="K125" s="11"/>
      <c r="L125" s="11"/>
      <c r="M125" s="11"/>
    </row>
    <row x14ac:dyDescent="0.25" r="126" customHeight="1" ht="17.25" customFormat="1" s="1">
      <c r="A126" s="6">
        <v>125</v>
      </c>
      <c r="B126" s="7" t="s">
        <v>132</v>
      </c>
      <c r="C126" s="9">
        <v>467.2</v>
      </c>
      <c r="D126" s="9">
        <v>471.1</v>
      </c>
      <c r="E126" s="8">
        <f>F125+1</f>
      </c>
      <c r="F126" s="8">
        <f>ROUND(D126/1.5,0)</f>
      </c>
      <c r="G126" s="10">
        <f>D126-C126</f>
      </c>
      <c r="H126" s="6">
        <f>F126-E126+1</f>
      </c>
      <c r="I126" s="11"/>
      <c r="J126" s="11"/>
      <c r="K126" s="11"/>
      <c r="L126" s="11"/>
      <c r="M126" s="11"/>
    </row>
    <row x14ac:dyDescent="0.25" r="127" customHeight="1" ht="17.25" customFormat="1" s="1">
      <c r="A127" s="6">
        <v>126</v>
      </c>
      <c r="B127" s="7" t="s">
        <v>133</v>
      </c>
      <c r="C127" s="9">
        <v>471.1</v>
      </c>
      <c r="D127" s="9">
        <v>478.6</v>
      </c>
      <c r="E127" s="8">
        <f>F126+1</f>
      </c>
      <c r="F127" s="8">
        <f>ROUND(D127/1.5,0)</f>
      </c>
      <c r="G127" s="10">
        <f>D127-C127</f>
      </c>
      <c r="H127" s="6">
        <f>F127-E127+1</f>
      </c>
      <c r="I127" s="11"/>
      <c r="J127" s="11"/>
      <c r="K127" s="11"/>
      <c r="L127" s="11"/>
      <c r="M127" s="11"/>
    </row>
    <row x14ac:dyDescent="0.25" r="128" customHeight="1" ht="17.25" customFormat="1" s="1">
      <c r="A128" s="6">
        <v>127</v>
      </c>
      <c r="B128" s="7" t="s">
        <v>134</v>
      </c>
      <c r="C128" s="9">
        <v>478.6</v>
      </c>
      <c r="D128" s="8">
        <v>482</v>
      </c>
      <c r="E128" s="8">
        <f>F127+1</f>
      </c>
      <c r="F128" s="8">
        <f>ROUND(D128/1.5,0)</f>
      </c>
      <c r="G128" s="10">
        <f>D128-C128</f>
      </c>
      <c r="H128" s="6">
        <f>F128-E128+1</f>
      </c>
      <c r="I128" s="11"/>
      <c r="J128" s="11"/>
      <c r="K128" s="11"/>
      <c r="L128" s="11"/>
      <c r="M128" s="11"/>
    </row>
    <row x14ac:dyDescent="0.25" r="129" customHeight="1" ht="17.25" customFormat="1" s="1">
      <c r="A129" s="6">
        <v>128</v>
      </c>
      <c r="B129" s="7" t="s">
        <v>135</v>
      </c>
      <c r="C129" s="8">
        <v>482</v>
      </c>
      <c r="D129" s="9">
        <v>483.4</v>
      </c>
      <c r="E129" s="8">
        <f>F128+1</f>
      </c>
      <c r="F129" s="8">
        <f>ROUND(D129/1.5,0)</f>
      </c>
      <c r="G129" s="10">
        <f>D129-C129</f>
      </c>
      <c r="H129" s="6">
        <f>F129-E129+1</f>
      </c>
      <c r="I129" s="11"/>
      <c r="J129" s="11"/>
      <c r="K129" s="11"/>
      <c r="L129" s="11"/>
      <c r="M129" s="11"/>
    </row>
    <row x14ac:dyDescent="0.25" r="130" customHeight="1" ht="17.25">
      <c r="A130" s="6">
        <v>129</v>
      </c>
      <c r="B130" s="14" t="s">
        <v>136</v>
      </c>
      <c r="C130" s="15">
        <v>483.4</v>
      </c>
      <c r="D130" s="15">
        <v>485.6</v>
      </c>
      <c r="E130" s="8">
        <f>F129+1</f>
      </c>
      <c r="F130" s="8">
        <f>ROUND(D130/1.5,0)</f>
      </c>
      <c r="G130" s="10">
        <f>D130-C130</f>
      </c>
      <c r="H130" s="6">
        <f>F130-E130+1</f>
      </c>
      <c r="I130" s="11"/>
      <c r="J130" s="11"/>
      <c r="K130" s="11"/>
      <c r="L130" s="11"/>
      <c r="M130" s="11"/>
    </row>
    <row x14ac:dyDescent="0.25" r="131" customHeight="1" ht="17.25" customFormat="1" s="1">
      <c r="A131" s="6">
        <v>130</v>
      </c>
      <c r="B131" s="7" t="s">
        <v>137</v>
      </c>
      <c r="C131" s="9">
        <v>485.6</v>
      </c>
      <c r="D131" s="9">
        <v>492.2</v>
      </c>
      <c r="E131" s="8">
        <f>F130+1</f>
      </c>
      <c r="F131" s="8">
        <f>ROUND(D131/1.5,0)</f>
      </c>
      <c r="G131" s="10">
        <f>D131-C131</f>
      </c>
      <c r="H131" s="6">
        <f>F131-E131+1</f>
      </c>
      <c r="I131" s="11"/>
      <c r="J131" s="11"/>
      <c r="K131" s="11"/>
      <c r="L131" s="11"/>
      <c r="M131" s="11"/>
    </row>
    <row x14ac:dyDescent="0.25" r="132" customHeight="1" ht="17.25">
      <c r="A132" s="6">
        <v>131</v>
      </c>
      <c r="B132" s="14" t="s">
        <v>138</v>
      </c>
      <c r="C132" s="15">
        <v>492.2</v>
      </c>
      <c r="D132" s="15">
        <v>497.7</v>
      </c>
      <c r="E132" s="8">
        <f>F131+1</f>
      </c>
      <c r="F132" s="8">
        <f>ROUND(D132/1.5,0)</f>
      </c>
      <c r="G132" s="10">
        <f>D132-C132</f>
      </c>
      <c r="H132" s="6">
        <f>F132-E132+1</f>
      </c>
      <c r="I132" s="11"/>
      <c r="J132" s="11"/>
      <c r="K132" s="11"/>
      <c r="L132" s="11"/>
      <c r="M132" s="11"/>
    </row>
    <row x14ac:dyDescent="0.25" r="133" customHeight="1" ht="17.25" customFormat="1" s="1">
      <c r="A133" s="6">
        <v>132</v>
      </c>
      <c r="B133" s="7" t="s">
        <v>139</v>
      </c>
      <c r="C133" s="9">
        <v>497.7</v>
      </c>
      <c r="D133" s="9">
        <v>506.9</v>
      </c>
      <c r="E133" s="8">
        <f>F132+1</f>
      </c>
      <c r="F133" s="8">
        <f>ROUND(D133/1.5,0)</f>
      </c>
      <c r="G133" s="10">
        <f>D133-C133</f>
      </c>
      <c r="H133" s="6">
        <f>F133-E133+1</f>
      </c>
      <c r="I133" s="11"/>
      <c r="J133" s="11"/>
      <c r="K133" s="11"/>
      <c r="L133" s="11"/>
      <c r="M133" s="11"/>
    </row>
    <row x14ac:dyDescent="0.25" r="134" customHeight="1" ht="17.25" customFormat="1" s="1">
      <c r="A134" s="6">
        <v>133</v>
      </c>
      <c r="B134" s="7" t="s">
        <v>140</v>
      </c>
      <c r="C134" s="9">
        <v>506.9</v>
      </c>
      <c r="D134" s="9">
        <v>509.7</v>
      </c>
      <c r="E134" s="8">
        <f>F133+1</f>
      </c>
      <c r="F134" s="8">
        <f>ROUND(D134/1.5,0)</f>
      </c>
      <c r="G134" s="10">
        <f>D134-C134</f>
      </c>
      <c r="H134" s="6">
        <f>F134-E134+1</f>
      </c>
      <c r="I134" s="11"/>
      <c r="J134" s="11"/>
      <c r="K134" s="11"/>
      <c r="L134" s="11"/>
      <c r="M134" s="11"/>
    </row>
    <row x14ac:dyDescent="0.25" r="135" customHeight="1" ht="17.25">
      <c r="A135" s="6">
        <v>134</v>
      </c>
      <c r="B135" s="14" t="s">
        <v>141</v>
      </c>
      <c r="C135" s="15">
        <v>509.7</v>
      </c>
      <c r="D135" s="16">
        <v>511</v>
      </c>
      <c r="E135" s="8">
        <f>F134+1</f>
      </c>
      <c r="F135" s="8">
        <f>ROUND(D135/1.5,0)</f>
      </c>
      <c r="G135" s="10">
        <f>D135-C135</f>
      </c>
      <c r="H135" s="6">
        <f>F135-E135+1</f>
      </c>
      <c r="I135" s="11"/>
      <c r="J135" s="11"/>
      <c r="K135" s="11"/>
      <c r="L135" s="11"/>
      <c r="M135" s="11"/>
    </row>
    <row x14ac:dyDescent="0.25" r="136" customHeight="1" ht="17.25">
      <c r="A136" s="6">
        <v>135</v>
      </c>
      <c r="B136" s="14" t="s">
        <v>142</v>
      </c>
      <c r="C136" s="16">
        <v>511</v>
      </c>
      <c r="D136" s="15">
        <v>513.4</v>
      </c>
      <c r="E136" s="8">
        <f>F135+1</f>
      </c>
      <c r="F136" s="8">
        <f>ROUND(D136/1.5,0)</f>
      </c>
      <c r="G136" s="10">
        <f>D136-C136</f>
      </c>
      <c r="H136" s="6">
        <f>F136-E136+1</f>
      </c>
      <c r="I136" s="11"/>
      <c r="J136" s="11"/>
      <c r="K136" s="11"/>
      <c r="L136" s="11"/>
      <c r="M136" s="11"/>
    </row>
    <row x14ac:dyDescent="0.25" r="137" customHeight="1" ht="17.25" customFormat="1" s="1">
      <c r="A137" s="6">
        <v>136</v>
      </c>
      <c r="B137" s="7" t="s">
        <v>143</v>
      </c>
      <c r="C137" s="9">
        <v>513.4</v>
      </c>
      <c r="D137" s="9">
        <v>516.5</v>
      </c>
      <c r="E137" s="8">
        <f>F136+1</f>
      </c>
      <c r="F137" s="8">
        <f>ROUND(D137/1.5,0)</f>
      </c>
      <c r="G137" s="10">
        <f>D137-C137</f>
      </c>
      <c r="H137" s="6">
        <f>F137-E137+1</f>
      </c>
      <c r="I137" s="11"/>
      <c r="J137" s="11"/>
      <c r="K137" s="11"/>
      <c r="L137" s="11"/>
      <c r="M137" s="11"/>
    </row>
    <row x14ac:dyDescent="0.25" r="138" customHeight="1" ht="17.25" customFormat="1" s="1">
      <c r="A138" s="6">
        <v>137</v>
      </c>
      <c r="B138" s="7" t="s">
        <v>144</v>
      </c>
      <c r="C138" s="9">
        <v>516.5</v>
      </c>
      <c r="D138" s="9">
        <v>517.3</v>
      </c>
      <c r="E138" s="8">
        <f>F137+1</f>
      </c>
      <c r="F138" s="8">
        <f>ROUND(D138/1.5,0)</f>
      </c>
      <c r="G138" s="10">
        <f>D138-C138</f>
      </c>
      <c r="H138" s="6">
        <f>F138-E138+1</f>
      </c>
      <c r="I138" s="11"/>
      <c r="J138" s="11"/>
      <c r="K138" s="11"/>
      <c r="L138" s="11"/>
      <c r="M138" s="11"/>
    </row>
    <row x14ac:dyDescent="0.25" r="139" customHeight="1" ht="17.25" customFormat="1" s="1">
      <c r="A139" s="6">
        <v>138</v>
      </c>
      <c r="B139" s="7" t="s">
        <v>145</v>
      </c>
      <c r="C139" s="9">
        <v>517.3</v>
      </c>
      <c r="D139" s="9">
        <v>523.8</v>
      </c>
      <c r="E139" s="8">
        <f>F138+1</f>
      </c>
      <c r="F139" s="8">
        <f>ROUND(D139/1.5,0)</f>
      </c>
      <c r="G139" s="10">
        <f>D139-C139</f>
      </c>
      <c r="H139" s="6">
        <f>F139-E139+1</f>
      </c>
      <c r="I139" s="11"/>
      <c r="J139" s="11"/>
      <c r="K139" s="11"/>
      <c r="L139" s="11"/>
      <c r="M139" s="11"/>
    </row>
    <row x14ac:dyDescent="0.25" r="140" customHeight="1" ht="17.25" customFormat="1" s="1">
      <c r="A140" s="6">
        <v>139</v>
      </c>
      <c r="B140" s="7" t="s">
        <v>146</v>
      </c>
      <c r="C140" s="9">
        <v>523.8</v>
      </c>
      <c r="D140" s="9">
        <v>527.5</v>
      </c>
      <c r="E140" s="8">
        <f>F139+1</f>
      </c>
      <c r="F140" s="8">
        <f>ROUND(D140/1.5,0)</f>
      </c>
      <c r="G140" s="10">
        <f>D140-C140</f>
      </c>
      <c r="H140" s="6">
        <f>F140-E140+1</f>
      </c>
      <c r="I140" s="11"/>
      <c r="J140" s="11"/>
      <c r="K140" s="11"/>
      <c r="L140" s="11"/>
      <c r="M140" s="11"/>
    </row>
    <row x14ac:dyDescent="0.25" r="141" customHeight="1" ht="17.25" customFormat="1" s="1">
      <c r="A141" s="6">
        <v>140</v>
      </c>
      <c r="B141" s="7" t="s">
        <v>147</v>
      </c>
      <c r="C141" s="9">
        <v>527.5</v>
      </c>
      <c r="D141" s="8">
        <v>530</v>
      </c>
      <c r="E141" s="8">
        <f>F140+1</f>
      </c>
      <c r="F141" s="8">
        <f>ROUND(D141/1.5,0)</f>
      </c>
      <c r="G141" s="10">
        <f>D141-C141</f>
      </c>
      <c r="H141" s="6">
        <f>F141-E141+1</f>
      </c>
      <c r="I141" s="11"/>
      <c r="J141" s="11"/>
      <c r="K141" s="11"/>
      <c r="L141" s="11"/>
      <c r="M141" s="11"/>
    </row>
    <row x14ac:dyDescent="0.25" r="142" customHeight="1" ht="17.25">
      <c r="A142" s="6">
        <v>141</v>
      </c>
      <c r="B142" s="14" t="s">
        <v>148</v>
      </c>
      <c r="C142" s="16">
        <v>530</v>
      </c>
      <c r="D142" s="15">
        <v>533.8</v>
      </c>
      <c r="E142" s="8">
        <f>F141+1</f>
      </c>
      <c r="F142" s="8">
        <f>ROUND(D142/1.5,0)</f>
      </c>
      <c r="G142" s="10">
        <f>D142-C142</f>
      </c>
      <c r="H142" s="6">
        <f>F142-E142+1</f>
      </c>
      <c r="I142" s="11"/>
      <c r="J142" s="11"/>
      <c r="K142" s="11"/>
      <c r="L142" s="11"/>
      <c r="M142" s="11"/>
    </row>
    <row x14ac:dyDescent="0.25" r="143" customHeight="1" ht="17.25" customFormat="1" s="1">
      <c r="A143" s="6">
        <v>142</v>
      </c>
      <c r="B143" s="7" t="s">
        <v>149</v>
      </c>
      <c r="C143" s="9">
        <v>533.8</v>
      </c>
      <c r="D143" s="9">
        <v>542.2</v>
      </c>
      <c r="E143" s="8">
        <f>F142+1</f>
      </c>
      <c r="F143" s="8">
        <f>ROUND(D143/1.5,0)</f>
      </c>
      <c r="G143" s="10">
        <f>D143-C143</f>
      </c>
      <c r="H143" s="6">
        <f>F143-E143+1</f>
      </c>
      <c r="I143" s="11"/>
      <c r="J143" s="11"/>
      <c r="K143" s="11"/>
      <c r="L143" s="11"/>
      <c r="M143" s="11"/>
    </row>
    <row x14ac:dyDescent="0.25" r="144" customHeight="1" ht="17.25">
      <c r="A144" s="6">
        <v>143</v>
      </c>
      <c r="B144" s="14" t="s">
        <v>150</v>
      </c>
      <c r="C144" s="15">
        <v>542.2</v>
      </c>
      <c r="D144" s="15">
        <v>543.6</v>
      </c>
      <c r="E144" s="8">
        <f>F143+1</f>
      </c>
      <c r="F144" s="8">
        <f>ROUND(D144/1.5,0)</f>
      </c>
      <c r="G144" s="10">
        <f>D144-C144</f>
      </c>
      <c r="H144" s="6">
        <f>F144-E144+1</f>
      </c>
      <c r="I144" s="11"/>
      <c r="J144" s="11"/>
      <c r="K144" s="11"/>
      <c r="L144" s="11"/>
      <c r="M144" s="11"/>
    </row>
    <row x14ac:dyDescent="0.25" r="145" customHeight="1" ht="17.25" customFormat="1" s="1">
      <c r="A145" s="6">
        <v>144</v>
      </c>
      <c r="B145" s="7" t="s">
        <v>151</v>
      </c>
      <c r="C145" s="9">
        <v>543.6</v>
      </c>
      <c r="D145" s="8">
        <v>546</v>
      </c>
      <c r="E145" s="8">
        <f>F144+1</f>
      </c>
      <c r="F145" s="8">
        <f>ROUND(D145/1.5,0)</f>
      </c>
      <c r="G145" s="10">
        <f>D145-C145</f>
      </c>
      <c r="H145" s="6">
        <f>F145-E145+1</f>
      </c>
      <c r="I145" s="11"/>
      <c r="J145" s="11"/>
      <c r="K145" s="11"/>
      <c r="L145" s="11"/>
      <c r="M145" s="11"/>
    </row>
    <row x14ac:dyDescent="0.25" r="146" customHeight="1" ht="17.25" customFormat="1" s="1">
      <c r="A146" s="6">
        <v>145</v>
      </c>
      <c r="B146" s="7" t="s">
        <v>152</v>
      </c>
      <c r="C146" s="8">
        <v>546</v>
      </c>
      <c r="D146" s="9">
        <v>548.3</v>
      </c>
      <c r="E146" s="8">
        <f>F145+1</f>
      </c>
      <c r="F146" s="8">
        <f>ROUND(D146/1.5,0)</f>
      </c>
      <c r="G146" s="10">
        <f>D146-C146</f>
      </c>
      <c r="H146" s="6">
        <f>F146-E146+1</f>
      </c>
      <c r="I146" s="11"/>
      <c r="J146" s="11"/>
      <c r="K146" s="11"/>
      <c r="L146" s="11"/>
      <c r="M146" s="11"/>
    </row>
    <row x14ac:dyDescent="0.25" r="147" customHeight="1" ht="17.25" customFormat="1" s="1">
      <c r="A147" s="6">
        <v>146</v>
      </c>
      <c r="B147" s="7" t="s">
        <v>153</v>
      </c>
      <c r="C147" s="9">
        <v>548.3</v>
      </c>
      <c r="D147" s="8">
        <v>550</v>
      </c>
      <c r="E147" s="8">
        <f>F146+1</f>
      </c>
      <c r="F147" s="8">
        <f>ROUND(D147/1.5,0)</f>
      </c>
      <c r="G147" s="10">
        <f>D147-C147</f>
      </c>
      <c r="H147" s="6">
        <f>F147-E147+1</f>
      </c>
      <c r="I147" s="11"/>
      <c r="J147" s="11"/>
      <c r="K147" s="11"/>
      <c r="L147" s="11"/>
      <c r="M147" s="11"/>
    </row>
    <row x14ac:dyDescent="0.25" r="148" customHeight="1" ht="17.25">
      <c r="A148" s="6">
        <v>147</v>
      </c>
      <c r="B148" s="14" t="s">
        <v>154</v>
      </c>
      <c r="C148" s="16">
        <v>550</v>
      </c>
      <c r="D148" s="15">
        <v>551.6</v>
      </c>
      <c r="E148" s="8">
        <f>F147+1</f>
      </c>
      <c r="F148" s="8">
        <f>ROUND(D148/1.5,0)</f>
      </c>
      <c r="G148" s="10">
        <f>D148-C148</f>
      </c>
      <c r="H148" s="6">
        <f>F148-E148+1</f>
      </c>
      <c r="I148" s="11"/>
      <c r="J148" s="11"/>
      <c r="K148" s="11"/>
      <c r="L148" s="11"/>
      <c r="M148" s="11"/>
    </row>
    <row x14ac:dyDescent="0.25" r="149" customHeight="1" ht="17.25">
      <c r="A149" s="6">
        <v>148</v>
      </c>
      <c r="B149" s="14" t="s">
        <v>155</v>
      </c>
      <c r="C149" s="15">
        <v>551.6</v>
      </c>
      <c r="D149" s="16">
        <v>554</v>
      </c>
      <c r="E149" s="8">
        <f>F148+1</f>
      </c>
      <c r="F149" s="8">
        <f>ROUND(D149/1.5,0)</f>
      </c>
      <c r="G149" s="10">
        <f>D149-C149</f>
      </c>
      <c r="H149" s="6">
        <f>F149-E149+1</f>
      </c>
      <c r="I149" s="11"/>
      <c r="J149" s="11"/>
      <c r="K149" s="11"/>
      <c r="L149" s="11"/>
      <c r="M149" s="11"/>
    </row>
    <row x14ac:dyDescent="0.25" r="150" customHeight="1" ht="17.25" customFormat="1" s="1">
      <c r="A150" s="6">
        <v>149</v>
      </c>
      <c r="B150" s="7" t="s">
        <v>156</v>
      </c>
      <c r="C150" s="8">
        <v>554</v>
      </c>
      <c r="D150" s="9">
        <v>558.2</v>
      </c>
      <c r="E150" s="8">
        <f>F149+1</f>
      </c>
      <c r="F150" s="8">
        <f>ROUND(D150/1.5,0)</f>
      </c>
      <c r="G150" s="10">
        <f>D150-C150</f>
      </c>
      <c r="H150" s="6">
        <f>F150-E150+1</f>
      </c>
      <c r="I150" s="11"/>
      <c r="J150" s="11"/>
      <c r="K150" s="11"/>
      <c r="L150" s="11"/>
      <c r="M150" s="11"/>
    </row>
    <row x14ac:dyDescent="0.25" r="151" customHeight="1" ht="17.25" customFormat="1" s="1">
      <c r="A151" s="6">
        <v>150</v>
      </c>
      <c r="B151" s="7" t="s">
        <v>157</v>
      </c>
      <c r="C151" s="9">
        <v>558.2</v>
      </c>
      <c r="D151" s="9">
        <v>561.5</v>
      </c>
      <c r="E151" s="8">
        <f>F150+1</f>
      </c>
      <c r="F151" s="8">
        <f>ROUND(D151/1.5,0)</f>
      </c>
      <c r="G151" s="10">
        <f>D151-C151</f>
      </c>
      <c r="H151" s="6">
        <f>F151-E151+1</f>
      </c>
      <c r="I151" s="11"/>
      <c r="J151" s="11"/>
      <c r="K151" s="11"/>
      <c r="L151" s="11"/>
      <c r="M151" s="11"/>
    </row>
    <row x14ac:dyDescent="0.25" r="152" customHeight="1" ht="17.25" customFormat="1" s="1">
      <c r="A152" s="6">
        <v>151</v>
      </c>
      <c r="B152" s="7" t="s">
        <v>158</v>
      </c>
      <c r="C152" s="9">
        <v>561.5</v>
      </c>
      <c r="D152" s="9">
        <v>565.8</v>
      </c>
      <c r="E152" s="8">
        <f>F151+1</f>
      </c>
      <c r="F152" s="8">
        <f>ROUND(D152/1.5,0)</f>
      </c>
      <c r="G152" s="10">
        <f>D152-C152</f>
      </c>
      <c r="H152" s="6">
        <f>F152-E152+1</f>
      </c>
      <c r="I152" s="11"/>
      <c r="J152" s="11"/>
      <c r="K152" s="11"/>
      <c r="L152" s="11"/>
      <c r="M152" s="11"/>
    </row>
    <row x14ac:dyDescent="0.25" r="153" customHeight="1" ht="17.25" customFormat="1" s="1">
      <c r="A153" s="6">
        <v>152</v>
      </c>
      <c r="B153" s="7" t="s">
        <v>159</v>
      </c>
      <c r="C153" s="9">
        <v>565.8</v>
      </c>
      <c r="D153" s="9">
        <v>570.2</v>
      </c>
      <c r="E153" s="8">
        <f>F152+1</f>
      </c>
      <c r="F153" s="8">
        <f>ROUND(D153/1.5,0)</f>
      </c>
      <c r="G153" s="10">
        <f>D153-C153</f>
      </c>
      <c r="H153" s="6">
        <f>F153-E153+1</f>
      </c>
      <c r="I153" s="11"/>
      <c r="J153" s="11"/>
      <c r="K153" s="11"/>
      <c r="L153" s="11"/>
      <c r="M153" s="11"/>
    </row>
    <row x14ac:dyDescent="0.25" r="154" customHeight="1" ht="17.25" customFormat="1" s="1">
      <c r="A154" s="6">
        <v>153</v>
      </c>
      <c r="B154" s="7" t="s">
        <v>160</v>
      </c>
      <c r="C154" s="9">
        <v>570.2</v>
      </c>
      <c r="D154" s="9">
        <v>573.8</v>
      </c>
      <c r="E154" s="8">
        <f>F153+1</f>
      </c>
      <c r="F154" s="8">
        <f>ROUND(D154/1.5,0)</f>
      </c>
      <c r="G154" s="10">
        <f>D154-C154</f>
      </c>
      <c r="H154" s="6">
        <f>F154-E154+1</f>
      </c>
      <c r="I154" s="11"/>
      <c r="J154" s="11"/>
      <c r="K154" s="11"/>
      <c r="L154" s="11"/>
      <c r="M154" s="11"/>
    </row>
    <row x14ac:dyDescent="0.25" r="155" customHeight="1" ht="17.25" customFormat="1" s="1">
      <c r="A155" s="6">
        <v>154</v>
      </c>
      <c r="B155" s="7" t="s">
        <v>161</v>
      </c>
      <c r="C155" s="9">
        <v>573.8</v>
      </c>
      <c r="D155" s="9">
        <v>576.4</v>
      </c>
      <c r="E155" s="8">
        <f>F154+1</f>
      </c>
      <c r="F155" s="8">
        <f>ROUND(D155/1.5,0)</f>
      </c>
      <c r="G155" s="10">
        <f>D155-C155</f>
      </c>
      <c r="H155" s="6">
        <f>F155-E155+1</f>
      </c>
      <c r="I155" s="11"/>
      <c r="J155" s="11"/>
      <c r="K155" s="11"/>
      <c r="L155" s="11"/>
      <c r="M155" s="11"/>
    </row>
    <row x14ac:dyDescent="0.25" r="156" customHeight="1" ht="17.25" customFormat="1" s="1">
      <c r="A156" s="6">
        <v>155</v>
      </c>
      <c r="B156" s="7" t="s">
        <v>162</v>
      </c>
      <c r="C156" s="9">
        <v>576.4</v>
      </c>
      <c r="D156" s="9">
        <v>578.3</v>
      </c>
      <c r="E156" s="8">
        <f>F155+1</f>
      </c>
      <c r="F156" s="8">
        <f>ROUND(D156/1.5,0)</f>
      </c>
      <c r="G156" s="10">
        <f>D156-C156</f>
      </c>
      <c r="H156" s="6">
        <f>F156-E156+1</f>
      </c>
      <c r="I156" s="11"/>
      <c r="J156" s="11"/>
      <c r="K156" s="11"/>
      <c r="L156" s="11"/>
      <c r="M156" s="11"/>
    </row>
    <row x14ac:dyDescent="0.25" r="157" customHeight="1" ht="17.25" customFormat="1" s="1">
      <c r="A157" s="6">
        <v>156</v>
      </c>
      <c r="B157" s="7" t="s">
        <v>163</v>
      </c>
      <c r="C157" s="9">
        <v>578.3</v>
      </c>
      <c r="D157" s="9">
        <v>584.2</v>
      </c>
      <c r="E157" s="8">
        <f>F156+1</f>
      </c>
      <c r="F157" s="8">
        <f>ROUND(D157/1.5,0)</f>
      </c>
      <c r="G157" s="10">
        <f>D157-C157</f>
      </c>
      <c r="H157" s="6">
        <f>F157-E157+1</f>
      </c>
      <c r="I157" s="11"/>
      <c r="J157" s="11"/>
      <c r="K157" s="11"/>
      <c r="L157" s="11"/>
      <c r="M157" s="11"/>
    </row>
    <row x14ac:dyDescent="0.25" r="158" customHeight="1" ht="17.25" customFormat="1" s="1">
      <c r="A158" s="6">
        <v>157</v>
      </c>
      <c r="B158" s="7" t="s">
        <v>164</v>
      </c>
      <c r="C158" s="9">
        <v>584.2</v>
      </c>
      <c r="D158" s="9">
        <v>586.5</v>
      </c>
      <c r="E158" s="8">
        <f>F157+1</f>
      </c>
      <c r="F158" s="8">
        <f>ROUND(D158/1.5,0)</f>
      </c>
      <c r="G158" s="10">
        <f>D158-C158</f>
      </c>
      <c r="H158" s="6">
        <f>F158-E158+1</f>
      </c>
      <c r="I158" s="11"/>
      <c r="J158" s="11"/>
      <c r="K158" s="11"/>
      <c r="L158" s="11"/>
      <c r="M158" s="11"/>
    </row>
    <row x14ac:dyDescent="0.25" r="159" customHeight="1" ht="17.25" customFormat="1" s="1">
      <c r="A159" s="6">
        <v>158</v>
      </c>
      <c r="B159" s="7" t="s">
        <v>165</v>
      </c>
      <c r="C159" s="9">
        <v>586.5</v>
      </c>
      <c r="D159" s="9">
        <v>587.7</v>
      </c>
      <c r="E159" s="8">
        <f>F158+1</f>
      </c>
      <c r="F159" s="8">
        <f>ROUND(D159/1.5,0)</f>
      </c>
      <c r="G159" s="10">
        <f>D159-C159</f>
      </c>
      <c r="H159" s="6">
        <f>F159-E159+1</f>
      </c>
      <c r="I159" s="11"/>
      <c r="J159" s="11"/>
      <c r="K159" s="11"/>
      <c r="L159" s="11"/>
      <c r="M159" s="11"/>
    </row>
    <row x14ac:dyDescent="0.25" r="160" customHeight="1" ht="17.25" customFormat="1" s="1">
      <c r="A160" s="6">
        <v>159</v>
      </c>
      <c r="B160" s="7" t="s">
        <v>166</v>
      </c>
      <c r="C160" s="9">
        <v>587.7</v>
      </c>
      <c r="D160" s="9">
        <v>601.9</v>
      </c>
      <c r="E160" s="8">
        <f>F159+1</f>
      </c>
      <c r="F160" s="8">
        <f>ROUND(D160/1.5,0)</f>
      </c>
      <c r="G160" s="10">
        <f>D160-C160</f>
      </c>
      <c r="H160" s="6">
        <f>F160-E160+1</f>
      </c>
      <c r="I160" s="11"/>
      <c r="J160" s="11"/>
      <c r="K160" s="11"/>
      <c r="L160" s="11"/>
      <c r="M160" s="11"/>
    </row>
    <row x14ac:dyDescent="0.25" r="161" customHeight="1" ht="17.25" customFormat="1" s="1">
      <c r="A161" s="6">
        <v>160</v>
      </c>
      <c r="B161" s="7" t="s">
        <v>167</v>
      </c>
      <c r="C161" s="9">
        <v>601.9</v>
      </c>
      <c r="D161" s="9">
        <v>603.7</v>
      </c>
      <c r="E161" s="8">
        <f>F160+1</f>
      </c>
      <c r="F161" s="8">
        <f>ROUND(D161/1.5,0)</f>
      </c>
      <c r="G161" s="10">
        <f>D161-C161</f>
      </c>
      <c r="H161" s="6">
        <f>F161-E161+1</f>
      </c>
      <c r="I161" s="11"/>
      <c r="J161" s="11"/>
      <c r="K161" s="11"/>
      <c r="L161" s="11"/>
      <c r="M161" s="11"/>
    </row>
    <row x14ac:dyDescent="0.25" r="162" customHeight="1" ht="17.25" customFormat="1" s="1">
      <c r="A162" s="6">
        <v>161</v>
      </c>
      <c r="B162" s="7" t="s">
        <v>168</v>
      </c>
      <c r="C162" s="9">
        <v>603.7</v>
      </c>
      <c r="D162" s="8">
        <v>608</v>
      </c>
      <c r="E162" s="8">
        <f>F161+1</f>
      </c>
      <c r="F162" s="8">
        <f>ROUND(D162/1.5,0)</f>
      </c>
      <c r="G162" s="10">
        <f>D162-C162</f>
      </c>
      <c r="H162" s="6">
        <f>F162-E162+1</f>
      </c>
      <c r="I162" s="11"/>
      <c r="J162" s="11"/>
      <c r="K162" s="11"/>
      <c r="L162" s="11"/>
      <c r="M162" s="11"/>
    </row>
    <row x14ac:dyDescent="0.25" r="163" customHeight="1" ht="17.25" customFormat="1" s="1">
      <c r="A163" s="6">
        <v>162</v>
      </c>
      <c r="B163" s="7" t="s">
        <v>169</v>
      </c>
      <c r="C163" s="8">
        <v>608</v>
      </c>
      <c r="D163" s="9">
        <v>614.6</v>
      </c>
      <c r="E163" s="8">
        <f>F162+1</f>
      </c>
      <c r="F163" s="8">
        <f>ROUND(D163/1.5,0)</f>
      </c>
      <c r="G163" s="10">
        <f>D163-C163</f>
      </c>
      <c r="H163" s="6">
        <f>F163-E163+1</f>
      </c>
      <c r="I163" s="11"/>
      <c r="J163" s="11"/>
      <c r="K163" s="11"/>
      <c r="L163" s="11"/>
      <c r="M163" s="11"/>
    </row>
    <row x14ac:dyDescent="0.25" r="164" customHeight="1" ht="17.25" customFormat="1" s="1">
      <c r="A164" s="6">
        <v>163</v>
      </c>
      <c r="B164" s="7" t="s">
        <v>170</v>
      </c>
      <c r="C164" s="9">
        <v>614.6</v>
      </c>
      <c r="D164" s="8">
        <v>621</v>
      </c>
      <c r="E164" s="8">
        <f>F163+1</f>
      </c>
      <c r="F164" s="8">
        <f>ROUND(D164/1.5,0)</f>
      </c>
      <c r="G164" s="10">
        <f>D164-C164</f>
      </c>
      <c r="H164" s="6">
        <f>F164-E164+1</f>
      </c>
      <c r="I164" s="11"/>
      <c r="J164" s="11"/>
      <c r="K164" s="11"/>
      <c r="L164" s="11"/>
      <c r="M164" s="11"/>
    </row>
    <row x14ac:dyDescent="0.25" r="165" customHeight="1" ht="17.25" customFormat="1" s="1">
      <c r="A165" s="6">
        <v>164</v>
      </c>
      <c r="B165" s="7" t="s">
        <v>171</v>
      </c>
      <c r="C165" s="8">
        <v>621</v>
      </c>
      <c r="D165" s="9">
        <v>627.8</v>
      </c>
      <c r="E165" s="8">
        <f>F164+1</f>
      </c>
      <c r="F165" s="8">
        <v>418</v>
      </c>
      <c r="G165" s="10">
        <f>D165-C165</f>
      </c>
      <c r="H165" s="6">
        <f>F165-E165+1</f>
      </c>
      <c r="I165" s="11"/>
      <c r="J165" s="11"/>
      <c r="K165" s="11"/>
      <c r="L165" s="11"/>
      <c r="M165" s="11"/>
    </row>
    <row x14ac:dyDescent="0.25" r="166" customHeight="1" ht="17.25" customFormat="1" s="1">
      <c r="A166" s="6">
        <v>165</v>
      </c>
      <c r="B166" s="7" t="s">
        <v>172</v>
      </c>
      <c r="C166" s="9">
        <v>627.8</v>
      </c>
      <c r="D166" s="9">
        <v>629.1</v>
      </c>
      <c r="E166" s="8">
        <v>419</v>
      </c>
      <c r="F166" s="8">
        <f>ROUND(D166/1.5,0)</f>
      </c>
      <c r="G166" s="10">
        <f>D166-C166</f>
      </c>
      <c r="H166" s="6">
        <f>F166-E166+1</f>
      </c>
      <c r="I166" s="11"/>
      <c r="J166" s="11"/>
      <c r="K166" s="11"/>
      <c r="L166" s="11"/>
      <c r="M166" s="11"/>
    </row>
    <row x14ac:dyDescent="0.25" r="167" customHeight="1" ht="17.25" customFormat="1" s="1">
      <c r="A167" s="6">
        <v>166</v>
      </c>
      <c r="B167" s="7" t="s">
        <v>173</v>
      </c>
      <c r="C167" s="9">
        <v>629.1</v>
      </c>
      <c r="D167" s="9">
        <v>633.5</v>
      </c>
      <c r="E167" s="8">
        <f>F166+1</f>
      </c>
      <c r="F167" s="8">
        <f>ROUND(D167/1.5,0)</f>
      </c>
      <c r="G167" s="10">
        <f>D167-C167</f>
      </c>
      <c r="H167" s="6">
        <f>F167-E167+1</f>
      </c>
      <c r="I167" s="11"/>
      <c r="J167" s="11"/>
      <c r="K167" s="11"/>
      <c r="L167" s="11"/>
      <c r="M167" s="11"/>
    </row>
    <row x14ac:dyDescent="0.25" r="168" customHeight="1" ht="17.25" customFormat="1" s="1">
      <c r="A168" s="6">
        <v>167</v>
      </c>
      <c r="B168" s="7" t="s">
        <v>174</v>
      </c>
      <c r="C168" s="9">
        <v>633.5</v>
      </c>
      <c r="D168" s="9">
        <v>637.2</v>
      </c>
      <c r="E168" s="8">
        <f>F167+1</f>
      </c>
      <c r="F168" s="8">
        <f>ROUND(D168/1.5,0)</f>
      </c>
      <c r="G168" s="10">
        <f>D168-C168</f>
      </c>
      <c r="H168" s="6">
        <f>F168-E168+1</f>
      </c>
      <c r="I168" s="11"/>
      <c r="J168" s="11"/>
      <c r="K168" s="11"/>
      <c r="L168" s="11"/>
      <c r="M168" s="11"/>
    </row>
    <row x14ac:dyDescent="0.25" r="169" customHeight="1" ht="17.25" customFormat="1" s="1">
      <c r="A169" s="6">
        <v>168</v>
      </c>
      <c r="B169" s="7" t="s">
        <v>175</v>
      </c>
      <c r="C169" s="9">
        <v>637.2</v>
      </c>
      <c r="D169" s="9">
        <v>638.8</v>
      </c>
      <c r="E169" s="8">
        <f>F168+1</f>
      </c>
      <c r="F169" s="8">
        <f>ROUND(D169/1.5,0)</f>
      </c>
      <c r="G169" s="10">
        <f>D169-C169</f>
      </c>
      <c r="H169" s="6">
        <f>F169-E169+1</f>
      </c>
      <c r="I169" s="11"/>
      <c r="J169" s="11"/>
      <c r="K169" s="11"/>
      <c r="L169" s="11"/>
      <c r="M169" s="11"/>
    </row>
    <row x14ac:dyDescent="0.25" r="170" customHeight="1" ht="17.25" customFormat="1" s="1">
      <c r="A170" s="6">
        <v>169</v>
      </c>
      <c r="B170" s="7" t="s">
        <v>176</v>
      </c>
      <c r="C170" s="9">
        <v>638.8</v>
      </c>
      <c r="D170" s="9">
        <v>642.6</v>
      </c>
      <c r="E170" s="8">
        <f>F169+1</f>
      </c>
      <c r="F170" s="8">
        <f>ROUND(D170/1.5,0)</f>
      </c>
      <c r="G170" s="10">
        <f>D170-C170</f>
      </c>
      <c r="H170" s="6">
        <f>F170-E170+1</f>
      </c>
      <c r="I170" s="11"/>
      <c r="J170" s="11"/>
      <c r="K170" s="11"/>
      <c r="L170" s="11"/>
      <c r="M170" s="11"/>
    </row>
    <row x14ac:dyDescent="0.25" r="171" customHeight="1" ht="17.25" customFormat="1" s="1">
      <c r="A171" s="6">
        <v>170</v>
      </c>
      <c r="B171" s="7" t="s">
        <v>177</v>
      </c>
      <c r="C171" s="9">
        <v>642.6</v>
      </c>
      <c r="D171" s="9">
        <v>644.1</v>
      </c>
      <c r="E171" s="8">
        <f>F170+1</f>
      </c>
      <c r="F171" s="8">
        <f>ROUND(D171/1.5,0)</f>
      </c>
      <c r="G171" s="10">
        <f>D171-C171</f>
      </c>
      <c r="H171" s="6">
        <f>F171-E171+1</f>
      </c>
      <c r="I171" s="11"/>
      <c r="J171" s="11"/>
      <c r="K171" s="11"/>
      <c r="L171" s="11"/>
      <c r="M171" s="11"/>
    </row>
    <row x14ac:dyDescent="0.25" r="172" customHeight="1" ht="17.25" customFormat="1" s="1">
      <c r="A172" s="6">
        <v>171</v>
      </c>
      <c r="B172" s="7" t="s">
        <v>178</v>
      </c>
      <c r="C172" s="9">
        <v>644.1</v>
      </c>
      <c r="D172" s="8">
        <v>650</v>
      </c>
      <c r="E172" s="8">
        <f>F171+1</f>
      </c>
      <c r="F172" s="8">
        <f>ROUND(D172/1.5,0)</f>
      </c>
      <c r="G172" s="10">
        <f>D172-C172</f>
      </c>
      <c r="H172" s="6">
        <f>F172-E172+1</f>
      </c>
      <c r="I172" s="11"/>
      <c r="J172" s="11"/>
      <c r="K172" s="11"/>
      <c r="L172" s="11"/>
      <c r="M172" s="11"/>
    </row>
    <row x14ac:dyDescent="0.25" r="173" customHeight="1" ht="17.25" customFormat="1" s="1">
      <c r="A173" s="6">
        <v>172</v>
      </c>
      <c r="B173" s="7" t="s">
        <v>179</v>
      </c>
      <c r="C173" s="8">
        <v>650</v>
      </c>
      <c r="D173" s="9">
        <v>651.8</v>
      </c>
      <c r="E173" s="8">
        <f>F172+1</f>
      </c>
      <c r="F173" s="8">
        <f>ROUND(D173/1.5,0)</f>
      </c>
      <c r="G173" s="10">
        <f>D173-C173</f>
      </c>
      <c r="H173" s="6">
        <f>F173-E173+1</f>
      </c>
      <c r="I173" s="11"/>
      <c r="J173" s="11"/>
      <c r="K173" s="11"/>
      <c r="L173" s="11"/>
      <c r="M173" s="11"/>
    </row>
    <row x14ac:dyDescent="0.25" r="174" customHeight="1" ht="17.25" customFormat="1" s="1">
      <c r="A174" s="6">
        <v>173</v>
      </c>
      <c r="B174" s="7" t="s">
        <v>180</v>
      </c>
      <c r="C174" s="9">
        <v>651.8</v>
      </c>
      <c r="D174" s="9">
        <v>656.3</v>
      </c>
      <c r="E174" s="8">
        <f>F173+1</f>
      </c>
      <c r="F174" s="8">
        <f>ROUND(D174/1.5,0)</f>
      </c>
      <c r="G174" s="10">
        <f>D174-C174</f>
      </c>
      <c r="H174" s="6">
        <f>F174-E174+1</f>
      </c>
      <c r="I174" s="11"/>
      <c r="J174" s="11"/>
      <c r="K174" s="11"/>
      <c r="L174" s="11"/>
      <c r="M174" s="11"/>
    </row>
    <row x14ac:dyDescent="0.25" r="175" customHeight="1" ht="17.25" customFormat="1" s="1">
      <c r="A175" s="6">
        <v>174</v>
      </c>
      <c r="B175" s="7" t="s">
        <v>181</v>
      </c>
      <c r="C175" s="9">
        <v>656.3</v>
      </c>
      <c r="D175" s="8">
        <v>661</v>
      </c>
      <c r="E175" s="8">
        <f>F174+1</f>
      </c>
      <c r="F175" s="8">
        <f>ROUND(D175/1.5,0)</f>
      </c>
      <c r="G175" s="10">
        <f>D175-C175</f>
      </c>
      <c r="H175" s="6">
        <f>F175-E175+1</f>
      </c>
      <c r="I175" s="11"/>
      <c r="J175" s="11"/>
      <c r="K175" s="11"/>
      <c r="L175" s="11"/>
      <c r="M175" s="11"/>
    </row>
    <row x14ac:dyDescent="0.25" r="176" customHeight="1" ht="17.25" customFormat="1" s="1">
      <c r="A176" s="6">
        <v>175</v>
      </c>
      <c r="B176" s="7" t="s">
        <v>182</v>
      </c>
      <c r="C176" s="8">
        <v>661</v>
      </c>
      <c r="D176" s="9">
        <v>665.5</v>
      </c>
      <c r="E176" s="8">
        <f>F175+1</f>
      </c>
      <c r="F176" s="8">
        <f>ROUND(D176/1.5,0)</f>
      </c>
      <c r="G176" s="10">
        <f>D176-C176</f>
      </c>
      <c r="H176" s="6">
        <f>F176-E176+1</f>
      </c>
      <c r="I176" s="11"/>
      <c r="J176" s="11"/>
      <c r="K176" s="11"/>
      <c r="L176" s="11"/>
      <c r="M176" s="11"/>
    </row>
    <row x14ac:dyDescent="0.25" r="177" customHeight="1" ht="17.25" customFormat="1" s="1">
      <c r="A177" s="6">
        <v>176</v>
      </c>
      <c r="B177" s="7" t="s">
        <v>183</v>
      </c>
      <c r="C177" s="9">
        <v>665.5</v>
      </c>
      <c r="D177" s="9">
        <v>667.3</v>
      </c>
      <c r="E177" s="8">
        <f>F176+1</f>
      </c>
      <c r="F177" s="8">
        <f>ROUND(D177/1.5,0)</f>
      </c>
      <c r="G177" s="10">
        <f>D177-C177</f>
      </c>
      <c r="H177" s="6">
        <f>F177-E177+1</f>
      </c>
      <c r="I177" s="11"/>
      <c r="J177" s="11"/>
      <c r="K177" s="11"/>
      <c r="L177" s="11"/>
      <c r="M177" s="11"/>
    </row>
    <row x14ac:dyDescent="0.25" r="178" customHeight="1" ht="17.25" customFormat="1" s="1">
      <c r="A178" s="6">
        <v>177</v>
      </c>
      <c r="B178" s="7" t="s">
        <v>184</v>
      </c>
      <c r="C178" s="9">
        <v>667.3</v>
      </c>
      <c r="D178" s="9">
        <v>670.2</v>
      </c>
      <c r="E178" s="8">
        <f>F177+1</f>
      </c>
      <c r="F178" s="8">
        <f>ROUND(D178/1.5,0)</f>
      </c>
      <c r="G178" s="10">
        <f>D178-C178</f>
      </c>
      <c r="H178" s="6">
        <f>F178-E178+1</f>
      </c>
      <c r="I178" s="11"/>
      <c r="J178" s="11"/>
      <c r="K178" s="11"/>
      <c r="L178" s="11"/>
      <c r="M178" s="11"/>
    </row>
    <row x14ac:dyDescent="0.25" r="179" customHeight="1" ht="17.25">
      <c r="A179" s="6">
        <v>178</v>
      </c>
      <c r="B179" s="14" t="s">
        <v>185</v>
      </c>
      <c r="C179" s="15">
        <v>670.2</v>
      </c>
      <c r="D179" s="15">
        <v>673.5</v>
      </c>
      <c r="E179" s="8">
        <f>F178+1</f>
      </c>
      <c r="F179" s="8">
        <f>ROUND(D179/1.5,0)</f>
      </c>
      <c r="G179" s="10">
        <f>D179-C179</f>
      </c>
      <c r="H179" s="6">
        <f>F179-E179+1</f>
      </c>
      <c r="I179" s="11"/>
      <c r="J179" s="11"/>
      <c r="K179" s="11"/>
      <c r="L179" s="11"/>
      <c r="M179" s="11"/>
    </row>
    <row x14ac:dyDescent="0.25" r="180" customHeight="1" ht="17.25">
      <c r="A180" s="6">
        <v>179</v>
      </c>
      <c r="B180" s="14" t="s">
        <v>186</v>
      </c>
      <c r="C180" s="15">
        <v>673.5</v>
      </c>
      <c r="D180" s="16">
        <v>675</v>
      </c>
      <c r="E180" s="8">
        <f>F179+1</f>
      </c>
      <c r="F180" s="8">
        <v>450</v>
      </c>
      <c r="G180" s="10">
        <f>D180-C180</f>
      </c>
      <c r="H180" s="6">
        <f>F180-E180+1</f>
      </c>
      <c r="I180" s="11"/>
      <c r="J180" s="11"/>
      <c r="K180" s="11"/>
      <c r="L180" s="11"/>
      <c r="M180" s="11"/>
    </row>
    <row x14ac:dyDescent="0.25" r="181" customHeight="1" ht="17.25" customFormat="1" s="1">
      <c r="A181" s="17"/>
      <c r="B181" s="11"/>
      <c r="C181" s="18"/>
      <c r="D181" s="19"/>
      <c r="E181" s="19"/>
      <c r="F181" s="19"/>
      <c r="G181" s="20"/>
      <c r="H181" s="19"/>
      <c r="I181" s="11"/>
      <c r="J181" s="11"/>
      <c r="K181" s="11"/>
      <c r="L181" s="11"/>
      <c r="M181" s="11"/>
    </row>
    <row x14ac:dyDescent="0.25" r="182" customHeight="1" ht="17.25" customFormat="1" s="1">
      <c r="A182" s="17" t="s">
        <v>187</v>
      </c>
      <c r="B182" s="11"/>
      <c r="C182" s="18"/>
      <c r="D182" s="19"/>
      <c r="E182" s="19"/>
      <c r="F182" s="19"/>
      <c r="G182" s="10">
        <f>AVERAGE(G2:G180)</f>
      </c>
      <c r="H182" s="10">
        <f>AVERAGE(H2:H180)</f>
      </c>
      <c r="I182" s="11"/>
      <c r="J182" s="11"/>
      <c r="K182" s="11"/>
      <c r="L182" s="11"/>
      <c r="M182" s="11"/>
    </row>
    <row x14ac:dyDescent="0.25" r="183" customHeight="1" ht="17.25" customFormat="1" s="1">
      <c r="A183" s="17" t="s">
        <v>188</v>
      </c>
      <c r="B183" s="11"/>
      <c r="C183" s="18"/>
      <c r="D183" s="19"/>
      <c r="E183" s="19"/>
      <c r="F183" s="19"/>
      <c r="G183" s="10">
        <f>STDEV(G2:G180)</f>
      </c>
      <c r="H183" s="10">
        <f>STDEV(H2:H180)</f>
      </c>
      <c r="I183" s="11"/>
      <c r="J183" s="11"/>
      <c r="K183" s="11"/>
      <c r="L183" s="11"/>
      <c r="M183" s="11"/>
    </row>
    <row x14ac:dyDescent="0.25" r="184" customHeight="1" ht="17.25" customFormat="1" s="1">
      <c r="A184" s="17" t="s">
        <v>189</v>
      </c>
      <c r="B184" s="11"/>
      <c r="C184" s="18"/>
      <c r="D184" s="19"/>
      <c r="E184" s="19"/>
      <c r="F184" s="19"/>
      <c r="G184" s="10">
        <f>G183/SQRT(179)</f>
      </c>
      <c r="H184" s="10">
        <f>H183/SQRT(179)</f>
      </c>
      <c r="I184" s="11"/>
      <c r="J184" s="11"/>
      <c r="K184" s="11"/>
      <c r="L184" s="11"/>
      <c r="M184" s="11"/>
    </row>
    <row x14ac:dyDescent="0.25" r="185" customHeight="1" ht="17.25" customFormat="1" s="1">
      <c r="A185" s="17"/>
      <c r="B185" s="11"/>
      <c r="C185" s="18"/>
      <c r="D185" s="19"/>
      <c r="E185" s="19"/>
      <c r="F185" s="19"/>
      <c r="G185" s="18"/>
      <c r="H185" s="19"/>
      <c r="I185" s="11"/>
      <c r="J185" s="11"/>
      <c r="K185" s="11"/>
      <c r="L185" s="11"/>
      <c r="M185" s="11"/>
    </row>
    <row x14ac:dyDescent="0.25" r="186" customHeight="1" ht="17.25">
      <c r="A186" s="17"/>
      <c r="B186" s="21"/>
      <c r="C186" s="22"/>
      <c r="D186" s="23"/>
      <c r="E186" s="19"/>
      <c r="F186" s="19"/>
      <c r="G186" s="24">
        <f>MIN(G2:G180)</f>
      </c>
      <c r="H186" s="6">
        <f>MIN(H2:H180)</f>
      </c>
      <c r="I186" s="11"/>
      <c r="J186" s="11"/>
      <c r="K186" s="11"/>
      <c r="L186" s="11"/>
      <c r="M186" s="11"/>
    </row>
    <row x14ac:dyDescent="0.25" r="187" customHeight="1" ht="17.25">
      <c r="A187" s="17"/>
      <c r="B187" s="21"/>
      <c r="C187" s="22"/>
      <c r="D187" s="23"/>
      <c r="E187" s="19"/>
      <c r="F187" s="19"/>
      <c r="G187" s="24">
        <f>MAX(G2:G180)</f>
      </c>
      <c r="H187" s="6">
        <f>MAX(H2:H180)</f>
      </c>
      <c r="I187" s="11"/>
      <c r="J187" s="11"/>
      <c r="K187" s="11"/>
      <c r="L187" s="11"/>
      <c r="M187" s="11"/>
    </row>
    <row x14ac:dyDescent="0.25" r="188" customHeight="1" ht="17.25" customFormat="1" s="1">
      <c r="A188" s="17"/>
      <c r="B188" s="11"/>
      <c r="C188" s="18"/>
      <c r="D188" s="19"/>
      <c r="E188" s="19"/>
      <c r="F188" s="19"/>
      <c r="G188" s="18"/>
      <c r="H188" s="19"/>
      <c r="I188" s="11"/>
      <c r="J188" s="11"/>
      <c r="K188" s="11"/>
      <c r="L188" s="11"/>
      <c r="M188" s="11"/>
    </row>
    <row x14ac:dyDescent="0.25" r="189" customHeight="1" ht="17.25" customFormat="1" s="1">
      <c r="A189" s="17"/>
      <c r="B189" s="11"/>
      <c r="C189" s="18"/>
      <c r="D189" s="19"/>
      <c r="E189" s="19"/>
      <c r="F189" s="19"/>
      <c r="G189" s="18"/>
      <c r="H189" s="19"/>
      <c r="I189" s="11"/>
      <c r="J189" s="11"/>
      <c r="K189" s="11"/>
      <c r="L189" s="11"/>
      <c r="M189" s="11"/>
    </row>
    <row x14ac:dyDescent="0.25" r="190" customHeight="1" ht="17.25" customFormat="1" s="1">
      <c r="A190" s="17"/>
      <c r="B190" s="11"/>
      <c r="C190" s="18"/>
      <c r="D190" s="19"/>
      <c r="E190" s="19"/>
      <c r="F190" s="19"/>
      <c r="G190" s="18"/>
      <c r="H190" s="19"/>
      <c r="I190" s="11"/>
      <c r="J190" s="11"/>
      <c r="K190" s="11"/>
      <c r="L190" s="11"/>
      <c r="M190" s="11"/>
    </row>
    <row x14ac:dyDescent="0.25" r="191" customHeight="1" ht="17.25" customFormat="1" s="1">
      <c r="A191" s="17"/>
      <c r="B191" s="11"/>
      <c r="C191" s="18"/>
      <c r="D191" s="19"/>
      <c r="E191" s="19"/>
      <c r="F191" s="19"/>
      <c r="G191" s="18"/>
      <c r="H191" s="19"/>
      <c r="I191" s="11"/>
      <c r="J191" s="11"/>
      <c r="K191" s="11"/>
      <c r="L191" s="11"/>
      <c r="M191" s="11"/>
    </row>
    <row x14ac:dyDescent="0.25" r="192" customHeight="1" ht="17.25" customFormat="1" s="1">
      <c r="A192" s="17"/>
      <c r="B192" s="11"/>
      <c r="C192" s="18"/>
      <c r="D192" s="19"/>
      <c r="E192" s="19"/>
      <c r="F192" s="19"/>
      <c r="G192" s="18"/>
      <c r="H192" s="19"/>
      <c r="I192" s="11"/>
      <c r="J192" s="11"/>
      <c r="K192" s="11"/>
      <c r="L192" s="11"/>
      <c r="M192" s="11"/>
    </row>
    <row x14ac:dyDescent="0.25" r="193" customHeight="1" ht="17.25" customFormat="1" s="1">
      <c r="A193" s="17"/>
      <c r="B193" s="11"/>
      <c r="C193" s="18"/>
      <c r="D193" s="19"/>
      <c r="E193" s="19"/>
      <c r="F193" s="19"/>
      <c r="G193" s="18"/>
      <c r="H193" s="19"/>
      <c r="I193" s="11"/>
      <c r="J193" s="11"/>
      <c r="K193" s="11"/>
      <c r="L193" s="11"/>
      <c r="M193" s="11"/>
    </row>
    <row x14ac:dyDescent="0.25" r="194" customHeight="1" ht="17.25" customFormat="1" s="1">
      <c r="A194" s="17"/>
      <c r="B194" s="11"/>
      <c r="C194" s="18"/>
      <c r="D194" s="19"/>
      <c r="E194" s="19"/>
      <c r="F194" s="19"/>
      <c r="G194" s="18"/>
      <c r="H194" s="19"/>
      <c r="I194" s="11"/>
      <c r="J194" s="11"/>
      <c r="K194" s="11"/>
      <c r="L194" s="11"/>
      <c r="M194" s="11"/>
    </row>
    <row x14ac:dyDescent="0.25" r="195" customHeight="1" ht="17.25" customFormat="1" s="1">
      <c r="A195" s="17"/>
      <c r="B195" s="11"/>
      <c r="C195" s="18"/>
      <c r="D195" s="19"/>
      <c r="E195" s="19"/>
      <c r="F195" s="19"/>
      <c r="G195" s="18"/>
      <c r="H195" s="19"/>
      <c r="I195" s="11"/>
      <c r="J195" s="11"/>
      <c r="K195" s="11"/>
      <c r="L195" s="11"/>
      <c r="M195" s="11"/>
    </row>
    <row x14ac:dyDescent="0.25" r="196" customHeight="1" ht="17.25" customFormat="1" s="1">
      <c r="A196" s="17"/>
      <c r="B196" s="11"/>
      <c r="C196" s="18"/>
      <c r="D196" s="19"/>
      <c r="E196" s="19"/>
      <c r="F196" s="19"/>
      <c r="G196" s="18"/>
      <c r="H196" s="19"/>
      <c r="I196" s="11"/>
      <c r="J196" s="11"/>
      <c r="K196" s="11"/>
      <c r="L196" s="11"/>
      <c r="M196" s="11"/>
    </row>
    <row x14ac:dyDescent="0.25" r="197" customHeight="1" ht="17.25" customFormat="1" s="1">
      <c r="A197" s="17"/>
      <c r="B197" s="11"/>
      <c r="C197" s="18"/>
      <c r="D197" s="19"/>
      <c r="E197" s="19"/>
      <c r="F197" s="19"/>
      <c r="G197" s="18"/>
      <c r="H197" s="19"/>
      <c r="I197" s="11"/>
      <c r="J197" s="11"/>
      <c r="K197" s="11"/>
      <c r="L197" s="11"/>
      <c r="M197" s="11"/>
    </row>
    <row x14ac:dyDescent="0.25" r="198" customHeight="1" ht="17.25" customFormat="1" s="1">
      <c r="A198" s="17"/>
      <c r="B198" s="11"/>
      <c r="C198" s="18"/>
      <c r="D198" s="19"/>
      <c r="E198" s="19"/>
      <c r="F198" s="19"/>
      <c r="G198" s="18"/>
      <c r="H198" s="19"/>
      <c r="I198" s="11"/>
      <c r="J198" s="11"/>
      <c r="K198" s="11"/>
      <c r="L198" s="11"/>
      <c r="M198" s="11"/>
    </row>
    <row x14ac:dyDescent="0.25" r="199" customHeight="1" ht="17.25" customFormat="1" s="1">
      <c r="A199" s="17"/>
      <c r="B199" s="11"/>
      <c r="C199" s="18"/>
      <c r="D199" s="19"/>
      <c r="E199" s="19"/>
      <c r="F199" s="19"/>
      <c r="G199" s="18"/>
      <c r="H199" s="19"/>
      <c r="I199" s="11"/>
      <c r="J199" s="11"/>
      <c r="K199" s="11"/>
      <c r="L199" s="11"/>
      <c r="M199" s="11"/>
    </row>
    <row x14ac:dyDescent="0.25" r="200" customHeight="1" ht="17.25" customFormat="1" s="1">
      <c r="A200" s="17"/>
      <c r="B200" s="11"/>
      <c r="C200" s="18"/>
      <c r="D200" s="19"/>
      <c r="E200" s="19"/>
      <c r="F200" s="19"/>
      <c r="G200" s="18"/>
      <c r="H200" s="19"/>
      <c r="I200" s="11"/>
      <c r="J200" s="11"/>
      <c r="K200" s="11"/>
      <c r="L200" s="11"/>
      <c r="M200" s="11"/>
    </row>
    <row x14ac:dyDescent="0.25" r="201" customHeight="1" ht="17.25" customFormat="1" s="1">
      <c r="A201" s="17"/>
      <c r="B201" s="11"/>
      <c r="C201" s="18"/>
      <c r="D201" s="19"/>
      <c r="E201" s="19"/>
      <c r="F201" s="19"/>
      <c r="G201" s="18"/>
      <c r="H201" s="19"/>
      <c r="I201" s="11"/>
      <c r="J201" s="11"/>
      <c r="K201" s="11"/>
      <c r="L201" s="11"/>
      <c r="M201" s="11"/>
    </row>
    <row x14ac:dyDescent="0.25" r="202" customHeight="1" ht="17.25" customFormat="1" s="1">
      <c r="A202" s="17"/>
      <c r="B202" s="11"/>
      <c r="C202" s="18"/>
      <c r="D202" s="19"/>
      <c r="E202" s="19"/>
      <c r="F202" s="19"/>
      <c r="G202" s="18"/>
      <c r="H202" s="19"/>
      <c r="I202" s="11"/>
      <c r="J202" s="11"/>
      <c r="K202" s="11"/>
      <c r="L202" s="11"/>
      <c r="M202" s="11"/>
    </row>
    <row x14ac:dyDescent="0.25" r="203" customHeight="1" ht="17.25" customFormat="1" s="1">
      <c r="A203" s="17"/>
      <c r="B203" s="11"/>
      <c r="C203" s="18"/>
      <c r="D203" s="19"/>
      <c r="E203" s="19"/>
      <c r="F203" s="19"/>
      <c r="G203" s="18"/>
      <c r="H203" s="19"/>
      <c r="I203" s="11"/>
      <c r="J203" s="11"/>
      <c r="K203" s="11"/>
      <c r="L203" s="11"/>
      <c r="M203" s="11"/>
    </row>
    <row x14ac:dyDescent="0.25" r="204" customHeight="1" ht="17.25" customFormat="1" s="1">
      <c r="A204" s="17"/>
      <c r="B204" s="11"/>
      <c r="C204" s="18"/>
      <c r="D204" s="19"/>
      <c r="E204" s="19"/>
      <c r="F204" s="19"/>
      <c r="G204" s="18"/>
      <c r="H204" s="19"/>
      <c r="I204" s="11"/>
      <c r="J204" s="11"/>
      <c r="K204" s="11"/>
      <c r="L204" s="11"/>
      <c r="M204" s="11"/>
    </row>
    <row x14ac:dyDescent="0.25" r="205" customHeight="1" ht="17.25" customFormat="1" s="1">
      <c r="A205" s="17"/>
      <c r="B205" s="11"/>
      <c r="C205" s="18"/>
      <c r="D205" s="19"/>
      <c r="E205" s="19"/>
      <c r="F205" s="19"/>
      <c r="G205" s="18"/>
      <c r="H205" s="19"/>
      <c r="I205" s="11"/>
      <c r="J205" s="11"/>
      <c r="K205" s="11"/>
      <c r="L205" s="11"/>
      <c r="M205" s="11"/>
    </row>
    <row x14ac:dyDescent="0.25" r="206" customHeight="1" ht="17.25" customFormat="1" s="1">
      <c r="A206" s="17"/>
      <c r="B206" s="11"/>
      <c r="C206" s="18"/>
      <c r="D206" s="19"/>
      <c r="E206" s="19"/>
      <c r="F206" s="19"/>
      <c r="G206" s="18"/>
      <c r="H206" s="19"/>
      <c r="I206" s="11"/>
      <c r="J206" s="11"/>
      <c r="K206" s="11"/>
      <c r="L206" s="11"/>
      <c r="M206" s="11"/>
    </row>
    <row x14ac:dyDescent="0.25" r="207" customHeight="1" ht="17.25" customFormat="1" s="1">
      <c r="A207" s="17"/>
      <c r="B207" s="11"/>
      <c r="C207" s="18"/>
      <c r="D207" s="19"/>
      <c r="E207" s="19"/>
      <c r="F207" s="19"/>
      <c r="G207" s="18"/>
      <c r="H207" s="19"/>
      <c r="I207" s="11"/>
      <c r="J207" s="11"/>
      <c r="K207" s="11"/>
      <c r="L207" s="11"/>
      <c r="M207" s="11"/>
    </row>
    <row x14ac:dyDescent="0.25" r="208" customHeight="1" ht="17.25" customFormat="1" s="1">
      <c r="A208" s="17"/>
      <c r="B208" s="11"/>
      <c r="C208" s="18"/>
      <c r="D208" s="19"/>
      <c r="E208" s="19"/>
      <c r="F208" s="19"/>
      <c r="G208" s="18"/>
      <c r="H208" s="19"/>
      <c r="I208" s="11"/>
      <c r="J208" s="11"/>
      <c r="K208" s="11"/>
      <c r="L208" s="11"/>
      <c r="M208" s="11"/>
    </row>
    <row x14ac:dyDescent="0.25" r="209" customHeight="1" ht="17.25" customFormat="1" s="1">
      <c r="A209" s="17"/>
      <c r="B209" s="11"/>
      <c r="C209" s="18"/>
      <c r="D209" s="19"/>
      <c r="E209" s="19"/>
      <c r="F209" s="19"/>
      <c r="G209" s="18"/>
      <c r="H209" s="19"/>
      <c r="I209" s="11"/>
      <c r="J209" s="11"/>
      <c r="K209" s="11"/>
      <c r="L209" s="11"/>
      <c r="M209" s="11"/>
    </row>
    <row x14ac:dyDescent="0.25" r="210" customHeight="1" ht="17.25" customFormat="1" s="1">
      <c r="A210" s="17"/>
      <c r="B210" s="11"/>
      <c r="C210" s="18"/>
      <c r="D210" s="19"/>
      <c r="E210" s="19"/>
      <c r="F210" s="19"/>
      <c r="G210" s="18"/>
      <c r="H210" s="19"/>
      <c r="I210" s="11"/>
      <c r="J210" s="11"/>
      <c r="K210" s="11"/>
      <c r="L210" s="11"/>
      <c r="M210" s="11"/>
    </row>
    <row x14ac:dyDescent="0.25" r="211" customHeight="1" ht="17.25" customFormat="1" s="1">
      <c r="A211" s="17"/>
      <c r="B211" s="11"/>
      <c r="C211" s="18"/>
      <c r="D211" s="19"/>
      <c r="E211" s="19"/>
      <c r="F211" s="19"/>
      <c r="G211" s="18"/>
      <c r="H211" s="19"/>
      <c r="I211" s="11"/>
      <c r="J211" s="11"/>
      <c r="K211" s="11"/>
      <c r="L211" s="11"/>
      <c r="M211" s="11"/>
    </row>
    <row x14ac:dyDescent="0.25" r="212" customHeight="1" ht="17.25" customFormat="1" s="1">
      <c r="A212" s="17"/>
      <c r="B212" s="11"/>
      <c r="C212" s="18"/>
      <c r="D212" s="19"/>
      <c r="E212" s="19"/>
      <c r="F212" s="19"/>
      <c r="G212" s="18"/>
      <c r="H212" s="19"/>
      <c r="I212" s="11"/>
      <c r="J212" s="11"/>
      <c r="K212" s="11"/>
      <c r="L212" s="11"/>
      <c r="M212" s="11"/>
    </row>
    <row x14ac:dyDescent="0.25" r="213" customHeight="1" ht="17.25" customFormat="1" s="1">
      <c r="A213" s="17"/>
      <c r="B213" s="11"/>
      <c r="C213" s="18"/>
      <c r="D213" s="19"/>
      <c r="E213" s="19"/>
      <c r="F213" s="19"/>
      <c r="G213" s="18"/>
      <c r="H213" s="19"/>
      <c r="I213" s="11"/>
      <c r="J213" s="11"/>
      <c r="K213" s="11"/>
      <c r="L213" s="11"/>
      <c r="M213" s="11"/>
    </row>
    <row x14ac:dyDescent="0.25" r="214" customHeight="1" ht="17.25" customFormat="1" s="1">
      <c r="A214" s="17"/>
      <c r="B214" s="11"/>
      <c r="C214" s="18"/>
      <c r="D214" s="19"/>
      <c r="E214" s="19"/>
      <c r="F214" s="19"/>
      <c r="G214" s="18"/>
      <c r="H214" s="19"/>
      <c r="I214" s="11"/>
      <c r="J214" s="11"/>
      <c r="K214" s="11"/>
      <c r="L214" s="11"/>
      <c r="M214" s="11"/>
    </row>
    <row x14ac:dyDescent="0.25" r="215" customHeight="1" ht="17.25" customFormat="1" s="1">
      <c r="A215" s="17"/>
      <c r="B215" s="11"/>
      <c r="C215" s="18"/>
      <c r="D215" s="19"/>
      <c r="E215" s="19"/>
      <c r="F215" s="19"/>
      <c r="G215" s="18"/>
      <c r="H215" s="19"/>
      <c r="I215" s="11"/>
      <c r="J215" s="11"/>
      <c r="K215" s="11"/>
      <c r="L215" s="11"/>
      <c r="M215" s="11"/>
    </row>
    <row x14ac:dyDescent="0.25" r="216" customHeight="1" ht="17.25" customFormat="1" s="1">
      <c r="A216" s="17"/>
      <c r="B216" s="11"/>
      <c r="C216" s="18"/>
      <c r="D216" s="19"/>
      <c r="E216" s="19"/>
      <c r="F216" s="19"/>
      <c r="G216" s="18"/>
      <c r="H216" s="19"/>
      <c r="I216" s="11"/>
      <c r="J216" s="11"/>
      <c r="K216" s="11"/>
      <c r="L216" s="11"/>
      <c r="M216" s="11"/>
    </row>
    <row x14ac:dyDescent="0.25" r="217" customHeight="1" ht="17.25" customFormat="1" s="1">
      <c r="A217" s="17"/>
      <c r="B217" s="11"/>
      <c r="C217" s="18"/>
      <c r="D217" s="19"/>
      <c r="E217" s="19"/>
      <c r="F217" s="19"/>
      <c r="G217" s="18"/>
      <c r="H217" s="19"/>
      <c r="I217" s="11"/>
      <c r="J217" s="11"/>
      <c r="K217" s="11"/>
      <c r="L217" s="11"/>
      <c r="M217" s="11"/>
    </row>
    <row x14ac:dyDescent="0.25" r="218" customHeight="1" ht="17.25" customFormat="1" s="1">
      <c r="A218" s="17"/>
      <c r="B218" s="11"/>
      <c r="C218" s="18"/>
      <c r="D218" s="19"/>
      <c r="E218" s="19"/>
      <c r="F218" s="19"/>
      <c r="G218" s="18"/>
      <c r="H218" s="19"/>
      <c r="I218" s="11"/>
      <c r="J218" s="11"/>
      <c r="K218" s="11"/>
      <c r="L218" s="11"/>
      <c r="M218" s="11"/>
    </row>
    <row x14ac:dyDescent="0.25" r="219" customHeight="1" ht="17.25" customFormat="1" s="1">
      <c r="A219" s="17"/>
      <c r="B219" s="11"/>
      <c r="C219" s="18"/>
      <c r="D219" s="19"/>
      <c r="E219" s="19"/>
      <c r="F219" s="19"/>
      <c r="G219" s="18"/>
      <c r="H219" s="19"/>
      <c r="I219" s="11"/>
      <c r="J219" s="11"/>
      <c r="K219" s="11"/>
      <c r="L219" s="11"/>
      <c r="M219" s="11"/>
    </row>
    <row x14ac:dyDescent="0.25" r="220" customHeight="1" ht="17.25" customFormat="1" s="1">
      <c r="A220" s="17"/>
      <c r="B220" s="11"/>
      <c r="C220" s="18"/>
      <c r="D220" s="19"/>
      <c r="E220" s="19"/>
      <c r="F220" s="19"/>
      <c r="G220" s="18"/>
      <c r="H220" s="19"/>
      <c r="I220" s="11"/>
      <c r="J220" s="11"/>
      <c r="K220" s="11"/>
      <c r="L220" s="11"/>
      <c r="M220" s="11"/>
    </row>
    <row x14ac:dyDescent="0.25" r="221" customHeight="1" ht="17.25" customFormat="1" s="1">
      <c r="A221" s="17"/>
      <c r="B221" s="11"/>
      <c r="C221" s="18"/>
      <c r="D221" s="19"/>
      <c r="E221" s="19"/>
      <c r="F221" s="19"/>
      <c r="G221" s="18"/>
      <c r="H221" s="19"/>
      <c r="I221" s="11"/>
      <c r="J221" s="11"/>
      <c r="K221" s="11"/>
      <c r="L221" s="11"/>
      <c r="M221" s="11"/>
    </row>
    <row x14ac:dyDescent="0.25" r="222" customHeight="1" ht="17.25" customFormat="1" s="1">
      <c r="A222" s="17"/>
      <c r="B222" s="11"/>
      <c r="C222" s="18"/>
      <c r="D222" s="19"/>
      <c r="E222" s="19"/>
      <c r="F222" s="19"/>
      <c r="G222" s="18"/>
      <c r="H222" s="19"/>
      <c r="I222" s="11"/>
      <c r="J222" s="11"/>
      <c r="K222" s="11"/>
      <c r="L222" s="11"/>
      <c r="M222" s="11"/>
    </row>
    <row x14ac:dyDescent="0.25" r="223" customHeight="1" ht="17.25" customFormat="1" s="1">
      <c r="A223" s="17"/>
      <c r="B223" s="11"/>
      <c r="C223" s="18"/>
      <c r="D223" s="19"/>
      <c r="E223" s="19"/>
      <c r="F223" s="19"/>
      <c r="G223" s="18"/>
      <c r="H223" s="19"/>
      <c r="I223" s="11"/>
      <c r="J223" s="11"/>
      <c r="K223" s="11"/>
      <c r="L223" s="11"/>
      <c r="M223" s="11"/>
    </row>
    <row x14ac:dyDescent="0.25" r="224" customHeight="1" ht="17.25" customFormat="1" s="1">
      <c r="A224" s="17"/>
      <c r="B224" s="11"/>
      <c r="C224" s="18"/>
      <c r="D224" s="19"/>
      <c r="E224" s="19"/>
      <c r="F224" s="19"/>
      <c r="G224" s="18"/>
      <c r="H224" s="19"/>
      <c r="I224" s="11"/>
      <c r="J224" s="11"/>
      <c r="K224" s="11"/>
      <c r="L224" s="11"/>
      <c r="M224" s="11"/>
    </row>
    <row x14ac:dyDescent="0.25" r="225" customHeight="1" ht="17.25" customFormat="1" s="1">
      <c r="A225" s="17"/>
      <c r="B225" s="11"/>
      <c r="C225" s="18"/>
      <c r="D225" s="19"/>
      <c r="E225" s="19"/>
      <c r="F225" s="19"/>
      <c r="G225" s="18"/>
      <c r="H225" s="19"/>
      <c r="I225" s="11"/>
      <c r="J225" s="11"/>
      <c r="K225" s="11"/>
      <c r="L225" s="11"/>
      <c r="M225" s="11"/>
    </row>
    <row x14ac:dyDescent="0.25" r="226" customHeight="1" ht="17.25" customFormat="1" s="1">
      <c r="A226" s="17"/>
      <c r="B226" s="11"/>
      <c r="C226" s="18"/>
      <c r="D226" s="19"/>
      <c r="E226" s="19"/>
      <c r="F226" s="19"/>
      <c r="G226" s="18"/>
      <c r="H226" s="19"/>
      <c r="I226" s="11"/>
      <c r="J226" s="11"/>
      <c r="K226" s="11"/>
      <c r="L226" s="11"/>
      <c r="M226" s="11"/>
    </row>
    <row x14ac:dyDescent="0.25" r="227" customHeight="1" ht="17.25" customFormat="1" s="1">
      <c r="A227" s="17"/>
      <c r="B227" s="11"/>
      <c r="C227" s="18"/>
      <c r="D227" s="19"/>
      <c r="E227" s="19"/>
      <c r="F227" s="19"/>
      <c r="G227" s="18"/>
      <c r="H227" s="19"/>
      <c r="I227" s="11"/>
      <c r="J227" s="11"/>
      <c r="K227" s="11"/>
      <c r="L227" s="11"/>
      <c r="M227" s="11"/>
    </row>
    <row x14ac:dyDescent="0.25" r="228" customHeight="1" ht="17.25" customFormat="1" s="1">
      <c r="A228" s="17"/>
      <c r="B228" s="11"/>
      <c r="C228" s="18"/>
      <c r="D228" s="19"/>
      <c r="E228" s="19"/>
      <c r="F228" s="19"/>
      <c r="G228" s="18"/>
      <c r="H228" s="19"/>
      <c r="I228" s="11"/>
      <c r="J228" s="11"/>
      <c r="K228" s="11"/>
      <c r="L228" s="11"/>
      <c r="M228" s="11"/>
    </row>
    <row x14ac:dyDescent="0.25" r="229" customHeight="1" ht="17.25" customFormat="1" s="1">
      <c r="A229" s="17"/>
      <c r="B229" s="11"/>
      <c r="C229" s="18"/>
      <c r="D229" s="19"/>
      <c r="E229" s="19"/>
      <c r="F229" s="19"/>
      <c r="G229" s="18"/>
      <c r="H229" s="19"/>
      <c r="I229" s="11"/>
      <c r="J229" s="11"/>
      <c r="K229" s="11"/>
      <c r="L229" s="11"/>
      <c r="M229" s="11"/>
    </row>
    <row x14ac:dyDescent="0.25" r="230" customHeight="1" ht="17.25" customFormat="1" s="1">
      <c r="A230" s="17"/>
      <c r="B230" s="11"/>
      <c r="C230" s="18"/>
      <c r="D230" s="19"/>
      <c r="E230" s="19"/>
      <c r="F230" s="19"/>
      <c r="G230" s="18"/>
      <c r="H230" s="19"/>
      <c r="I230" s="11"/>
      <c r="J230" s="11"/>
      <c r="K230" s="11"/>
      <c r="L230" s="11"/>
      <c r="M230" s="11"/>
    </row>
    <row x14ac:dyDescent="0.25" r="231" customHeight="1" ht="17.25" customFormat="1" s="1">
      <c r="A231" s="17"/>
      <c r="B231" s="11"/>
      <c r="C231" s="18"/>
      <c r="D231" s="19"/>
      <c r="E231" s="19"/>
      <c r="F231" s="19"/>
      <c r="G231" s="18"/>
      <c r="H231" s="19"/>
      <c r="I231" s="11"/>
      <c r="J231" s="11"/>
      <c r="K231" s="11"/>
      <c r="L231" s="11"/>
      <c r="M231" s="11"/>
    </row>
    <row x14ac:dyDescent="0.25" r="232" customHeight="1" ht="17.25" customFormat="1" s="1">
      <c r="A232" s="17"/>
      <c r="B232" s="11"/>
      <c r="C232" s="18"/>
      <c r="D232" s="19"/>
      <c r="E232" s="19"/>
      <c r="F232" s="19"/>
      <c r="G232" s="18"/>
      <c r="H232" s="19"/>
      <c r="I232" s="11"/>
      <c r="J232" s="11"/>
      <c r="K232" s="11"/>
      <c r="L232" s="11"/>
      <c r="M232" s="11"/>
    </row>
    <row x14ac:dyDescent="0.25" r="233" customHeight="1" ht="17.25" customFormat="1" s="1">
      <c r="A233" s="17"/>
      <c r="B233" s="11"/>
      <c r="C233" s="18"/>
      <c r="D233" s="19"/>
      <c r="E233" s="19"/>
      <c r="F233" s="19"/>
      <c r="G233" s="18"/>
      <c r="H233" s="19"/>
      <c r="I233" s="11"/>
      <c r="J233" s="11"/>
      <c r="K233" s="11"/>
      <c r="L233" s="11"/>
      <c r="M233" s="11"/>
    </row>
    <row x14ac:dyDescent="0.25" r="234" customHeight="1" ht="17.25" customFormat="1" s="1">
      <c r="A234" s="17"/>
      <c r="B234" s="11"/>
      <c r="C234" s="18"/>
      <c r="D234" s="19"/>
      <c r="E234" s="19"/>
      <c r="F234" s="19"/>
      <c r="G234" s="18"/>
      <c r="H234" s="19"/>
      <c r="I234" s="11"/>
      <c r="J234" s="11"/>
      <c r="K234" s="11"/>
      <c r="L234" s="11"/>
      <c r="M234" s="11"/>
    </row>
    <row x14ac:dyDescent="0.25" r="235" customHeight="1" ht="17.25" customFormat="1" s="1">
      <c r="A235" s="17"/>
      <c r="B235" s="11"/>
      <c r="C235" s="18"/>
      <c r="D235" s="19"/>
      <c r="E235" s="19"/>
      <c r="F235" s="19"/>
      <c r="G235" s="18"/>
      <c r="H235" s="19"/>
      <c r="I235" s="11"/>
      <c r="J235" s="11"/>
      <c r="K235" s="11"/>
      <c r="L235" s="11"/>
      <c r="M235" s="11"/>
    </row>
    <row x14ac:dyDescent="0.25" r="236" customHeight="1" ht="17.25" customFormat="1" s="1">
      <c r="A236" s="17"/>
      <c r="B236" s="11"/>
      <c r="C236" s="18"/>
      <c r="D236" s="19"/>
      <c r="E236" s="19"/>
      <c r="F236" s="19"/>
      <c r="G236" s="18"/>
      <c r="H236" s="19"/>
      <c r="I236" s="11"/>
      <c r="J236" s="11"/>
      <c r="K236" s="11"/>
      <c r="L236" s="11"/>
      <c r="M236" s="11"/>
    </row>
    <row x14ac:dyDescent="0.25" r="237" customHeight="1" ht="17.25" customFormat="1" s="1">
      <c r="A237" s="17"/>
      <c r="B237" s="11"/>
      <c r="C237" s="18"/>
      <c r="D237" s="19"/>
      <c r="E237" s="19"/>
      <c r="F237" s="19"/>
      <c r="G237" s="18"/>
      <c r="H237" s="19"/>
      <c r="I237" s="11"/>
      <c r="J237" s="11"/>
      <c r="K237" s="11"/>
      <c r="L237" s="11"/>
      <c r="M237" s="11"/>
    </row>
    <row x14ac:dyDescent="0.25" r="238" customHeight="1" ht="17.25" customFormat="1" s="1">
      <c r="A238" s="17"/>
      <c r="B238" s="11"/>
      <c r="C238" s="18"/>
      <c r="D238" s="19"/>
      <c r="E238" s="19"/>
      <c r="F238" s="19"/>
      <c r="G238" s="18"/>
      <c r="H238" s="19"/>
      <c r="I238" s="11"/>
      <c r="J238" s="11"/>
      <c r="K238" s="11"/>
      <c r="L238" s="11"/>
      <c r="M238" s="11"/>
    </row>
    <row x14ac:dyDescent="0.25" r="239" customHeight="1" ht="17.25" customFormat="1" s="1">
      <c r="A239" s="17"/>
      <c r="B239" s="11"/>
      <c r="C239" s="18"/>
      <c r="D239" s="19"/>
      <c r="E239" s="19"/>
      <c r="F239" s="19"/>
      <c r="G239" s="18"/>
      <c r="H239" s="19"/>
      <c r="I239" s="11"/>
      <c r="J239" s="11"/>
      <c r="K239" s="11"/>
      <c r="L239" s="11"/>
      <c r="M239" s="11"/>
    </row>
    <row x14ac:dyDescent="0.25" r="240" customHeight="1" ht="17.25" customFormat="1" s="1">
      <c r="A240" s="17"/>
      <c r="B240" s="11"/>
      <c r="C240" s="18"/>
      <c r="D240" s="19"/>
      <c r="E240" s="19"/>
      <c r="F240" s="19"/>
      <c r="G240" s="18"/>
      <c r="H240" s="19"/>
      <c r="I240" s="11"/>
      <c r="J240" s="11"/>
      <c r="K240" s="11"/>
      <c r="L240" s="11"/>
      <c r="M240" s="11"/>
    </row>
    <row x14ac:dyDescent="0.25" r="241" customHeight="1" ht="17.25" customFormat="1" s="1">
      <c r="A241" s="17"/>
      <c r="B241" s="11"/>
      <c r="C241" s="18"/>
      <c r="D241" s="19"/>
      <c r="E241" s="19"/>
      <c r="F241" s="19"/>
      <c r="G241" s="18"/>
      <c r="H241" s="19"/>
      <c r="I241" s="11"/>
      <c r="J241" s="11"/>
      <c r="K241" s="11"/>
      <c r="L241" s="11"/>
      <c r="M241" s="11"/>
    </row>
    <row x14ac:dyDescent="0.25" r="242" customHeight="1" ht="17.25" customFormat="1" s="1">
      <c r="A242" s="17"/>
      <c r="B242" s="11"/>
      <c r="C242" s="18"/>
      <c r="D242" s="19"/>
      <c r="E242" s="19"/>
      <c r="F242" s="19"/>
      <c r="G242" s="18"/>
      <c r="H242" s="19"/>
      <c r="I242" s="11"/>
      <c r="J242" s="11"/>
      <c r="K242" s="11"/>
      <c r="L242" s="11"/>
      <c r="M242" s="11"/>
    </row>
    <row x14ac:dyDescent="0.25" r="243" customHeight="1" ht="17.25" customFormat="1" s="1">
      <c r="A243" s="17"/>
      <c r="B243" s="11"/>
      <c r="C243" s="18"/>
      <c r="D243" s="19"/>
      <c r="E243" s="19"/>
      <c r="F243" s="19"/>
      <c r="G243" s="18"/>
      <c r="H243" s="19"/>
      <c r="I243" s="11"/>
      <c r="J243" s="11"/>
      <c r="K243" s="11"/>
      <c r="L243" s="11"/>
      <c r="M243" s="11"/>
    </row>
    <row x14ac:dyDescent="0.25" r="244" customHeight="1" ht="17.25" customFormat="1" s="1">
      <c r="A244" s="17"/>
      <c r="B244" s="11"/>
      <c r="C244" s="18"/>
      <c r="D244" s="19"/>
      <c r="E244" s="19"/>
      <c r="F244" s="19"/>
      <c r="G244" s="18"/>
      <c r="H244" s="19"/>
      <c r="I244" s="11"/>
      <c r="J244" s="11"/>
      <c r="K244" s="11"/>
      <c r="L244" s="11"/>
      <c r="M244" s="11"/>
    </row>
    <row x14ac:dyDescent="0.25" r="245" customHeight="1" ht="17.25" customFormat="1" s="1">
      <c r="A245" s="17"/>
      <c r="B245" s="11"/>
      <c r="C245" s="18"/>
      <c r="D245" s="19"/>
      <c r="E245" s="19"/>
      <c r="F245" s="19"/>
      <c r="G245" s="18"/>
      <c r="H245" s="19"/>
      <c r="I245" s="11"/>
      <c r="J245" s="11"/>
      <c r="K245" s="11"/>
      <c r="L245" s="11"/>
      <c r="M245" s="11"/>
    </row>
    <row x14ac:dyDescent="0.25" r="246" customHeight="1" ht="17.25" customFormat="1" s="1">
      <c r="A246" s="17"/>
      <c r="B246" s="11"/>
      <c r="C246" s="18"/>
      <c r="D246" s="19"/>
      <c r="E246" s="19"/>
      <c r="F246" s="19"/>
      <c r="G246" s="18"/>
      <c r="H246" s="19"/>
      <c r="I246" s="11"/>
      <c r="J246" s="11"/>
      <c r="K246" s="11"/>
      <c r="L246" s="11"/>
      <c r="M246" s="11"/>
    </row>
    <row x14ac:dyDescent="0.25" r="247" customHeight="1" ht="17.25" customFormat="1" s="1">
      <c r="A247" s="17"/>
      <c r="B247" s="11"/>
      <c r="C247" s="18"/>
      <c r="D247" s="19"/>
      <c r="E247" s="19"/>
      <c r="F247" s="19"/>
      <c r="G247" s="18"/>
      <c r="H247" s="19"/>
      <c r="I247" s="11"/>
      <c r="J247" s="11"/>
      <c r="K247" s="11"/>
      <c r="L247" s="11"/>
      <c r="M247" s="11"/>
    </row>
    <row x14ac:dyDescent="0.25" r="248" customHeight="1" ht="17.25" customFormat="1" s="1">
      <c r="A248" s="17"/>
      <c r="B248" s="11"/>
      <c r="C248" s="18"/>
      <c r="D248" s="19"/>
      <c r="E248" s="19"/>
      <c r="F248" s="19"/>
      <c r="G248" s="18"/>
      <c r="H248" s="19"/>
      <c r="I248" s="11"/>
      <c r="J248" s="11"/>
      <c r="K248" s="11"/>
      <c r="L248" s="11"/>
      <c r="M248" s="11"/>
    </row>
    <row x14ac:dyDescent="0.25" r="249" customHeight="1" ht="17.25" customFormat="1" s="1">
      <c r="A249" s="17"/>
      <c r="B249" s="11"/>
      <c r="C249" s="18"/>
      <c r="D249" s="19"/>
      <c r="E249" s="19"/>
      <c r="F249" s="19"/>
      <c r="G249" s="18"/>
      <c r="H249" s="19"/>
      <c r="I249" s="11"/>
      <c r="J249" s="11"/>
      <c r="K249" s="11"/>
      <c r="L249" s="11"/>
      <c r="M249" s="11"/>
    </row>
    <row x14ac:dyDescent="0.25" r="250" customHeight="1" ht="17.25" customFormat="1" s="1">
      <c r="A250" s="17"/>
      <c r="B250" s="11"/>
      <c r="C250" s="18"/>
      <c r="D250" s="19"/>
      <c r="E250" s="19"/>
      <c r="F250" s="19"/>
      <c r="G250" s="18"/>
      <c r="H250" s="19"/>
      <c r="I250" s="11"/>
      <c r="J250" s="11"/>
      <c r="K250" s="11"/>
      <c r="L250" s="11"/>
      <c r="M250" s="11"/>
    </row>
    <row x14ac:dyDescent="0.25" r="251" customHeight="1" ht="17.25" customFormat="1" s="1">
      <c r="A251" s="17"/>
      <c r="B251" s="11"/>
      <c r="C251" s="18"/>
      <c r="D251" s="19"/>
      <c r="E251" s="19"/>
      <c r="F251" s="19"/>
      <c r="G251" s="18"/>
      <c r="H251" s="19"/>
      <c r="I251" s="11"/>
      <c r="J251" s="11"/>
      <c r="K251" s="11"/>
      <c r="L251" s="11"/>
      <c r="M251" s="11"/>
    </row>
    <row x14ac:dyDescent="0.25" r="252" customHeight="1" ht="17.25" customFormat="1" s="1">
      <c r="A252" s="17"/>
      <c r="B252" s="11"/>
      <c r="C252" s="18"/>
      <c r="D252" s="19"/>
      <c r="E252" s="19"/>
      <c r="F252" s="19"/>
      <c r="G252" s="18"/>
      <c r="H252" s="19"/>
      <c r="I252" s="11"/>
      <c r="J252" s="11"/>
      <c r="K252" s="11"/>
      <c r="L252" s="11"/>
      <c r="M252" s="11"/>
    </row>
    <row x14ac:dyDescent="0.25" r="253" customHeight="1" ht="17.25" customFormat="1" s="1">
      <c r="A253" s="17"/>
      <c r="B253" s="11"/>
      <c r="C253" s="18"/>
      <c r="D253" s="19"/>
      <c r="E253" s="19"/>
      <c r="F253" s="19"/>
      <c r="G253" s="18"/>
      <c r="H253" s="19"/>
      <c r="I253" s="11"/>
      <c r="J253" s="11"/>
      <c r="K253" s="11"/>
      <c r="L253" s="11"/>
      <c r="M253" s="11"/>
    </row>
    <row x14ac:dyDescent="0.25" r="254" customHeight="1" ht="17.25" customFormat="1" s="1">
      <c r="A254" s="17"/>
      <c r="B254" s="11"/>
      <c r="C254" s="18"/>
      <c r="D254" s="19"/>
      <c r="E254" s="19"/>
      <c r="F254" s="19"/>
      <c r="G254" s="18"/>
      <c r="H254" s="19"/>
      <c r="I254" s="11"/>
      <c r="J254" s="11"/>
      <c r="K254" s="11"/>
      <c r="L254" s="11"/>
      <c r="M254" s="11"/>
    </row>
    <row x14ac:dyDescent="0.25" r="255" customHeight="1" ht="17.25" customFormat="1" s="1">
      <c r="A255" s="17"/>
      <c r="B255" s="11"/>
      <c r="C255" s="18"/>
      <c r="D255" s="19"/>
      <c r="E255" s="19"/>
      <c r="F255" s="19"/>
      <c r="G255" s="18"/>
      <c r="H255" s="19"/>
      <c r="I255" s="11"/>
      <c r="J255" s="11"/>
      <c r="K255" s="11"/>
      <c r="L255" s="11"/>
      <c r="M255" s="11"/>
    </row>
    <row x14ac:dyDescent="0.25" r="256" customHeight="1" ht="17.25" customFormat="1" s="1">
      <c r="A256" s="17"/>
      <c r="B256" s="11"/>
      <c r="C256" s="18"/>
      <c r="D256" s="19"/>
      <c r="E256" s="19"/>
      <c r="F256" s="19"/>
      <c r="G256" s="18"/>
      <c r="H256" s="19"/>
      <c r="I256" s="11"/>
      <c r="J256" s="11"/>
      <c r="K256" s="11"/>
      <c r="L256" s="11"/>
      <c r="M256" s="11"/>
    </row>
    <row x14ac:dyDescent="0.25" r="257" customHeight="1" ht="17.25" customFormat="1" s="1">
      <c r="A257" s="17"/>
      <c r="B257" s="11"/>
      <c r="C257" s="18"/>
      <c r="D257" s="19"/>
      <c r="E257" s="19"/>
      <c r="F257" s="19"/>
      <c r="G257" s="18"/>
      <c r="H257" s="19"/>
      <c r="I257" s="11"/>
      <c r="J257" s="11"/>
      <c r="K257" s="11"/>
      <c r="L257" s="11"/>
      <c r="M257" s="11"/>
    </row>
    <row x14ac:dyDescent="0.25" r="258" customHeight="1" ht="17.25" customFormat="1" s="1">
      <c r="A258" s="17"/>
      <c r="B258" s="11"/>
      <c r="C258" s="18"/>
      <c r="D258" s="19"/>
      <c r="E258" s="19"/>
      <c r="F258" s="19"/>
      <c r="G258" s="18"/>
      <c r="H258" s="19"/>
      <c r="I258" s="11"/>
      <c r="J258" s="11"/>
      <c r="K258" s="11"/>
      <c r="L258" s="11"/>
      <c r="M258" s="11"/>
    </row>
    <row x14ac:dyDescent="0.25" r="259" customHeight="1" ht="17.25" customFormat="1" s="1">
      <c r="A259" s="17"/>
      <c r="B259" s="11"/>
      <c r="C259" s="18"/>
      <c r="D259" s="19"/>
      <c r="E259" s="19"/>
      <c r="F259" s="19"/>
      <c r="G259" s="18"/>
      <c r="H259" s="19"/>
      <c r="I259" s="11"/>
      <c r="J259" s="11"/>
      <c r="K259" s="11"/>
      <c r="L259" s="11"/>
      <c r="M259" s="11"/>
    </row>
    <row x14ac:dyDescent="0.25" r="260" customHeight="1" ht="17.25" customFormat="1" s="1">
      <c r="A260" s="17"/>
      <c r="B260" s="11"/>
      <c r="C260" s="18"/>
      <c r="D260" s="19"/>
      <c r="E260" s="19"/>
      <c r="F260" s="19"/>
      <c r="G260" s="18"/>
      <c r="H260" s="19"/>
      <c r="I260" s="11"/>
      <c r="J260" s="11"/>
      <c r="K260" s="11"/>
      <c r="L260" s="11"/>
      <c r="M260" s="11"/>
    </row>
    <row x14ac:dyDescent="0.25" r="261" customHeight="1" ht="17.25" customFormat="1" s="1">
      <c r="A261" s="17"/>
      <c r="B261" s="11"/>
      <c r="C261" s="18"/>
      <c r="D261" s="19"/>
      <c r="E261" s="19"/>
      <c r="F261" s="19"/>
      <c r="G261" s="18"/>
      <c r="H261" s="19"/>
      <c r="I261" s="11"/>
      <c r="J261" s="11"/>
      <c r="K261" s="11"/>
      <c r="L261" s="11"/>
      <c r="M261" s="11"/>
    </row>
    <row x14ac:dyDescent="0.25" r="262" customHeight="1" ht="17.25" customFormat="1" s="1">
      <c r="A262" s="17"/>
      <c r="B262" s="11"/>
      <c r="C262" s="18"/>
      <c r="D262" s="19"/>
      <c r="E262" s="19"/>
      <c r="F262" s="19"/>
      <c r="G262" s="18"/>
      <c r="H262" s="19"/>
      <c r="I262" s="11"/>
      <c r="J262" s="11"/>
      <c r="K262" s="11"/>
      <c r="L262" s="11"/>
      <c r="M262" s="11"/>
    </row>
    <row x14ac:dyDescent="0.25" r="263" customHeight="1" ht="17.25" customFormat="1" s="1">
      <c r="A263" s="17"/>
      <c r="B263" s="11"/>
      <c r="C263" s="18"/>
      <c r="D263" s="19"/>
      <c r="E263" s="19"/>
      <c r="F263" s="19"/>
      <c r="G263" s="18"/>
      <c r="H263" s="19"/>
      <c r="I263" s="11"/>
      <c r="J263" s="11"/>
      <c r="K263" s="11"/>
      <c r="L263" s="11"/>
      <c r="M263" s="11"/>
    </row>
    <row x14ac:dyDescent="0.25" r="264" customHeight="1" ht="17.25" customFormat="1" s="1">
      <c r="A264" s="17"/>
      <c r="B264" s="11"/>
      <c r="C264" s="18"/>
      <c r="D264" s="19"/>
      <c r="E264" s="19"/>
      <c r="F264" s="19"/>
      <c r="G264" s="18"/>
      <c r="H264" s="19"/>
      <c r="I264" s="11"/>
      <c r="J264" s="11"/>
      <c r="K264" s="11"/>
      <c r="L264" s="11"/>
      <c r="M264" s="11"/>
    </row>
    <row x14ac:dyDescent="0.25" r="265" customHeight="1" ht="17.25" customFormat="1" s="1">
      <c r="A265" s="17"/>
      <c r="B265" s="11"/>
      <c r="C265" s="18"/>
      <c r="D265" s="19"/>
      <c r="E265" s="19"/>
      <c r="F265" s="19"/>
      <c r="G265" s="18"/>
      <c r="H265" s="19"/>
      <c r="I265" s="11"/>
      <c r="J265" s="11"/>
      <c r="K265" s="11"/>
      <c r="L265" s="11"/>
      <c r="M265" s="11"/>
    </row>
    <row x14ac:dyDescent="0.25" r="266" customHeight="1" ht="17.25" customFormat="1" s="1">
      <c r="A266" s="17"/>
      <c r="B266" s="11"/>
      <c r="C266" s="18"/>
      <c r="D266" s="19"/>
      <c r="E266" s="19"/>
      <c r="F266" s="19"/>
      <c r="G266" s="18"/>
      <c r="H266" s="19"/>
      <c r="I266" s="11"/>
      <c r="J266" s="11"/>
      <c r="K266" s="11"/>
      <c r="L266" s="11"/>
      <c r="M266" s="11"/>
    </row>
    <row x14ac:dyDescent="0.25" r="267" customHeight="1" ht="17.25" customFormat="1" s="1">
      <c r="A267" s="17"/>
      <c r="B267" s="11"/>
      <c r="C267" s="18"/>
      <c r="D267" s="19"/>
      <c r="E267" s="19"/>
      <c r="F267" s="19"/>
      <c r="G267" s="18"/>
      <c r="H267" s="19"/>
      <c r="I267" s="11"/>
      <c r="J267" s="11"/>
      <c r="K267" s="11"/>
      <c r="L267" s="11"/>
      <c r="M267" s="11"/>
    </row>
    <row x14ac:dyDescent="0.25" r="268" customHeight="1" ht="17.25" customFormat="1" s="1">
      <c r="A268" s="17"/>
      <c r="B268" s="11"/>
      <c r="C268" s="18"/>
      <c r="D268" s="19"/>
      <c r="E268" s="19"/>
      <c r="F268" s="19"/>
      <c r="G268" s="18"/>
      <c r="H268" s="19"/>
      <c r="I268" s="11"/>
      <c r="J268" s="11"/>
      <c r="K268" s="11"/>
      <c r="L268" s="11"/>
      <c r="M268" s="11"/>
    </row>
    <row x14ac:dyDescent="0.25" r="269" customHeight="1" ht="17.25" customFormat="1" s="1">
      <c r="A269" s="17"/>
      <c r="B269" s="11"/>
      <c r="C269" s="18"/>
      <c r="D269" s="19"/>
      <c r="E269" s="19"/>
      <c r="F269" s="19"/>
      <c r="G269" s="18"/>
      <c r="H269" s="19"/>
      <c r="I269" s="11"/>
      <c r="J269" s="11"/>
      <c r="K269" s="11"/>
      <c r="L269" s="11"/>
      <c r="M269" s="11"/>
    </row>
    <row x14ac:dyDescent="0.25" r="270" customHeight="1" ht="17.25" customFormat="1" s="1">
      <c r="A270" s="17"/>
      <c r="B270" s="11"/>
      <c r="C270" s="18"/>
      <c r="D270" s="19"/>
      <c r="E270" s="19"/>
      <c r="F270" s="19"/>
      <c r="G270" s="18"/>
      <c r="H270" s="19"/>
      <c r="I270" s="11"/>
      <c r="J270" s="11"/>
      <c r="K270" s="11"/>
      <c r="L270" s="11"/>
      <c r="M270" s="11"/>
    </row>
    <row x14ac:dyDescent="0.25" r="271" customHeight="1" ht="17.25" customFormat="1" s="1">
      <c r="A271" s="17"/>
      <c r="B271" s="11"/>
      <c r="C271" s="18"/>
      <c r="D271" s="19"/>
      <c r="E271" s="19"/>
      <c r="F271" s="19"/>
      <c r="G271" s="18"/>
      <c r="H271" s="19"/>
      <c r="I271" s="11"/>
      <c r="J271" s="11"/>
      <c r="K271" s="11"/>
      <c r="L271" s="11"/>
      <c r="M271" s="11"/>
    </row>
    <row x14ac:dyDescent="0.25" r="272" customHeight="1" ht="17.25" customFormat="1" s="1">
      <c r="A272" s="17"/>
      <c r="B272" s="11"/>
      <c r="C272" s="18"/>
      <c r="D272" s="19"/>
      <c r="E272" s="19"/>
      <c r="F272" s="19"/>
      <c r="G272" s="18"/>
      <c r="H272" s="19"/>
      <c r="I272" s="11"/>
      <c r="J272" s="11"/>
      <c r="K272" s="11"/>
      <c r="L272" s="11"/>
      <c r="M272" s="11"/>
    </row>
    <row x14ac:dyDescent="0.25" r="273" customHeight="1" ht="17.25" customFormat="1" s="1">
      <c r="A273" s="17"/>
      <c r="B273" s="11"/>
      <c r="C273" s="18"/>
      <c r="D273" s="19"/>
      <c r="E273" s="19"/>
      <c r="F273" s="19"/>
      <c r="G273" s="18"/>
      <c r="H273" s="19"/>
      <c r="I273" s="11"/>
      <c r="J273" s="11"/>
      <c r="K273" s="11"/>
      <c r="L273" s="11"/>
      <c r="M273" s="11"/>
    </row>
    <row x14ac:dyDescent="0.25" r="274" customHeight="1" ht="17.25" customFormat="1" s="1">
      <c r="A274" s="17"/>
      <c r="B274" s="11"/>
      <c r="C274" s="18"/>
      <c r="D274" s="19"/>
      <c r="E274" s="19"/>
      <c r="F274" s="19"/>
      <c r="G274" s="18"/>
      <c r="H274" s="19"/>
      <c r="I274" s="11"/>
      <c r="J274" s="11"/>
      <c r="K274" s="11"/>
      <c r="L274" s="11"/>
      <c r="M274" s="11"/>
    </row>
    <row x14ac:dyDescent="0.25" r="275" customHeight="1" ht="17.25" customFormat="1" s="1">
      <c r="A275" s="17"/>
      <c r="B275" s="11"/>
      <c r="C275" s="18"/>
      <c r="D275" s="19"/>
      <c r="E275" s="19"/>
      <c r="F275" s="19"/>
      <c r="G275" s="18"/>
      <c r="H275" s="19"/>
      <c r="I275" s="11"/>
      <c r="J275" s="11"/>
      <c r="K275" s="11"/>
      <c r="L275" s="11"/>
      <c r="M275" s="11"/>
    </row>
    <row x14ac:dyDescent="0.25" r="276" customHeight="1" ht="17.25" customFormat="1" s="1">
      <c r="A276" s="17"/>
      <c r="B276" s="11"/>
      <c r="C276" s="18"/>
      <c r="D276" s="19"/>
      <c r="E276" s="19"/>
      <c r="F276" s="19"/>
      <c r="G276" s="18"/>
      <c r="H276" s="19"/>
      <c r="I276" s="11"/>
      <c r="J276" s="11"/>
      <c r="K276" s="11"/>
      <c r="L276" s="11"/>
      <c r="M276" s="11"/>
    </row>
    <row x14ac:dyDescent="0.25" r="277" customHeight="1" ht="17.25" customFormat="1" s="1">
      <c r="A277" s="17"/>
      <c r="B277" s="11"/>
      <c r="C277" s="18"/>
      <c r="D277" s="19"/>
      <c r="E277" s="19"/>
      <c r="F277" s="19"/>
      <c r="G277" s="18"/>
      <c r="H277" s="19"/>
      <c r="I277" s="11"/>
      <c r="J277" s="11"/>
      <c r="K277" s="11"/>
      <c r="L277" s="11"/>
      <c r="M277" s="11"/>
    </row>
    <row x14ac:dyDescent="0.25" r="278" customHeight="1" ht="17.25" customFormat="1" s="1">
      <c r="A278" s="17"/>
      <c r="B278" s="11"/>
      <c r="C278" s="18"/>
      <c r="D278" s="19"/>
      <c r="E278" s="19"/>
      <c r="F278" s="19"/>
      <c r="G278" s="18"/>
      <c r="H278" s="19"/>
      <c r="I278" s="11"/>
      <c r="J278" s="11"/>
      <c r="K278" s="11"/>
      <c r="L278" s="11"/>
      <c r="M278" s="11"/>
    </row>
    <row x14ac:dyDescent="0.25" r="279" customHeight="1" ht="17.25" customFormat="1" s="1">
      <c r="A279" s="17"/>
      <c r="B279" s="11"/>
      <c r="C279" s="18"/>
      <c r="D279" s="19"/>
      <c r="E279" s="19"/>
      <c r="F279" s="19"/>
      <c r="G279" s="18"/>
      <c r="H279" s="19"/>
      <c r="I279" s="11"/>
      <c r="J279" s="11"/>
      <c r="K279" s="11"/>
      <c r="L279" s="11"/>
      <c r="M279" s="11"/>
    </row>
    <row x14ac:dyDescent="0.25" r="280" customHeight="1" ht="17.25" customFormat="1" s="1">
      <c r="A280" s="17"/>
      <c r="B280" s="11"/>
      <c r="C280" s="18"/>
      <c r="D280" s="19"/>
      <c r="E280" s="19"/>
      <c r="F280" s="19"/>
      <c r="G280" s="18"/>
      <c r="H280" s="19"/>
      <c r="I280" s="11"/>
      <c r="J280" s="11"/>
      <c r="K280" s="11"/>
      <c r="L280" s="11"/>
      <c r="M280" s="11"/>
    </row>
    <row x14ac:dyDescent="0.25" r="281" customHeight="1" ht="17.25" customFormat="1" s="1">
      <c r="A281" s="17"/>
      <c r="B281" s="11"/>
      <c r="C281" s="18"/>
      <c r="D281" s="19"/>
      <c r="E281" s="19"/>
      <c r="F281" s="19"/>
      <c r="G281" s="18"/>
      <c r="H281" s="19"/>
      <c r="I281" s="11"/>
      <c r="J281" s="11"/>
      <c r="K281" s="11"/>
      <c r="L281" s="11"/>
      <c r="M281" s="11"/>
    </row>
    <row x14ac:dyDescent="0.25" r="282" customHeight="1" ht="17.25" customFormat="1" s="1">
      <c r="A282" s="17"/>
      <c r="B282" s="11"/>
      <c r="C282" s="18"/>
      <c r="D282" s="19"/>
      <c r="E282" s="19"/>
      <c r="F282" s="19"/>
      <c r="G282" s="18"/>
      <c r="H282" s="19"/>
      <c r="I282" s="11"/>
      <c r="J282" s="11"/>
      <c r="K282" s="11"/>
      <c r="L282" s="11"/>
      <c r="M282" s="11"/>
    </row>
    <row x14ac:dyDescent="0.25" r="283" customHeight="1" ht="17.25" customFormat="1" s="1">
      <c r="A283" s="17"/>
      <c r="B283" s="11"/>
      <c r="C283" s="18"/>
      <c r="D283" s="19"/>
      <c r="E283" s="19"/>
      <c r="F283" s="19"/>
      <c r="G283" s="18"/>
      <c r="H283" s="19"/>
      <c r="I283" s="11"/>
      <c r="J283" s="11"/>
      <c r="K283" s="11"/>
      <c r="L283" s="11"/>
      <c r="M283" s="11"/>
    </row>
    <row x14ac:dyDescent="0.25" r="284" customHeight="1" ht="17.25" customFormat="1" s="1">
      <c r="A284" s="17"/>
      <c r="B284" s="11"/>
      <c r="C284" s="18"/>
      <c r="D284" s="19"/>
      <c r="E284" s="19"/>
      <c r="F284" s="19"/>
      <c r="G284" s="18"/>
      <c r="H284" s="19"/>
      <c r="I284" s="11"/>
      <c r="J284" s="11"/>
      <c r="K284" s="11"/>
      <c r="L284" s="11"/>
      <c r="M284" s="11"/>
    </row>
    <row x14ac:dyDescent="0.25" r="285" customHeight="1" ht="17.25" customFormat="1" s="1">
      <c r="A285" s="17"/>
      <c r="B285" s="11"/>
      <c r="C285" s="18"/>
      <c r="D285" s="19"/>
      <c r="E285" s="19"/>
      <c r="F285" s="19"/>
      <c r="G285" s="18"/>
      <c r="H285" s="19"/>
      <c r="I285" s="11"/>
      <c r="J285" s="11"/>
      <c r="K285" s="11"/>
      <c r="L285" s="11"/>
      <c r="M285" s="11"/>
    </row>
    <row x14ac:dyDescent="0.25" r="286" customHeight="1" ht="17.25" customFormat="1" s="1">
      <c r="A286" s="17"/>
      <c r="B286" s="11"/>
      <c r="C286" s="18"/>
      <c r="D286" s="19"/>
      <c r="E286" s="19"/>
      <c r="F286" s="19"/>
      <c r="G286" s="18"/>
      <c r="H286" s="19"/>
      <c r="I286" s="11"/>
      <c r="J286" s="11"/>
      <c r="K286" s="11"/>
      <c r="L286" s="11"/>
      <c r="M286" s="11"/>
    </row>
    <row x14ac:dyDescent="0.25" r="287" customHeight="1" ht="17.25" customFormat="1" s="1">
      <c r="A287" s="17"/>
      <c r="B287" s="11"/>
      <c r="C287" s="18"/>
      <c r="D287" s="19"/>
      <c r="E287" s="19"/>
      <c r="F287" s="19"/>
      <c r="G287" s="18"/>
      <c r="H287" s="19"/>
      <c r="I287" s="11"/>
      <c r="J287" s="11"/>
      <c r="K287" s="11"/>
      <c r="L287" s="11"/>
      <c r="M287" s="11"/>
    </row>
    <row x14ac:dyDescent="0.25" r="288" customHeight="1" ht="17.25" customFormat="1" s="1">
      <c r="A288" s="17"/>
      <c r="B288" s="11"/>
      <c r="C288" s="18"/>
      <c r="D288" s="19"/>
      <c r="E288" s="19"/>
      <c r="F288" s="19"/>
      <c r="G288" s="18"/>
      <c r="H288" s="19"/>
      <c r="I288" s="11"/>
      <c r="J288" s="11"/>
      <c r="K288" s="11"/>
      <c r="L288" s="11"/>
      <c r="M288" s="11"/>
    </row>
    <row x14ac:dyDescent="0.25" r="289" customHeight="1" ht="17.25" customFormat="1" s="1">
      <c r="A289" s="17"/>
      <c r="B289" s="11"/>
      <c r="C289" s="18"/>
      <c r="D289" s="19"/>
      <c r="E289" s="19"/>
      <c r="F289" s="19"/>
      <c r="G289" s="18"/>
      <c r="H289" s="19"/>
      <c r="I289" s="11"/>
      <c r="J289" s="11"/>
      <c r="K289" s="11"/>
      <c r="L289" s="11"/>
      <c r="M289" s="11"/>
    </row>
    <row x14ac:dyDescent="0.25" r="290" customHeight="1" ht="17.25" customFormat="1" s="1">
      <c r="A290" s="17"/>
      <c r="B290" s="11"/>
      <c r="C290" s="18"/>
      <c r="D290" s="19"/>
      <c r="E290" s="19"/>
      <c r="F290" s="19"/>
      <c r="G290" s="18"/>
      <c r="H290" s="19"/>
      <c r="I290" s="11"/>
      <c r="J290" s="11"/>
      <c r="K290" s="11"/>
      <c r="L290" s="11"/>
      <c r="M290" s="11"/>
    </row>
    <row x14ac:dyDescent="0.25" r="291" customHeight="1" ht="17.25" customFormat="1" s="1">
      <c r="A291" s="17"/>
      <c r="B291" s="11"/>
      <c r="C291" s="18"/>
      <c r="D291" s="19"/>
      <c r="E291" s="19"/>
      <c r="F291" s="19"/>
      <c r="G291" s="18"/>
      <c r="H291" s="19"/>
      <c r="I291" s="11"/>
      <c r="J291" s="11"/>
      <c r="K291" s="11"/>
      <c r="L291" s="11"/>
      <c r="M291" s="11"/>
    </row>
    <row x14ac:dyDescent="0.25" r="292" customHeight="1" ht="17.25" customFormat="1" s="1">
      <c r="A292" s="17"/>
      <c r="B292" s="11"/>
      <c r="C292" s="18"/>
      <c r="D292" s="19"/>
      <c r="E292" s="19"/>
      <c r="F292" s="19"/>
      <c r="G292" s="18"/>
      <c r="H292" s="19"/>
      <c r="I292" s="11"/>
      <c r="J292" s="11"/>
      <c r="K292" s="11"/>
      <c r="L292" s="11"/>
      <c r="M292" s="11"/>
    </row>
    <row x14ac:dyDescent="0.25" r="293" customHeight="1" ht="17.25" customFormat="1" s="1">
      <c r="A293" s="17"/>
      <c r="B293" s="11"/>
      <c r="C293" s="18"/>
      <c r="D293" s="19"/>
      <c r="E293" s="19"/>
      <c r="F293" s="19"/>
      <c r="G293" s="18"/>
      <c r="H293" s="19"/>
      <c r="I293" s="11"/>
      <c r="J293" s="11"/>
      <c r="K293" s="11"/>
      <c r="L293" s="11"/>
      <c r="M293" s="11"/>
    </row>
    <row x14ac:dyDescent="0.25" r="294" customHeight="1" ht="17.25" customFormat="1" s="1">
      <c r="A294" s="17"/>
      <c r="B294" s="11"/>
      <c r="C294" s="18"/>
      <c r="D294" s="19"/>
      <c r="E294" s="19"/>
      <c r="F294" s="19"/>
      <c r="G294" s="18"/>
      <c r="H294" s="19"/>
      <c r="I294" s="11"/>
      <c r="J294" s="11"/>
      <c r="K294" s="11"/>
      <c r="L294" s="11"/>
      <c r="M294" s="11"/>
    </row>
    <row x14ac:dyDescent="0.25" r="295" customHeight="1" ht="17.25" customFormat="1" s="1">
      <c r="A295" s="17"/>
      <c r="B295" s="11"/>
      <c r="C295" s="18"/>
      <c r="D295" s="19"/>
      <c r="E295" s="19"/>
      <c r="F295" s="19"/>
      <c r="G295" s="18"/>
      <c r="H295" s="19"/>
      <c r="I295" s="11"/>
      <c r="J295" s="11"/>
      <c r="K295" s="11"/>
      <c r="L295" s="11"/>
      <c r="M295" s="11"/>
    </row>
    <row x14ac:dyDescent="0.25" r="296" customHeight="1" ht="17.25" customFormat="1" s="1">
      <c r="A296" s="17"/>
      <c r="B296" s="11"/>
      <c r="C296" s="18"/>
      <c r="D296" s="19"/>
      <c r="E296" s="19"/>
      <c r="F296" s="19"/>
      <c r="G296" s="18"/>
      <c r="H296" s="19"/>
      <c r="I296" s="11"/>
      <c r="J296" s="11"/>
      <c r="K296" s="11"/>
      <c r="L296" s="11"/>
      <c r="M296" s="11"/>
    </row>
    <row x14ac:dyDescent="0.25" r="297" customHeight="1" ht="17.25" customFormat="1" s="1">
      <c r="A297" s="17"/>
      <c r="B297" s="11"/>
      <c r="C297" s="18"/>
      <c r="D297" s="19"/>
      <c r="E297" s="19"/>
      <c r="F297" s="19"/>
      <c r="G297" s="18"/>
      <c r="H297" s="19"/>
      <c r="I297" s="11"/>
      <c r="J297" s="11"/>
      <c r="K297" s="11"/>
      <c r="L297" s="11"/>
      <c r="M297" s="11"/>
    </row>
    <row x14ac:dyDescent="0.25" r="298" customHeight="1" ht="17.25" customFormat="1" s="1">
      <c r="A298" s="17"/>
      <c r="B298" s="11"/>
      <c r="C298" s="18"/>
      <c r="D298" s="19"/>
      <c r="E298" s="19"/>
      <c r="F298" s="19"/>
      <c r="G298" s="18"/>
      <c r="H298" s="19"/>
      <c r="I298" s="11"/>
      <c r="J298" s="11"/>
      <c r="K298" s="11"/>
      <c r="L298" s="11"/>
      <c r="M298" s="11"/>
    </row>
    <row x14ac:dyDescent="0.25" r="299" customHeight="1" ht="17.25" customFormat="1" s="1">
      <c r="A299" s="17"/>
      <c r="B299" s="11"/>
      <c r="C299" s="18"/>
      <c r="D299" s="19"/>
      <c r="E299" s="19"/>
      <c r="F299" s="19"/>
      <c r="G299" s="18"/>
      <c r="H299" s="19"/>
      <c r="I299" s="11"/>
      <c r="J299" s="11"/>
      <c r="K299" s="11"/>
      <c r="L299" s="11"/>
      <c r="M299" s="11"/>
    </row>
    <row x14ac:dyDescent="0.25" r="300" customHeight="1" ht="17.25" customFormat="1" s="1">
      <c r="A300" s="17"/>
      <c r="B300" s="11"/>
      <c r="C300" s="18"/>
      <c r="D300" s="19"/>
      <c r="E300" s="19"/>
      <c r="F300" s="19"/>
      <c r="G300" s="18"/>
      <c r="H300" s="19"/>
      <c r="I300" s="11"/>
      <c r="J300" s="11"/>
      <c r="K300" s="11"/>
      <c r="L300" s="11"/>
      <c r="M300" s="11"/>
    </row>
    <row x14ac:dyDescent="0.25" r="301" customHeight="1" ht="17.25" customFormat="1" s="1">
      <c r="A301" s="17"/>
      <c r="B301" s="11"/>
      <c r="C301" s="18"/>
      <c r="D301" s="19"/>
      <c r="E301" s="19"/>
      <c r="F301" s="19"/>
      <c r="G301" s="18"/>
      <c r="H301" s="19"/>
      <c r="I301" s="11"/>
      <c r="J301" s="11"/>
      <c r="K301" s="11"/>
      <c r="L301" s="11"/>
      <c r="M301" s="11"/>
    </row>
    <row x14ac:dyDescent="0.25" r="302" customHeight="1" ht="17.25" customFormat="1" s="1">
      <c r="A302" s="17"/>
      <c r="B302" s="11"/>
      <c r="C302" s="18"/>
      <c r="D302" s="19"/>
      <c r="E302" s="19"/>
      <c r="F302" s="19"/>
      <c r="G302" s="18"/>
      <c r="H302" s="19"/>
      <c r="I302" s="11"/>
      <c r="J302" s="11"/>
      <c r="K302" s="11"/>
      <c r="L302" s="11"/>
      <c r="M302" s="11"/>
    </row>
    <row x14ac:dyDescent="0.25" r="303" customHeight="1" ht="17.25" customFormat="1" s="1">
      <c r="A303" s="17"/>
      <c r="B303" s="11"/>
      <c r="C303" s="18"/>
      <c r="D303" s="19"/>
      <c r="E303" s="19"/>
      <c r="F303" s="19"/>
      <c r="G303" s="18"/>
      <c r="H303" s="19"/>
      <c r="I303" s="11"/>
      <c r="J303" s="11"/>
      <c r="K303" s="11"/>
      <c r="L303" s="11"/>
      <c r="M303" s="11"/>
    </row>
    <row x14ac:dyDescent="0.25" r="304" customHeight="1" ht="17.25" customFormat="1" s="1">
      <c r="A304" s="17"/>
      <c r="B304" s="11"/>
      <c r="C304" s="18"/>
      <c r="D304" s="19"/>
      <c r="E304" s="19"/>
      <c r="F304" s="19"/>
      <c r="G304" s="18"/>
      <c r="H304" s="19"/>
      <c r="I304" s="11"/>
      <c r="J304" s="11"/>
      <c r="K304" s="11"/>
      <c r="L304" s="11"/>
      <c r="M304" s="11"/>
    </row>
    <row x14ac:dyDescent="0.25" r="305" customHeight="1" ht="17.25" customFormat="1" s="1">
      <c r="A305" s="17"/>
      <c r="B305" s="11"/>
      <c r="C305" s="18"/>
      <c r="D305" s="19"/>
      <c r="E305" s="19"/>
      <c r="F305" s="19"/>
      <c r="G305" s="18"/>
      <c r="H305" s="19"/>
      <c r="I305" s="11"/>
      <c r="J305" s="11"/>
      <c r="K305" s="11"/>
      <c r="L305" s="11"/>
      <c r="M305" s="11"/>
    </row>
    <row x14ac:dyDescent="0.25" r="306" customHeight="1" ht="17.25" customFormat="1" s="1">
      <c r="A306" s="17"/>
      <c r="B306" s="11"/>
      <c r="C306" s="18"/>
      <c r="D306" s="19"/>
      <c r="E306" s="19"/>
      <c r="F306" s="19"/>
      <c r="G306" s="18"/>
      <c r="H306" s="19"/>
      <c r="I306" s="11"/>
      <c r="J306" s="11"/>
      <c r="K306" s="11"/>
      <c r="L306" s="11"/>
      <c r="M306" s="11"/>
    </row>
    <row x14ac:dyDescent="0.25" r="307" customHeight="1" ht="17.25" customFormat="1" s="1">
      <c r="A307" s="17"/>
      <c r="B307" s="11"/>
      <c r="C307" s="18"/>
      <c r="D307" s="19"/>
      <c r="E307" s="19"/>
      <c r="F307" s="19"/>
      <c r="G307" s="18"/>
      <c r="H307" s="19"/>
      <c r="I307" s="11"/>
      <c r="J307" s="11"/>
      <c r="K307" s="11"/>
      <c r="L307" s="11"/>
      <c r="M307" s="11"/>
    </row>
    <row x14ac:dyDescent="0.25" r="308" customHeight="1" ht="17.25" customFormat="1" s="1">
      <c r="A308" s="17"/>
      <c r="B308" s="11"/>
      <c r="C308" s="18"/>
      <c r="D308" s="19"/>
      <c r="E308" s="19"/>
      <c r="F308" s="19"/>
      <c r="G308" s="18"/>
      <c r="H308" s="19"/>
      <c r="I308" s="11"/>
      <c r="J308" s="11"/>
      <c r="K308" s="11"/>
      <c r="L308" s="11"/>
      <c r="M308" s="11"/>
    </row>
    <row x14ac:dyDescent="0.25" r="309" customHeight="1" ht="17.25" customFormat="1" s="1">
      <c r="A309" s="17"/>
      <c r="B309" s="11"/>
      <c r="C309" s="18"/>
      <c r="D309" s="19"/>
      <c r="E309" s="19"/>
      <c r="F309" s="19"/>
      <c r="G309" s="18"/>
      <c r="H309" s="19"/>
      <c r="I309" s="11"/>
      <c r="J309" s="11"/>
      <c r="K309" s="11"/>
      <c r="L309" s="11"/>
      <c r="M309" s="11"/>
    </row>
    <row x14ac:dyDescent="0.25" r="310" customHeight="1" ht="17.25" customFormat="1" s="1">
      <c r="A310" s="17"/>
      <c r="B310" s="11"/>
      <c r="C310" s="18"/>
      <c r="D310" s="19"/>
      <c r="E310" s="19"/>
      <c r="F310" s="19"/>
      <c r="G310" s="18"/>
      <c r="H310" s="19"/>
      <c r="I310" s="11"/>
      <c r="J310" s="11"/>
      <c r="K310" s="11"/>
      <c r="L310" s="11"/>
      <c r="M310" s="11"/>
    </row>
    <row x14ac:dyDescent="0.25" r="311" customHeight="1" ht="17.25" customFormat="1" s="1">
      <c r="A311" s="17"/>
      <c r="B311" s="11"/>
      <c r="C311" s="18"/>
      <c r="D311" s="19"/>
      <c r="E311" s="19"/>
      <c r="F311" s="19"/>
      <c r="G311" s="18"/>
      <c r="H311" s="19"/>
      <c r="I311" s="11"/>
      <c r="J311" s="11"/>
      <c r="K311" s="11"/>
      <c r="L311" s="11"/>
      <c r="M311" s="11"/>
    </row>
    <row x14ac:dyDescent="0.25" r="312" customHeight="1" ht="17.25" customFormat="1" s="1">
      <c r="A312" s="17"/>
      <c r="B312" s="11"/>
      <c r="C312" s="18"/>
      <c r="D312" s="19"/>
      <c r="E312" s="19"/>
      <c r="F312" s="19"/>
      <c r="G312" s="18"/>
      <c r="H312" s="19"/>
      <c r="I312" s="11"/>
      <c r="J312" s="11"/>
      <c r="K312" s="11"/>
      <c r="L312" s="11"/>
      <c r="M312" s="11"/>
    </row>
    <row x14ac:dyDescent="0.25" r="313" customHeight="1" ht="17.25" customFormat="1" s="1">
      <c r="A313" s="17"/>
      <c r="B313" s="11"/>
      <c r="C313" s="18"/>
      <c r="D313" s="19"/>
      <c r="E313" s="19"/>
      <c r="F313" s="19"/>
      <c r="G313" s="18"/>
      <c r="H313" s="19"/>
      <c r="I313" s="11"/>
      <c r="J313" s="11"/>
      <c r="K313" s="11"/>
      <c r="L313" s="11"/>
      <c r="M313" s="11"/>
    </row>
    <row x14ac:dyDescent="0.25" r="314" customHeight="1" ht="17.25" customFormat="1" s="1">
      <c r="A314" s="17"/>
      <c r="B314" s="11"/>
      <c r="C314" s="18"/>
      <c r="D314" s="19"/>
      <c r="E314" s="19"/>
      <c r="F314" s="19"/>
      <c r="G314" s="18"/>
      <c r="H314" s="19"/>
      <c r="I314" s="11"/>
      <c r="J314" s="11"/>
      <c r="K314" s="11"/>
      <c r="L314" s="11"/>
      <c r="M314" s="11"/>
    </row>
    <row x14ac:dyDescent="0.25" r="315" customHeight="1" ht="17.25" customFormat="1" s="1">
      <c r="A315" s="17"/>
      <c r="B315" s="11"/>
      <c r="C315" s="18"/>
      <c r="D315" s="19"/>
      <c r="E315" s="19"/>
      <c r="F315" s="19"/>
      <c r="G315" s="18"/>
      <c r="H315" s="19"/>
      <c r="I315" s="11"/>
      <c r="J315" s="11"/>
      <c r="K315" s="11"/>
      <c r="L315" s="11"/>
      <c r="M315" s="11"/>
    </row>
    <row x14ac:dyDescent="0.25" r="316" customHeight="1" ht="17.25" customFormat="1" s="1">
      <c r="A316" s="17"/>
      <c r="B316" s="11"/>
      <c r="C316" s="18"/>
      <c r="D316" s="19"/>
      <c r="E316" s="19"/>
      <c r="F316" s="19"/>
      <c r="G316" s="18"/>
      <c r="H316" s="19"/>
      <c r="I316" s="11"/>
      <c r="J316" s="11"/>
      <c r="K316" s="11"/>
      <c r="L316" s="11"/>
      <c r="M316" s="11"/>
    </row>
    <row x14ac:dyDescent="0.25" r="317" customHeight="1" ht="17.25" customFormat="1" s="1">
      <c r="A317" s="17"/>
      <c r="B317" s="11"/>
      <c r="C317" s="18"/>
      <c r="D317" s="19"/>
      <c r="E317" s="19"/>
      <c r="F317" s="19"/>
      <c r="G317" s="18"/>
      <c r="H317" s="19"/>
      <c r="I317" s="11"/>
      <c r="J317" s="11"/>
      <c r="K317" s="11"/>
      <c r="L317" s="11"/>
      <c r="M317" s="11"/>
    </row>
    <row x14ac:dyDescent="0.25" r="318" customHeight="1" ht="17.25" customFormat="1" s="1">
      <c r="A318" s="17"/>
      <c r="B318" s="11"/>
      <c r="C318" s="18"/>
      <c r="D318" s="19"/>
      <c r="E318" s="19"/>
      <c r="F318" s="19"/>
      <c r="G318" s="18"/>
      <c r="H318" s="19"/>
      <c r="I318" s="11"/>
      <c r="J318" s="11"/>
      <c r="K318" s="11"/>
      <c r="L318" s="11"/>
      <c r="M318" s="11"/>
    </row>
    <row x14ac:dyDescent="0.25" r="319" customHeight="1" ht="17.25" customFormat="1" s="1">
      <c r="A319" s="17"/>
      <c r="B319" s="11"/>
      <c r="C319" s="18"/>
      <c r="D319" s="19"/>
      <c r="E319" s="19"/>
      <c r="F319" s="19"/>
      <c r="G319" s="18"/>
      <c r="H319" s="19"/>
      <c r="I319" s="11"/>
      <c r="J319" s="11"/>
      <c r="K319" s="11"/>
      <c r="L319" s="11"/>
      <c r="M319" s="11"/>
    </row>
    <row x14ac:dyDescent="0.25" r="320" customHeight="1" ht="17.25" customFormat="1" s="1">
      <c r="A320" s="17"/>
      <c r="B320" s="11"/>
      <c r="C320" s="18"/>
      <c r="D320" s="19"/>
      <c r="E320" s="19"/>
      <c r="F320" s="19"/>
      <c r="G320" s="18"/>
      <c r="H320" s="19"/>
      <c r="I320" s="11"/>
      <c r="J320" s="11"/>
      <c r="K320" s="11"/>
      <c r="L320" s="11"/>
      <c r="M320" s="11"/>
    </row>
    <row x14ac:dyDescent="0.25" r="321" customHeight="1" ht="17.25" customFormat="1" s="1">
      <c r="A321" s="17"/>
      <c r="B321" s="11"/>
      <c r="C321" s="18"/>
      <c r="D321" s="19"/>
      <c r="E321" s="19"/>
      <c r="F321" s="19"/>
      <c r="G321" s="18"/>
      <c r="H321" s="19"/>
      <c r="I321" s="11"/>
      <c r="J321" s="11"/>
      <c r="K321" s="11"/>
      <c r="L321" s="11"/>
      <c r="M321" s="11"/>
    </row>
    <row x14ac:dyDescent="0.25" r="322" customHeight="1" ht="17.25" customFormat="1" s="1">
      <c r="A322" s="17"/>
      <c r="B322" s="11"/>
      <c r="C322" s="18"/>
      <c r="D322" s="19"/>
      <c r="E322" s="19"/>
      <c r="F322" s="19"/>
      <c r="G322" s="18"/>
      <c r="H322" s="19"/>
      <c r="I322" s="11"/>
      <c r="J322" s="11"/>
      <c r="K322" s="11"/>
      <c r="L322" s="11"/>
      <c r="M322" s="11"/>
    </row>
    <row x14ac:dyDescent="0.25" r="323" customHeight="1" ht="17.25" customFormat="1" s="1">
      <c r="A323" s="17"/>
      <c r="B323" s="11"/>
      <c r="C323" s="18"/>
      <c r="D323" s="19"/>
      <c r="E323" s="19"/>
      <c r="F323" s="19"/>
      <c r="G323" s="18"/>
      <c r="H323" s="19"/>
      <c r="I323" s="11"/>
      <c r="J323" s="11"/>
      <c r="K323" s="11"/>
      <c r="L323" s="11"/>
      <c r="M323" s="11"/>
    </row>
    <row x14ac:dyDescent="0.25" r="324" customHeight="1" ht="17.25" customFormat="1" s="1">
      <c r="A324" s="17"/>
      <c r="B324" s="11"/>
      <c r="C324" s="18"/>
      <c r="D324" s="19"/>
      <c r="E324" s="19"/>
      <c r="F324" s="19"/>
      <c r="G324" s="18"/>
      <c r="H324" s="19"/>
      <c r="I324" s="11"/>
      <c r="J324" s="11"/>
      <c r="K324" s="11"/>
      <c r="L324" s="11"/>
      <c r="M324" s="11"/>
    </row>
    <row x14ac:dyDescent="0.25" r="325" customHeight="1" ht="17.25" customFormat="1" s="1">
      <c r="A325" s="17"/>
      <c r="B325" s="11"/>
      <c r="C325" s="18"/>
      <c r="D325" s="19"/>
      <c r="E325" s="19"/>
      <c r="F325" s="19"/>
      <c r="G325" s="18"/>
      <c r="H325" s="19"/>
      <c r="I325" s="11"/>
      <c r="J325" s="11"/>
      <c r="K325" s="11"/>
      <c r="L325" s="11"/>
      <c r="M325" s="11"/>
    </row>
    <row x14ac:dyDescent="0.25" r="326" customHeight="1" ht="17.25" customFormat="1" s="1">
      <c r="A326" s="17"/>
      <c r="B326" s="11"/>
      <c r="C326" s="18"/>
      <c r="D326" s="19"/>
      <c r="E326" s="19"/>
      <c r="F326" s="19"/>
      <c r="G326" s="18"/>
      <c r="H326" s="19"/>
      <c r="I326" s="11"/>
      <c r="J326" s="11"/>
      <c r="K326" s="11"/>
      <c r="L326" s="11"/>
      <c r="M326" s="11"/>
    </row>
    <row x14ac:dyDescent="0.25" r="327" customHeight="1" ht="17.25" customFormat="1" s="1">
      <c r="A327" s="17"/>
      <c r="B327" s="11"/>
      <c r="C327" s="18"/>
      <c r="D327" s="19"/>
      <c r="E327" s="19"/>
      <c r="F327" s="19"/>
      <c r="G327" s="18"/>
      <c r="H327" s="19"/>
      <c r="I327" s="11"/>
      <c r="J327" s="11"/>
      <c r="K327" s="11"/>
      <c r="L327" s="11"/>
      <c r="M327" s="11"/>
    </row>
    <row x14ac:dyDescent="0.25" r="328" customHeight="1" ht="17.25" customFormat="1" s="1">
      <c r="A328" s="17"/>
      <c r="B328" s="11"/>
      <c r="C328" s="18"/>
      <c r="D328" s="19"/>
      <c r="E328" s="19"/>
      <c r="F328" s="19"/>
      <c r="G328" s="18"/>
      <c r="H328" s="19"/>
      <c r="I328" s="11"/>
      <c r="J328" s="11"/>
      <c r="K328" s="11"/>
      <c r="L328" s="11"/>
      <c r="M328" s="11"/>
    </row>
    <row x14ac:dyDescent="0.25" r="329" customHeight="1" ht="17.25" customFormat="1" s="1">
      <c r="A329" s="17"/>
      <c r="B329" s="11"/>
      <c r="C329" s="18"/>
      <c r="D329" s="19"/>
      <c r="E329" s="19"/>
      <c r="F329" s="19"/>
      <c r="G329" s="18"/>
      <c r="H329" s="19"/>
      <c r="I329" s="11"/>
      <c r="J329" s="11"/>
      <c r="K329" s="11"/>
      <c r="L329" s="11"/>
      <c r="M329" s="11"/>
    </row>
    <row x14ac:dyDescent="0.25" r="330" customHeight="1" ht="17.25" customFormat="1" s="1">
      <c r="A330" s="17"/>
      <c r="B330" s="11"/>
      <c r="C330" s="18"/>
      <c r="D330" s="19"/>
      <c r="E330" s="19"/>
      <c r="F330" s="19"/>
      <c r="G330" s="18"/>
      <c r="H330" s="19"/>
      <c r="I330" s="11"/>
      <c r="J330" s="11"/>
      <c r="K330" s="11"/>
      <c r="L330" s="11"/>
      <c r="M330" s="11"/>
    </row>
    <row x14ac:dyDescent="0.25" r="331" customHeight="1" ht="17.25" customFormat="1" s="1">
      <c r="A331" s="17"/>
      <c r="B331" s="11"/>
      <c r="C331" s="18"/>
      <c r="D331" s="19"/>
      <c r="E331" s="19"/>
      <c r="F331" s="19"/>
      <c r="G331" s="18"/>
      <c r="H331" s="19"/>
      <c r="I331" s="11"/>
      <c r="J331" s="11"/>
      <c r="K331" s="11"/>
      <c r="L331" s="11"/>
      <c r="M331" s="11"/>
    </row>
    <row x14ac:dyDescent="0.25" r="332" customHeight="1" ht="17.25" customFormat="1" s="1">
      <c r="A332" s="17"/>
      <c r="B332" s="11"/>
      <c r="C332" s="18"/>
      <c r="D332" s="19"/>
      <c r="E332" s="19"/>
      <c r="F332" s="19"/>
      <c r="G332" s="18"/>
      <c r="H332" s="19"/>
      <c r="I332" s="11"/>
      <c r="J332" s="11"/>
      <c r="K332" s="11"/>
      <c r="L332" s="11"/>
      <c r="M332" s="11"/>
    </row>
    <row x14ac:dyDescent="0.25" r="333" customHeight="1" ht="17.25" customFormat="1" s="1">
      <c r="A333" s="17"/>
      <c r="B333" s="11"/>
      <c r="C333" s="18"/>
      <c r="D333" s="19"/>
      <c r="E333" s="19"/>
      <c r="F333" s="19"/>
      <c r="G333" s="18"/>
      <c r="H333" s="19"/>
      <c r="I333" s="11"/>
      <c r="J333" s="11"/>
      <c r="K333" s="11"/>
      <c r="L333" s="11"/>
      <c r="M333" s="11"/>
    </row>
    <row x14ac:dyDescent="0.25" r="334" customHeight="1" ht="17.25" customFormat="1" s="1">
      <c r="A334" s="17"/>
      <c r="B334" s="11"/>
      <c r="C334" s="18"/>
      <c r="D334" s="19"/>
      <c r="E334" s="19"/>
      <c r="F334" s="19"/>
      <c r="G334" s="18"/>
      <c r="H334" s="19"/>
      <c r="I334" s="11"/>
      <c r="J334" s="11"/>
      <c r="K334" s="11"/>
      <c r="L334" s="11"/>
      <c r="M334" s="11"/>
    </row>
    <row x14ac:dyDescent="0.25" r="335" customHeight="1" ht="17.25" customFormat="1" s="1">
      <c r="A335" s="17"/>
      <c r="B335" s="11"/>
      <c r="C335" s="18"/>
      <c r="D335" s="19"/>
      <c r="E335" s="19"/>
      <c r="F335" s="19"/>
      <c r="G335" s="18"/>
      <c r="H335" s="19"/>
      <c r="I335" s="11"/>
      <c r="J335" s="11"/>
      <c r="K335" s="11"/>
      <c r="L335" s="11"/>
      <c r="M335" s="11"/>
    </row>
    <row x14ac:dyDescent="0.25" r="336" customHeight="1" ht="17.25" customFormat="1" s="1">
      <c r="A336" s="17"/>
      <c r="B336" s="11"/>
      <c r="C336" s="18"/>
      <c r="D336" s="19"/>
      <c r="E336" s="19"/>
      <c r="F336" s="19"/>
      <c r="G336" s="18"/>
      <c r="H336" s="19"/>
      <c r="I336" s="11"/>
      <c r="J336" s="11"/>
      <c r="K336" s="11"/>
      <c r="L336" s="11"/>
      <c r="M336" s="11"/>
    </row>
    <row x14ac:dyDescent="0.25" r="337" customHeight="1" ht="17.25" customFormat="1" s="1">
      <c r="A337" s="17"/>
      <c r="B337" s="11"/>
      <c r="C337" s="18"/>
      <c r="D337" s="19"/>
      <c r="E337" s="19"/>
      <c r="F337" s="19"/>
      <c r="G337" s="18"/>
      <c r="H337" s="19"/>
      <c r="I337" s="11"/>
      <c r="J337" s="11"/>
      <c r="K337" s="11"/>
      <c r="L337" s="11"/>
      <c r="M337" s="11"/>
    </row>
    <row x14ac:dyDescent="0.25" r="338" customHeight="1" ht="17.25" customFormat="1" s="1">
      <c r="A338" s="17"/>
      <c r="B338" s="11"/>
      <c r="C338" s="18"/>
      <c r="D338" s="19"/>
      <c r="E338" s="19"/>
      <c r="F338" s="19"/>
      <c r="G338" s="18"/>
      <c r="H338" s="19"/>
      <c r="I338" s="11"/>
      <c r="J338" s="11"/>
      <c r="K338" s="11"/>
      <c r="L338" s="11"/>
      <c r="M338" s="11"/>
    </row>
    <row x14ac:dyDescent="0.25" r="339" customHeight="1" ht="17.25" customFormat="1" s="1">
      <c r="A339" s="17"/>
      <c r="B339" s="11"/>
      <c r="C339" s="18"/>
      <c r="D339" s="19"/>
      <c r="E339" s="19"/>
      <c r="F339" s="19"/>
      <c r="G339" s="18"/>
      <c r="H339" s="19"/>
      <c r="I339" s="11"/>
      <c r="J339" s="11"/>
      <c r="K339" s="11"/>
      <c r="L339" s="11"/>
      <c r="M339" s="11"/>
    </row>
    <row x14ac:dyDescent="0.25" r="340" customHeight="1" ht="17.25" customFormat="1" s="1">
      <c r="A340" s="17"/>
      <c r="B340" s="11"/>
      <c r="C340" s="18"/>
      <c r="D340" s="19"/>
      <c r="E340" s="19"/>
      <c r="F340" s="19"/>
      <c r="G340" s="18"/>
      <c r="H340" s="19"/>
      <c r="I340" s="11"/>
      <c r="J340" s="11"/>
      <c r="K340" s="11"/>
      <c r="L340" s="11"/>
      <c r="M340" s="11"/>
    </row>
    <row x14ac:dyDescent="0.25" r="341" customHeight="1" ht="17.25" customFormat="1" s="1">
      <c r="A341" s="17"/>
      <c r="B341" s="11"/>
      <c r="C341" s="18"/>
      <c r="D341" s="19"/>
      <c r="E341" s="19"/>
      <c r="F341" s="19"/>
      <c r="G341" s="18"/>
      <c r="H341" s="19"/>
      <c r="I341" s="11"/>
      <c r="J341" s="11"/>
      <c r="K341" s="11"/>
      <c r="L341" s="11"/>
      <c r="M341" s="11"/>
    </row>
    <row x14ac:dyDescent="0.25" r="342" customHeight="1" ht="17.25" customFormat="1" s="1">
      <c r="A342" s="17"/>
      <c r="B342" s="11"/>
      <c r="C342" s="18"/>
      <c r="D342" s="19"/>
      <c r="E342" s="19"/>
      <c r="F342" s="19"/>
      <c r="G342" s="18"/>
      <c r="H342" s="19"/>
      <c r="I342" s="11"/>
      <c r="J342" s="11"/>
      <c r="K342" s="11"/>
      <c r="L342" s="11"/>
      <c r="M342" s="11"/>
    </row>
    <row x14ac:dyDescent="0.25" r="343" customHeight="1" ht="17.25" customFormat="1" s="1">
      <c r="A343" s="17"/>
      <c r="B343" s="11"/>
      <c r="C343" s="18"/>
      <c r="D343" s="19"/>
      <c r="E343" s="19"/>
      <c r="F343" s="19"/>
      <c r="G343" s="18"/>
      <c r="H343" s="19"/>
      <c r="I343" s="11"/>
      <c r="J343" s="11"/>
      <c r="K343" s="11"/>
      <c r="L343" s="11"/>
      <c r="M343" s="11"/>
    </row>
    <row x14ac:dyDescent="0.25" r="344" customHeight="1" ht="17.25" customFormat="1" s="1">
      <c r="A344" s="17"/>
      <c r="B344" s="11"/>
      <c r="C344" s="18"/>
      <c r="D344" s="19"/>
      <c r="E344" s="19"/>
      <c r="F344" s="19"/>
      <c r="G344" s="18"/>
      <c r="H344" s="19"/>
      <c r="I344" s="11"/>
      <c r="J344" s="11"/>
      <c r="K344" s="11"/>
      <c r="L344" s="11"/>
      <c r="M344" s="11"/>
    </row>
    <row x14ac:dyDescent="0.25" r="345" customHeight="1" ht="17.25" customFormat="1" s="1">
      <c r="A345" s="17"/>
      <c r="B345" s="11"/>
      <c r="C345" s="18"/>
      <c r="D345" s="19"/>
      <c r="E345" s="19"/>
      <c r="F345" s="19"/>
      <c r="G345" s="18"/>
      <c r="H345" s="19"/>
      <c r="I345" s="11"/>
      <c r="J345" s="11"/>
      <c r="K345" s="11"/>
      <c r="L345" s="11"/>
      <c r="M345" s="11"/>
    </row>
    <row x14ac:dyDescent="0.25" r="346" customHeight="1" ht="17.25" customFormat="1" s="1">
      <c r="A346" s="17"/>
      <c r="B346" s="11"/>
      <c r="C346" s="18"/>
      <c r="D346" s="19"/>
      <c r="E346" s="19"/>
      <c r="F346" s="19"/>
      <c r="G346" s="18"/>
      <c r="H346" s="19"/>
      <c r="I346" s="11"/>
      <c r="J346" s="11"/>
      <c r="K346" s="11"/>
      <c r="L346" s="11"/>
      <c r="M346" s="11"/>
    </row>
    <row x14ac:dyDescent="0.25" r="347" customHeight="1" ht="17.25" customFormat="1" s="1">
      <c r="A347" s="17"/>
      <c r="B347" s="11"/>
      <c r="C347" s="18"/>
      <c r="D347" s="19"/>
      <c r="E347" s="19"/>
      <c r="F347" s="19"/>
      <c r="G347" s="18"/>
      <c r="H347" s="19"/>
      <c r="I347" s="11"/>
      <c r="J347" s="11"/>
      <c r="K347" s="11"/>
      <c r="L347" s="11"/>
      <c r="M347" s="11"/>
    </row>
    <row x14ac:dyDescent="0.25" r="348" customHeight="1" ht="17.25" customFormat="1" s="1">
      <c r="A348" s="17"/>
      <c r="B348" s="11"/>
      <c r="C348" s="18"/>
      <c r="D348" s="19"/>
      <c r="E348" s="19"/>
      <c r="F348" s="19"/>
      <c r="G348" s="18"/>
      <c r="H348" s="19"/>
      <c r="I348" s="11"/>
      <c r="J348" s="11"/>
      <c r="K348" s="11"/>
      <c r="L348" s="11"/>
      <c r="M348" s="11"/>
    </row>
    <row x14ac:dyDescent="0.25" r="349" customHeight="1" ht="17.25" customFormat="1" s="1">
      <c r="A349" s="17"/>
      <c r="B349" s="11"/>
      <c r="C349" s="18"/>
      <c r="D349" s="19"/>
      <c r="E349" s="19"/>
      <c r="F349" s="19"/>
      <c r="G349" s="18"/>
      <c r="H349" s="19"/>
      <c r="I349" s="11"/>
      <c r="J349" s="11"/>
      <c r="K349" s="11"/>
      <c r="L349" s="11"/>
      <c r="M349" s="11"/>
    </row>
    <row x14ac:dyDescent="0.25" r="350" customHeight="1" ht="17.25" customFormat="1" s="1">
      <c r="A350" s="17"/>
      <c r="B350" s="11"/>
      <c r="C350" s="18"/>
      <c r="D350" s="19"/>
      <c r="E350" s="19"/>
      <c r="F350" s="19"/>
      <c r="G350" s="18"/>
      <c r="H350" s="19"/>
      <c r="I350" s="11"/>
      <c r="J350" s="11"/>
      <c r="K350" s="11"/>
      <c r="L350" s="11"/>
      <c r="M350" s="11"/>
    </row>
    <row x14ac:dyDescent="0.25" r="351" customHeight="1" ht="17.25" customFormat="1" s="1">
      <c r="A351" s="17"/>
      <c r="B351" s="11"/>
      <c r="C351" s="18"/>
      <c r="D351" s="19"/>
      <c r="E351" s="19"/>
      <c r="F351" s="19"/>
      <c r="G351" s="18"/>
      <c r="H351" s="19"/>
      <c r="I351" s="11"/>
      <c r="J351" s="11"/>
      <c r="K351" s="11"/>
      <c r="L351" s="11"/>
      <c r="M351" s="11"/>
    </row>
    <row x14ac:dyDescent="0.25" r="352" customHeight="1" ht="17.25" customFormat="1" s="1">
      <c r="A352" s="17"/>
      <c r="B352" s="11"/>
      <c r="C352" s="18"/>
      <c r="D352" s="19"/>
      <c r="E352" s="19"/>
      <c r="F352" s="19"/>
      <c r="G352" s="18"/>
      <c r="H352" s="19"/>
      <c r="I352" s="11"/>
      <c r="J352" s="11"/>
      <c r="K352" s="11"/>
      <c r="L352" s="11"/>
      <c r="M352" s="11"/>
    </row>
    <row x14ac:dyDescent="0.25" r="353" customHeight="1" ht="17.25" customFormat="1" s="1">
      <c r="A353" s="17"/>
      <c r="B353" s="11"/>
      <c r="C353" s="18"/>
      <c r="D353" s="19"/>
      <c r="E353" s="19"/>
      <c r="F353" s="19"/>
      <c r="G353" s="18"/>
      <c r="H353" s="19"/>
      <c r="I353" s="11"/>
      <c r="J353" s="11"/>
      <c r="K353" s="11"/>
      <c r="L353" s="11"/>
      <c r="M353" s="11"/>
    </row>
    <row x14ac:dyDescent="0.25" r="354" customHeight="1" ht="17.25" customFormat="1" s="1">
      <c r="A354" s="17"/>
      <c r="B354" s="11"/>
      <c r="C354" s="18"/>
      <c r="D354" s="19"/>
      <c r="E354" s="19"/>
      <c r="F354" s="19"/>
      <c r="G354" s="18"/>
      <c r="H354" s="19"/>
      <c r="I354" s="11"/>
      <c r="J354" s="11"/>
      <c r="K354" s="11"/>
      <c r="L354" s="11"/>
      <c r="M354" s="11"/>
    </row>
    <row x14ac:dyDescent="0.25" r="355" customHeight="1" ht="17.25" customFormat="1" s="1">
      <c r="A355" s="17"/>
      <c r="B355" s="11"/>
      <c r="C355" s="18"/>
      <c r="D355" s="19"/>
      <c r="E355" s="19"/>
      <c r="F355" s="19"/>
      <c r="G355" s="18"/>
      <c r="H355" s="19"/>
      <c r="I355" s="11"/>
      <c r="J355" s="11"/>
      <c r="K355" s="11"/>
      <c r="L355" s="11"/>
      <c r="M355" s="11"/>
    </row>
    <row x14ac:dyDescent="0.25" r="356" customHeight="1" ht="17.25" customFormat="1" s="1">
      <c r="A356" s="17"/>
      <c r="B356" s="11"/>
      <c r="C356" s="18"/>
      <c r="D356" s="19"/>
      <c r="E356" s="19"/>
      <c r="F356" s="19"/>
      <c r="G356" s="18"/>
      <c r="H356" s="19"/>
      <c r="I356" s="11"/>
      <c r="J356" s="11"/>
      <c r="K356" s="11"/>
      <c r="L356" s="11"/>
      <c r="M356" s="11"/>
    </row>
    <row x14ac:dyDescent="0.25" r="357" customHeight="1" ht="17.25" customFormat="1" s="1">
      <c r="A357" s="17"/>
      <c r="B357" s="11"/>
      <c r="C357" s="18"/>
      <c r="D357" s="19"/>
      <c r="E357" s="19"/>
      <c r="F357" s="19"/>
      <c r="G357" s="18"/>
      <c r="H357" s="19"/>
      <c r="I357" s="11"/>
      <c r="J357" s="11"/>
      <c r="K357" s="11"/>
      <c r="L357" s="11"/>
      <c r="M357" s="11"/>
    </row>
    <row x14ac:dyDescent="0.25" r="358" customHeight="1" ht="17.25" customFormat="1" s="1">
      <c r="A358" s="17"/>
      <c r="B358" s="11"/>
      <c r="C358" s="18"/>
      <c r="D358" s="19"/>
      <c r="E358" s="19"/>
      <c r="F358" s="19"/>
      <c r="G358" s="18"/>
      <c r="H358" s="19"/>
      <c r="I358" s="11"/>
      <c r="J358" s="11"/>
      <c r="K358" s="11"/>
      <c r="L358" s="11"/>
      <c r="M358" s="11"/>
    </row>
    <row x14ac:dyDescent="0.25" r="359" customHeight="1" ht="17.25" customFormat="1" s="1">
      <c r="A359" s="17"/>
      <c r="B359" s="11"/>
      <c r="C359" s="18"/>
      <c r="D359" s="19"/>
      <c r="E359" s="19"/>
      <c r="F359" s="19"/>
      <c r="G359" s="18"/>
      <c r="H359" s="19"/>
      <c r="I359" s="11"/>
      <c r="J359" s="11"/>
      <c r="K359" s="11"/>
      <c r="L359" s="11"/>
      <c r="M359" s="11"/>
    </row>
    <row x14ac:dyDescent="0.25" r="360" customHeight="1" ht="17.25" customFormat="1" s="1">
      <c r="A360" s="17"/>
      <c r="B360" s="11"/>
      <c r="C360" s="18"/>
      <c r="D360" s="19"/>
      <c r="E360" s="19"/>
      <c r="F360" s="19"/>
      <c r="G360" s="18"/>
      <c r="H360" s="19"/>
      <c r="I360" s="11"/>
      <c r="J360" s="11"/>
      <c r="K360" s="11"/>
      <c r="L360" s="11"/>
      <c r="M360" s="11"/>
    </row>
    <row x14ac:dyDescent="0.25" r="361" customHeight="1" ht="17.25" customFormat="1" s="1">
      <c r="A361" s="17"/>
      <c r="B361" s="11"/>
      <c r="C361" s="18"/>
      <c r="D361" s="19"/>
      <c r="E361" s="19"/>
      <c r="F361" s="19"/>
      <c r="G361" s="18"/>
      <c r="H361" s="19"/>
      <c r="I361" s="11"/>
      <c r="J361" s="11"/>
      <c r="K361" s="11"/>
      <c r="L361" s="11"/>
      <c r="M361" s="11"/>
    </row>
    <row x14ac:dyDescent="0.25" r="362" customHeight="1" ht="17.25" customFormat="1" s="1">
      <c r="A362" s="17"/>
      <c r="B362" s="11"/>
      <c r="C362" s="18"/>
      <c r="D362" s="19"/>
      <c r="E362" s="19"/>
      <c r="F362" s="19"/>
      <c r="G362" s="18"/>
      <c r="H362" s="19"/>
      <c r="I362" s="11"/>
      <c r="J362" s="11"/>
      <c r="K362" s="11"/>
      <c r="L362" s="11"/>
      <c r="M362" s="11"/>
    </row>
    <row x14ac:dyDescent="0.25" r="363" customHeight="1" ht="17.25" customFormat="1" s="1">
      <c r="A363" s="17"/>
      <c r="B363" s="11"/>
      <c r="C363" s="18"/>
      <c r="D363" s="19"/>
      <c r="E363" s="19"/>
      <c r="F363" s="19"/>
      <c r="G363" s="18"/>
      <c r="H363" s="19"/>
      <c r="I363" s="11"/>
      <c r="J363" s="11"/>
      <c r="K363" s="11"/>
      <c r="L363" s="11"/>
      <c r="M363" s="11"/>
    </row>
    <row x14ac:dyDescent="0.25" r="364" customHeight="1" ht="17.25" customFormat="1" s="1">
      <c r="A364" s="17"/>
      <c r="B364" s="11"/>
      <c r="C364" s="18"/>
      <c r="D364" s="19"/>
      <c r="E364" s="19"/>
      <c r="F364" s="19"/>
      <c r="G364" s="18"/>
      <c r="H364" s="19"/>
      <c r="I364" s="11"/>
      <c r="J364" s="11"/>
      <c r="K364" s="11"/>
      <c r="L364" s="11"/>
      <c r="M364" s="11"/>
    </row>
    <row x14ac:dyDescent="0.25" r="365" customHeight="1" ht="17.25" customFormat="1" s="1">
      <c r="A365" s="17"/>
      <c r="B365" s="11"/>
      <c r="C365" s="18"/>
      <c r="D365" s="19"/>
      <c r="E365" s="19"/>
      <c r="F365" s="19"/>
      <c r="G365" s="18"/>
      <c r="H365" s="19"/>
      <c r="I365" s="11"/>
      <c r="J365" s="11"/>
      <c r="K365" s="11"/>
      <c r="L365" s="11"/>
      <c r="M365" s="11"/>
    </row>
    <row x14ac:dyDescent="0.25" r="366" customHeight="1" ht="17.25" customFormat="1" s="1">
      <c r="A366" s="17"/>
      <c r="B366" s="11"/>
      <c r="C366" s="18"/>
      <c r="D366" s="19"/>
      <c r="E366" s="19"/>
      <c r="F366" s="19"/>
      <c r="G366" s="18"/>
      <c r="H366" s="19"/>
      <c r="I366" s="11"/>
      <c r="J366" s="11"/>
      <c r="K366" s="11"/>
      <c r="L366" s="11"/>
      <c r="M366" s="11"/>
    </row>
    <row x14ac:dyDescent="0.25" r="367" customHeight="1" ht="17.25" customFormat="1" s="1">
      <c r="A367" s="17"/>
      <c r="B367" s="11"/>
      <c r="C367" s="18"/>
      <c r="D367" s="19"/>
      <c r="E367" s="19"/>
      <c r="F367" s="19"/>
      <c r="G367" s="18"/>
      <c r="H367" s="19"/>
      <c r="I367" s="11"/>
      <c r="J367" s="11"/>
      <c r="K367" s="11"/>
      <c r="L367" s="11"/>
      <c r="M367" s="11"/>
    </row>
    <row x14ac:dyDescent="0.25" r="368" customHeight="1" ht="17.25" customFormat="1" s="1">
      <c r="A368" s="17"/>
      <c r="B368" s="11"/>
      <c r="C368" s="18"/>
      <c r="D368" s="19"/>
      <c r="E368" s="19"/>
      <c r="F368" s="19"/>
      <c r="G368" s="18"/>
      <c r="H368" s="19"/>
      <c r="I368" s="11"/>
      <c r="J368" s="11"/>
      <c r="K368" s="11"/>
      <c r="L368" s="11"/>
      <c r="M368" s="11"/>
    </row>
    <row x14ac:dyDescent="0.25" r="369" customHeight="1" ht="17.25" customFormat="1" s="1">
      <c r="A369" s="17"/>
      <c r="B369" s="11"/>
      <c r="C369" s="18"/>
      <c r="D369" s="19"/>
      <c r="E369" s="19"/>
      <c r="F369" s="19"/>
      <c r="G369" s="18"/>
      <c r="H369" s="19"/>
      <c r="I369" s="11"/>
      <c r="J369" s="11"/>
      <c r="K369" s="11"/>
      <c r="L369" s="11"/>
      <c r="M369" s="11"/>
    </row>
    <row x14ac:dyDescent="0.25" r="370" customHeight="1" ht="17.25" customFormat="1" s="1">
      <c r="A370" s="17"/>
      <c r="B370" s="11"/>
      <c r="C370" s="18"/>
      <c r="D370" s="19"/>
      <c r="E370" s="19"/>
      <c r="F370" s="19"/>
      <c r="G370" s="18"/>
      <c r="H370" s="19"/>
      <c r="I370" s="11"/>
      <c r="J370" s="11"/>
      <c r="K370" s="11"/>
      <c r="L370" s="11"/>
      <c r="M370" s="11"/>
    </row>
    <row x14ac:dyDescent="0.25" r="371" customHeight="1" ht="17.25" customFormat="1" s="1">
      <c r="A371" s="17"/>
      <c r="B371" s="11"/>
      <c r="C371" s="18"/>
      <c r="D371" s="19"/>
      <c r="E371" s="19"/>
      <c r="F371" s="19"/>
      <c r="G371" s="18"/>
      <c r="H371" s="19"/>
      <c r="I371" s="11"/>
      <c r="J371" s="11"/>
      <c r="K371" s="11"/>
      <c r="L371" s="11"/>
      <c r="M371" s="11"/>
    </row>
    <row x14ac:dyDescent="0.25" r="372" customHeight="1" ht="17.25" customFormat="1" s="1">
      <c r="A372" s="17"/>
      <c r="B372" s="11"/>
      <c r="C372" s="18"/>
      <c r="D372" s="19"/>
      <c r="E372" s="19"/>
      <c r="F372" s="19"/>
      <c r="G372" s="18"/>
      <c r="H372" s="19"/>
      <c r="I372" s="11"/>
      <c r="J372" s="11"/>
      <c r="K372" s="11"/>
      <c r="L372" s="11"/>
      <c r="M372" s="1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story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2022-12-20T00:48:44.412Z</dcterms:created>
  <dcterms:modified xsi:type="dcterms:W3CDTF">2022-12-20T00:48:44.412Z</dcterms:modified>
</cp:coreProperties>
</file>