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"/>
    </mc:Choice>
  </mc:AlternateContent>
  <xr:revisionPtr revIDLastSave="0" documentId="13_ncr:1_{810D6E52-3909-4E14-830A-AF325064ED77}" xr6:coauthVersionLast="47" xr6:coauthVersionMax="47" xr10:uidLastSave="{00000000-0000-0000-0000-000000000000}"/>
  <bookViews>
    <workbookView xWindow="11424" yWindow="0" windowWidth="11712" windowHeight="12336" xr2:uid="{B2923790-BF49-4B9C-9369-CCB9FC1125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B117" i="1"/>
  <c r="F82" i="1"/>
  <c r="F81" i="1"/>
  <c r="B60" i="1"/>
  <c r="C50" i="1"/>
  <c r="B57" i="1"/>
  <c r="B37" i="1"/>
  <c r="B44" i="1" s="1"/>
  <c r="B26" i="1"/>
  <c r="B27" i="1" s="1"/>
</calcChain>
</file>

<file path=xl/sharedStrings.xml><?xml version="1.0" encoding="utf-8"?>
<sst xmlns="http://schemas.openxmlformats.org/spreadsheetml/2006/main" count="56" uniqueCount="54">
  <si>
    <t>mu</t>
  </si>
  <si>
    <t>sigma</t>
  </si>
  <si>
    <t>Aproximadamente normal</t>
  </si>
  <si>
    <t>a)</t>
  </si>
  <si>
    <t xml:space="preserve">Asumiendo </t>
  </si>
  <si>
    <t>vuelos al dia</t>
  </si>
  <si>
    <t>dias de la semana</t>
  </si>
  <si>
    <t>semanas al año</t>
  </si>
  <si>
    <t>Total de vuelos</t>
  </si>
  <si>
    <t>Total de pasajeros</t>
  </si>
  <si>
    <t>nivel de significancia</t>
  </si>
  <si>
    <t>alfa</t>
  </si>
  <si>
    <t>z(alfa)</t>
  </si>
  <si>
    <t>Vairable para la hipotesis</t>
  </si>
  <si>
    <t>Rechazo H0 si ep≤–2,33.</t>
  </si>
  <si>
    <t>No rechazo H0 si ep&gt;–2,33.</t>
  </si>
  <si>
    <t>Xc =</t>
  </si>
  <si>
    <t>-2,33 = (Xc - 120)/(25/raiz(16))</t>
  </si>
  <si>
    <t>No rechazo 0 si  ̄X&gt;105,4375</t>
  </si>
  <si>
    <t>Rechazo H0 si  ̄X≤105,4375</t>
  </si>
  <si>
    <t>El valor observado  ̄X=120 pertenece a la zona de rechazo (–∞;105,4375).</t>
  </si>
  <si>
    <t xml:space="preserve">e(p,obs) = </t>
  </si>
  <si>
    <t>Decidimos rechazar la hipótesis nula.</t>
  </si>
  <si>
    <t xml:space="preserve">Con un nivel de significación del 1% hay evidencias suficientes para afirmar que la media de de llegada de pasajeros es inferior a 120 pasajeros. Por lo tanto llegan menos de 699500, pasajeros en total al año. </t>
  </si>
  <si>
    <t>b)</t>
  </si>
  <si>
    <t>son niños</t>
  </si>
  <si>
    <t>potencial de pasajeros</t>
  </si>
  <si>
    <t>prob al menos sean niños</t>
  </si>
  <si>
    <t>H0: p=0,05</t>
  </si>
  <si>
    <t>H1: p≠0,05</t>
  </si>
  <si>
    <t>n</t>
  </si>
  <si>
    <t>z(alfa/2) =</t>
  </si>
  <si>
    <t>alfa = 0,05</t>
  </si>
  <si>
    <t>zo = (28-400*0,05)/raiz(400*0,05*(1-0,05))</t>
  </si>
  <si>
    <t>zo =</t>
  </si>
  <si>
    <t>Si z(alfa/2)=1,96 entonces 1,835&lt;1,96</t>
  </si>
  <si>
    <t>no cumple con el criterio de rechazo entonces se acepta H0</t>
  </si>
  <si>
    <t>No hay evidencia suficiente como para afirmar que existe una diferencia de al menos un 5% de los pasajeros son niños.</t>
  </si>
  <si>
    <t>Encuestas</t>
  </si>
  <si>
    <t>media</t>
  </si>
  <si>
    <t>Nivel de significancia</t>
  </si>
  <si>
    <t xml:space="preserve">Grados de libertad </t>
  </si>
  <si>
    <t>X , efectividad de una nueva manera de encuestar</t>
  </si>
  <si>
    <t>H0 : mu &lt;= 53</t>
  </si>
  <si>
    <t>H1 : mu &gt; 53</t>
  </si>
  <si>
    <t>1-alfa = 1-0,05 = 0,95</t>
  </si>
  <si>
    <t>afa = 0,05</t>
  </si>
  <si>
    <t>T stident, punto de corte para rechazar o no rechazar la hipotesis</t>
  </si>
  <si>
    <t>n -1 = 14-1 = 13</t>
  </si>
  <si>
    <t>t(n-1;1-alfa) = t(13;0,95)=</t>
  </si>
  <si>
    <t xml:space="preserve">Prueba = </t>
  </si>
  <si>
    <t>Al ser la Prueba 3,30 &gt; Punto de rechazo 1,7709</t>
  </si>
  <si>
    <t>Se rechaza la hipotesis nula donde se establecia que el promedio es efectivo en esta nueva forma de encuestar es mayor a la media de 53, con un nivel de significancia del 5%</t>
  </si>
  <si>
    <t xml:space="preserve">P(t&gt;=2,15)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</si>
</sst>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/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731520</xdr:colOff>
      <xdr:row>13</xdr:row>
      <xdr:rowOff>106479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03D464-3914-178E-F88C-51E93E0FD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10100" cy="2483919"/>
        </a:xfrm>
        <a:prstGeom prst="rect">
          <a:avLst/>
        </a:prstGeom>
      </xdr:spPr>
    </xdr:pic>
    <xdr:clientData/>
  </xdr:twoCellAnchor>
  <xdr:twoCellAnchor editAs="oneCell">
    <xdr:from>
      <xdr:col>2</xdr:col>
      <xdr:colOff>716280</xdr:colOff>
      <xdr:row>14</xdr:row>
      <xdr:rowOff>144780</xdr:rowOff>
    </xdr:from>
    <xdr:to>
      <xdr:col>5</xdr:col>
      <xdr:colOff>538840</xdr:colOff>
      <xdr:row>20</xdr:row>
      <xdr:rowOff>66548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D6E532-C596-8FFD-9EFD-310D2EC1E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280" y="2705100"/>
          <a:ext cx="2200000" cy="1019048"/>
        </a:xfrm>
        <a:prstGeom prst="rect">
          <a:avLst/>
        </a:prstGeom>
      </xdr:spPr>
    </xdr:pic>
    <xdr:clientData/>
  </xdr:twoCellAnchor>
  <xdr:twoCellAnchor>
    <xdr:from>
      <xdr:col>0</xdr:col>
      <xdr:colOff>655320</xdr:colOff>
      <xdr:row>55</xdr:row>
      <xdr:rowOff>91440</xdr:rowOff>
    </xdr:from>
    <xdr:to>
      <xdr:col>2</xdr:col>
      <xdr:colOff>723900</xdr:colOff>
      <xdr:row>55</xdr:row>
      <xdr:rowOff>91440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CD897CC-881A-7077-368D-95340DC39FBB}"/>
            </a:ext>
          </a:extLst>
        </xdr:cNvPr>
        <xdr:cNvCxnSpPr/>
      </xdr:nvCxnSpPr>
      <xdr:spPr>
        <a:xfrm>
          <a:off x="655320" y="10149840"/>
          <a:ext cx="2362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66</xdr:row>
      <xdr:rowOff>1</xdr:rowOff>
    </xdr:from>
    <xdr:to>
      <xdr:col>5</xdr:col>
      <xdr:colOff>480060</xdr:colOff>
      <xdr:row>74</xdr:row>
      <xdr:rowOff>48703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E42A874-2EF0-1670-B746-4A15E51B9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70081"/>
          <a:ext cx="5151120" cy="1511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45720</xdr:rowOff>
    </xdr:from>
    <xdr:to>
      <xdr:col>5</xdr:col>
      <xdr:colOff>518160</xdr:colOff>
      <xdr:row>78</xdr:row>
      <xdr:rowOff>151439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B664A5E-0E59-E827-0661-94177D397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61720"/>
          <a:ext cx="5189220" cy="6543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83820</xdr:rowOff>
    </xdr:from>
    <xdr:to>
      <xdr:col>0</xdr:col>
      <xdr:colOff>1380172</xdr:colOff>
      <xdr:row>114</xdr:row>
      <xdr:rowOff>175260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CF14294-F992-4D60-9989-2C29CAA52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383500"/>
          <a:ext cx="1380172" cy="640080"/>
        </a:xfrm>
        <a:prstGeom prst="rect">
          <a:avLst/>
        </a:prstGeom>
      </xdr:spPr>
    </xdr:pic>
    <xdr:clientData/>
  </xdr:twoCellAnchor>
  <xdr:twoCellAnchor editAs="oneCell">
    <xdr:from>
      <xdr:col>3</xdr:col>
      <xdr:colOff>655320</xdr:colOff>
      <xdr:row>96</xdr:row>
      <xdr:rowOff>13299</xdr:rowOff>
    </xdr:from>
    <xdr:to>
      <xdr:col>8</xdr:col>
      <xdr:colOff>652601</xdr:colOff>
      <xdr:row>109</xdr:row>
      <xdr:rowOff>146169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3A1B72A-7896-BE3F-8417-D1050C0FE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1420" y="17569779"/>
          <a:ext cx="3959681" cy="2510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0E8D-E00C-42D3-BB33-25B45633F176}">
  <dimension ref="A15:F122"/>
  <sheetViews>
    <sheetView tabSelected="1" topLeftCell="A102" workbookViewId="0">
      <selection activeCell="A123" sqref="A123"/>
    </sheetView>
  </sheetViews>
  <sheetFormatPr baseColWidth="10" defaultRowHeight="14.4" x14ac:dyDescent="0.3"/>
  <cols>
    <col min="1" max="1" width="21.88671875" customWidth="1"/>
  </cols>
  <sheetData>
    <row r="15" spans="1:2" x14ac:dyDescent="0.3">
      <c r="A15" t="s">
        <v>2</v>
      </c>
    </row>
    <row r="16" spans="1:2" x14ac:dyDescent="0.3">
      <c r="A16" t="s">
        <v>0</v>
      </c>
      <c r="B16">
        <v>120</v>
      </c>
    </row>
    <row r="17" spans="1:2" x14ac:dyDescent="0.3">
      <c r="A17" t="s">
        <v>1</v>
      </c>
      <c r="B17">
        <v>25</v>
      </c>
    </row>
    <row r="19" spans="1:2" x14ac:dyDescent="0.3">
      <c r="A19" t="s">
        <v>3</v>
      </c>
    </row>
    <row r="21" spans="1:2" x14ac:dyDescent="0.3">
      <c r="A21" t="s">
        <v>4</v>
      </c>
    </row>
    <row r="22" spans="1:2" x14ac:dyDescent="0.3">
      <c r="A22" t="s">
        <v>5</v>
      </c>
      <c r="B22">
        <v>16</v>
      </c>
    </row>
    <row r="23" spans="1:2" x14ac:dyDescent="0.3">
      <c r="A23" t="s">
        <v>6</v>
      </c>
      <c r="B23">
        <v>7</v>
      </c>
    </row>
    <row r="24" spans="1:2" x14ac:dyDescent="0.3">
      <c r="A24" t="s">
        <v>7</v>
      </c>
      <c r="B24">
        <v>52</v>
      </c>
    </row>
    <row r="26" spans="1:2" x14ac:dyDescent="0.3">
      <c r="A26" t="s">
        <v>8</v>
      </c>
      <c r="B26">
        <f>B22*B23*B24</f>
        <v>5824</v>
      </c>
    </row>
    <row r="27" spans="1:2" x14ac:dyDescent="0.3">
      <c r="A27" t="s">
        <v>9</v>
      </c>
      <c r="B27">
        <f>B26*B16</f>
        <v>698880</v>
      </c>
    </row>
    <row r="29" spans="1:2" x14ac:dyDescent="0.3">
      <c r="A29" t="s">
        <v>10</v>
      </c>
    </row>
    <row r="30" spans="1:2" x14ac:dyDescent="0.3">
      <c r="A30" t="s">
        <v>11</v>
      </c>
      <c r="B30">
        <v>0.01</v>
      </c>
    </row>
    <row r="31" spans="1:2" x14ac:dyDescent="0.3">
      <c r="A31" t="s">
        <v>12</v>
      </c>
      <c r="B31">
        <v>2.33</v>
      </c>
    </row>
    <row r="33" spans="1:2" x14ac:dyDescent="0.3">
      <c r="A33" t="s">
        <v>14</v>
      </c>
    </row>
    <row r="34" spans="1:2" x14ac:dyDescent="0.3">
      <c r="A34" t="s">
        <v>15</v>
      </c>
    </row>
    <row r="36" spans="1:2" x14ac:dyDescent="0.3">
      <c r="A36" s="1" t="s">
        <v>17</v>
      </c>
    </row>
    <row r="37" spans="1:2" x14ac:dyDescent="0.3">
      <c r="A37" t="s">
        <v>16</v>
      </c>
      <c r="B37">
        <f>-2.33*(25/SQRT(16))+120</f>
        <v>105.4375</v>
      </c>
    </row>
    <row r="39" spans="1:2" x14ac:dyDescent="0.3">
      <c r="A39" t="s">
        <v>19</v>
      </c>
    </row>
    <row r="40" spans="1:2" x14ac:dyDescent="0.3">
      <c r="A40" t="s">
        <v>18</v>
      </c>
    </row>
    <row r="42" spans="1:2" x14ac:dyDescent="0.3">
      <c r="A42" t="s">
        <v>20</v>
      </c>
    </row>
    <row r="44" spans="1:2" x14ac:dyDescent="0.3">
      <c r="A44" t="s">
        <v>21</v>
      </c>
      <c r="B44">
        <f>(B16-B37)/(25/SQRT(16))</f>
        <v>2.33</v>
      </c>
    </row>
    <row r="46" spans="1:2" x14ac:dyDescent="0.3">
      <c r="A46" t="s">
        <v>22</v>
      </c>
    </row>
    <row r="47" spans="1:2" x14ac:dyDescent="0.3">
      <c r="A47" t="s">
        <v>23</v>
      </c>
    </row>
    <row r="49" spans="1:5" x14ac:dyDescent="0.3">
      <c r="A49" t="s">
        <v>24</v>
      </c>
    </row>
    <row r="50" spans="1:5" x14ac:dyDescent="0.3">
      <c r="A50" t="s">
        <v>25</v>
      </c>
      <c r="B50" s="2">
        <v>7.0000000000000007E-2</v>
      </c>
      <c r="C50">
        <f>B50*B51</f>
        <v>28.000000000000004</v>
      </c>
    </row>
    <row r="51" spans="1:5" x14ac:dyDescent="0.3">
      <c r="A51" t="s">
        <v>26</v>
      </c>
      <c r="B51">
        <v>400</v>
      </c>
    </row>
    <row r="52" spans="1:5" x14ac:dyDescent="0.3">
      <c r="A52" t="s">
        <v>27</v>
      </c>
      <c r="B52" s="2">
        <v>0.05</v>
      </c>
    </row>
    <row r="54" spans="1:5" x14ac:dyDescent="0.3">
      <c r="A54" t="s">
        <v>28</v>
      </c>
    </row>
    <row r="55" spans="1:5" x14ac:dyDescent="0.3">
      <c r="A55" t="s">
        <v>29</v>
      </c>
    </row>
    <row r="56" spans="1:5" x14ac:dyDescent="0.3">
      <c r="A56" t="s">
        <v>32</v>
      </c>
      <c r="D56" t="s">
        <v>31</v>
      </c>
      <c r="E56">
        <v>1.96</v>
      </c>
    </row>
    <row r="57" spans="1:5" x14ac:dyDescent="0.3">
      <c r="A57" t="s">
        <v>30</v>
      </c>
      <c r="B57">
        <f>B51</f>
        <v>400</v>
      </c>
    </row>
    <row r="59" spans="1:5" x14ac:dyDescent="0.3">
      <c r="A59" t="s">
        <v>33</v>
      </c>
    </row>
    <row r="60" spans="1:5" x14ac:dyDescent="0.3">
      <c r="A60" t="s">
        <v>34</v>
      </c>
      <c r="B60">
        <f>(28-400*0.05)/SQRT(400*0.05*(1-0.05))</f>
        <v>1.835325870964494</v>
      </c>
    </row>
    <row r="62" spans="1:5" x14ac:dyDescent="0.3">
      <c r="A62" t="s">
        <v>35</v>
      </c>
    </row>
    <row r="63" spans="1:5" x14ac:dyDescent="0.3">
      <c r="A63" t="s">
        <v>36</v>
      </c>
    </row>
    <row r="65" spans="1:1" x14ac:dyDescent="0.3">
      <c r="A65" t="s">
        <v>37</v>
      </c>
    </row>
    <row r="81" spans="2:6" x14ac:dyDescent="0.3">
      <c r="B81" t="s">
        <v>30</v>
      </c>
      <c r="C81" t="s">
        <v>38</v>
      </c>
      <c r="E81" t="s">
        <v>39</v>
      </c>
      <c r="F81">
        <f>AVERAGE(C82:C95)</f>
        <v>56.428571428571431</v>
      </c>
    </row>
    <row r="82" spans="2:6" x14ac:dyDescent="0.3">
      <c r="B82">
        <v>1</v>
      </c>
      <c r="C82">
        <v>53</v>
      </c>
      <c r="E82" t="s">
        <v>1</v>
      </c>
      <c r="F82">
        <f>_xlfn.STDEV.S(C82:C95)</f>
        <v>3.877237035953184</v>
      </c>
    </row>
    <row r="83" spans="2:6" x14ac:dyDescent="0.3">
      <c r="B83">
        <v>2</v>
      </c>
      <c r="C83">
        <v>57</v>
      </c>
    </row>
    <row r="84" spans="2:6" x14ac:dyDescent="0.3">
      <c r="B84">
        <v>3</v>
      </c>
      <c r="C84">
        <v>50</v>
      </c>
    </row>
    <row r="85" spans="2:6" x14ac:dyDescent="0.3">
      <c r="B85">
        <v>4</v>
      </c>
      <c r="C85">
        <v>55</v>
      </c>
    </row>
    <row r="86" spans="2:6" x14ac:dyDescent="0.3">
      <c r="B86">
        <v>5</v>
      </c>
      <c r="C86">
        <v>58</v>
      </c>
    </row>
    <row r="87" spans="2:6" x14ac:dyDescent="0.3">
      <c r="B87">
        <v>6</v>
      </c>
      <c r="C87">
        <v>54</v>
      </c>
    </row>
    <row r="88" spans="2:6" x14ac:dyDescent="0.3">
      <c r="B88">
        <v>7</v>
      </c>
      <c r="C88">
        <v>60</v>
      </c>
    </row>
    <row r="89" spans="2:6" x14ac:dyDescent="0.3">
      <c r="B89">
        <v>8</v>
      </c>
      <c r="C89">
        <v>52</v>
      </c>
    </row>
    <row r="90" spans="2:6" x14ac:dyDescent="0.3">
      <c r="B90">
        <v>9</v>
      </c>
      <c r="C90">
        <v>59</v>
      </c>
    </row>
    <row r="91" spans="2:6" x14ac:dyDescent="0.3">
      <c r="B91">
        <v>10</v>
      </c>
      <c r="C91">
        <v>62</v>
      </c>
    </row>
    <row r="92" spans="2:6" x14ac:dyDescent="0.3">
      <c r="B92">
        <v>11</v>
      </c>
      <c r="C92">
        <v>60</v>
      </c>
    </row>
    <row r="93" spans="2:6" x14ac:dyDescent="0.3">
      <c r="B93">
        <v>12</v>
      </c>
      <c r="C93">
        <v>60</v>
      </c>
    </row>
    <row r="94" spans="2:6" x14ac:dyDescent="0.3">
      <c r="B94">
        <v>13</v>
      </c>
      <c r="C94">
        <v>51</v>
      </c>
    </row>
    <row r="95" spans="2:6" x14ac:dyDescent="0.3">
      <c r="B95">
        <v>14</v>
      </c>
      <c r="C95">
        <v>59</v>
      </c>
    </row>
    <row r="97" spans="1:3" x14ac:dyDescent="0.3">
      <c r="A97" t="s">
        <v>13</v>
      </c>
    </row>
    <row r="98" spans="1:3" x14ac:dyDescent="0.3">
      <c r="A98" t="s">
        <v>42</v>
      </c>
    </row>
    <row r="100" spans="1:3" x14ac:dyDescent="0.3">
      <c r="A100" t="s">
        <v>43</v>
      </c>
    </row>
    <row r="101" spans="1:3" x14ac:dyDescent="0.3">
      <c r="A101" t="s">
        <v>44</v>
      </c>
    </row>
    <row r="103" spans="1:3" x14ac:dyDescent="0.3">
      <c r="A103" t="s">
        <v>40</v>
      </c>
      <c r="C103" s="2"/>
    </row>
    <row r="104" spans="1:3" x14ac:dyDescent="0.3">
      <c r="A104" t="s">
        <v>45</v>
      </c>
    </row>
    <row r="105" spans="1:3" x14ac:dyDescent="0.3">
      <c r="A105" t="s">
        <v>46</v>
      </c>
    </row>
    <row r="107" spans="1:3" x14ac:dyDescent="0.3">
      <c r="A107" t="s">
        <v>41</v>
      </c>
    </row>
    <row r="108" spans="1:3" x14ac:dyDescent="0.3">
      <c r="A108" t="s">
        <v>48</v>
      </c>
    </row>
    <row r="110" spans="1:3" x14ac:dyDescent="0.3">
      <c r="A110" t="s">
        <v>47</v>
      </c>
    </row>
    <row r="111" spans="1:3" x14ac:dyDescent="0.3">
      <c r="A111" t="s">
        <v>49</v>
      </c>
      <c r="B111" s="3">
        <v>1.7708999999999999</v>
      </c>
    </row>
    <row r="117" spans="1:2" x14ac:dyDescent="0.3">
      <c r="A117" t="s">
        <v>50</v>
      </c>
      <c r="B117">
        <f>(F81-53)/(F82/SQRT(B95))</f>
        <v>3.3086807674740464</v>
      </c>
    </row>
    <row r="119" spans="1:2" x14ac:dyDescent="0.3">
      <c r="A119" t="s">
        <v>51</v>
      </c>
    </row>
    <row r="120" spans="1:2" x14ac:dyDescent="0.3">
      <c r="A120" t="s">
        <v>52</v>
      </c>
    </row>
    <row r="122" spans="1:2" x14ac:dyDescent="0.3">
      <c r="A122" t="s">
        <v>53</v>
      </c>
      <c r="B122">
        <f>TDIST(3.3,14,1)</f>
        <v>2.6311427632010756E-3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2023-05-16T23:32:04Z</dcterms:created>
  <dcterms:modified xsi:type="dcterms:W3CDTF">2023-05-17T00:40:41Z</dcterms:modified>
</cp:coreProperties>
</file>