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ie0388\Downloads\"/>
    </mc:Choice>
  </mc:AlternateContent>
  <bookViews>
    <workbookView xWindow="0" yWindow="0" windowWidth="19140" windowHeight="6876" activeTab="1"/>
  </bookViews>
  <sheets>
    <sheet name="Sheet1" sheetId="1" r:id="rId1"/>
    <sheet name="LookupTab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J33" i="1"/>
  <c r="J57" i="1"/>
  <c r="I3" i="1"/>
  <c r="F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P19" i="1" s="1"/>
  <c r="F19" i="1" s="1"/>
  <c r="O20" i="1"/>
  <c r="O21" i="1"/>
  <c r="O22" i="1"/>
  <c r="O23" i="1"/>
  <c r="O24" i="1"/>
  <c r="O25" i="1"/>
  <c r="O26" i="1"/>
  <c r="O27" i="1"/>
  <c r="P27" i="1" s="1"/>
  <c r="F27" i="1" s="1"/>
  <c r="O28" i="1"/>
  <c r="O29" i="1"/>
  <c r="O30" i="1"/>
  <c r="O31" i="1"/>
  <c r="O32" i="1"/>
  <c r="O33" i="1"/>
  <c r="O34" i="1"/>
  <c r="O35" i="1"/>
  <c r="P35" i="1" s="1"/>
  <c r="F35" i="1" s="1"/>
  <c r="O36" i="1"/>
  <c r="O37" i="1"/>
  <c r="O38" i="1"/>
  <c r="O39" i="1"/>
  <c r="O40" i="1"/>
  <c r="O41" i="1"/>
  <c r="O42" i="1"/>
  <c r="O43" i="1"/>
  <c r="P43" i="1" s="1"/>
  <c r="F43" i="1" s="1"/>
  <c r="O44" i="1"/>
  <c r="O45" i="1"/>
  <c r="O46" i="1"/>
  <c r="O47" i="1"/>
  <c r="O48" i="1"/>
  <c r="O49" i="1"/>
  <c r="O50" i="1"/>
  <c r="O51" i="1"/>
  <c r="P51" i="1" s="1"/>
  <c r="F51" i="1" s="1"/>
  <c r="O52" i="1"/>
  <c r="O53" i="1"/>
  <c r="O54" i="1"/>
  <c r="O55" i="1"/>
  <c r="O56" i="1"/>
  <c r="O57" i="1"/>
  <c r="O58" i="1"/>
  <c r="O59" i="1"/>
  <c r="P59" i="1" s="1"/>
  <c r="F59" i="1" s="1"/>
  <c r="O60" i="1"/>
  <c r="O61" i="1"/>
  <c r="O62" i="1"/>
  <c r="O63" i="1"/>
  <c r="O64" i="1"/>
  <c r="O65" i="1"/>
  <c r="O66" i="1"/>
  <c r="O67" i="1"/>
  <c r="P67" i="1" s="1"/>
  <c r="F67" i="1" s="1"/>
  <c r="O68" i="1"/>
  <c r="O69" i="1"/>
  <c r="O70" i="1"/>
  <c r="O71" i="1"/>
  <c r="O72" i="1"/>
  <c r="O73" i="1"/>
  <c r="O74" i="1"/>
  <c r="O75" i="1"/>
  <c r="P75" i="1" s="1"/>
  <c r="F75" i="1" s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P91" i="1" s="1"/>
  <c r="F91" i="1" s="1"/>
  <c r="O92" i="1"/>
  <c r="O93" i="1"/>
  <c r="O94" i="1"/>
  <c r="O95" i="1"/>
  <c r="O96" i="1"/>
  <c r="O97" i="1"/>
  <c r="O98" i="1"/>
  <c r="O99" i="1"/>
  <c r="P99" i="1" s="1"/>
  <c r="F99" i="1" s="1"/>
  <c r="O100" i="1"/>
  <c r="O101" i="1"/>
  <c r="O102" i="1"/>
  <c r="O103" i="1"/>
  <c r="O104" i="1"/>
  <c r="O105" i="1"/>
  <c r="O106" i="1"/>
  <c r="O107" i="1"/>
  <c r="P107" i="1" s="1"/>
  <c r="F107" i="1" s="1"/>
  <c r="O108" i="1"/>
  <c r="O109" i="1"/>
  <c r="O110" i="1"/>
  <c r="O111" i="1"/>
  <c r="O112" i="1"/>
  <c r="O113" i="1"/>
  <c r="O114" i="1"/>
  <c r="O115" i="1"/>
  <c r="P115" i="1" s="1"/>
  <c r="F115" i="1" s="1"/>
  <c r="O116" i="1"/>
  <c r="O117" i="1"/>
  <c r="O118" i="1"/>
  <c r="O119" i="1"/>
  <c r="O120" i="1"/>
  <c r="O121" i="1"/>
  <c r="O122" i="1"/>
  <c r="O123" i="1"/>
  <c r="P123" i="1" s="1"/>
  <c r="F123" i="1" s="1"/>
  <c r="O124" i="1"/>
  <c r="O125" i="1"/>
  <c r="O126" i="1"/>
  <c r="O127" i="1"/>
  <c r="O128" i="1"/>
  <c r="O129" i="1"/>
  <c r="O130" i="1"/>
  <c r="O131" i="1"/>
  <c r="P131" i="1" s="1"/>
  <c r="F131" i="1" s="1"/>
  <c r="O132" i="1"/>
  <c r="O133" i="1"/>
  <c r="O134" i="1"/>
  <c r="O135" i="1"/>
  <c r="O136" i="1"/>
  <c r="O137" i="1"/>
  <c r="O138" i="1"/>
  <c r="O139" i="1"/>
  <c r="P139" i="1" s="1"/>
  <c r="F139" i="1" s="1"/>
  <c r="O140" i="1"/>
  <c r="O141" i="1"/>
  <c r="O142" i="1"/>
  <c r="O143" i="1"/>
  <c r="O144" i="1"/>
  <c r="O145" i="1"/>
  <c r="O146" i="1"/>
  <c r="O147" i="1"/>
  <c r="P147" i="1" s="1"/>
  <c r="F147" i="1" s="1"/>
  <c r="O148" i="1"/>
  <c r="O149" i="1"/>
  <c r="O150" i="1"/>
  <c r="O151" i="1"/>
  <c r="O152" i="1"/>
  <c r="O153" i="1"/>
  <c r="O154" i="1"/>
  <c r="O155" i="1"/>
  <c r="P155" i="1" s="1"/>
  <c r="F155" i="1" s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P171" i="1" s="1"/>
  <c r="F171" i="1" s="1"/>
  <c r="O172" i="1"/>
  <c r="O173" i="1"/>
  <c r="O174" i="1"/>
  <c r="O175" i="1"/>
  <c r="O176" i="1"/>
  <c r="O177" i="1"/>
  <c r="O178" i="1"/>
  <c r="O179" i="1"/>
  <c r="P179" i="1" s="1"/>
  <c r="F179" i="1" s="1"/>
  <c r="O180" i="1"/>
  <c r="O181" i="1"/>
  <c r="O182" i="1"/>
  <c r="O183" i="1"/>
  <c r="O184" i="1"/>
  <c r="O185" i="1"/>
  <c r="O186" i="1"/>
  <c r="O187" i="1"/>
  <c r="P187" i="1" s="1"/>
  <c r="F187" i="1" s="1"/>
  <c r="O188" i="1"/>
  <c r="O189" i="1"/>
  <c r="O190" i="1"/>
  <c r="O191" i="1"/>
  <c r="O192" i="1"/>
  <c r="O193" i="1"/>
  <c r="O194" i="1"/>
  <c r="O195" i="1"/>
  <c r="P195" i="1" s="1"/>
  <c r="F195" i="1" s="1"/>
  <c r="O196" i="1"/>
  <c r="O197" i="1"/>
  <c r="O198" i="1"/>
  <c r="O199" i="1"/>
  <c r="O200" i="1"/>
  <c r="O201" i="1"/>
  <c r="O202" i="1"/>
  <c r="O203" i="1"/>
  <c r="P203" i="1" s="1"/>
  <c r="F203" i="1" s="1"/>
  <c r="O204" i="1"/>
  <c r="O205" i="1"/>
  <c r="O206" i="1"/>
  <c r="O207" i="1"/>
  <c r="O208" i="1"/>
  <c r="O209" i="1"/>
  <c r="O210" i="1"/>
  <c r="O211" i="1"/>
  <c r="P211" i="1" s="1"/>
  <c r="F211" i="1" s="1"/>
  <c r="O212" i="1"/>
  <c r="O213" i="1"/>
  <c r="O214" i="1"/>
  <c r="O215" i="1"/>
  <c r="O216" i="1"/>
  <c r="O217" i="1"/>
  <c r="O218" i="1"/>
  <c r="O219" i="1"/>
  <c r="P219" i="1" s="1"/>
  <c r="F219" i="1" s="1"/>
  <c r="O220" i="1"/>
  <c r="O221" i="1"/>
  <c r="O222" i="1"/>
  <c r="O223" i="1"/>
  <c r="O224" i="1"/>
  <c r="O225" i="1"/>
  <c r="O226" i="1"/>
  <c r="O227" i="1"/>
  <c r="P227" i="1" s="1"/>
  <c r="F227" i="1" s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P243" i="1" s="1"/>
  <c r="F243" i="1" s="1"/>
  <c r="O244" i="1"/>
  <c r="O245" i="1"/>
  <c r="O246" i="1"/>
  <c r="O247" i="1"/>
  <c r="O248" i="1"/>
  <c r="O249" i="1"/>
  <c r="O250" i="1"/>
  <c r="O251" i="1"/>
  <c r="P251" i="1" s="1"/>
  <c r="F251" i="1" s="1"/>
  <c r="O252" i="1"/>
  <c r="O253" i="1"/>
  <c r="O254" i="1"/>
  <c r="O255" i="1"/>
  <c r="O256" i="1"/>
  <c r="O257" i="1"/>
  <c r="O258" i="1"/>
  <c r="O259" i="1"/>
  <c r="P259" i="1" s="1"/>
  <c r="F259" i="1" s="1"/>
  <c r="O260" i="1"/>
  <c r="O261" i="1"/>
  <c r="O262" i="1"/>
  <c r="O263" i="1"/>
  <c r="O264" i="1"/>
  <c r="O265" i="1"/>
  <c r="O266" i="1"/>
  <c r="O267" i="1"/>
  <c r="P267" i="1" s="1"/>
  <c r="F267" i="1" s="1"/>
  <c r="O268" i="1"/>
  <c r="O269" i="1"/>
  <c r="O270" i="1"/>
  <c r="O271" i="1"/>
  <c r="O272" i="1"/>
  <c r="O273" i="1"/>
  <c r="O274" i="1"/>
  <c r="O275" i="1"/>
  <c r="P275" i="1" s="1"/>
  <c r="F275" i="1" s="1"/>
  <c r="O276" i="1"/>
  <c r="O277" i="1"/>
  <c r="O278" i="1"/>
  <c r="O279" i="1"/>
  <c r="O280" i="1"/>
  <c r="O281" i="1"/>
  <c r="O282" i="1"/>
  <c r="O283" i="1"/>
  <c r="P283" i="1" s="1"/>
  <c r="F283" i="1" s="1"/>
  <c r="O284" i="1"/>
  <c r="O285" i="1"/>
  <c r="O286" i="1"/>
  <c r="O287" i="1"/>
  <c r="O288" i="1"/>
  <c r="O289" i="1"/>
  <c r="O290" i="1"/>
  <c r="O291" i="1"/>
  <c r="P291" i="1" s="1"/>
  <c r="F291" i="1" s="1"/>
  <c r="O292" i="1"/>
  <c r="O293" i="1"/>
  <c r="O294" i="1"/>
  <c r="O295" i="1"/>
  <c r="O296" i="1"/>
  <c r="O297" i="1"/>
  <c r="O298" i="1"/>
  <c r="O299" i="1"/>
  <c r="P299" i="1" s="1"/>
  <c r="F299" i="1" s="1"/>
  <c r="O300" i="1"/>
  <c r="O301" i="1"/>
  <c r="O302" i="1"/>
  <c r="O303" i="1"/>
  <c r="O304" i="1"/>
  <c r="O305" i="1"/>
  <c r="O306" i="1"/>
  <c r="O307" i="1"/>
  <c r="P307" i="1" s="1"/>
  <c r="F307" i="1" s="1"/>
  <c r="O308" i="1"/>
  <c r="O309" i="1"/>
  <c r="O310" i="1"/>
  <c r="O311" i="1"/>
  <c r="O312" i="1"/>
  <c r="O313" i="1"/>
  <c r="O314" i="1"/>
  <c r="O315" i="1"/>
  <c r="P315" i="1" s="1"/>
  <c r="F315" i="1" s="1"/>
  <c r="O316" i="1"/>
  <c r="O317" i="1"/>
  <c r="O318" i="1"/>
  <c r="O319" i="1"/>
  <c r="O320" i="1"/>
  <c r="O321" i="1"/>
  <c r="O322" i="1"/>
  <c r="O323" i="1"/>
  <c r="P323" i="1" s="1"/>
  <c r="F323" i="1" s="1"/>
  <c r="O324" i="1"/>
  <c r="O325" i="1"/>
  <c r="O326" i="1"/>
  <c r="O327" i="1"/>
  <c r="O328" i="1"/>
  <c r="O329" i="1"/>
  <c r="O330" i="1"/>
  <c r="O331" i="1"/>
  <c r="P331" i="1" s="1"/>
  <c r="F331" i="1" s="1"/>
  <c r="O332" i="1"/>
  <c r="O333" i="1"/>
  <c r="O334" i="1"/>
  <c r="O335" i="1"/>
  <c r="O336" i="1"/>
  <c r="O337" i="1"/>
  <c r="O338" i="1"/>
  <c r="O339" i="1"/>
  <c r="P339" i="1" s="1"/>
  <c r="F339" i="1" s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P355" i="1" s="1"/>
  <c r="F355" i="1" s="1"/>
  <c r="O356" i="1"/>
  <c r="O357" i="1"/>
  <c r="O358" i="1"/>
  <c r="O359" i="1"/>
  <c r="O360" i="1"/>
  <c r="O361" i="1"/>
  <c r="O362" i="1"/>
  <c r="O363" i="1"/>
  <c r="P363" i="1" s="1"/>
  <c r="F363" i="1" s="1"/>
  <c r="O364" i="1"/>
  <c r="P364" i="1" s="1"/>
  <c r="F364" i="1" s="1"/>
  <c r="O365" i="1"/>
  <c r="O366" i="1"/>
  <c r="O367" i="1"/>
  <c r="O3" i="1"/>
  <c r="H21" i="1"/>
  <c r="H45" i="1"/>
  <c r="H77" i="1"/>
  <c r="H85" i="1"/>
  <c r="H109" i="1"/>
  <c r="H117" i="1"/>
  <c r="H133" i="1"/>
  <c r="H157" i="1"/>
  <c r="H165" i="1"/>
  <c r="H173" i="1"/>
  <c r="H205" i="1"/>
  <c r="H221" i="1"/>
  <c r="H229" i="1"/>
  <c r="H253" i="1"/>
  <c r="H261" i="1"/>
  <c r="H277" i="1"/>
  <c r="H341" i="1"/>
  <c r="F10" i="1"/>
  <c r="F16" i="1"/>
  <c r="F18" i="1"/>
  <c r="F24" i="1"/>
  <c r="F26" i="1"/>
  <c r="F34" i="1"/>
  <c r="F48" i="1"/>
  <c r="F50" i="1"/>
  <c r="F58" i="1"/>
  <c r="F64" i="1"/>
  <c r="F66" i="1"/>
  <c r="F74" i="1"/>
  <c r="F82" i="1"/>
  <c r="F90" i="1"/>
  <c r="F98" i="1"/>
  <c r="F106" i="1"/>
  <c r="F122" i="1"/>
  <c r="F130" i="1"/>
  <c r="F138" i="1"/>
  <c r="F146" i="1"/>
  <c r="F154" i="1"/>
  <c r="F170" i="1"/>
  <c r="F178" i="1"/>
  <c r="F194" i="1"/>
  <c r="F202" i="1"/>
  <c r="F208" i="1"/>
  <c r="F210" i="1"/>
  <c r="F218" i="1"/>
  <c r="F224" i="1"/>
  <c r="F226" i="1"/>
  <c r="F234" i="1"/>
  <c r="F242" i="1"/>
  <c r="F250" i="1"/>
  <c r="F256" i="1"/>
  <c r="F264" i="1"/>
  <c r="F266" i="1"/>
  <c r="F274" i="1"/>
  <c r="F280" i="1"/>
  <c r="F282" i="1"/>
  <c r="F290" i="1"/>
  <c r="F298" i="1"/>
  <c r="F304" i="1"/>
  <c r="F306" i="1"/>
  <c r="F314" i="1"/>
  <c r="F320" i="1"/>
  <c r="F322" i="1"/>
  <c r="P11" i="1"/>
  <c r="F11" i="1" s="1"/>
  <c r="P83" i="1"/>
  <c r="F83" i="1" s="1"/>
  <c r="P163" i="1"/>
  <c r="F163" i="1" s="1"/>
  <c r="P235" i="1"/>
  <c r="F235" i="1" s="1"/>
  <c r="P303" i="1"/>
  <c r="F303" i="1" s="1"/>
  <c r="P327" i="1"/>
  <c r="F327" i="1" s="1"/>
  <c r="P335" i="1"/>
  <c r="F335" i="1" s="1"/>
  <c r="P347" i="1"/>
  <c r="F347" i="1" s="1"/>
  <c r="P351" i="1"/>
  <c r="F351" i="1" s="1"/>
  <c r="P359" i="1"/>
  <c r="F359" i="1" s="1"/>
  <c r="P10" i="1"/>
  <c r="P18" i="1"/>
  <c r="P26" i="1"/>
  <c r="P42" i="1"/>
  <c r="F42" i="1" s="1"/>
  <c r="P50" i="1"/>
  <c r="P58" i="1"/>
  <c r="P66" i="1"/>
  <c r="P74" i="1"/>
  <c r="P82" i="1"/>
  <c r="P90" i="1"/>
  <c r="P106" i="1"/>
  <c r="P114" i="1"/>
  <c r="F114" i="1" s="1"/>
  <c r="P122" i="1"/>
  <c r="P130" i="1"/>
  <c r="P138" i="1"/>
  <c r="P146" i="1"/>
  <c r="P154" i="1"/>
  <c r="P170" i="1"/>
  <c r="P178" i="1"/>
  <c r="P186" i="1"/>
  <c r="F186" i="1" s="1"/>
  <c r="P194" i="1"/>
  <c r="P202" i="1"/>
  <c r="P210" i="1"/>
  <c r="P218" i="1"/>
  <c r="P234" i="1"/>
  <c r="P242" i="1"/>
  <c r="P250" i="1"/>
  <c r="P258" i="1"/>
  <c r="F258" i="1" s="1"/>
  <c r="P266" i="1"/>
  <c r="P274" i="1"/>
  <c r="P282" i="1"/>
  <c r="P298" i="1"/>
  <c r="P306" i="1"/>
  <c r="P314" i="1"/>
  <c r="P322" i="1"/>
  <c r="P330" i="1"/>
  <c r="F330" i="1" s="1"/>
  <c r="P338" i="1"/>
  <c r="P343" i="1"/>
  <c r="F343" i="1" s="1"/>
  <c r="P346" i="1"/>
  <c r="F346" i="1" s="1"/>
  <c r="P362" i="1"/>
  <c r="F362" i="1" s="1"/>
  <c r="P23" i="1"/>
  <c r="F23" i="1" s="1"/>
  <c r="P31" i="1"/>
  <c r="F31" i="1" s="1"/>
  <c r="P39" i="1"/>
  <c r="F39" i="1" s="1"/>
  <c r="P47" i="1"/>
  <c r="F47" i="1" s="1"/>
  <c r="P55" i="1"/>
  <c r="F55" i="1" s="1"/>
  <c r="P63" i="1"/>
  <c r="F63" i="1" s="1"/>
  <c r="P71" i="1"/>
  <c r="F71" i="1" s="1"/>
  <c r="P79" i="1"/>
  <c r="F79" i="1" s="1"/>
  <c r="P87" i="1"/>
  <c r="F87" i="1" s="1"/>
  <c r="P95" i="1"/>
  <c r="F95" i="1" s="1"/>
  <c r="P103" i="1"/>
  <c r="F103" i="1" s="1"/>
  <c r="P111" i="1"/>
  <c r="F111" i="1" s="1"/>
  <c r="P119" i="1"/>
  <c r="F119" i="1" s="1"/>
  <c r="P127" i="1"/>
  <c r="F127" i="1" s="1"/>
  <c r="P135" i="1"/>
  <c r="F135" i="1" s="1"/>
  <c r="P143" i="1"/>
  <c r="F143" i="1" s="1"/>
  <c r="P151" i="1"/>
  <c r="F151" i="1" s="1"/>
  <c r="P159" i="1"/>
  <c r="F159" i="1" s="1"/>
  <c r="P167" i="1"/>
  <c r="F167" i="1" s="1"/>
  <c r="P175" i="1"/>
  <c r="F175" i="1" s="1"/>
  <c r="P183" i="1"/>
  <c r="F183" i="1" s="1"/>
  <c r="P191" i="1"/>
  <c r="F191" i="1" s="1"/>
  <c r="P199" i="1"/>
  <c r="F199" i="1" s="1"/>
  <c r="P207" i="1"/>
  <c r="F207" i="1" s="1"/>
  <c r="P215" i="1"/>
  <c r="F215" i="1" s="1"/>
  <c r="P223" i="1"/>
  <c r="F223" i="1" s="1"/>
  <c r="P231" i="1"/>
  <c r="F231" i="1" s="1"/>
  <c r="P239" i="1"/>
  <c r="F239" i="1" s="1"/>
  <c r="P247" i="1"/>
  <c r="F247" i="1" s="1"/>
  <c r="P255" i="1"/>
  <c r="F255" i="1" s="1"/>
  <c r="P263" i="1"/>
  <c r="F263" i="1" s="1"/>
  <c r="P271" i="1"/>
  <c r="F271" i="1" s="1"/>
  <c r="P279" i="1"/>
  <c r="F279" i="1" s="1"/>
  <c r="P287" i="1"/>
  <c r="F287" i="1" s="1"/>
  <c r="P295" i="1"/>
  <c r="F295" i="1" s="1"/>
  <c r="P311" i="1"/>
  <c r="F311" i="1" s="1"/>
  <c r="P319" i="1"/>
  <c r="F319" i="1" s="1"/>
  <c r="P361" i="1"/>
  <c r="F361" i="1" s="1"/>
  <c r="P3" i="1"/>
  <c r="P4" i="1"/>
  <c r="F4" i="1" s="1"/>
  <c r="P5" i="1"/>
  <c r="F5" i="1" s="1"/>
  <c r="P6" i="1"/>
  <c r="F6" i="1" s="1"/>
  <c r="P7" i="1"/>
  <c r="H7" i="1" s="1"/>
  <c r="P8" i="1"/>
  <c r="F8" i="1" s="1"/>
  <c r="P9" i="1"/>
  <c r="P12" i="1"/>
  <c r="F12" i="1" s="1"/>
  <c r="P13" i="1"/>
  <c r="F13" i="1" s="1"/>
  <c r="P14" i="1"/>
  <c r="F14" i="1" s="1"/>
  <c r="P15" i="1"/>
  <c r="F15" i="1" s="1"/>
  <c r="P16" i="1"/>
  <c r="P17" i="1"/>
  <c r="F17" i="1" s="1"/>
  <c r="P20" i="1"/>
  <c r="J20" i="1" s="1"/>
  <c r="P21" i="1"/>
  <c r="F21" i="1" s="1"/>
  <c r="P22" i="1"/>
  <c r="F22" i="1" s="1"/>
  <c r="P24" i="1"/>
  <c r="P25" i="1"/>
  <c r="F25" i="1" s="1"/>
  <c r="P28" i="1"/>
  <c r="F28" i="1" s="1"/>
  <c r="P29" i="1"/>
  <c r="F29" i="1" s="1"/>
  <c r="P30" i="1"/>
  <c r="F30" i="1" s="1"/>
  <c r="P32" i="1"/>
  <c r="F32" i="1" s="1"/>
  <c r="P33" i="1"/>
  <c r="F33" i="1" s="1"/>
  <c r="P34" i="1"/>
  <c r="P36" i="1"/>
  <c r="F36" i="1" s="1"/>
  <c r="P37" i="1"/>
  <c r="F37" i="1" s="1"/>
  <c r="P38" i="1"/>
  <c r="F38" i="1" s="1"/>
  <c r="P40" i="1"/>
  <c r="F40" i="1" s="1"/>
  <c r="P41" i="1"/>
  <c r="F41" i="1" s="1"/>
  <c r="P44" i="1"/>
  <c r="F44" i="1" s="1"/>
  <c r="P45" i="1"/>
  <c r="F45" i="1" s="1"/>
  <c r="P46" i="1"/>
  <c r="F46" i="1" s="1"/>
  <c r="P48" i="1"/>
  <c r="P49" i="1"/>
  <c r="F49" i="1" s="1"/>
  <c r="P52" i="1"/>
  <c r="F52" i="1" s="1"/>
  <c r="P53" i="1"/>
  <c r="F53" i="1" s="1"/>
  <c r="P54" i="1"/>
  <c r="F54" i="1" s="1"/>
  <c r="P56" i="1"/>
  <c r="F56" i="1" s="1"/>
  <c r="P57" i="1"/>
  <c r="F57" i="1" s="1"/>
  <c r="P60" i="1"/>
  <c r="F60" i="1" s="1"/>
  <c r="P61" i="1"/>
  <c r="F61" i="1" s="1"/>
  <c r="P62" i="1"/>
  <c r="F62" i="1" s="1"/>
  <c r="P64" i="1"/>
  <c r="P65" i="1"/>
  <c r="F65" i="1" s="1"/>
  <c r="P68" i="1"/>
  <c r="F68" i="1" s="1"/>
  <c r="P69" i="1"/>
  <c r="F69" i="1" s="1"/>
  <c r="P70" i="1"/>
  <c r="F70" i="1" s="1"/>
  <c r="P72" i="1"/>
  <c r="F72" i="1" s="1"/>
  <c r="P73" i="1"/>
  <c r="F73" i="1" s="1"/>
  <c r="P76" i="1"/>
  <c r="F76" i="1" s="1"/>
  <c r="P77" i="1"/>
  <c r="F77" i="1" s="1"/>
  <c r="P78" i="1"/>
  <c r="F78" i="1" s="1"/>
  <c r="P80" i="1"/>
  <c r="F80" i="1" s="1"/>
  <c r="P81" i="1"/>
  <c r="F81" i="1" s="1"/>
  <c r="P84" i="1"/>
  <c r="F84" i="1" s="1"/>
  <c r="P85" i="1"/>
  <c r="F85" i="1" s="1"/>
  <c r="P86" i="1"/>
  <c r="F86" i="1" s="1"/>
  <c r="P88" i="1"/>
  <c r="F88" i="1" s="1"/>
  <c r="P89" i="1"/>
  <c r="F89" i="1" s="1"/>
  <c r="P92" i="1"/>
  <c r="F92" i="1" s="1"/>
  <c r="P93" i="1"/>
  <c r="P94" i="1"/>
  <c r="F94" i="1" s="1"/>
  <c r="P96" i="1"/>
  <c r="F96" i="1" s="1"/>
  <c r="P97" i="1"/>
  <c r="F97" i="1" s="1"/>
  <c r="P98" i="1"/>
  <c r="P100" i="1"/>
  <c r="F100" i="1" s="1"/>
  <c r="P101" i="1"/>
  <c r="F101" i="1" s="1"/>
  <c r="P102" i="1"/>
  <c r="H102" i="1" s="1"/>
  <c r="P104" i="1"/>
  <c r="F104" i="1" s="1"/>
  <c r="P105" i="1"/>
  <c r="F105" i="1" s="1"/>
  <c r="P108" i="1"/>
  <c r="F108" i="1" s="1"/>
  <c r="P109" i="1"/>
  <c r="F109" i="1" s="1"/>
  <c r="P110" i="1"/>
  <c r="F110" i="1" s="1"/>
  <c r="P112" i="1"/>
  <c r="F112" i="1" s="1"/>
  <c r="P113" i="1"/>
  <c r="F113" i="1" s="1"/>
  <c r="P116" i="1"/>
  <c r="H116" i="1" s="1"/>
  <c r="P117" i="1"/>
  <c r="F117" i="1" s="1"/>
  <c r="P118" i="1"/>
  <c r="F118" i="1" s="1"/>
  <c r="P120" i="1"/>
  <c r="F120" i="1" s="1"/>
  <c r="P121" i="1"/>
  <c r="F121" i="1" s="1"/>
  <c r="P124" i="1"/>
  <c r="F124" i="1" s="1"/>
  <c r="P125" i="1"/>
  <c r="P126" i="1"/>
  <c r="F126" i="1" s="1"/>
  <c r="P128" i="1"/>
  <c r="F128" i="1" s="1"/>
  <c r="P129" i="1"/>
  <c r="F129" i="1" s="1"/>
  <c r="P132" i="1"/>
  <c r="F132" i="1" s="1"/>
  <c r="P133" i="1"/>
  <c r="F133" i="1" s="1"/>
  <c r="P134" i="1"/>
  <c r="F134" i="1" s="1"/>
  <c r="P136" i="1"/>
  <c r="F136" i="1" s="1"/>
  <c r="P137" i="1"/>
  <c r="F137" i="1" s="1"/>
  <c r="P140" i="1"/>
  <c r="F140" i="1" s="1"/>
  <c r="P141" i="1"/>
  <c r="F141" i="1" s="1"/>
  <c r="P142" i="1"/>
  <c r="F142" i="1" s="1"/>
  <c r="P144" i="1"/>
  <c r="F144" i="1" s="1"/>
  <c r="P145" i="1"/>
  <c r="F145" i="1" s="1"/>
  <c r="P148" i="1"/>
  <c r="F148" i="1" s="1"/>
  <c r="P149" i="1"/>
  <c r="F149" i="1" s="1"/>
  <c r="P150" i="1"/>
  <c r="F150" i="1" s="1"/>
  <c r="P152" i="1"/>
  <c r="F152" i="1" s="1"/>
  <c r="P153" i="1"/>
  <c r="F153" i="1" s="1"/>
  <c r="P156" i="1"/>
  <c r="F156" i="1" s="1"/>
  <c r="P157" i="1"/>
  <c r="F157" i="1" s="1"/>
  <c r="P158" i="1"/>
  <c r="F158" i="1" s="1"/>
  <c r="P160" i="1"/>
  <c r="F160" i="1" s="1"/>
  <c r="P161" i="1"/>
  <c r="F161" i="1" s="1"/>
  <c r="P162" i="1"/>
  <c r="F162" i="1" s="1"/>
  <c r="P164" i="1"/>
  <c r="F164" i="1" s="1"/>
  <c r="P165" i="1"/>
  <c r="F165" i="1" s="1"/>
  <c r="P166" i="1"/>
  <c r="F166" i="1" s="1"/>
  <c r="P168" i="1"/>
  <c r="F168" i="1" s="1"/>
  <c r="P169" i="1"/>
  <c r="F169" i="1" s="1"/>
  <c r="P172" i="1"/>
  <c r="F172" i="1" s="1"/>
  <c r="P173" i="1"/>
  <c r="F173" i="1" s="1"/>
  <c r="P174" i="1"/>
  <c r="F174" i="1" s="1"/>
  <c r="P176" i="1"/>
  <c r="F176" i="1" s="1"/>
  <c r="P177" i="1"/>
  <c r="F177" i="1" s="1"/>
  <c r="P180" i="1"/>
  <c r="F180" i="1" s="1"/>
  <c r="P181" i="1"/>
  <c r="F181" i="1" s="1"/>
  <c r="P182" i="1"/>
  <c r="F182" i="1" s="1"/>
  <c r="P184" i="1"/>
  <c r="F184" i="1" s="1"/>
  <c r="P185" i="1"/>
  <c r="F185" i="1" s="1"/>
  <c r="P188" i="1"/>
  <c r="J188" i="1" s="1"/>
  <c r="P189" i="1"/>
  <c r="F189" i="1" s="1"/>
  <c r="P190" i="1"/>
  <c r="F190" i="1" s="1"/>
  <c r="P192" i="1"/>
  <c r="F192" i="1" s="1"/>
  <c r="P193" i="1"/>
  <c r="F193" i="1" s="1"/>
  <c r="P196" i="1"/>
  <c r="P197" i="1"/>
  <c r="F197" i="1" s="1"/>
  <c r="P198" i="1"/>
  <c r="F198" i="1" s="1"/>
  <c r="P200" i="1"/>
  <c r="F200" i="1" s="1"/>
  <c r="P201" i="1"/>
  <c r="F201" i="1" s="1"/>
  <c r="P204" i="1"/>
  <c r="P205" i="1"/>
  <c r="F205" i="1" s="1"/>
  <c r="P206" i="1"/>
  <c r="F206" i="1" s="1"/>
  <c r="P208" i="1"/>
  <c r="P209" i="1"/>
  <c r="F209" i="1" s="1"/>
  <c r="P212" i="1"/>
  <c r="F212" i="1" s="1"/>
  <c r="P213" i="1"/>
  <c r="P214" i="1"/>
  <c r="H214" i="1" s="1"/>
  <c r="P216" i="1"/>
  <c r="F216" i="1" s="1"/>
  <c r="P217" i="1"/>
  <c r="F217" i="1" s="1"/>
  <c r="P220" i="1"/>
  <c r="P221" i="1"/>
  <c r="F221" i="1" s="1"/>
  <c r="P222" i="1"/>
  <c r="F222" i="1" s="1"/>
  <c r="P224" i="1"/>
  <c r="P225" i="1"/>
  <c r="F225" i="1" s="1"/>
  <c r="P226" i="1"/>
  <c r="P228" i="1"/>
  <c r="F228" i="1" s="1"/>
  <c r="P229" i="1"/>
  <c r="F229" i="1" s="1"/>
  <c r="P230" i="1"/>
  <c r="F230" i="1" s="1"/>
  <c r="P232" i="1"/>
  <c r="F232" i="1" s="1"/>
  <c r="P233" i="1"/>
  <c r="F233" i="1" s="1"/>
  <c r="P236" i="1"/>
  <c r="P237" i="1"/>
  <c r="F237" i="1" s="1"/>
  <c r="P238" i="1"/>
  <c r="F238" i="1" s="1"/>
  <c r="P240" i="1"/>
  <c r="F240" i="1" s="1"/>
  <c r="P241" i="1"/>
  <c r="F241" i="1" s="1"/>
  <c r="P244" i="1"/>
  <c r="F244" i="1" s="1"/>
  <c r="P245" i="1"/>
  <c r="F245" i="1" s="1"/>
  <c r="P246" i="1"/>
  <c r="F246" i="1" s="1"/>
  <c r="P248" i="1"/>
  <c r="F248" i="1" s="1"/>
  <c r="P249" i="1"/>
  <c r="F249" i="1" s="1"/>
  <c r="P252" i="1"/>
  <c r="F252" i="1" s="1"/>
  <c r="P253" i="1"/>
  <c r="F253" i="1" s="1"/>
  <c r="P254" i="1"/>
  <c r="F254" i="1" s="1"/>
  <c r="P256" i="1"/>
  <c r="P257" i="1"/>
  <c r="H257" i="1" s="1"/>
  <c r="P260" i="1"/>
  <c r="F260" i="1" s="1"/>
  <c r="P261" i="1"/>
  <c r="F261" i="1" s="1"/>
  <c r="P262" i="1"/>
  <c r="F262" i="1" s="1"/>
  <c r="P264" i="1"/>
  <c r="P265" i="1"/>
  <c r="F265" i="1" s="1"/>
  <c r="P268" i="1"/>
  <c r="F268" i="1" s="1"/>
  <c r="P269" i="1"/>
  <c r="F269" i="1" s="1"/>
  <c r="P270" i="1"/>
  <c r="F270" i="1" s="1"/>
  <c r="P272" i="1"/>
  <c r="F272" i="1" s="1"/>
  <c r="P273" i="1"/>
  <c r="F273" i="1" s="1"/>
  <c r="P276" i="1"/>
  <c r="F276" i="1" s="1"/>
  <c r="P277" i="1"/>
  <c r="F277" i="1" s="1"/>
  <c r="P278" i="1"/>
  <c r="F278" i="1" s="1"/>
  <c r="P280" i="1"/>
  <c r="P281" i="1"/>
  <c r="F281" i="1" s="1"/>
  <c r="P284" i="1"/>
  <c r="F284" i="1" s="1"/>
  <c r="P285" i="1"/>
  <c r="F285" i="1" s="1"/>
  <c r="P286" i="1"/>
  <c r="F286" i="1" s="1"/>
  <c r="P288" i="1"/>
  <c r="J288" i="1" s="1"/>
  <c r="P289" i="1"/>
  <c r="F289" i="1" s="1"/>
  <c r="P290" i="1"/>
  <c r="P292" i="1"/>
  <c r="F292" i="1" s="1"/>
  <c r="P293" i="1"/>
  <c r="F293" i="1" s="1"/>
  <c r="P294" i="1"/>
  <c r="F294" i="1" s="1"/>
  <c r="P296" i="1"/>
  <c r="F296" i="1" s="1"/>
  <c r="P297" i="1"/>
  <c r="F297" i="1" s="1"/>
  <c r="P300" i="1"/>
  <c r="F300" i="1" s="1"/>
  <c r="P301" i="1"/>
  <c r="F301" i="1" s="1"/>
  <c r="P302" i="1"/>
  <c r="F302" i="1" s="1"/>
  <c r="P304" i="1"/>
  <c r="P305" i="1"/>
  <c r="F305" i="1" s="1"/>
  <c r="P308" i="1"/>
  <c r="H308" i="1" s="1"/>
  <c r="P309" i="1"/>
  <c r="F309" i="1" s="1"/>
  <c r="P310" i="1"/>
  <c r="F310" i="1" s="1"/>
  <c r="P312" i="1"/>
  <c r="J312" i="1" s="1"/>
  <c r="P313" i="1"/>
  <c r="F313" i="1" s="1"/>
  <c r="P316" i="1"/>
  <c r="F316" i="1" s="1"/>
  <c r="P317" i="1"/>
  <c r="F317" i="1" s="1"/>
  <c r="P318" i="1"/>
  <c r="F318" i="1" s="1"/>
  <c r="P320" i="1"/>
  <c r="P321" i="1"/>
  <c r="F321" i="1" s="1"/>
  <c r="P324" i="1"/>
  <c r="F324" i="1" s="1"/>
  <c r="P325" i="1"/>
  <c r="P326" i="1"/>
  <c r="F326" i="1" s="1"/>
  <c r="P328" i="1"/>
  <c r="F328" i="1" s="1"/>
  <c r="P329" i="1"/>
  <c r="F329" i="1" s="1"/>
  <c r="P332" i="1"/>
  <c r="P333" i="1"/>
  <c r="F333" i="1" s="1"/>
  <c r="P334" i="1"/>
  <c r="F334" i="1" s="1"/>
  <c r="P336" i="1"/>
  <c r="J336" i="1" s="1"/>
  <c r="P337" i="1"/>
  <c r="F337" i="1" s="1"/>
  <c r="P340" i="1"/>
  <c r="P341" i="1"/>
  <c r="F341" i="1" s="1"/>
  <c r="P342" i="1"/>
  <c r="F342" i="1" s="1"/>
  <c r="P344" i="1"/>
  <c r="F344" i="1" s="1"/>
  <c r="P345" i="1"/>
  <c r="F345" i="1" s="1"/>
  <c r="P348" i="1"/>
  <c r="F348" i="1" s="1"/>
  <c r="P349" i="1"/>
  <c r="F349" i="1" s="1"/>
  <c r="P350" i="1"/>
  <c r="F350" i="1" s="1"/>
  <c r="P352" i="1"/>
  <c r="F352" i="1" s="1"/>
  <c r="P353" i="1"/>
  <c r="F353" i="1" s="1"/>
  <c r="P354" i="1"/>
  <c r="F354" i="1" s="1"/>
  <c r="P356" i="1"/>
  <c r="P357" i="1"/>
  <c r="F357" i="1" s="1"/>
  <c r="P358" i="1"/>
  <c r="F358" i="1" s="1"/>
  <c r="P360" i="1"/>
  <c r="J360" i="1" s="1"/>
  <c r="P365" i="1"/>
  <c r="F365" i="1" s="1"/>
  <c r="P366" i="1"/>
  <c r="F366" i="1" s="1"/>
  <c r="P367" i="1"/>
  <c r="F367" i="1" s="1"/>
  <c r="J352" i="1"/>
  <c r="J349" i="1"/>
  <c r="J301" i="1"/>
  <c r="J289" i="1"/>
  <c r="J285" i="1"/>
  <c r="J284" i="1"/>
  <c r="J233" i="1"/>
  <c r="J224" i="1"/>
  <c r="J221" i="1"/>
  <c r="J216" i="1"/>
  <c r="J214" i="1"/>
  <c r="J212" i="1"/>
  <c r="J205" i="1"/>
  <c r="J197" i="1"/>
  <c r="J190" i="1"/>
  <c r="J182" i="1"/>
  <c r="J169" i="1"/>
  <c r="J158" i="1"/>
  <c r="J148" i="1"/>
  <c r="J145" i="1"/>
  <c r="J137" i="1"/>
  <c r="J133" i="1"/>
  <c r="J132" i="1"/>
  <c r="J121" i="1"/>
  <c r="J118" i="1"/>
  <c r="J109" i="1"/>
  <c r="J108" i="1"/>
  <c r="J100" i="1"/>
  <c r="J84" i="1"/>
  <c r="J77" i="1"/>
  <c r="J73" i="1"/>
  <c r="J69" i="1"/>
  <c r="J44" i="1"/>
  <c r="J41" i="1"/>
  <c r="J36" i="1"/>
  <c r="J30" i="1"/>
  <c r="J28" i="1"/>
  <c r="J22" i="1"/>
  <c r="J21" i="1"/>
  <c r="J14" i="1"/>
  <c r="J13" i="1"/>
  <c r="H9" i="1"/>
  <c r="H13" i="1"/>
  <c r="H14" i="1"/>
  <c r="H17" i="1"/>
  <c r="H20" i="1"/>
  <c r="H22" i="1"/>
  <c r="H28" i="1"/>
  <c r="H33" i="1"/>
  <c r="H36" i="1"/>
  <c r="H41" i="1"/>
  <c r="H44" i="1"/>
  <c r="H46" i="1"/>
  <c r="H57" i="1"/>
  <c r="H60" i="1"/>
  <c r="H68" i="1"/>
  <c r="H69" i="1"/>
  <c r="H73" i="1"/>
  <c r="H86" i="1"/>
  <c r="H94" i="1"/>
  <c r="H97" i="1"/>
  <c r="H100" i="1"/>
  <c r="H105" i="1"/>
  <c r="H108" i="1"/>
  <c r="H110" i="1"/>
  <c r="H113" i="1"/>
  <c r="H118" i="1"/>
  <c r="H120" i="1"/>
  <c r="H121" i="1"/>
  <c r="H132" i="1"/>
  <c r="H137" i="1"/>
  <c r="H142" i="1"/>
  <c r="H145" i="1"/>
  <c r="H148" i="1"/>
  <c r="H158" i="1"/>
  <c r="H161" i="1"/>
  <c r="H166" i="1"/>
  <c r="H177" i="1"/>
  <c r="H181" i="1"/>
  <c r="H182" i="1"/>
  <c r="H190" i="1"/>
  <c r="H193" i="1"/>
  <c r="H201" i="1"/>
  <c r="H204" i="1"/>
  <c r="H209" i="1"/>
  <c r="H220" i="1"/>
  <c r="H222" i="1"/>
  <c r="H228" i="1"/>
  <c r="H230" i="1"/>
  <c r="H233" i="1"/>
  <c r="H238" i="1"/>
  <c r="H241" i="1"/>
  <c r="H246" i="1"/>
  <c r="H249" i="1"/>
  <c r="H252" i="1"/>
  <c r="H254" i="1"/>
  <c r="H262" i="1"/>
  <c r="H268" i="1"/>
  <c r="H270" i="1"/>
  <c r="H273" i="1"/>
  <c r="H276" i="1"/>
  <c r="H278" i="1"/>
  <c r="H284" i="1"/>
  <c r="H294" i="1"/>
  <c r="H297" i="1"/>
  <c r="H302" i="1"/>
  <c r="H304" i="1"/>
  <c r="H316" i="1"/>
  <c r="H318" i="1"/>
  <c r="H340" i="1"/>
  <c r="H342" i="1"/>
  <c r="H349" i="1"/>
  <c r="H350" i="1"/>
  <c r="H356" i="1"/>
  <c r="H360" i="1"/>
  <c r="H366" i="1"/>
  <c r="H367" i="1"/>
  <c r="K14" i="2"/>
  <c r="L14" i="2" s="1"/>
  <c r="J14" i="2"/>
  <c r="I14" i="2"/>
  <c r="I13" i="2"/>
  <c r="J13" i="2" s="1"/>
  <c r="K13" i="2" s="1"/>
  <c r="L13" i="2" s="1"/>
  <c r="K12" i="2"/>
  <c r="L12" i="2" s="1"/>
  <c r="J12" i="2"/>
  <c r="I12" i="2"/>
  <c r="I11" i="2"/>
  <c r="J11" i="2" s="1"/>
  <c r="K11" i="2" s="1"/>
  <c r="L11" i="2" s="1"/>
  <c r="K10" i="2"/>
  <c r="L10" i="2" s="1"/>
  <c r="J10" i="2"/>
  <c r="I10" i="2"/>
  <c r="I9" i="2"/>
  <c r="J9" i="2" s="1"/>
  <c r="K9" i="2" s="1"/>
  <c r="L9" i="2" s="1"/>
  <c r="K8" i="2"/>
  <c r="L8" i="2" s="1"/>
  <c r="J8" i="2"/>
  <c r="I8" i="2"/>
  <c r="I7" i="2"/>
  <c r="J7" i="2" s="1"/>
  <c r="K7" i="2" s="1"/>
  <c r="L7" i="2" s="1"/>
  <c r="K6" i="2"/>
  <c r="L6" i="2" s="1"/>
  <c r="J6" i="2"/>
  <c r="I6" i="2"/>
  <c r="I5" i="2"/>
  <c r="J5" i="2" s="1"/>
  <c r="K5" i="2" s="1"/>
  <c r="L5" i="2" s="1"/>
  <c r="K4" i="2"/>
  <c r="L4" i="2" s="1"/>
  <c r="J4" i="2"/>
  <c r="I4" i="2"/>
  <c r="Q12" i="1"/>
  <c r="R12" i="1"/>
  <c r="S12" i="1"/>
  <c r="S19" i="1" s="1"/>
  <c r="S26" i="1" s="1"/>
  <c r="S33" i="1" s="1"/>
  <c r="Q13" i="1"/>
  <c r="R13" i="1"/>
  <c r="S13" i="1"/>
  <c r="Q14" i="1"/>
  <c r="R14" i="1"/>
  <c r="S14" i="1"/>
  <c r="S21" i="1" s="1"/>
  <c r="S28" i="1" s="1"/>
  <c r="S35" i="1" s="1"/>
  <c r="S42" i="1" s="1"/>
  <c r="S49" i="1" s="1"/>
  <c r="S56" i="1" s="1"/>
  <c r="S63" i="1" s="1"/>
  <c r="S70" i="1" s="1"/>
  <c r="S77" i="1" s="1"/>
  <c r="S84" i="1" s="1"/>
  <c r="S91" i="1" s="1"/>
  <c r="S98" i="1" s="1"/>
  <c r="S105" i="1" s="1"/>
  <c r="S112" i="1" s="1"/>
  <c r="S119" i="1" s="1"/>
  <c r="S126" i="1" s="1"/>
  <c r="S133" i="1" s="1"/>
  <c r="S140" i="1" s="1"/>
  <c r="S147" i="1" s="1"/>
  <c r="S154" i="1" s="1"/>
  <c r="S161" i="1" s="1"/>
  <c r="S168" i="1" s="1"/>
  <c r="S175" i="1" s="1"/>
  <c r="S182" i="1" s="1"/>
  <c r="S189" i="1" s="1"/>
  <c r="S196" i="1" s="1"/>
  <c r="S203" i="1" s="1"/>
  <c r="S210" i="1" s="1"/>
  <c r="S217" i="1" s="1"/>
  <c r="S224" i="1" s="1"/>
  <c r="S231" i="1" s="1"/>
  <c r="S238" i="1" s="1"/>
  <c r="S245" i="1" s="1"/>
  <c r="S252" i="1" s="1"/>
  <c r="S259" i="1" s="1"/>
  <c r="S266" i="1" s="1"/>
  <c r="S273" i="1" s="1"/>
  <c r="S280" i="1" s="1"/>
  <c r="S287" i="1" s="1"/>
  <c r="S294" i="1" s="1"/>
  <c r="S301" i="1" s="1"/>
  <c r="S308" i="1" s="1"/>
  <c r="S315" i="1" s="1"/>
  <c r="S322" i="1" s="1"/>
  <c r="S329" i="1" s="1"/>
  <c r="S336" i="1" s="1"/>
  <c r="S343" i="1" s="1"/>
  <c r="S350" i="1" s="1"/>
  <c r="S357" i="1" s="1"/>
  <c r="S364" i="1" s="1"/>
  <c r="Q15" i="1"/>
  <c r="R15" i="1"/>
  <c r="S15" i="1"/>
  <c r="Q16" i="1"/>
  <c r="R16" i="1"/>
  <c r="S16" i="1"/>
  <c r="S23" i="1" s="1"/>
  <c r="S30" i="1" s="1"/>
  <c r="S37" i="1" s="1"/>
  <c r="S44" i="1" s="1"/>
  <c r="S51" i="1" s="1"/>
  <c r="S58" i="1" s="1"/>
  <c r="S65" i="1" s="1"/>
  <c r="S72" i="1" s="1"/>
  <c r="S79" i="1" s="1"/>
  <c r="S86" i="1" s="1"/>
  <c r="S93" i="1" s="1"/>
  <c r="S100" i="1" s="1"/>
  <c r="S107" i="1" s="1"/>
  <c r="S114" i="1" s="1"/>
  <c r="S121" i="1" s="1"/>
  <c r="S128" i="1" s="1"/>
  <c r="S135" i="1" s="1"/>
  <c r="S142" i="1" s="1"/>
  <c r="S149" i="1" s="1"/>
  <c r="S156" i="1" s="1"/>
  <c r="S163" i="1" s="1"/>
  <c r="S170" i="1" s="1"/>
  <c r="S177" i="1" s="1"/>
  <c r="S184" i="1" s="1"/>
  <c r="S191" i="1" s="1"/>
  <c r="S198" i="1" s="1"/>
  <c r="S205" i="1" s="1"/>
  <c r="S212" i="1" s="1"/>
  <c r="S219" i="1" s="1"/>
  <c r="S226" i="1" s="1"/>
  <c r="S233" i="1" s="1"/>
  <c r="S240" i="1" s="1"/>
  <c r="S247" i="1" s="1"/>
  <c r="S254" i="1" s="1"/>
  <c r="S261" i="1" s="1"/>
  <c r="S268" i="1" s="1"/>
  <c r="S275" i="1" s="1"/>
  <c r="S282" i="1" s="1"/>
  <c r="S289" i="1" s="1"/>
  <c r="S296" i="1" s="1"/>
  <c r="S303" i="1" s="1"/>
  <c r="S310" i="1" s="1"/>
  <c r="S317" i="1" s="1"/>
  <c r="S324" i="1" s="1"/>
  <c r="S331" i="1" s="1"/>
  <c r="S338" i="1" s="1"/>
  <c r="S345" i="1" s="1"/>
  <c r="S352" i="1" s="1"/>
  <c r="S359" i="1" s="1"/>
  <c r="S366" i="1" s="1"/>
  <c r="Q17" i="1"/>
  <c r="R17" i="1"/>
  <c r="R24" i="1" s="1"/>
  <c r="R31" i="1" s="1"/>
  <c r="R38" i="1" s="1"/>
  <c r="R45" i="1" s="1"/>
  <c r="R52" i="1" s="1"/>
  <c r="S17" i="1"/>
  <c r="Q18" i="1"/>
  <c r="R18" i="1"/>
  <c r="S18" i="1"/>
  <c r="Q19" i="1"/>
  <c r="R19" i="1"/>
  <c r="R26" i="1" s="1"/>
  <c r="R33" i="1" s="1"/>
  <c r="R40" i="1" s="1"/>
  <c r="R47" i="1" s="1"/>
  <c r="R54" i="1" s="1"/>
  <c r="R61" i="1" s="1"/>
  <c r="R68" i="1" s="1"/>
  <c r="R75" i="1" s="1"/>
  <c r="R82" i="1" s="1"/>
  <c r="R89" i="1" s="1"/>
  <c r="R96" i="1" s="1"/>
  <c r="R103" i="1" s="1"/>
  <c r="R110" i="1" s="1"/>
  <c r="R117" i="1" s="1"/>
  <c r="R124" i="1" s="1"/>
  <c r="R131" i="1" s="1"/>
  <c r="R138" i="1" s="1"/>
  <c r="R145" i="1" s="1"/>
  <c r="R152" i="1" s="1"/>
  <c r="R159" i="1" s="1"/>
  <c r="R166" i="1" s="1"/>
  <c r="R173" i="1" s="1"/>
  <c r="R180" i="1" s="1"/>
  <c r="R187" i="1" s="1"/>
  <c r="R194" i="1" s="1"/>
  <c r="R201" i="1" s="1"/>
  <c r="R208" i="1" s="1"/>
  <c r="R215" i="1" s="1"/>
  <c r="R222" i="1" s="1"/>
  <c r="R229" i="1" s="1"/>
  <c r="R236" i="1" s="1"/>
  <c r="R243" i="1" s="1"/>
  <c r="R250" i="1" s="1"/>
  <c r="R257" i="1" s="1"/>
  <c r="R264" i="1" s="1"/>
  <c r="R271" i="1" s="1"/>
  <c r="R278" i="1" s="1"/>
  <c r="R285" i="1" s="1"/>
  <c r="R292" i="1" s="1"/>
  <c r="R299" i="1" s="1"/>
  <c r="R306" i="1" s="1"/>
  <c r="R313" i="1" s="1"/>
  <c r="R320" i="1" s="1"/>
  <c r="R327" i="1" s="1"/>
  <c r="R334" i="1" s="1"/>
  <c r="R341" i="1" s="1"/>
  <c r="R348" i="1" s="1"/>
  <c r="R355" i="1" s="1"/>
  <c r="R362" i="1" s="1"/>
  <c r="Q20" i="1"/>
  <c r="R20" i="1"/>
  <c r="S20" i="1"/>
  <c r="Q21" i="1"/>
  <c r="R21" i="1"/>
  <c r="Q22" i="1"/>
  <c r="R22" i="1"/>
  <c r="R29" i="1" s="1"/>
  <c r="R36" i="1" s="1"/>
  <c r="S22" i="1"/>
  <c r="S29" i="1" s="1"/>
  <c r="S36" i="1" s="1"/>
  <c r="S43" i="1" s="1"/>
  <c r="S50" i="1" s="1"/>
  <c r="S57" i="1" s="1"/>
  <c r="S64" i="1" s="1"/>
  <c r="S71" i="1" s="1"/>
  <c r="S78" i="1" s="1"/>
  <c r="S85" i="1" s="1"/>
  <c r="S92" i="1" s="1"/>
  <c r="S99" i="1" s="1"/>
  <c r="S106" i="1" s="1"/>
  <c r="S113" i="1" s="1"/>
  <c r="S120" i="1" s="1"/>
  <c r="S127" i="1" s="1"/>
  <c r="S134" i="1" s="1"/>
  <c r="S141" i="1" s="1"/>
  <c r="S148" i="1" s="1"/>
  <c r="S155" i="1" s="1"/>
  <c r="S162" i="1" s="1"/>
  <c r="S169" i="1" s="1"/>
  <c r="S176" i="1" s="1"/>
  <c r="S183" i="1" s="1"/>
  <c r="S190" i="1" s="1"/>
  <c r="S197" i="1" s="1"/>
  <c r="S204" i="1" s="1"/>
  <c r="S211" i="1" s="1"/>
  <c r="S218" i="1" s="1"/>
  <c r="S225" i="1" s="1"/>
  <c r="S232" i="1" s="1"/>
  <c r="S239" i="1" s="1"/>
  <c r="S246" i="1" s="1"/>
  <c r="S253" i="1" s="1"/>
  <c r="S260" i="1" s="1"/>
  <c r="S267" i="1" s="1"/>
  <c r="S274" i="1" s="1"/>
  <c r="S281" i="1" s="1"/>
  <c r="S288" i="1" s="1"/>
  <c r="S295" i="1" s="1"/>
  <c r="S302" i="1" s="1"/>
  <c r="S309" i="1" s="1"/>
  <c r="S316" i="1" s="1"/>
  <c r="S323" i="1" s="1"/>
  <c r="S330" i="1" s="1"/>
  <c r="S337" i="1" s="1"/>
  <c r="S344" i="1" s="1"/>
  <c r="S351" i="1" s="1"/>
  <c r="S358" i="1" s="1"/>
  <c r="S365" i="1" s="1"/>
  <c r="Q23" i="1"/>
  <c r="R23" i="1"/>
  <c r="Q24" i="1"/>
  <c r="S24" i="1"/>
  <c r="S31" i="1" s="1"/>
  <c r="S38" i="1" s="1"/>
  <c r="S45" i="1" s="1"/>
  <c r="S52" i="1" s="1"/>
  <c r="S59" i="1" s="1"/>
  <c r="S66" i="1" s="1"/>
  <c r="S73" i="1" s="1"/>
  <c r="Q25" i="1"/>
  <c r="R25" i="1"/>
  <c r="R32" i="1" s="1"/>
  <c r="R39" i="1" s="1"/>
  <c r="R46" i="1" s="1"/>
  <c r="R53" i="1" s="1"/>
  <c r="R60" i="1" s="1"/>
  <c r="R67" i="1" s="1"/>
  <c r="R74" i="1" s="1"/>
  <c r="R81" i="1" s="1"/>
  <c r="R88" i="1" s="1"/>
  <c r="R95" i="1" s="1"/>
  <c r="R102" i="1" s="1"/>
  <c r="R109" i="1" s="1"/>
  <c r="R116" i="1" s="1"/>
  <c r="R123" i="1" s="1"/>
  <c r="R130" i="1" s="1"/>
  <c r="R137" i="1" s="1"/>
  <c r="R144" i="1" s="1"/>
  <c r="R151" i="1" s="1"/>
  <c r="R158" i="1" s="1"/>
  <c r="R165" i="1" s="1"/>
  <c r="R172" i="1" s="1"/>
  <c r="R179" i="1" s="1"/>
  <c r="R186" i="1" s="1"/>
  <c r="R193" i="1" s="1"/>
  <c r="R200" i="1" s="1"/>
  <c r="R207" i="1" s="1"/>
  <c r="R214" i="1" s="1"/>
  <c r="R221" i="1" s="1"/>
  <c r="R228" i="1" s="1"/>
  <c r="R235" i="1" s="1"/>
  <c r="R242" i="1" s="1"/>
  <c r="R249" i="1" s="1"/>
  <c r="R256" i="1" s="1"/>
  <c r="R263" i="1" s="1"/>
  <c r="R270" i="1" s="1"/>
  <c r="R277" i="1" s="1"/>
  <c r="R284" i="1" s="1"/>
  <c r="R291" i="1" s="1"/>
  <c r="R298" i="1" s="1"/>
  <c r="R305" i="1" s="1"/>
  <c r="R312" i="1" s="1"/>
  <c r="R319" i="1" s="1"/>
  <c r="R326" i="1" s="1"/>
  <c r="R333" i="1" s="1"/>
  <c r="R340" i="1" s="1"/>
  <c r="R347" i="1" s="1"/>
  <c r="R354" i="1" s="1"/>
  <c r="R361" i="1" s="1"/>
  <c r="S25" i="1"/>
  <c r="Q26" i="1"/>
  <c r="Q27" i="1"/>
  <c r="R27" i="1"/>
  <c r="R34" i="1" s="1"/>
  <c r="R41" i="1" s="1"/>
  <c r="R48" i="1" s="1"/>
  <c r="R55" i="1" s="1"/>
  <c r="R62" i="1" s="1"/>
  <c r="R69" i="1" s="1"/>
  <c r="R76" i="1" s="1"/>
  <c r="S27" i="1"/>
  <c r="S34" i="1" s="1"/>
  <c r="S41" i="1" s="1"/>
  <c r="S48" i="1" s="1"/>
  <c r="S55" i="1" s="1"/>
  <c r="S62" i="1" s="1"/>
  <c r="S69" i="1" s="1"/>
  <c r="S76" i="1" s="1"/>
  <c r="S83" i="1" s="1"/>
  <c r="S90" i="1" s="1"/>
  <c r="S97" i="1" s="1"/>
  <c r="S104" i="1" s="1"/>
  <c r="S111" i="1" s="1"/>
  <c r="S118" i="1" s="1"/>
  <c r="S125" i="1" s="1"/>
  <c r="S132" i="1" s="1"/>
  <c r="S139" i="1" s="1"/>
  <c r="S146" i="1" s="1"/>
  <c r="S153" i="1" s="1"/>
  <c r="S160" i="1" s="1"/>
  <c r="S167" i="1" s="1"/>
  <c r="S174" i="1" s="1"/>
  <c r="S181" i="1" s="1"/>
  <c r="S188" i="1" s="1"/>
  <c r="S195" i="1" s="1"/>
  <c r="S202" i="1" s="1"/>
  <c r="S209" i="1" s="1"/>
  <c r="S216" i="1" s="1"/>
  <c r="S223" i="1" s="1"/>
  <c r="S230" i="1" s="1"/>
  <c r="S237" i="1" s="1"/>
  <c r="S244" i="1" s="1"/>
  <c r="S251" i="1" s="1"/>
  <c r="S258" i="1" s="1"/>
  <c r="S265" i="1" s="1"/>
  <c r="S272" i="1" s="1"/>
  <c r="S279" i="1" s="1"/>
  <c r="S286" i="1" s="1"/>
  <c r="S293" i="1" s="1"/>
  <c r="S300" i="1" s="1"/>
  <c r="S307" i="1" s="1"/>
  <c r="S314" i="1" s="1"/>
  <c r="S321" i="1" s="1"/>
  <c r="S328" i="1" s="1"/>
  <c r="S335" i="1" s="1"/>
  <c r="S342" i="1" s="1"/>
  <c r="S349" i="1" s="1"/>
  <c r="S356" i="1" s="1"/>
  <c r="S363" i="1" s="1"/>
  <c r="Q28" i="1"/>
  <c r="R28" i="1"/>
  <c r="Q29" i="1"/>
  <c r="Q30" i="1"/>
  <c r="R30" i="1"/>
  <c r="R37" i="1" s="1"/>
  <c r="R44" i="1" s="1"/>
  <c r="R51" i="1" s="1"/>
  <c r="R58" i="1" s="1"/>
  <c r="R65" i="1" s="1"/>
  <c r="R72" i="1" s="1"/>
  <c r="R79" i="1" s="1"/>
  <c r="R86" i="1" s="1"/>
  <c r="R93" i="1" s="1"/>
  <c r="R100" i="1" s="1"/>
  <c r="R107" i="1" s="1"/>
  <c r="R114" i="1" s="1"/>
  <c r="R121" i="1" s="1"/>
  <c r="R128" i="1" s="1"/>
  <c r="R135" i="1" s="1"/>
  <c r="R142" i="1" s="1"/>
  <c r="R149" i="1" s="1"/>
  <c r="R156" i="1" s="1"/>
  <c r="R163" i="1" s="1"/>
  <c r="R170" i="1" s="1"/>
  <c r="R177" i="1" s="1"/>
  <c r="R184" i="1" s="1"/>
  <c r="R191" i="1" s="1"/>
  <c r="R198" i="1" s="1"/>
  <c r="R205" i="1" s="1"/>
  <c r="R212" i="1" s="1"/>
  <c r="R219" i="1" s="1"/>
  <c r="R226" i="1" s="1"/>
  <c r="R233" i="1" s="1"/>
  <c r="R240" i="1" s="1"/>
  <c r="R247" i="1" s="1"/>
  <c r="R254" i="1" s="1"/>
  <c r="R261" i="1" s="1"/>
  <c r="R268" i="1" s="1"/>
  <c r="R275" i="1" s="1"/>
  <c r="R282" i="1" s="1"/>
  <c r="R289" i="1" s="1"/>
  <c r="R296" i="1" s="1"/>
  <c r="R303" i="1" s="1"/>
  <c r="R310" i="1" s="1"/>
  <c r="R317" i="1" s="1"/>
  <c r="R324" i="1" s="1"/>
  <c r="R331" i="1" s="1"/>
  <c r="R338" i="1" s="1"/>
  <c r="R345" i="1" s="1"/>
  <c r="R352" i="1" s="1"/>
  <c r="R359" i="1" s="1"/>
  <c r="R366" i="1" s="1"/>
  <c r="Q31" i="1"/>
  <c r="Q32" i="1"/>
  <c r="S32" i="1"/>
  <c r="S39" i="1" s="1"/>
  <c r="S46" i="1" s="1"/>
  <c r="S53" i="1" s="1"/>
  <c r="S60" i="1" s="1"/>
  <c r="S67" i="1" s="1"/>
  <c r="S74" i="1" s="1"/>
  <c r="S81" i="1" s="1"/>
  <c r="S88" i="1" s="1"/>
  <c r="S95" i="1" s="1"/>
  <c r="S102" i="1" s="1"/>
  <c r="S109" i="1" s="1"/>
  <c r="S116" i="1" s="1"/>
  <c r="S123" i="1" s="1"/>
  <c r="S130" i="1" s="1"/>
  <c r="S137" i="1" s="1"/>
  <c r="S144" i="1" s="1"/>
  <c r="S151" i="1" s="1"/>
  <c r="S158" i="1" s="1"/>
  <c r="S165" i="1" s="1"/>
  <c r="S172" i="1" s="1"/>
  <c r="S179" i="1" s="1"/>
  <c r="S186" i="1" s="1"/>
  <c r="S193" i="1" s="1"/>
  <c r="S200" i="1" s="1"/>
  <c r="S207" i="1" s="1"/>
  <c r="S214" i="1" s="1"/>
  <c r="S221" i="1" s="1"/>
  <c r="S228" i="1" s="1"/>
  <c r="S235" i="1" s="1"/>
  <c r="S242" i="1" s="1"/>
  <c r="S249" i="1" s="1"/>
  <c r="S256" i="1" s="1"/>
  <c r="S263" i="1" s="1"/>
  <c r="S270" i="1" s="1"/>
  <c r="S277" i="1" s="1"/>
  <c r="S284" i="1" s="1"/>
  <c r="S291" i="1" s="1"/>
  <c r="S298" i="1" s="1"/>
  <c r="S305" i="1" s="1"/>
  <c r="S312" i="1" s="1"/>
  <c r="S319" i="1" s="1"/>
  <c r="S326" i="1" s="1"/>
  <c r="S333" i="1" s="1"/>
  <c r="S340" i="1" s="1"/>
  <c r="S347" i="1" s="1"/>
  <c r="S354" i="1" s="1"/>
  <c r="S361" i="1" s="1"/>
  <c r="Q33" i="1"/>
  <c r="Q34" i="1"/>
  <c r="Q35" i="1"/>
  <c r="R35" i="1"/>
  <c r="R42" i="1" s="1"/>
  <c r="R49" i="1" s="1"/>
  <c r="R56" i="1" s="1"/>
  <c r="R63" i="1" s="1"/>
  <c r="R70" i="1" s="1"/>
  <c r="R77" i="1" s="1"/>
  <c r="R84" i="1" s="1"/>
  <c r="Q36" i="1"/>
  <c r="Q37" i="1"/>
  <c r="Q38" i="1"/>
  <c r="Q39" i="1"/>
  <c r="Q40" i="1"/>
  <c r="S40" i="1"/>
  <c r="S47" i="1" s="1"/>
  <c r="S54" i="1" s="1"/>
  <c r="S61" i="1" s="1"/>
  <c r="S68" i="1" s="1"/>
  <c r="S75" i="1" s="1"/>
  <c r="S82" i="1" s="1"/>
  <c r="S89" i="1" s="1"/>
  <c r="Q41" i="1"/>
  <c r="Q42" i="1"/>
  <c r="Q43" i="1"/>
  <c r="R43" i="1"/>
  <c r="R50" i="1" s="1"/>
  <c r="R57" i="1" s="1"/>
  <c r="R64" i="1" s="1"/>
  <c r="R71" i="1" s="1"/>
  <c r="R78" i="1" s="1"/>
  <c r="R85" i="1" s="1"/>
  <c r="R92" i="1" s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R59" i="1"/>
  <c r="R66" i="1" s="1"/>
  <c r="R73" i="1" s="1"/>
  <c r="R80" i="1" s="1"/>
  <c r="R87" i="1" s="1"/>
  <c r="R94" i="1" s="1"/>
  <c r="R101" i="1" s="1"/>
  <c r="R108" i="1" s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S80" i="1"/>
  <c r="S87" i="1" s="1"/>
  <c r="S94" i="1" s="1"/>
  <c r="S101" i="1" s="1"/>
  <c r="S108" i="1" s="1"/>
  <c r="S115" i="1" s="1"/>
  <c r="S122" i="1" s="1"/>
  <c r="S129" i="1" s="1"/>
  <c r="Q81" i="1"/>
  <c r="Q82" i="1"/>
  <c r="Q83" i="1"/>
  <c r="R83" i="1"/>
  <c r="R90" i="1" s="1"/>
  <c r="R97" i="1" s="1"/>
  <c r="R104" i="1" s="1"/>
  <c r="R111" i="1" s="1"/>
  <c r="R118" i="1" s="1"/>
  <c r="R125" i="1" s="1"/>
  <c r="R132" i="1" s="1"/>
  <c r="R139" i="1" s="1"/>
  <c r="R146" i="1" s="1"/>
  <c r="R153" i="1" s="1"/>
  <c r="R160" i="1" s="1"/>
  <c r="R167" i="1" s="1"/>
  <c r="R174" i="1" s="1"/>
  <c r="R181" i="1" s="1"/>
  <c r="R188" i="1" s="1"/>
  <c r="R195" i="1" s="1"/>
  <c r="R202" i="1" s="1"/>
  <c r="R209" i="1" s="1"/>
  <c r="R216" i="1" s="1"/>
  <c r="R223" i="1" s="1"/>
  <c r="R230" i="1" s="1"/>
  <c r="R237" i="1" s="1"/>
  <c r="R244" i="1" s="1"/>
  <c r="R251" i="1" s="1"/>
  <c r="R258" i="1" s="1"/>
  <c r="R265" i="1" s="1"/>
  <c r="R272" i="1" s="1"/>
  <c r="R279" i="1" s="1"/>
  <c r="R286" i="1" s="1"/>
  <c r="R293" i="1" s="1"/>
  <c r="R300" i="1" s="1"/>
  <c r="R307" i="1" s="1"/>
  <c r="R314" i="1" s="1"/>
  <c r="R321" i="1" s="1"/>
  <c r="R328" i="1" s="1"/>
  <c r="R335" i="1" s="1"/>
  <c r="R342" i="1" s="1"/>
  <c r="R349" i="1" s="1"/>
  <c r="R356" i="1" s="1"/>
  <c r="R363" i="1" s="1"/>
  <c r="Q84" i="1"/>
  <c r="Q85" i="1"/>
  <c r="Q86" i="1"/>
  <c r="Q87" i="1"/>
  <c r="Q88" i="1"/>
  <c r="Q89" i="1"/>
  <c r="Q90" i="1"/>
  <c r="Q91" i="1"/>
  <c r="R91" i="1"/>
  <c r="R98" i="1" s="1"/>
  <c r="R105" i="1" s="1"/>
  <c r="R112" i="1" s="1"/>
  <c r="R119" i="1" s="1"/>
  <c r="R126" i="1" s="1"/>
  <c r="R133" i="1" s="1"/>
  <c r="R140" i="1" s="1"/>
  <c r="Q92" i="1"/>
  <c r="Q93" i="1"/>
  <c r="Q94" i="1"/>
  <c r="Q95" i="1"/>
  <c r="Q96" i="1"/>
  <c r="S96" i="1"/>
  <c r="S103" i="1" s="1"/>
  <c r="S110" i="1" s="1"/>
  <c r="S117" i="1" s="1"/>
  <c r="S124" i="1" s="1"/>
  <c r="S131" i="1" s="1"/>
  <c r="S138" i="1" s="1"/>
  <c r="S145" i="1" s="1"/>
  <c r="S152" i="1" s="1"/>
  <c r="S159" i="1" s="1"/>
  <c r="S166" i="1" s="1"/>
  <c r="S173" i="1" s="1"/>
  <c r="S180" i="1" s="1"/>
  <c r="S187" i="1" s="1"/>
  <c r="S194" i="1" s="1"/>
  <c r="S201" i="1" s="1"/>
  <c r="S208" i="1" s="1"/>
  <c r="S215" i="1" s="1"/>
  <c r="S222" i="1" s="1"/>
  <c r="S229" i="1" s="1"/>
  <c r="S236" i="1" s="1"/>
  <c r="S243" i="1" s="1"/>
  <c r="S250" i="1" s="1"/>
  <c r="S257" i="1" s="1"/>
  <c r="S264" i="1" s="1"/>
  <c r="S271" i="1" s="1"/>
  <c r="S278" i="1" s="1"/>
  <c r="S285" i="1" s="1"/>
  <c r="S292" i="1" s="1"/>
  <c r="S299" i="1" s="1"/>
  <c r="S306" i="1" s="1"/>
  <c r="S313" i="1" s="1"/>
  <c r="S320" i="1" s="1"/>
  <c r="S327" i="1" s="1"/>
  <c r="S334" i="1" s="1"/>
  <c r="S341" i="1" s="1"/>
  <c r="S348" i="1" s="1"/>
  <c r="S355" i="1" s="1"/>
  <c r="S362" i="1" s="1"/>
  <c r="Q97" i="1"/>
  <c r="Q98" i="1"/>
  <c r="Q99" i="1"/>
  <c r="R99" i="1"/>
  <c r="R106" i="1" s="1"/>
  <c r="R113" i="1" s="1"/>
  <c r="R120" i="1" s="1"/>
  <c r="R127" i="1" s="1"/>
  <c r="R134" i="1" s="1"/>
  <c r="R141" i="1" s="1"/>
  <c r="R148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R115" i="1"/>
  <c r="R122" i="1" s="1"/>
  <c r="R129" i="1" s="1"/>
  <c r="R136" i="1" s="1"/>
  <c r="R143" i="1" s="1"/>
  <c r="R150" i="1" s="1"/>
  <c r="R157" i="1" s="1"/>
  <c r="R164" i="1" s="1"/>
  <c r="R171" i="1" s="1"/>
  <c r="R178" i="1" s="1"/>
  <c r="R185" i="1" s="1"/>
  <c r="R192" i="1" s="1"/>
  <c r="R199" i="1" s="1"/>
  <c r="R206" i="1" s="1"/>
  <c r="R213" i="1" s="1"/>
  <c r="R220" i="1" s="1"/>
  <c r="R227" i="1" s="1"/>
  <c r="R234" i="1" s="1"/>
  <c r="R241" i="1" s="1"/>
  <c r="R248" i="1" s="1"/>
  <c r="R255" i="1" s="1"/>
  <c r="R262" i="1" s="1"/>
  <c r="R269" i="1" s="1"/>
  <c r="R276" i="1" s="1"/>
  <c r="R283" i="1" s="1"/>
  <c r="R290" i="1" s="1"/>
  <c r="R297" i="1" s="1"/>
  <c r="R304" i="1" s="1"/>
  <c r="R311" i="1" s="1"/>
  <c r="R318" i="1" s="1"/>
  <c r="R325" i="1" s="1"/>
  <c r="R332" i="1" s="1"/>
  <c r="R339" i="1" s="1"/>
  <c r="R346" i="1" s="1"/>
  <c r="R353" i="1" s="1"/>
  <c r="R360" i="1" s="1"/>
  <c r="R367" i="1" s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S136" i="1"/>
  <c r="S143" i="1" s="1"/>
  <c r="S150" i="1" s="1"/>
  <c r="S157" i="1" s="1"/>
  <c r="S164" i="1" s="1"/>
  <c r="S171" i="1" s="1"/>
  <c r="S178" i="1" s="1"/>
  <c r="S185" i="1" s="1"/>
  <c r="Q137" i="1"/>
  <c r="Q138" i="1"/>
  <c r="Q139" i="1"/>
  <c r="Q140" i="1"/>
  <c r="Q141" i="1"/>
  <c r="Q142" i="1"/>
  <c r="Q143" i="1"/>
  <c r="Q144" i="1"/>
  <c r="Q145" i="1"/>
  <c r="Q146" i="1"/>
  <c r="Q147" i="1"/>
  <c r="R147" i="1"/>
  <c r="R154" i="1" s="1"/>
  <c r="R161" i="1" s="1"/>
  <c r="R168" i="1" s="1"/>
  <c r="R175" i="1" s="1"/>
  <c r="R182" i="1" s="1"/>
  <c r="R189" i="1" s="1"/>
  <c r="R196" i="1" s="1"/>
  <c r="R203" i="1" s="1"/>
  <c r="R210" i="1" s="1"/>
  <c r="R217" i="1" s="1"/>
  <c r="R224" i="1" s="1"/>
  <c r="R231" i="1" s="1"/>
  <c r="R238" i="1" s="1"/>
  <c r="R245" i="1" s="1"/>
  <c r="R252" i="1" s="1"/>
  <c r="R259" i="1" s="1"/>
  <c r="R266" i="1" s="1"/>
  <c r="R273" i="1" s="1"/>
  <c r="R280" i="1" s="1"/>
  <c r="R287" i="1" s="1"/>
  <c r="R294" i="1" s="1"/>
  <c r="R301" i="1" s="1"/>
  <c r="R308" i="1" s="1"/>
  <c r="R315" i="1" s="1"/>
  <c r="R322" i="1" s="1"/>
  <c r="R329" i="1" s="1"/>
  <c r="R336" i="1" s="1"/>
  <c r="R343" i="1" s="1"/>
  <c r="R350" i="1" s="1"/>
  <c r="R357" i="1" s="1"/>
  <c r="R364" i="1" s="1"/>
  <c r="Q148" i="1"/>
  <c r="Q149" i="1"/>
  <c r="Q150" i="1"/>
  <c r="Q151" i="1"/>
  <c r="Q152" i="1"/>
  <c r="Q153" i="1"/>
  <c r="Q154" i="1"/>
  <c r="Q155" i="1"/>
  <c r="R155" i="1"/>
  <c r="R162" i="1" s="1"/>
  <c r="R169" i="1" s="1"/>
  <c r="R176" i="1" s="1"/>
  <c r="R183" i="1" s="1"/>
  <c r="R190" i="1" s="1"/>
  <c r="R197" i="1" s="1"/>
  <c r="R204" i="1" s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S192" i="1"/>
  <c r="S199" i="1" s="1"/>
  <c r="S206" i="1" s="1"/>
  <c r="S213" i="1" s="1"/>
  <c r="S220" i="1" s="1"/>
  <c r="S227" i="1" s="1"/>
  <c r="S234" i="1" s="1"/>
  <c r="S241" i="1" s="1"/>
  <c r="S248" i="1" s="1"/>
  <c r="S255" i="1" s="1"/>
  <c r="S262" i="1" s="1"/>
  <c r="S269" i="1" s="1"/>
  <c r="S276" i="1" s="1"/>
  <c r="S283" i="1" s="1"/>
  <c r="S290" i="1" s="1"/>
  <c r="S297" i="1" s="1"/>
  <c r="S304" i="1" s="1"/>
  <c r="S311" i="1" s="1"/>
  <c r="S318" i="1" s="1"/>
  <c r="S325" i="1" s="1"/>
  <c r="S332" i="1" s="1"/>
  <c r="S339" i="1" s="1"/>
  <c r="S346" i="1" s="1"/>
  <c r="S353" i="1" s="1"/>
  <c r="S360" i="1" s="1"/>
  <c r="S367" i="1" s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R211" i="1"/>
  <c r="R218" i="1" s="1"/>
  <c r="R225" i="1" s="1"/>
  <c r="R232" i="1" s="1"/>
  <c r="R239" i="1" s="1"/>
  <c r="R246" i="1" s="1"/>
  <c r="R253" i="1" s="1"/>
  <c r="R260" i="1" s="1"/>
  <c r="R267" i="1" s="1"/>
  <c r="R274" i="1" s="1"/>
  <c r="R281" i="1" s="1"/>
  <c r="R288" i="1" s="1"/>
  <c r="R295" i="1" s="1"/>
  <c r="R302" i="1" s="1"/>
  <c r="R309" i="1" s="1"/>
  <c r="R316" i="1" s="1"/>
  <c r="R323" i="1" s="1"/>
  <c r="R330" i="1" s="1"/>
  <c r="R337" i="1" s="1"/>
  <c r="R344" i="1" s="1"/>
  <c r="R351" i="1" s="1"/>
  <c r="R358" i="1" s="1"/>
  <c r="R365" i="1" s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S11" i="1"/>
  <c r="R11" i="1"/>
  <c r="Q4" i="1"/>
  <c r="Q5" i="1"/>
  <c r="Q6" i="1"/>
  <c r="Q7" i="1"/>
  <c r="Q8" i="1"/>
  <c r="Q9" i="1"/>
  <c r="Q10" i="1"/>
  <c r="Q11" i="1"/>
  <c r="Q3" i="1"/>
  <c r="W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" i="1"/>
  <c r="J236" i="1" l="1"/>
  <c r="J196" i="1"/>
  <c r="J9" i="1"/>
  <c r="J220" i="1"/>
  <c r="J304" i="1"/>
  <c r="H93" i="1"/>
  <c r="J204" i="1"/>
  <c r="J10" i="1"/>
  <c r="H325" i="1"/>
  <c r="H213" i="1"/>
  <c r="H125" i="1"/>
  <c r="H358" i="1"/>
  <c r="H334" i="1"/>
  <c r="H286" i="1"/>
  <c r="H245" i="1"/>
  <c r="H225" i="1"/>
  <c r="H174" i="1"/>
  <c r="H149" i="1"/>
  <c r="H62" i="1"/>
  <c r="H37" i="1"/>
  <c r="H15" i="1"/>
  <c r="J105" i="1"/>
  <c r="J278" i="1"/>
  <c r="F257" i="1"/>
  <c r="F9" i="1"/>
  <c r="H293" i="1"/>
  <c r="H285" i="1"/>
  <c r="H126" i="1"/>
  <c r="J7" i="1"/>
  <c r="F312" i="1"/>
  <c r="F288" i="1"/>
  <c r="J19" i="1"/>
  <c r="H172" i="1"/>
  <c r="H78" i="1"/>
  <c r="J37" i="1"/>
  <c r="J68" i="1"/>
  <c r="J177" i="1"/>
  <c r="J193" i="1"/>
  <c r="J201" i="1"/>
  <c r="J209" i="1"/>
  <c r="F7" i="1"/>
  <c r="H309" i="1"/>
  <c r="H236" i="1"/>
  <c r="H53" i="1"/>
  <c r="F360" i="1"/>
  <c r="F336" i="1"/>
  <c r="F214" i="1"/>
  <c r="F102" i="1"/>
  <c r="H348" i="1"/>
  <c r="H189" i="1"/>
  <c r="H141" i="1"/>
  <c r="H76" i="1"/>
  <c r="F213" i="1"/>
  <c r="F125" i="1"/>
  <c r="F93" i="1"/>
  <c r="H313" i="1"/>
  <c r="H305" i="1"/>
  <c r="H289" i="1"/>
  <c r="H140" i="1"/>
  <c r="J17" i="1"/>
  <c r="J102" i="1"/>
  <c r="J141" i="1"/>
  <c r="J172" i="1"/>
  <c r="F308" i="1"/>
  <c r="F236" i="1"/>
  <c r="F220" i="1"/>
  <c r="F204" i="1"/>
  <c r="F196" i="1"/>
  <c r="F188" i="1"/>
  <c r="F116" i="1"/>
  <c r="F20" i="1"/>
  <c r="J126" i="1"/>
  <c r="J300" i="1"/>
  <c r="J356" i="1"/>
  <c r="J344" i="1"/>
  <c r="J332" i="1"/>
  <c r="J124" i="1"/>
  <c r="J76" i="1"/>
  <c r="J25" i="1"/>
  <c r="J15" i="1"/>
  <c r="J292" i="1"/>
  <c r="J268" i="1"/>
  <c r="J244" i="1"/>
  <c r="J24" i="1"/>
  <c r="J316" i="1"/>
  <c r="J60" i="1"/>
  <c r="F325" i="1"/>
  <c r="H345" i="1"/>
  <c r="H329" i="1"/>
  <c r="J340" i="1"/>
  <c r="J228" i="1"/>
  <c r="J180" i="1"/>
  <c r="J156" i="1"/>
  <c r="F356" i="1"/>
  <c r="F340" i="1"/>
  <c r="F332" i="1"/>
  <c r="J333" i="1"/>
  <c r="J324" i="1"/>
  <c r="J8" i="1"/>
  <c r="H338" i="1"/>
  <c r="F338" i="1"/>
  <c r="J252" i="1"/>
  <c r="J348" i="1"/>
  <c r="J260" i="1"/>
  <c r="J140" i="1"/>
  <c r="J116" i="1"/>
  <c r="H357" i="1"/>
  <c r="J276" i="1"/>
  <c r="J52" i="1"/>
  <c r="J26" i="1"/>
  <c r="H197" i="1"/>
  <c r="H301" i="1"/>
  <c r="H337" i="1"/>
  <c r="H237" i="1"/>
  <c r="H333" i="1"/>
  <c r="H363" i="1"/>
  <c r="H347" i="1"/>
  <c r="J27" i="1"/>
  <c r="J364" i="1"/>
  <c r="H99" i="1"/>
  <c r="J75" i="1"/>
  <c r="H315" i="1"/>
  <c r="H310" i="1"/>
  <c r="H269" i="1"/>
  <c r="H251" i="1"/>
  <c r="H227" i="1"/>
  <c r="H198" i="1"/>
  <c r="H179" i="1"/>
  <c r="H169" i="1"/>
  <c r="H156" i="1"/>
  <c r="H129" i="1"/>
  <c r="H84" i="1"/>
  <c r="H75" i="1"/>
  <c r="H65" i="1"/>
  <c r="H54" i="1"/>
  <c r="H30" i="1"/>
  <c r="H8" i="1"/>
  <c r="J38" i="1"/>
  <c r="J45" i="1"/>
  <c r="J83" i="1"/>
  <c r="J97" i="1"/>
  <c r="J157" i="1"/>
  <c r="J164" i="1"/>
  <c r="J179" i="1"/>
  <c r="J187" i="1"/>
  <c r="J366" i="1"/>
  <c r="H275" i="1"/>
  <c r="H324" i="1"/>
  <c r="H292" i="1"/>
  <c r="H283" i="1"/>
  <c r="H265" i="1"/>
  <c r="H260" i="1"/>
  <c r="H217" i="1"/>
  <c r="H212" i="1"/>
  <c r="H203" i="1"/>
  <c r="H188" i="1"/>
  <c r="H164" i="1"/>
  <c r="H150" i="1"/>
  <c r="H147" i="1"/>
  <c r="H124" i="1"/>
  <c r="H101" i="1"/>
  <c r="H59" i="1"/>
  <c r="H49" i="1"/>
  <c r="H35" i="1"/>
  <c r="J54" i="1"/>
  <c r="J62" i="1"/>
  <c r="J91" i="1"/>
  <c r="J150" i="1"/>
  <c r="J165" i="1"/>
  <c r="J219" i="1"/>
  <c r="J227" i="1"/>
  <c r="J235" i="1"/>
  <c r="J265" i="1"/>
  <c r="J296" i="1"/>
  <c r="H364" i="1"/>
  <c r="H206" i="1"/>
  <c r="H115" i="1"/>
  <c r="H83" i="1"/>
  <c r="H38" i="1"/>
  <c r="H29" i="1"/>
  <c r="J99" i="1"/>
  <c r="J144" i="1"/>
  <c r="J243" i="1"/>
  <c r="J251" i="1"/>
  <c r="J337" i="1"/>
  <c r="H307" i="1"/>
  <c r="H332" i="1"/>
  <c r="H300" i="1"/>
  <c r="H291" i="1"/>
  <c r="H259" i="1"/>
  <c r="H211" i="1"/>
  <c r="H187" i="1"/>
  <c r="H155" i="1"/>
  <c r="H92" i="1"/>
  <c r="J92" i="1"/>
  <c r="J107" i="1"/>
  <c r="J291" i="1"/>
  <c r="H353" i="1"/>
  <c r="H323" i="1"/>
  <c r="H196" i="1"/>
  <c r="H163" i="1"/>
  <c r="H123" i="1"/>
  <c r="H19" i="1"/>
  <c r="J35" i="1"/>
  <c r="J49" i="1"/>
  <c r="J65" i="1"/>
  <c r="J86" i="1"/>
  <c r="J93" i="1"/>
  <c r="J115" i="1"/>
  <c r="J123" i="1"/>
  <c r="J161" i="1"/>
  <c r="J222" i="1"/>
  <c r="J307" i="1"/>
  <c r="J315" i="1"/>
  <c r="J331" i="1"/>
  <c r="H331" i="1"/>
  <c r="H243" i="1"/>
  <c r="H131" i="1"/>
  <c r="H91" i="1"/>
  <c r="H81" i="1"/>
  <c r="H67" i="1"/>
  <c r="J139" i="1"/>
  <c r="J147" i="1"/>
  <c r="H139" i="1"/>
  <c r="H27" i="1"/>
  <c r="H339" i="1"/>
  <c r="H321" i="1"/>
  <c r="H299" i="1"/>
  <c r="H267" i="1"/>
  <c r="H219" i="1"/>
  <c r="H195" i="1"/>
  <c r="H185" i="1"/>
  <c r="H51" i="1"/>
  <c r="J29" i="1"/>
  <c r="J51" i="1"/>
  <c r="J59" i="1"/>
  <c r="J67" i="1"/>
  <c r="J81" i="1"/>
  <c r="J155" i="1"/>
  <c r="J163" i="1"/>
  <c r="H281" i="1"/>
  <c r="J70" i="1"/>
  <c r="J113" i="1"/>
  <c r="J129" i="1"/>
  <c r="J195" i="1"/>
  <c r="J211" i="1"/>
  <c r="J241" i="1"/>
  <c r="J257" i="1"/>
  <c r="J334" i="1"/>
  <c r="H244" i="1"/>
  <c r="H235" i="1"/>
  <c r="H180" i="1"/>
  <c r="J131" i="1"/>
  <c r="J189" i="1"/>
  <c r="J259" i="1"/>
  <c r="H171" i="1"/>
  <c r="H107" i="1"/>
  <c r="H89" i="1"/>
  <c r="H70" i="1"/>
  <c r="H61" i="1"/>
  <c r="H25" i="1"/>
  <c r="J43" i="1"/>
  <c r="J80" i="1"/>
  <c r="J94" i="1"/>
  <c r="J101" i="1"/>
  <c r="J153" i="1"/>
  <c r="J198" i="1"/>
  <c r="J229" i="1"/>
  <c r="J267" i="1"/>
  <c r="J275" i="1"/>
  <c r="J321" i="1"/>
  <c r="H326" i="1"/>
  <c r="H317" i="1"/>
  <c r="H153" i="1"/>
  <c r="H52" i="1"/>
  <c r="H43" i="1"/>
  <c r="J125" i="1"/>
  <c r="J253" i="1"/>
  <c r="J299" i="1"/>
  <c r="H365" i="1"/>
  <c r="H134" i="1"/>
  <c r="J89" i="1"/>
  <c r="J323" i="1"/>
  <c r="H6" i="1"/>
  <c r="J6" i="1"/>
  <c r="J61" i="1"/>
  <c r="J134" i="1"/>
  <c r="J308" i="1"/>
  <c r="J16" i="1"/>
  <c r="J171" i="1"/>
  <c r="J302" i="1"/>
  <c r="J317" i="1"/>
  <c r="J23" i="1"/>
  <c r="H355" i="1"/>
  <c r="H361" i="1"/>
  <c r="H311" i="1"/>
  <c r="H296" i="1"/>
  <c r="H288" i="1"/>
  <c r="H280" i="1"/>
  <c r="H272" i="1"/>
  <c r="H127" i="1"/>
  <c r="H112" i="1"/>
  <c r="J31" i="1"/>
  <c r="J88" i="1"/>
  <c r="J95" i="1"/>
  <c r="J152" i="1"/>
  <c r="J159" i="1"/>
  <c r="J203" i="1"/>
  <c r="J225" i="1"/>
  <c r="J232" i="1"/>
  <c r="J239" i="1"/>
  <c r="J246" i="1"/>
  <c r="J254" i="1"/>
  <c r="J261" i="1"/>
  <c r="J283" i="1"/>
  <c r="J311" i="1"/>
  <c r="J339" i="1"/>
  <c r="J353" i="1"/>
  <c r="H143" i="1"/>
  <c r="J151" i="1"/>
  <c r="J231" i="1"/>
  <c r="J359" i="1"/>
  <c r="H359" i="1"/>
  <c r="H352" i="1"/>
  <c r="H303" i="1"/>
  <c r="H264" i="1"/>
  <c r="H256" i="1"/>
  <c r="H248" i="1"/>
  <c r="H240" i="1"/>
  <c r="H232" i="1"/>
  <c r="H224" i="1"/>
  <c r="H216" i="1"/>
  <c r="H208" i="1"/>
  <c r="H200" i="1"/>
  <c r="H192" i="1"/>
  <c r="H184" i="1"/>
  <c r="H119" i="1"/>
  <c r="H104" i="1"/>
  <c r="J32" i="1"/>
  <c r="J39" i="1"/>
  <c r="J96" i="1"/>
  <c r="J103" i="1"/>
  <c r="J160" i="1"/>
  <c r="J167" i="1"/>
  <c r="J240" i="1"/>
  <c r="J247" i="1"/>
  <c r="J255" i="1"/>
  <c r="J305" i="1"/>
  <c r="J319" i="1"/>
  <c r="J347" i="1"/>
  <c r="H319" i="1"/>
  <c r="H295" i="1"/>
  <c r="H287" i="1"/>
  <c r="H279" i="1"/>
  <c r="H271" i="1"/>
  <c r="H176" i="1"/>
  <c r="H168" i="1"/>
  <c r="H111" i="1"/>
  <c r="H96" i="1"/>
  <c r="H88" i="1"/>
  <c r="H80" i="1"/>
  <c r="H72" i="1"/>
  <c r="H64" i="1"/>
  <c r="H56" i="1"/>
  <c r="H48" i="1"/>
  <c r="H40" i="1"/>
  <c r="H32" i="1"/>
  <c r="H24" i="1"/>
  <c r="J40" i="1"/>
  <c r="J47" i="1"/>
  <c r="J104" i="1"/>
  <c r="J111" i="1"/>
  <c r="J168" i="1"/>
  <c r="J175" i="1"/>
  <c r="J248" i="1"/>
  <c r="J256" i="1"/>
  <c r="J263" i="1"/>
  <c r="J355" i="1"/>
  <c r="H327" i="1"/>
  <c r="J87" i="1"/>
  <c r="H351" i="1"/>
  <c r="H344" i="1"/>
  <c r="H263" i="1"/>
  <c r="H255" i="1"/>
  <c r="H247" i="1"/>
  <c r="H239" i="1"/>
  <c r="H231" i="1"/>
  <c r="H223" i="1"/>
  <c r="H215" i="1"/>
  <c r="H207" i="1"/>
  <c r="H199" i="1"/>
  <c r="H191" i="1"/>
  <c r="H183" i="1"/>
  <c r="H160" i="1"/>
  <c r="H103" i="1"/>
  <c r="H16" i="1"/>
  <c r="J48" i="1"/>
  <c r="J55" i="1"/>
  <c r="J112" i="1"/>
  <c r="J119" i="1"/>
  <c r="J176" i="1"/>
  <c r="J183" i="1"/>
  <c r="J191" i="1"/>
  <c r="J264" i="1"/>
  <c r="J271" i="1"/>
  <c r="J320" i="1"/>
  <c r="J335" i="1"/>
  <c r="H135" i="1"/>
  <c r="H336" i="1"/>
  <c r="H175" i="1"/>
  <c r="H167" i="1"/>
  <c r="H152" i="1"/>
  <c r="H95" i="1"/>
  <c r="H87" i="1"/>
  <c r="H79" i="1"/>
  <c r="H71" i="1"/>
  <c r="H63" i="1"/>
  <c r="H55" i="1"/>
  <c r="H47" i="1"/>
  <c r="H39" i="1"/>
  <c r="H31" i="1"/>
  <c r="H23" i="1"/>
  <c r="J56" i="1"/>
  <c r="J63" i="1"/>
  <c r="J120" i="1"/>
  <c r="J127" i="1"/>
  <c r="J184" i="1"/>
  <c r="J192" i="1"/>
  <c r="J199" i="1"/>
  <c r="J272" i="1"/>
  <c r="J279" i="1"/>
  <c r="J287" i="1"/>
  <c r="J328" i="1"/>
  <c r="J343" i="1"/>
  <c r="J363" i="1"/>
  <c r="H328" i="1"/>
  <c r="H320" i="1"/>
  <c r="H144" i="1"/>
  <c r="J64" i="1"/>
  <c r="J71" i="1"/>
  <c r="J128" i="1"/>
  <c r="J135" i="1"/>
  <c r="J200" i="1"/>
  <c r="J207" i="1"/>
  <c r="J280" i="1"/>
  <c r="J295" i="1"/>
  <c r="H343" i="1"/>
  <c r="H159" i="1"/>
  <c r="H136" i="1"/>
  <c r="H335" i="1"/>
  <c r="H312" i="1"/>
  <c r="H151" i="1"/>
  <c r="H128" i="1"/>
  <c r="J72" i="1"/>
  <c r="J79" i="1"/>
  <c r="J136" i="1"/>
  <c r="J143" i="1"/>
  <c r="J208" i="1"/>
  <c r="J215" i="1"/>
  <c r="J223" i="1"/>
  <c r="J303" i="1"/>
  <c r="J365" i="1"/>
  <c r="J11" i="1"/>
  <c r="H4" i="1"/>
  <c r="H12" i="1"/>
  <c r="J12" i="1"/>
  <c r="H11" i="1"/>
  <c r="J4" i="1"/>
  <c r="J3" i="1"/>
  <c r="H3" i="1"/>
  <c r="H194" i="1"/>
  <c r="J58" i="1"/>
  <c r="J122" i="1"/>
  <c r="J186" i="1"/>
  <c r="J362" i="1"/>
  <c r="J330" i="1"/>
  <c r="J351" i="1"/>
  <c r="J18" i="1"/>
  <c r="H154" i="1"/>
  <c r="H74" i="1"/>
  <c r="H306" i="1"/>
  <c r="J298" i="1"/>
  <c r="J367" i="1"/>
  <c r="J250" i="1"/>
  <c r="J327" i="1"/>
  <c r="H258" i="1"/>
  <c r="H266" i="1"/>
  <c r="H202" i="1"/>
  <c r="H122" i="1"/>
  <c r="H82" i="1"/>
  <c r="H18" i="1"/>
  <c r="J50" i="1"/>
  <c r="J78" i="1"/>
  <c r="J85" i="1"/>
  <c r="J114" i="1"/>
  <c r="J142" i="1"/>
  <c r="J149" i="1"/>
  <c r="J178" i="1"/>
  <c r="J185" i="1"/>
  <c r="J206" i="1"/>
  <c r="J213" i="1"/>
  <c r="J242" i="1"/>
  <c r="J249" i="1"/>
  <c r="J270" i="1"/>
  <c r="J277" i="1"/>
  <c r="J297" i="1"/>
  <c r="J310" i="1"/>
  <c r="J329" i="1"/>
  <c r="J342" i="1"/>
  <c r="J361" i="1"/>
  <c r="H354" i="1"/>
  <c r="H330" i="1"/>
  <c r="H250" i="1"/>
  <c r="H186" i="1"/>
  <c r="H114" i="1"/>
  <c r="H66" i="1"/>
  <c r="H10" i="1"/>
  <c r="J66" i="1"/>
  <c r="J130" i="1"/>
  <c r="J194" i="1"/>
  <c r="J258" i="1"/>
  <c r="J286" i="1"/>
  <c r="J318" i="1"/>
  <c r="J350" i="1"/>
  <c r="H298" i="1"/>
  <c r="H242" i="1"/>
  <c r="H146" i="1"/>
  <c r="H58" i="1"/>
  <c r="J74" i="1"/>
  <c r="J138" i="1"/>
  <c r="J166" i="1"/>
  <c r="J173" i="1"/>
  <c r="J202" i="1"/>
  <c r="J230" i="1"/>
  <c r="J237" i="1"/>
  <c r="J266" i="1"/>
  <c r="J273" i="1"/>
  <c r="J293" i="1"/>
  <c r="J306" i="1"/>
  <c r="J325" i="1"/>
  <c r="J338" i="1"/>
  <c r="J357" i="1"/>
  <c r="H322" i="1"/>
  <c r="H290" i="1"/>
  <c r="H234" i="1"/>
  <c r="H178" i="1"/>
  <c r="H138" i="1"/>
  <c r="H106" i="1"/>
  <c r="H50" i="1"/>
  <c r="J46" i="1"/>
  <c r="J53" i="1"/>
  <c r="J82" i="1"/>
  <c r="J110" i="1"/>
  <c r="J117" i="1"/>
  <c r="J146" i="1"/>
  <c r="J174" i="1"/>
  <c r="J181" i="1"/>
  <c r="J210" i="1"/>
  <c r="J217" i="1"/>
  <c r="J238" i="1"/>
  <c r="J245" i="1"/>
  <c r="J274" i="1"/>
  <c r="J281" i="1"/>
  <c r="J294" i="1"/>
  <c r="J313" i="1"/>
  <c r="J326" i="1"/>
  <c r="J345" i="1"/>
  <c r="J358" i="1"/>
  <c r="H346" i="1"/>
  <c r="H282" i="1"/>
  <c r="H226" i="1"/>
  <c r="H170" i="1"/>
  <c r="H42" i="1"/>
  <c r="J90" i="1"/>
  <c r="J154" i="1"/>
  <c r="J218" i="1"/>
  <c r="J282" i="1"/>
  <c r="J314" i="1"/>
  <c r="J346" i="1"/>
  <c r="H274" i="1"/>
  <c r="H218" i="1"/>
  <c r="H130" i="1"/>
  <c r="H98" i="1"/>
  <c r="H34" i="1"/>
  <c r="J34" i="1"/>
  <c r="J98" i="1"/>
  <c r="J162" i="1"/>
  <c r="J226" i="1"/>
  <c r="H362" i="1"/>
  <c r="H314" i="1"/>
  <c r="H210" i="1"/>
  <c r="H162" i="1"/>
  <c r="H90" i="1"/>
  <c r="H26" i="1"/>
  <c r="J42" i="1"/>
  <c r="J106" i="1"/>
  <c r="J170" i="1"/>
  <c r="J234" i="1"/>
  <c r="J262" i="1"/>
  <c r="J269" i="1"/>
  <c r="J290" i="1"/>
  <c r="J309" i="1"/>
  <c r="J322" i="1"/>
  <c r="J341" i="1"/>
  <c r="J354" i="1"/>
  <c r="H5" i="1"/>
  <c r="J5" i="1"/>
</calcChain>
</file>

<file path=xl/comments1.xml><?xml version="1.0" encoding="utf-8"?>
<comments xmlns="http://schemas.openxmlformats.org/spreadsheetml/2006/main">
  <authors>
    <author>Alexander L Frie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Alexander L Frie:</t>
        </r>
        <r>
          <rPr>
            <sz val="9"/>
            <color indexed="81"/>
            <rFont val="Tahoma"/>
            <family val="2"/>
          </rPr>
          <t xml:space="preserve">
New Dates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Alexander L Frie:</t>
        </r>
        <r>
          <rPr>
            <sz val="9"/>
            <color indexed="81"/>
            <rFont val="Tahoma"/>
            <family val="2"/>
          </rPr>
          <t xml:space="preserve">
New dates, in a way excel recognizes</t>
        </r>
      </text>
    </comment>
  </commentList>
</comments>
</file>

<file path=xl/sharedStrings.xml><?xml version="1.0" encoding="utf-8"?>
<sst xmlns="http://schemas.openxmlformats.org/spreadsheetml/2006/main" count="408" uniqueCount="397">
  <si>
    <t xml:space="preserve"> Date</t>
  </si>
  <si>
    <t xml:space="preserve"> aveday_N</t>
  </si>
  <si>
    <t xml:space="preserve"> aveday_Y</t>
  </si>
  <si>
    <t xml:space="preserve">  mwdss_N</t>
  </si>
  <si>
    <t xml:space="preserve">  mwdss_Y</t>
  </si>
  <si>
    <t xml:space="preserve">   week_N</t>
  </si>
  <si>
    <t xml:space="preserve">   week_Y</t>
  </si>
  <si>
    <t xml:space="preserve">      all</t>
  </si>
  <si>
    <t>20210101</t>
  </si>
  <si>
    <t>20210102</t>
  </si>
  <si>
    <t>20210103</t>
  </si>
  <si>
    <t>20210104</t>
  </si>
  <si>
    <t>20210105</t>
  </si>
  <si>
    <t>20210106</t>
  </si>
  <si>
    <t>20210107</t>
  </si>
  <si>
    <t>20210108</t>
  </si>
  <si>
    <t>20210109</t>
  </si>
  <si>
    <t>20210110</t>
  </si>
  <si>
    <t>20210111</t>
  </si>
  <si>
    <t>20210112</t>
  </si>
  <si>
    <t>20210113</t>
  </si>
  <si>
    <t>20210114</t>
  </si>
  <si>
    <t>20210115</t>
  </si>
  <si>
    <t>20210116</t>
  </si>
  <si>
    <t>20210117</t>
  </si>
  <si>
    <t>20210118</t>
  </si>
  <si>
    <t>20210119</t>
  </si>
  <si>
    <t>20210120</t>
  </si>
  <si>
    <t>20210121</t>
  </si>
  <si>
    <t>20210122</t>
  </si>
  <si>
    <t>20210123</t>
  </si>
  <si>
    <t>20210124</t>
  </si>
  <si>
    <t>20210125</t>
  </si>
  <si>
    <t>20210126</t>
  </si>
  <si>
    <t>20210127</t>
  </si>
  <si>
    <t>20210128</t>
  </si>
  <si>
    <t>20210129</t>
  </si>
  <si>
    <t>20210130</t>
  </si>
  <si>
    <t>20210131</t>
  </si>
  <si>
    <t>20210201</t>
  </si>
  <si>
    <t>20210202</t>
  </si>
  <si>
    <t>20210203</t>
  </si>
  <si>
    <t>20210204</t>
  </si>
  <si>
    <t>20210205</t>
  </si>
  <si>
    <t>20210206</t>
  </si>
  <si>
    <t>20210207</t>
  </si>
  <si>
    <t>20210208</t>
  </si>
  <si>
    <t>20210209</t>
  </si>
  <si>
    <t>20210210</t>
  </si>
  <si>
    <t>20210211</t>
  </si>
  <si>
    <t>20210212</t>
  </si>
  <si>
    <t>20210213</t>
  </si>
  <si>
    <t>20210214</t>
  </si>
  <si>
    <t>20210215</t>
  </si>
  <si>
    <t>20210216</t>
  </si>
  <si>
    <t>20210217</t>
  </si>
  <si>
    <t>20210218</t>
  </si>
  <si>
    <t>20210219</t>
  </si>
  <si>
    <t>20210220</t>
  </si>
  <si>
    <t>20210221</t>
  </si>
  <si>
    <t>20210222</t>
  </si>
  <si>
    <t>20210223</t>
  </si>
  <si>
    <t>20210224</t>
  </si>
  <si>
    <t>20210225</t>
  </si>
  <si>
    <t>20210226</t>
  </si>
  <si>
    <t>20210227</t>
  </si>
  <si>
    <t>20210228</t>
  </si>
  <si>
    <t>20210301</t>
  </si>
  <si>
    <t>20210302</t>
  </si>
  <si>
    <t>20210303</t>
  </si>
  <si>
    <t>20210304</t>
  </si>
  <si>
    <t>20210305</t>
  </si>
  <si>
    <t>20210306</t>
  </si>
  <si>
    <t>20210307</t>
  </si>
  <si>
    <t>20210308</t>
  </si>
  <si>
    <t>20210309</t>
  </si>
  <si>
    <t>20210310</t>
  </si>
  <si>
    <t>20210311</t>
  </si>
  <si>
    <t>20210312</t>
  </si>
  <si>
    <t>20210313</t>
  </si>
  <si>
    <t>20210314</t>
  </si>
  <si>
    <t>20210315</t>
  </si>
  <si>
    <t>20210316</t>
  </si>
  <si>
    <t>20210317</t>
  </si>
  <si>
    <t>20210318</t>
  </si>
  <si>
    <t>20210319</t>
  </si>
  <si>
    <t>20210320</t>
  </si>
  <si>
    <t>20210321</t>
  </si>
  <si>
    <t>20210322</t>
  </si>
  <si>
    <t>20210323</t>
  </si>
  <si>
    <t>20210324</t>
  </si>
  <si>
    <t>20210325</t>
  </si>
  <si>
    <t>20210326</t>
  </si>
  <si>
    <t>20210327</t>
  </si>
  <si>
    <t>20210328</t>
  </si>
  <si>
    <t>20210329</t>
  </si>
  <si>
    <t>20210330</t>
  </si>
  <si>
    <t>20210331</t>
  </si>
  <si>
    <t>20210401</t>
  </si>
  <si>
    <t>20210402</t>
  </si>
  <si>
    <t>20210403</t>
  </si>
  <si>
    <t>20210404</t>
  </si>
  <si>
    <t>20210405</t>
  </si>
  <si>
    <t>20210406</t>
  </si>
  <si>
    <t>20210407</t>
  </si>
  <si>
    <t>20210408</t>
  </si>
  <si>
    <t>20210409</t>
  </si>
  <si>
    <t>20210410</t>
  </si>
  <si>
    <t>20210411</t>
  </si>
  <si>
    <t>20210412</t>
  </si>
  <si>
    <t>20210413</t>
  </si>
  <si>
    <t>20210414</t>
  </si>
  <si>
    <t>20210415</t>
  </si>
  <si>
    <t>20210416</t>
  </si>
  <si>
    <t>20210417</t>
  </si>
  <si>
    <t>20210418</t>
  </si>
  <si>
    <t>20210419</t>
  </si>
  <si>
    <t>20210420</t>
  </si>
  <si>
    <t>20210421</t>
  </si>
  <si>
    <t>20210422</t>
  </si>
  <si>
    <t>20210423</t>
  </si>
  <si>
    <t>20210424</t>
  </si>
  <si>
    <t>20210425</t>
  </si>
  <si>
    <t>20210426</t>
  </si>
  <si>
    <t>20210427</t>
  </si>
  <si>
    <t>20210428</t>
  </si>
  <si>
    <t>20210429</t>
  </si>
  <si>
    <t>20210430</t>
  </si>
  <si>
    <t>20210501</t>
  </si>
  <si>
    <t>20210502</t>
  </si>
  <si>
    <t>20210503</t>
  </si>
  <si>
    <t>20210504</t>
  </si>
  <si>
    <t>20210505</t>
  </si>
  <si>
    <t>20210506</t>
  </si>
  <si>
    <t>20210507</t>
  </si>
  <si>
    <t>20210508</t>
  </si>
  <si>
    <t>20210509</t>
  </si>
  <si>
    <t>20210510</t>
  </si>
  <si>
    <t>20210511</t>
  </si>
  <si>
    <t>20210512</t>
  </si>
  <si>
    <t>20210513</t>
  </si>
  <si>
    <t>20210514</t>
  </si>
  <si>
    <t>20210515</t>
  </si>
  <si>
    <t>20210516</t>
  </si>
  <si>
    <t>20210517</t>
  </si>
  <si>
    <t>20210518</t>
  </si>
  <si>
    <t>20210519</t>
  </si>
  <si>
    <t>20210520</t>
  </si>
  <si>
    <t>20210521</t>
  </si>
  <si>
    <t>20210522</t>
  </si>
  <si>
    <t>20210523</t>
  </si>
  <si>
    <t>20210524</t>
  </si>
  <si>
    <t>20210525</t>
  </si>
  <si>
    <t>20210526</t>
  </si>
  <si>
    <t>20210527</t>
  </si>
  <si>
    <t>20210528</t>
  </si>
  <si>
    <t>20210529</t>
  </si>
  <si>
    <t>20210530</t>
  </si>
  <si>
    <t>20210531</t>
  </si>
  <si>
    <t>20210601</t>
  </si>
  <si>
    <t>20210602</t>
  </si>
  <si>
    <t>20210603</t>
  </si>
  <si>
    <t>20210604</t>
  </si>
  <si>
    <t>20210605</t>
  </si>
  <si>
    <t>20210606</t>
  </si>
  <si>
    <t>20210607</t>
  </si>
  <si>
    <t>20210608</t>
  </si>
  <si>
    <t>20210609</t>
  </si>
  <si>
    <t>20210610</t>
  </si>
  <si>
    <t>20210611</t>
  </si>
  <si>
    <t>20210612</t>
  </si>
  <si>
    <t>20210613</t>
  </si>
  <si>
    <t>20210614</t>
  </si>
  <si>
    <t>20210615</t>
  </si>
  <si>
    <t>20210616</t>
  </si>
  <si>
    <t>20210617</t>
  </si>
  <si>
    <t>20210618</t>
  </si>
  <si>
    <t>20210619</t>
  </si>
  <si>
    <t>20210620</t>
  </si>
  <si>
    <t>20210621</t>
  </si>
  <si>
    <t>20210622</t>
  </si>
  <si>
    <t>20210623</t>
  </si>
  <si>
    <t>20210624</t>
  </si>
  <si>
    <t>20210625</t>
  </si>
  <si>
    <t>20210626</t>
  </si>
  <si>
    <t>20210627</t>
  </si>
  <si>
    <t>20210628</t>
  </si>
  <si>
    <t>20210629</t>
  </si>
  <si>
    <t>20210630</t>
  </si>
  <si>
    <t>20210701</t>
  </si>
  <si>
    <t>20210702</t>
  </si>
  <si>
    <t>20210703</t>
  </si>
  <si>
    <t>20210704</t>
  </si>
  <si>
    <t>20210705</t>
  </si>
  <si>
    <t>20210706</t>
  </si>
  <si>
    <t>20210707</t>
  </si>
  <si>
    <t>20210708</t>
  </si>
  <si>
    <t>20210709</t>
  </si>
  <si>
    <t>20210710</t>
  </si>
  <si>
    <t>20210711</t>
  </si>
  <si>
    <t>20210712</t>
  </si>
  <si>
    <t>20210713</t>
  </si>
  <si>
    <t>20210714</t>
  </si>
  <si>
    <t>20210715</t>
  </si>
  <si>
    <t>20210716</t>
  </si>
  <si>
    <t>20210717</t>
  </si>
  <si>
    <t>20210718</t>
  </si>
  <si>
    <t>20210719</t>
  </si>
  <si>
    <t>20210720</t>
  </si>
  <si>
    <t>20210721</t>
  </si>
  <si>
    <t>20210722</t>
  </si>
  <si>
    <t>20210723</t>
  </si>
  <si>
    <t>20210724</t>
  </si>
  <si>
    <t>20210725</t>
  </si>
  <si>
    <t>20210726</t>
  </si>
  <si>
    <t>20210727</t>
  </si>
  <si>
    <t>20210728</t>
  </si>
  <si>
    <t>20210729</t>
  </si>
  <si>
    <t>20210730</t>
  </si>
  <si>
    <t>20210731</t>
  </si>
  <si>
    <t>20210801</t>
  </si>
  <si>
    <t>20210802</t>
  </si>
  <si>
    <t>20210803</t>
  </si>
  <si>
    <t>20210804</t>
  </si>
  <si>
    <t>20210805</t>
  </si>
  <si>
    <t>20210806</t>
  </si>
  <si>
    <t>20210807</t>
  </si>
  <si>
    <t>20210808</t>
  </si>
  <si>
    <t>20210809</t>
  </si>
  <si>
    <t>20210810</t>
  </si>
  <si>
    <t>20210811</t>
  </si>
  <si>
    <t>20210812</t>
  </si>
  <si>
    <t>20210813</t>
  </si>
  <si>
    <t>20210814</t>
  </si>
  <si>
    <t>20210815</t>
  </si>
  <si>
    <t>20210816</t>
  </si>
  <si>
    <t>20210817</t>
  </si>
  <si>
    <t>20210818</t>
  </si>
  <si>
    <t>20210819</t>
  </si>
  <si>
    <t>20210820</t>
  </si>
  <si>
    <t>20210821</t>
  </si>
  <si>
    <t>20210822</t>
  </si>
  <si>
    <t>20210823</t>
  </si>
  <si>
    <t>20210824</t>
  </si>
  <si>
    <t>20210825</t>
  </si>
  <si>
    <t>20210826</t>
  </si>
  <si>
    <t>20210827</t>
  </si>
  <si>
    <t>20210828</t>
  </si>
  <si>
    <t>20210829</t>
  </si>
  <si>
    <t>20210830</t>
  </si>
  <si>
    <t>20210831</t>
  </si>
  <si>
    <t>20210901</t>
  </si>
  <si>
    <t>20210902</t>
  </si>
  <si>
    <t>20210903</t>
  </si>
  <si>
    <t>20210904</t>
  </si>
  <si>
    <t>20210905</t>
  </si>
  <si>
    <t>20210906</t>
  </si>
  <si>
    <t>20210907</t>
  </si>
  <si>
    <t>20210908</t>
  </si>
  <si>
    <t>20210909</t>
  </si>
  <si>
    <t>20210910</t>
  </si>
  <si>
    <t>20210911</t>
  </si>
  <si>
    <t>20210912</t>
  </si>
  <si>
    <t>20210913</t>
  </si>
  <si>
    <t>20210914</t>
  </si>
  <si>
    <t>20210915</t>
  </si>
  <si>
    <t>20210916</t>
  </si>
  <si>
    <t>20210917</t>
  </si>
  <si>
    <t>20210918</t>
  </si>
  <si>
    <t>20210919</t>
  </si>
  <si>
    <t>20210920</t>
  </si>
  <si>
    <t>20210921</t>
  </si>
  <si>
    <t>20210922</t>
  </si>
  <si>
    <t>20210923</t>
  </si>
  <si>
    <t>20210924</t>
  </si>
  <si>
    <t>20210925</t>
  </si>
  <si>
    <t>20210926</t>
  </si>
  <si>
    <t>20210927</t>
  </si>
  <si>
    <t>20210928</t>
  </si>
  <si>
    <t>20210929</t>
  </si>
  <si>
    <t>20210930</t>
  </si>
  <si>
    <t>20211001</t>
  </si>
  <si>
    <t>20211002</t>
  </si>
  <si>
    <t>20211003</t>
  </si>
  <si>
    <t>20211004</t>
  </si>
  <si>
    <t>20211005</t>
  </si>
  <si>
    <t>20211006</t>
  </si>
  <si>
    <t>20211007</t>
  </si>
  <si>
    <t>20211008</t>
  </si>
  <si>
    <t>20211009</t>
  </si>
  <si>
    <t>20211010</t>
  </si>
  <si>
    <t>20211011</t>
  </si>
  <si>
    <t>20211012</t>
  </si>
  <si>
    <t>20211013</t>
  </si>
  <si>
    <t>20211014</t>
  </si>
  <si>
    <t>20211015</t>
  </si>
  <si>
    <t>20211016</t>
  </si>
  <si>
    <t>20211017</t>
  </si>
  <si>
    <t>20211018</t>
  </si>
  <si>
    <t>20211019</t>
  </si>
  <si>
    <t>20211020</t>
  </si>
  <si>
    <t>20211021</t>
  </si>
  <si>
    <t>20211022</t>
  </si>
  <si>
    <t>20211023</t>
  </si>
  <si>
    <t>20211024</t>
  </si>
  <si>
    <t>20211025</t>
  </si>
  <si>
    <t>20211026</t>
  </si>
  <si>
    <t>20211027</t>
  </si>
  <si>
    <t>20211028</t>
  </si>
  <si>
    <t>20211029</t>
  </si>
  <si>
    <t>20211030</t>
  </si>
  <si>
    <t>20211031</t>
  </si>
  <si>
    <t>20211101</t>
  </si>
  <si>
    <t>20211102</t>
  </si>
  <si>
    <t>20211103</t>
  </si>
  <si>
    <t>20211104</t>
  </si>
  <si>
    <t>20211105</t>
  </si>
  <si>
    <t>20211106</t>
  </si>
  <si>
    <t>20211107</t>
  </si>
  <si>
    <t>20211108</t>
  </si>
  <si>
    <t>20211109</t>
  </si>
  <si>
    <t>20211110</t>
  </si>
  <si>
    <t>20211111</t>
  </si>
  <si>
    <t>20211112</t>
  </si>
  <si>
    <t>20211113</t>
  </si>
  <si>
    <t>20211114</t>
  </si>
  <si>
    <t>20211115</t>
  </si>
  <si>
    <t>20211116</t>
  </si>
  <si>
    <t>20211117</t>
  </si>
  <si>
    <t>20211118</t>
  </si>
  <si>
    <t>20211119</t>
  </si>
  <si>
    <t>20211120</t>
  </si>
  <si>
    <t>20211121</t>
  </si>
  <si>
    <t>20211122</t>
  </si>
  <si>
    <t>20211123</t>
  </si>
  <si>
    <t>20211124</t>
  </si>
  <si>
    <t>20211125</t>
  </si>
  <si>
    <t>20211126</t>
  </si>
  <si>
    <t>20211127</t>
  </si>
  <si>
    <t>20211128</t>
  </si>
  <si>
    <t>20211129</t>
  </si>
  <si>
    <t>20211130</t>
  </si>
  <si>
    <t>20211201</t>
  </si>
  <si>
    <t>20211202</t>
  </si>
  <si>
    <t>20211203</t>
  </si>
  <si>
    <t>20211204</t>
  </si>
  <si>
    <t>20211205</t>
  </si>
  <si>
    <t>20211206</t>
  </si>
  <si>
    <t>20211207</t>
  </si>
  <si>
    <t>20211208</t>
  </si>
  <si>
    <t>20211209</t>
  </si>
  <si>
    <t>20211210</t>
  </si>
  <si>
    <t>20211211</t>
  </si>
  <si>
    <t>20211212</t>
  </si>
  <si>
    <t>20211213</t>
  </si>
  <si>
    <t>20211214</t>
  </si>
  <si>
    <t>20211215</t>
  </si>
  <si>
    <t>20211216</t>
  </si>
  <si>
    <t>20211217</t>
  </si>
  <si>
    <t>20211218</t>
  </si>
  <si>
    <t>20211219</t>
  </si>
  <si>
    <t>20211220</t>
  </si>
  <si>
    <t>20211221</t>
  </si>
  <si>
    <t>20211222</t>
  </si>
  <si>
    <t>20211223</t>
  </si>
  <si>
    <t>20211224</t>
  </si>
  <si>
    <t>20211225</t>
  </si>
  <si>
    <t>20211226</t>
  </si>
  <si>
    <t>20211227</t>
  </si>
  <si>
    <t>20211228</t>
  </si>
  <si>
    <t>20211229</t>
  </si>
  <si>
    <t>20211230</t>
  </si>
  <si>
    <t>20211231</t>
  </si>
  <si>
    <t>New Year's Day</t>
  </si>
  <si>
    <t>Martin Luther King Jr. Day</t>
  </si>
  <si>
    <t>Memorial Day</t>
  </si>
  <si>
    <t>Independence Day</t>
  </si>
  <si>
    <t>Labor Day</t>
  </si>
  <si>
    <t>Veterans Day</t>
  </si>
  <si>
    <t>Thanksgiving</t>
  </si>
  <si>
    <t>Christmas Day</t>
  </si>
  <si>
    <t>Holidays</t>
  </si>
  <si>
    <t>Month</t>
  </si>
  <si>
    <t>Average Day</t>
  </si>
  <si>
    <t>Day of Week</t>
  </si>
  <si>
    <t>mon/sat/sun</t>
  </si>
  <si>
    <t>day num</t>
  </si>
  <si>
    <t>Date Format</t>
  </si>
  <si>
    <t>Dates in excel Format</t>
  </si>
  <si>
    <t>New dates</t>
  </si>
  <si>
    <t>Manually update mon/sat/sun,day num, and Holiday Lists for new year</t>
  </si>
  <si>
    <t>Holiday List</t>
  </si>
  <si>
    <t>Update for new years, or if errors are caught</t>
  </si>
  <si>
    <t>Original smk Data from NEI 2017</t>
  </si>
  <si>
    <t>Week Days</t>
  </si>
  <si>
    <t>Not Holidays_Weekends</t>
  </si>
  <si>
    <t>Average Week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</si>
</sst>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DF32D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3" fillId="2" borderId="2" xfId="0" applyFont="1" applyFill="1" applyBorder="1"/>
    <xf numFmtId="0" fontId="3" fillId="3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2DF3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67"/>
  <sheetViews>
    <sheetView topLeftCell="E1" zoomScaleNormal="100" workbookViewId="0">
      <selection activeCell="E3" sqref="E3"/>
    </sheetView>
  </sheetViews>
  <sheetFormatPr defaultRowHeight="14.4" x14ac:dyDescent="0.3"/>
  <cols>
    <col min="5" max="5" width="10.109375" bestFit="1" customWidth="1"/>
    <col min="6" max="6" width="9.6640625" bestFit="1" customWidth="1"/>
    <col min="7" max="7" width="10.44140625" bestFit="1" customWidth="1"/>
    <col min="8" max="8" width="10" bestFit="1" customWidth="1"/>
    <col min="9" max="9" width="9.5546875" bestFit="1" customWidth="1"/>
    <col min="12" max="12" width="9.109375" style="2"/>
    <col min="13" max="13" width="11.88671875" bestFit="1" customWidth="1"/>
    <col min="14" max="14" width="10.6640625" customWidth="1"/>
    <col min="15" max="15" width="23.109375" bestFit="1" customWidth="1"/>
    <col min="16" max="19" width="12" customWidth="1"/>
    <col min="20" max="20" width="12" style="2" customWidth="1"/>
    <col min="21" max="21" width="23.88671875" bestFit="1" customWidth="1"/>
    <col min="22" max="22" width="17.44140625" bestFit="1" customWidth="1"/>
    <col min="25" max="25" width="10.109375" bestFit="1" customWidth="1"/>
    <col min="26" max="26" width="9.6640625" bestFit="1" customWidth="1"/>
    <col min="27" max="27" width="10.44140625" bestFit="1" customWidth="1"/>
    <col min="28" max="28" width="10" bestFit="1" customWidth="1"/>
  </cols>
  <sheetData>
    <row r="1" spans="1:31" ht="15" thickBot="1" x14ac:dyDescent="0.35">
      <c r="D1" s="7" t="s">
        <v>389</v>
      </c>
      <c r="E1" s="7"/>
      <c r="L1" s="7" t="s">
        <v>388</v>
      </c>
      <c r="M1" s="7"/>
      <c r="O1" s="3"/>
      <c r="Q1" s="7" t="s">
        <v>390</v>
      </c>
      <c r="R1" s="7"/>
      <c r="S1" s="7"/>
      <c r="T1" s="7"/>
      <c r="U1" s="7"/>
      <c r="X1" s="9" t="s">
        <v>393</v>
      </c>
      <c r="Y1" s="9"/>
      <c r="Z1" s="9"/>
      <c r="AA1" s="9"/>
      <c r="AB1" s="9"/>
      <c r="AC1" s="9"/>
      <c r="AD1" s="9"/>
      <c r="AE1" s="9"/>
    </row>
    <row r="2" spans="1:31" s="5" customFormat="1" ht="15" thickBot="1" x14ac:dyDescent="0.35">
      <c r="A2" s="4"/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6"/>
      <c r="M2" s="5" t="s">
        <v>387</v>
      </c>
      <c r="N2" s="5" t="s">
        <v>394</v>
      </c>
      <c r="O2" s="5" t="s">
        <v>395</v>
      </c>
      <c r="P2" s="5" t="s">
        <v>381</v>
      </c>
      <c r="Q2" s="5" t="s">
        <v>384</v>
      </c>
      <c r="R2" s="5" t="s">
        <v>385</v>
      </c>
      <c r="S2" s="5" t="s">
        <v>386</v>
      </c>
      <c r="T2" s="6"/>
      <c r="U2" s="8" t="s">
        <v>391</v>
      </c>
      <c r="V2" s="8"/>
      <c r="X2" s="5" t="s">
        <v>0</v>
      </c>
      <c r="Y2" s="5" t="s">
        <v>1</v>
      </c>
      <c r="Z2" s="5" t="s">
        <v>2</v>
      </c>
      <c r="AA2" s="5" t="s">
        <v>3</v>
      </c>
      <c r="AB2" s="5" t="s">
        <v>4</v>
      </c>
      <c r="AC2" s="5" t="s">
        <v>5</v>
      </c>
      <c r="AD2" s="5" t="s">
        <v>6</v>
      </c>
      <c r="AE2" s="5" t="s">
        <v>7</v>
      </c>
    </row>
    <row r="3" spans="1:31" x14ac:dyDescent="0.3">
      <c r="D3" t="s">
        <v>8</v>
      </c>
      <c r="E3">
        <f>VLOOKUP(MONTH(M3),LookupTable!$A$3:$B$14,2)</f>
        <v>20170110</v>
      </c>
      <c r="F3">
        <f>IF(P3,X3,VLOOKUP(MONTH(M3),LookupTable!$A$3:$B$14,2))</f>
        <v>20170101</v>
      </c>
      <c r="G3">
        <f>IF(R3=1,VLOOKUP(MONTH(M3),LookupTable!$E$3:$L$14,Sheet1!S3+1),VLOOKUP(MONTH(M3),LookupTable!$A$18:$B$29,2))</f>
        <v>20170110</v>
      </c>
      <c r="H3">
        <f>IF(P3,X3,G3)</f>
        <v>20170101</v>
      </c>
      <c r="I3">
        <f>VLOOKUP(MONTH(Sheet1!M3),LookupTable!$E$3:$L$14,Sheet1!S3+1)</f>
        <v>20170113</v>
      </c>
      <c r="J3">
        <f>IF(P3,X3,I3)</f>
        <v>20170101</v>
      </c>
      <c r="K3">
        <v>20170101</v>
      </c>
      <c r="M3" s="1">
        <v>44197</v>
      </c>
      <c r="N3" s="1" t="b">
        <f>WORKDAY(M3-1,1)=M3</f>
        <v>1</v>
      </c>
      <c r="O3" t="b">
        <f>WORKDAY(M3-1,1,$V$3:$V$36)=M3</f>
        <v>0</v>
      </c>
      <c r="P3" t="b">
        <f>NOT(O3=N3)</f>
        <v>1</v>
      </c>
      <c r="Q3" t="str">
        <f>TEXT(M3,"dddd")</f>
        <v>Friday</v>
      </c>
      <c r="R3">
        <v>0</v>
      </c>
      <c r="S3">
        <v>7</v>
      </c>
      <c r="U3" t="s">
        <v>373</v>
      </c>
      <c r="V3" s="1">
        <v>44197</v>
      </c>
      <c r="W3" t="e">
        <f>da</f>
        <v>#NAME?</v>
      </c>
      <c r="X3">
        <v>20170101</v>
      </c>
      <c r="Y3">
        <v>20170110</v>
      </c>
      <c r="Z3">
        <v>20170110</v>
      </c>
      <c r="AA3">
        <v>20170115</v>
      </c>
      <c r="AB3">
        <v>20170115</v>
      </c>
      <c r="AC3">
        <v>20170115</v>
      </c>
      <c r="AD3">
        <v>20170115</v>
      </c>
      <c r="AE3">
        <v>20170101</v>
      </c>
    </row>
    <row r="4" spans="1:31" x14ac:dyDescent="0.3">
      <c r="D4" t="s">
        <v>9</v>
      </c>
      <c r="E4">
        <f>VLOOKUP(MONTH(M4),LookupTable!$A$3:$B$14,2)</f>
        <v>20170110</v>
      </c>
      <c r="F4">
        <f>IF(P4,X4,VLOOKUP(MONTH(M4),LookupTable!$A$3:$B$14,2))</f>
        <v>20170110</v>
      </c>
      <c r="G4">
        <f>IF(R4=1,VLOOKUP(MONTH(M4),LookupTable!$E$3:$L$14,Sheet1!S4+1),VLOOKUP(MONTH(M4),LookupTable!$A$18:$B$29,2))</f>
        <v>20170114</v>
      </c>
      <c r="H4">
        <f t="shared" ref="H4:H67" si="0">IF(P4,X4,G4)</f>
        <v>20170114</v>
      </c>
      <c r="I4">
        <f>VLOOKUP(MONTH(Sheet1!M4),LookupTable!$E$3:$L$14,Sheet1!S4+1)</f>
        <v>20170114</v>
      </c>
      <c r="J4">
        <f t="shared" ref="J4:J67" si="1">IF(P4,X4,I4)</f>
        <v>20170114</v>
      </c>
      <c r="K4">
        <v>20170102</v>
      </c>
      <c r="M4" s="1">
        <v>44198</v>
      </c>
      <c r="N4" s="1" t="b">
        <f t="shared" ref="N4:N67" si="2">WORKDAY(M4-1,1)=M4</f>
        <v>0</v>
      </c>
      <c r="O4" t="b">
        <f t="shared" ref="O4:O67" si="3">WORKDAY(M4-1,1,$V$3:$V$36)=M4</f>
        <v>0</v>
      </c>
      <c r="P4" t="b">
        <f t="shared" ref="P4:P67" si="4">NOT(O4=N4)</f>
        <v>0</v>
      </c>
      <c r="Q4" t="str">
        <f t="shared" ref="Q4:Q11" si="5">TEXT(M4,"dddd")</f>
        <v>Saturday</v>
      </c>
      <c r="R4">
        <v>1</v>
      </c>
      <c r="S4">
        <v>1</v>
      </c>
      <c r="U4" t="s">
        <v>374</v>
      </c>
      <c r="V4" s="1">
        <v>44214</v>
      </c>
      <c r="X4">
        <v>20170102</v>
      </c>
      <c r="Y4">
        <v>20170110</v>
      </c>
      <c r="Z4">
        <v>20170102</v>
      </c>
      <c r="AA4">
        <v>20170109</v>
      </c>
      <c r="AB4">
        <v>20170102</v>
      </c>
      <c r="AC4">
        <v>20170109</v>
      </c>
      <c r="AD4">
        <v>20170102</v>
      </c>
      <c r="AE4">
        <v>20170102</v>
      </c>
    </row>
    <row r="5" spans="1:31" x14ac:dyDescent="0.3">
      <c r="D5" t="s">
        <v>10</v>
      </c>
      <c r="E5">
        <f>VLOOKUP(MONTH(M5),LookupTable!$A$3:$B$14,2)</f>
        <v>20170110</v>
      </c>
      <c r="F5">
        <f>IF(P5,X5,VLOOKUP(MONTH(M5),LookupTable!$A$3:$B$14,2))</f>
        <v>20170110</v>
      </c>
      <c r="G5">
        <f>IF(R5=1,VLOOKUP(MONTH(M5),LookupTable!$E$3:$L$14,Sheet1!S5+1),VLOOKUP(MONTH(M5),LookupTable!$A$18:$B$29,2))</f>
        <v>20170115</v>
      </c>
      <c r="H5">
        <f t="shared" si="0"/>
        <v>20170115</v>
      </c>
      <c r="I5">
        <f>VLOOKUP(MONTH(Sheet1!M5),LookupTable!$E$3:$L$14,Sheet1!S5+1)</f>
        <v>20170115</v>
      </c>
      <c r="J5">
        <f t="shared" si="1"/>
        <v>20170115</v>
      </c>
      <c r="K5">
        <v>20170103</v>
      </c>
      <c r="M5" s="1">
        <v>44199</v>
      </c>
      <c r="N5" s="1" t="b">
        <f t="shared" si="2"/>
        <v>0</v>
      </c>
      <c r="O5" t="b">
        <f t="shared" si="3"/>
        <v>0</v>
      </c>
      <c r="P5" t="b">
        <f t="shared" si="4"/>
        <v>0</v>
      </c>
      <c r="Q5" t="str">
        <f t="shared" si="5"/>
        <v>Sunday</v>
      </c>
      <c r="R5">
        <v>1</v>
      </c>
      <c r="S5">
        <v>2</v>
      </c>
      <c r="U5" t="s">
        <v>375</v>
      </c>
      <c r="V5" s="1">
        <v>44347</v>
      </c>
      <c r="X5">
        <v>20170103</v>
      </c>
      <c r="Y5">
        <v>20170110</v>
      </c>
      <c r="Z5">
        <v>20170103</v>
      </c>
      <c r="AA5">
        <v>20170110</v>
      </c>
      <c r="AB5">
        <v>20170103</v>
      </c>
      <c r="AC5">
        <v>20170110</v>
      </c>
      <c r="AD5">
        <v>20170103</v>
      </c>
      <c r="AE5">
        <v>20170103</v>
      </c>
    </row>
    <row r="6" spans="1:31" x14ac:dyDescent="0.3">
      <c r="D6" t="s">
        <v>11</v>
      </c>
      <c r="E6">
        <f>VLOOKUP(MONTH(M6),LookupTable!$A$3:$B$14,2)</f>
        <v>20170110</v>
      </c>
      <c r="F6">
        <f>IF(P6,X6,VLOOKUP(MONTH(M6),LookupTable!$A$3:$B$14,2))</f>
        <v>20170110</v>
      </c>
      <c r="G6">
        <f>IF(R6=1,VLOOKUP(MONTH(M6),LookupTable!$E$3:$L$14,Sheet1!S6+1),VLOOKUP(MONTH(M6),LookupTable!$A$18:$B$29,2))</f>
        <v>20170109</v>
      </c>
      <c r="H6">
        <f t="shared" si="0"/>
        <v>20170109</v>
      </c>
      <c r="I6">
        <f>VLOOKUP(MONTH(Sheet1!M6),LookupTable!$E$3:$L$14,Sheet1!S6+1)</f>
        <v>20170109</v>
      </c>
      <c r="J6">
        <f t="shared" si="1"/>
        <v>20170109</v>
      </c>
      <c r="K6">
        <v>20170104</v>
      </c>
      <c r="M6" s="1">
        <v>44200</v>
      </c>
      <c r="N6" s="1" t="b">
        <f t="shared" si="2"/>
        <v>1</v>
      </c>
      <c r="O6" t="b">
        <f t="shared" si="3"/>
        <v>1</v>
      </c>
      <c r="P6" t="b">
        <f t="shared" si="4"/>
        <v>0</v>
      </c>
      <c r="Q6" t="str">
        <f t="shared" si="5"/>
        <v>Monday</v>
      </c>
      <c r="R6">
        <v>1</v>
      </c>
      <c r="S6">
        <v>3</v>
      </c>
      <c r="U6" t="s">
        <v>376</v>
      </c>
      <c r="V6" s="1">
        <v>44382</v>
      </c>
      <c r="X6">
        <v>20170104</v>
      </c>
      <c r="Y6">
        <v>20170110</v>
      </c>
      <c r="Z6">
        <v>20170110</v>
      </c>
      <c r="AA6">
        <v>20170110</v>
      </c>
      <c r="AB6">
        <v>20170110</v>
      </c>
      <c r="AC6">
        <v>20170111</v>
      </c>
      <c r="AD6">
        <v>20170111</v>
      </c>
      <c r="AE6">
        <v>20170104</v>
      </c>
    </row>
    <row r="7" spans="1:31" x14ac:dyDescent="0.3">
      <c r="D7" t="s">
        <v>12</v>
      </c>
      <c r="E7">
        <f>VLOOKUP(MONTH(M7),LookupTable!$A$3:$B$14,2)</f>
        <v>20170110</v>
      </c>
      <c r="F7">
        <f>IF(P7,X7,VLOOKUP(MONTH(M7),LookupTable!$A$3:$B$14,2))</f>
        <v>20170110</v>
      </c>
      <c r="G7">
        <f>IF(R7=1,VLOOKUP(MONTH(M7),LookupTable!$E$3:$L$14,Sheet1!S7+1),VLOOKUP(MONTH(M7),LookupTable!$A$18:$B$29,2))</f>
        <v>20170110</v>
      </c>
      <c r="H7">
        <f t="shared" si="0"/>
        <v>20170110</v>
      </c>
      <c r="I7">
        <f>VLOOKUP(MONTH(Sheet1!M7),LookupTable!$E$3:$L$14,Sheet1!S7+1)</f>
        <v>20170110</v>
      </c>
      <c r="J7">
        <f t="shared" si="1"/>
        <v>20170110</v>
      </c>
      <c r="K7">
        <v>20170105</v>
      </c>
      <c r="M7" s="1">
        <v>44201</v>
      </c>
      <c r="N7" s="1" t="b">
        <f t="shared" si="2"/>
        <v>1</v>
      </c>
      <c r="O7" t="b">
        <f t="shared" si="3"/>
        <v>1</v>
      </c>
      <c r="P7" t="b">
        <f t="shared" si="4"/>
        <v>0</v>
      </c>
      <c r="Q7" t="str">
        <f t="shared" si="5"/>
        <v>Tuesday</v>
      </c>
      <c r="R7">
        <v>0</v>
      </c>
      <c r="S7">
        <v>4</v>
      </c>
      <c r="U7" t="s">
        <v>377</v>
      </c>
      <c r="V7" s="1">
        <v>44445</v>
      </c>
      <c r="X7">
        <v>20170105</v>
      </c>
      <c r="Y7">
        <v>20170110</v>
      </c>
      <c r="Z7">
        <v>20170110</v>
      </c>
      <c r="AA7">
        <v>20170110</v>
      </c>
      <c r="AB7">
        <v>20170110</v>
      </c>
      <c r="AC7">
        <v>20170112</v>
      </c>
      <c r="AD7">
        <v>20170112</v>
      </c>
      <c r="AE7">
        <v>20170105</v>
      </c>
    </row>
    <row r="8" spans="1:31" x14ac:dyDescent="0.3">
      <c r="D8" t="s">
        <v>13</v>
      </c>
      <c r="E8">
        <f>VLOOKUP(MONTH(M8),LookupTable!$A$3:$B$14,2)</f>
        <v>20170110</v>
      </c>
      <c r="F8">
        <f>IF(P8,X8,VLOOKUP(MONTH(M8),LookupTable!$A$3:$B$14,2))</f>
        <v>20170110</v>
      </c>
      <c r="G8">
        <f>IF(R8=1,VLOOKUP(MONTH(M8),LookupTable!$E$3:$L$14,Sheet1!S8+1),VLOOKUP(MONTH(M8),LookupTable!$A$18:$B$29,2))</f>
        <v>20170110</v>
      </c>
      <c r="H8">
        <f t="shared" si="0"/>
        <v>20170110</v>
      </c>
      <c r="I8">
        <f>VLOOKUP(MONTH(Sheet1!M8),LookupTable!$E$3:$L$14,Sheet1!S8+1)</f>
        <v>20170111</v>
      </c>
      <c r="J8">
        <f t="shared" si="1"/>
        <v>20170111</v>
      </c>
      <c r="K8">
        <v>20170106</v>
      </c>
      <c r="M8" s="1">
        <v>44202</v>
      </c>
      <c r="N8" s="1" t="b">
        <f t="shared" si="2"/>
        <v>1</v>
      </c>
      <c r="O8" t="b">
        <f t="shared" si="3"/>
        <v>1</v>
      </c>
      <c r="P8" t="b">
        <f t="shared" si="4"/>
        <v>0</v>
      </c>
      <c r="Q8" t="str">
        <f t="shared" si="5"/>
        <v>Wednesday</v>
      </c>
      <c r="R8">
        <v>0</v>
      </c>
      <c r="S8">
        <v>5</v>
      </c>
      <c r="U8" t="s">
        <v>378</v>
      </c>
      <c r="V8" s="1">
        <v>44511</v>
      </c>
      <c r="X8">
        <v>20170106</v>
      </c>
      <c r="Y8">
        <v>20170110</v>
      </c>
      <c r="Z8">
        <v>20170110</v>
      </c>
      <c r="AA8">
        <v>20170110</v>
      </c>
      <c r="AB8">
        <v>20170110</v>
      </c>
      <c r="AC8">
        <v>20170113</v>
      </c>
      <c r="AD8">
        <v>20170113</v>
      </c>
      <c r="AE8">
        <v>20170106</v>
      </c>
    </row>
    <row r="9" spans="1:31" x14ac:dyDescent="0.3">
      <c r="D9" t="s">
        <v>14</v>
      </c>
      <c r="E9">
        <f>VLOOKUP(MONTH(M9),LookupTable!$A$3:$B$14,2)</f>
        <v>20170110</v>
      </c>
      <c r="F9">
        <f>IF(P9,X9,VLOOKUP(MONTH(M9),LookupTable!$A$3:$B$14,2))</f>
        <v>20170110</v>
      </c>
      <c r="G9">
        <f>IF(R9=1,VLOOKUP(MONTH(M9),LookupTable!$E$3:$L$14,Sheet1!S9+1),VLOOKUP(MONTH(M9),LookupTable!$A$18:$B$29,2))</f>
        <v>20170110</v>
      </c>
      <c r="H9">
        <f t="shared" si="0"/>
        <v>20170110</v>
      </c>
      <c r="I9">
        <f>VLOOKUP(MONTH(Sheet1!M9),LookupTable!$E$3:$L$14,Sheet1!S9+1)</f>
        <v>20170112</v>
      </c>
      <c r="J9">
        <f t="shared" si="1"/>
        <v>20170112</v>
      </c>
      <c r="K9">
        <v>20170107</v>
      </c>
      <c r="M9" s="1">
        <v>44203</v>
      </c>
      <c r="N9" s="1" t="b">
        <f t="shared" si="2"/>
        <v>1</v>
      </c>
      <c r="O9" t="b">
        <f t="shared" si="3"/>
        <v>1</v>
      </c>
      <c r="P9" t="b">
        <f t="shared" si="4"/>
        <v>0</v>
      </c>
      <c r="Q9" t="str">
        <f t="shared" si="5"/>
        <v>Thursday</v>
      </c>
      <c r="R9">
        <v>0</v>
      </c>
      <c r="S9">
        <v>6</v>
      </c>
      <c r="U9" t="s">
        <v>379</v>
      </c>
      <c r="V9" s="1">
        <v>44525</v>
      </c>
      <c r="X9">
        <v>20170107</v>
      </c>
      <c r="Y9">
        <v>20170110</v>
      </c>
      <c r="Z9">
        <v>20170110</v>
      </c>
      <c r="AA9">
        <v>20170114</v>
      </c>
      <c r="AB9">
        <v>20170114</v>
      </c>
      <c r="AC9">
        <v>20170114</v>
      </c>
      <c r="AD9">
        <v>20170114</v>
      </c>
      <c r="AE9">
        <v>20170107</v>
      </c>
    </row>
    <row r="10" spans="1:31" x14ac:dyDescent="0.3">
      <c r="D10" t="s">
        <v>15</v>
      </c>
      <c r="E10">
        <f>VLOOKUP(MONTH(M10),LookupTable!$A$3:$B$14,2)</f>
        <v>20170110</v>
      </c>
      <c r="F10">
        <f>IF(P10,X10,VLOOKUP(MONTH(M10),LookupTable!$A$3:$B$14,2))</f>
        <v>20170110</v>
      </c>
      <c r="G10">
        <f>IF(R10=1,VLOOKUP(MONTH(M10),LookupTable!$E$3:$L$14,Sheet1!S10+1),VLOOKUP(MONTH(M10),LookupTable!$A$18:$B$29,2))</f>
        <v>20170110</v>
      </c>
      <c r="H10">
        <f t="shared" si="0"/>
        <v>20170110</v>
      </c>
      <c r="I10">
        <f>VLOOKUP(MONTH(Sheet1!M10),LookupTable!$E$3:$L$14,Sheet1!S10+1)</f>
        <v>20170113</v>
      </c>
      <c r="J10">
        <f t="shared" si="1"/>
        <v>20170113</v>
      </c>
      <c r="K10">
        <v>20170108</v>
      </c>
      <c r="M10" s="1">
        <v>44204</v>
      </c>
      <c r="N10" s="1" t="b">
        <f t="shared" si="2"/>
        <v>1</v>
      </c>
      <c r="O10" t="b">
        <f t="shared" si="3"/>
        <v>1</v>
      </c>
      <c r="P10" t="b">
        <f t="shared" si="4"/>
        <v>0</v>
      </c>
      <c r="Q10" t="str">
        <f t="shared" si="5"/>
        <v>Friday</v>
      </c>
      <c r="R10">
        <v>0</v>
      </c>
      <c r="S10">
        <v>7</v>
      </c>
      <c r="U10" t="s">
        <v>380</v>
      </c>
      <c r="V10" s="1">
        <v>44554</v>
      </c>
      <c r="X10">
        <v>20170108</v>
      </c>
      <c r="Y10">
        <v>20170110</v>
      </c>
      <c r="Z10">
        <v>20170110</v>
      </c>
      <c r="AA10">
        <v>20170115</v>
      </c>
      <c r="AB10">
        <v>20170115</v>
      </c>
      <c r="AC10">
        <v>20170115</v>
      </c>
      <c r="AD10">
        <v>20170115</v>
      </c>
      <c r="AE10">
        <v>20170108</v>
      </c>
    </row>
    <row r="11" spans="1:31" x14ac:dyDescent="0.3">
      <c r="D11" t="s">
        <v>16</v>
      </c>
      <c r="E11">
        <f>VLOOKUP(MONTH(M11),LookupTable!$A$3:$B$14,2)</f>
        <v>20170110</v>
      </c>
      <c r="F11">
        <f>IF(P11,X11,VLOOKUP(MONTH(M11),LookupTable!$A$3:$B$14,2))</f>
        <v>20170110</v>
      </c>
      <c r="G11">
        <f>IF(R11=1,VLOOKUP(MONTH(M11),LookupTable!$E$3:$L$14,Sheet1!S11+1),VLOOKUP(MONTH(M11),LookupTable!$A$18:$B$29,2))</f>
        <v>20170114</v>
      </c>
      <c r="H11">
        <f t="shared" si="0"/>
        <v>20170114</v>
      </c>
      <c r="I11">
        <f>VLOOKUP(MONTH(Sheet1!M11),LookupTable!$E$3:$L$14,Sheet1!S11+1)</f>
        <v>20170114</v>
      </c>
      <c r="J11">
        <f t="shared" si="1"/>
        <v>20170114</v>
      </c>
      <c r="K11">
        <v>20170109</v>
      </c>
      <c r="M11" s="1">
        <v>44205</v>
      </c>
      <c r="N11" s="1" t="b">
        <f t="shared" si="2"/>
        <v>0</v>
      </c>
      <c r="O11" t="b">
        <f t="shared" si="3"/>
        <v>0</v>
      </c>
      <c r="P11" t="b">
        <f t="shared" si="4"/>
        <v>0</v>
      </c>
      <c r="Q11" t="str">
        <f t="shared" si="5"/>
        <v>Saturday</v>
      </c>
      <c r="R11">
        <f>R4</f>
        <v>1</v>
      </c>
      <c r="S11">
        <f>S4</f>
        <v>1</v>
      </c>
      <c r="U11" t="s">
        <v>373</v>
      </c>
      <c r="V11" s="1">
        <v>44561</v>
      </c>
      <c r="X11">
        <v>20170109</v>
      </c>
      <c r="Y11">
        <v>20170110</v>
      </c>
      <c r="Z11">
        <v>20170110</v>
      </c>
      <c r="AA11">
        <v>20170109</v>
      </c>
      <c r="AB11">
        <v>20170109</v>
      </c>
      <c r="AC11">
        <v>20170109</v>
      </c>
      <c r="AD11">
        <v>20170109</v>
      </c>
      <c r="AE11">
        <v>20170109</v>
      </c>
    </row>
    <row r="12" spans="1:31" x14ac:dyDescent="0.3">
      <c r="D12" t="s">
        <v>17</v>
      </c>
      <c r="E12">
        <f>VLOOKUP(MONTH(M12),LookupTable!$A$3:$B$14,2)</f>
        <v>20170110</v>
      </c>
      <c r="F12">
        <f>IF(P12,X12,VLOOKUP(MONTH(M12),LookupTable!$A$3:$B$14,2))</f>
        <v>20170110</v>
      </c>
      <c r="G12">
        <f>IF(R12=1,VLOOKUP(MONTH(M12),LookupTable!$E$3:$L$14,Sheet1!S12+1),VLOOKUP(MONTH(M12),LookupTable!$A$18:$B$29,2))</f>
        <v>20170115</v>
      </c>
      <c r="H12">
        <f t="shared" si="0"/>
        <v>20170115</v>
      </c>
      <c r="I12">
        <f>VLOOKUP(MONTH(Sheet1!M12),LookupTable!$E$3:$L$14,Sheet1!S12+1)</f>
        <v>20170115</v>
      </c>
      <c r="J12">
        <f t="shared" si="1"/>
        <v>20170115</v>
      </c>
      <c r="K12">
        <v>20170110</v>
      </c>
      <c r="M12" s="1">
        <v>44206</v>
      </c>
      <c r="N12" s="1" t="b">
        <f t="shared" si="2"/>
        <v>0</v>
      </c>
      <c r="O12" t="b">
        <f t="shared" si="3"/>
        <v>0</v>
      </c>
      <c r="P12" t="b">
        <f t="shared" si="4"/>
        <v>0</v>
      </c>
      <c r="Q12" t="str">
        <f t="shared" ref="Q12:Q75" si="6">TEXT(M12,"dddd")</f>
        <v>Sunday</v>
      </c>
      <c r="R12">
        <f t="shared" ref="R12:S12" si="7">R5</f>
        <v>1</v>
      </c>
      <c r="S12">
        <f t="shared" si="7"/>
        <v>2</v>
      </c>
      <c r="X12">
        <v>20170110</v>
      </c>
      <c r="Y12">
        <v>20170110</v>
      </c>
      <c r="Z12">
        <v>20170110</v>
      </c>
      <c r="AA12">
        <v>20170110</v>
      </c>
      <c r="AB12">
        <v>20170110</v>
      </c>
      <c r="AC12">
        <v>20170110</v>
      </c>
      <c r="AD12">
        <v>20170110</v>
      </c>
      <c r="AE12">
        <v>20170110</v>
      </c>
    </row>
    <row r="13" spans="1:31" x14ac:dyDescent="0.3">
      <c r="D13" t="s">
        <v>18</v>
      </c>
      <c r="E13">
        <f>VLOOKUP(MONTH(M13),LookupTable!$A$3:$B$14,2)</f>
        <v>20170110</v>
      </c>
      <c r="F13">
        <f>IF(P13,X13,VLOOKUP(MONTH(M13),LookupTable!$A$3:$B$14,2))</f>
        <v>20170110</v>
      </c>
      <c r="G13">
        <f>IF(R13=1,VLOOKUP(MONTH(M13),LookupTable!$E$3:$L$14,Sheet1!S13+1),VLOOKUP(MONTH(M13),LookupTable!$A$18:$B$29,2))</f>
        <v>20170109</v>
      </c>
      <c r="H13">
        <f t="shared" si="0"/>
        <v>20170109</v>
      </c>
      <c r="I13">
        <f>VLOOKUP(MONTH(Sheet1!M13),LookupTable!$E$3:$L$14,Sheet1!S13+1)</f>
        <v>20170109</v>
      </c>
      <c r="J13">
        <f t="shared" si="1"/>
        <v>20170109</v>
      </c>
      <c r="K13">
        <v>20170111</v>
      </c>
      <c r="M13" s="1">
        <v>44207</v>
      </c>
      <c r="N13" s="1" t="b">
        <f t="shared" si="2"/>
        <v>1</v>
      </c>
      <c r="O13" t="b">
        <f t="shared" si="3"/>
        <v>1</v>
      </c>
      <c r="P13" t="b">
        <f t="shared" si="4"/>
        <v>0</v>
      </c>
      <c r="Q13" t="str">
        <f t="shared" si="6"/>
        <v>Monday</v>
      </c>
      <c r="R13">
        <f t="shared" ref="R13:S13" si="8">R6</f>
        <v>1</v>
      </c>
      <c r="S13">
        <f t="shared" si="8"/>
        <v>3</v>
      </c>
      <c r="X13">
        <v>20170111</v>
      </c>
      <c r="Y13">
        <v>20170110</v>
      </c>
      <c r="Z13">
        <v>20170110</v>
      </c>
      <c r="AA13">
        <v>20170110</v>
      </c>
      <c r="AB13">
        <v>20170110</v>
      </c>
      <c r="AC13">
        <v>20170111</v>
      </c>
      <c r="AD13">
        <v>20170111</v>
      </c>
      <c r="AE13">
        <v>20170111</v>
      </c>
    </row>
    <row r="14" spans="1:31" x14ac:dyDescent="0.3">
      <c r="D14" t="s">
        <v>19</v>
      </c>
      <c r="E14">
        <f>VLOOKUP(MONTH(M14),LookupTable!$A$3:$B$14,2)</f>
        <v>20170110</v>
      </c>
      <c r="F14">
        <f>IF(P14,X14,VLOOKUP(MONTH(M14),LookupTable!$A$3:$B$14,2))</f>
        <v>20170110</v>
      </c>
      <c r="G14">
        <f>IF(R14=1,VLOOKUP(MONTH(M14),LookupTable!$E$3:$L$14,Sheet1!S14+1),VLOOKUP(MONTH(M14),LookupTable!$A$18:$B$29,2))</f>
        <v>20170110</v>
      </c>
      <c r="H14">
        <f t="shared" si="0"/>
        <v>20170110</v>
      </c>
      <c r="I14">
        <f>VLOOKUP(MONTH(Sheet1!M14),LookupTable!$E$3:$L$14,Sheet1!S14+1)</f>
        <v>20170110</v>
      </c>
      <c r="J14">
        <f t="shared" si="1"/>
        <v>20170110</v>
      </c>
      <c r="K14">
        <v>20170112</v>
      </c>
      <c r="M14" s="1">
        <v>44208</v>
      </c>
      <c r="N14" s="1" t="b">
        <f t="shared" si="2"/>
        <v>1</v>
      </c>
      <c r="O14" t="b">
        <f t="shared" si="3"/>
        <v>1</v>
      </c>
      <c r="P14" t="b">
        <f t="shared" si="4"/>
        <v>0</v>
      </c>
      <c r="Q14" t="str">
        <f t="shared" si="6"/>
        <v>Tuesday</v>
      </c>
      <c r="R14">
        <f t="shared" ref="R14:S14" si="9">R7</f>
        <v>0</v>
      </c>
      <c r="S14">
        <f t="shared" si="9"/>
        <v>4</v>
      </c>
      <c r="X14">
        <v>20170112</v>
      </c>
      <c r="Y14">
        <v>20170110</v>
      </c>
      <c r="Z14">
        <v>20170110</v>
      </c>
      <c r="AA14">
        <v>20170110</v>
      </c>
      <c r="AB14">
        <v>20170110</v>
      </c>
      <c r="AC14">
        <v>20170112</v>
      </c>
      <c r="AD14">
        <v>20170112</v>
      </c>
      <c r="AE14">
        <v>20170112</v>
      </c>
    </row>
    <row r="15" spans="1:31" x14ac:dyDescent="0.3">
      <c r="D15" t="s">
        <v>20</v>
      </c>
      <c r="E15">
        <f>VLOOKUP(MONTH(M15),LookupTable!$A$3:$B$14,2)</f>
        <v>20170110</v>
      </c>
      <c r="F15">
        <f>IF(P15,X15,VLOOKUP(MONTH(M15),LookupTable!$A$3:$B$14,2))</f>
        <v>20170110</v>
      </c>
      <c r="G15">
        <f>IF(R15=1,VLOOKUP(MONTH(M15),LookupTable!$E$3:$L$14,Sheet1!S15+1),VLOOKUP(MONTH(M15),LookupTable!$A$18:$B$29,2))</f>
        <v>20170110</v>
      </c>
      <c r="H15">
        <f t="shared" si="0"/>
        <v>20170110</v>
      </c>
      <c r="I15">
        <f>VLOOKUP(MONTH(Sheet1!M15),LookupTable!$E$3:$L$14,Sheet1!S15+1)</f>
        <v>20170111</v>
      </c>
      <c r="J15">
        <f t="shared" si="1"/>
        <v>20170111</v>
      </c>
      <c r="K15">
        <v>20170113</v>
      </c>
      <c r="M15" s="1">
        <v>44209</v>
      </c>
      <c r="N15" s="1" t="b">
        <f t="shared" si="2"/>
        <v>1</v>
      </c>
      <c r="O15" t="b">
        <f t="shared" si="3"/>
        <v>1</v>
      </c>
      <c r="P15" t="b">
        <f t="shared" si="4"/>
        <v>0</v>
      </c>
      <c r="Q15" t="str">
        <f t="shared" si="6"/>
        <v>Wednesday</v>
      </c>
      <c r="R15">
        <f t="shared" ref="R15:S15" si="10">R8</f>
        <v>0</v>
      </c>
      <c r="S15">
        <f t="shared" si="10"/>
        <v>5</v>
      </c>
      <c r="X15">
        <v>20170113</v>
      </c>
      <c r="Y15">
        <v>20170110</v>
      </c>
      <c r="Z15">
        <v>20170110</v>
      </c>
      <c r="AA15">
        <v>20170110</v>
      </c>
      <c r="AB15">
        <v>20170110</v>
      </c>
      <c r="AC15">
        <v>20170113</v>
      </c>
      <c r="AD15">
        <v>20170113</v>
      </c>
      <c r="AE15">
        <v>20170113</v>
      </c>
    </row>
    <row r="16" spans="1:31" x14ac:dyDescent="0.3">
      <c r="D16" t="s">
        <v>21</v>
      </c>
      <c r="E16">
        <f>VLOOKUP(MONTH(M16),LookupTable!$A$3:$B$14,2)</f>
        <v>20170110</v>
      </c>
      <c r="F16">
        <f>IF(P16,X16,VLOOKUP(MONTH(M16),LookupTable!$A$3:$B$14,2))</f>
        <v>20170110</v>
      </c>
      <c r="G16">
        <f>IF(R16=1,VLOOKUP(MONTH(M16),LookupTable!$E$3:$L$14,Sheet1!S16+1),VLOOKUP(MONTH(M16),LookupTable!$A$18:$B$29,2))</f>
        <v>20170110</v>
      </c>
      <c r="H16">
        <f t="shared" si="0"/>
        <v>20170110</v>
      </c>
      <c r="I16">
        <f>VLOOKUP(MONTH(Sheet1!M16),LookupTable!$E$3:$L$14,Sheet1!S16+1)</f>
        <v>20170112</v>
      </c>
      <c r="J16">
        <f t="shared" si="1"/>
        <v>20170112</v>
      </c>
      <c r="K16">
        <v>20170114</v>
      </c>
      <c r="M16" s="1">
        <v>44210</v>
      </c>
      <c r="N16" s="1" t="b">
        <f t="shared" si="2"/>
        <v>1</v>
      </c>
      <c r="O16" t="b">
        <f t="shared" si="3"/>
        <v>1</v>
      </c>
      <c r="P16" t="b">
        <f t="shared" si="4"/>
        <v>0</v>
      </c>
      <c r="Q16" t="str">
        <f t="shared" si="6"/>
        <v>Thursday</v>
      </c>
      <c r="R16">
        <f t="shared" ref="R16:S16" si="11">R9</f>
        <v>0</v>
      </c>
      <c r="S16">
        <f t="shared" si="11"/>
        <v>6</v>
      </c>
      <c r="X16">
        <v>20170114</v>
      </c>
      <c r="Y16">
        <v>20170110</v>
      </c>
      <c r="Z16">
        <v>20170110</v>
      </c>
      <c r="AA16">
        <v>20170114</v>
      </c>
      <c r="AB16">
        <v>20170114</v>
      </c>
      <c r="AC16">
        <v>20170114</v>
      </c>
      <c r="AD16">
        <v>20170114</v>
      </c>
      <c r="AE16">
        <v>20170114</v>
      </c>
    </row>
    <row r="17" spans="4:31" x14ac:dyDescent="0.3">
      <c r="D17" t="s">
        <v>22</v>
      </c>
      <c r="E17">
        <f>VLOOKUP(MONTH(M17),LookupTable!$A$3:$B$14,2)</f>
        <v>20170110</v>
      </c>
      <c r="F17">
        <f>IF(P17,X17,VLOOKUP(MONTH(M17),LookupTable!$A$3:$B$14,2))</f>
        <v>20170110</v>
      </c>
      <c r="G17">
        <f>IF(R17=1,VLOOKUP(MONTH(M17),LookupTable!$E$3:$L$14,Sheet1!S17+1),VLOOKUP(MONTH(M17),LookupTable!$A$18:$B$29,2))</f>
        <v>20170110</v>
      </c>
      <c r="H17">
        <f t="shared" si="0"/>
        <v>20170110</v>
      </c>
      <c r="I17">
        <f>VLOOKUP(MONTH(Sheet1!M17),LookupTable!$E$3:$L$14,Sheet1!S17+1)</f>
        <v>20170113</v>
      </c>
      <c r="J17">
        <f t="shared" si="1"/>
        <v>20170113</v>
      </c>
      <c r="K17">
        <v>20170115</v>
      </c>
      <c r="M17" s="1">
        <v>44211</v>
      </c>
      <c r="N17" s="1" t="b">
        <f t="shared" si="2"/>
        <v>1</v>
      </c>
      <c r="O17" t="b">
        <f t="shared" si="3"/>
        <v>1</v>
      </c>
      <c r="P17" t="b">
        <f t="shared" si="4"/>
        <v>0</v>
      </c>
      <c r="Q17" t="str">
        <f t="shared" si="6"/>
        <v>Friday</v>
      </c>
      <c r="R17">
        <f t="shared" ref="R17:S17" si="12">R10</f>
        <v>0</v>
      </c>
      <c r="S17">
        <f t="shared" si="12"/>
        <v>7</v>
      </c>
      <c r="X17">
        <v>20170115</v>
      </c>
      <c r="Y17">
        <v>20170110</v>
      </c>
      <c r="Z17">
        <v>20170110</v>
      </c>
      <c r="AA17">
        <v>20170115</v>
      </c>
      <c r="AB17">
        <v>20170115</v>
      </c>
      <c r="AC17">
        <v>20170115</v>
      </c>
      <c r="AD17">
        <v>20170115</v>
      </c>
      <c r="AE17">
        <v>20170115</v>
      </c>
    </row>
    <row r="18" spans="4:31" x14ac:dyDescent="0.3">
      <c r="D18" t="s">
        <v>23</v>
      </c>
      <c r="E18">
        <f>VLOOKUP(MONTH(M18),LookupTable!$A$3:$B$14,2)</f>
        <v>20170110</v>
      </c>
      <c r="F18">
        <f>IF(P18,X18,VLOOKUP(MONTH(M18),LookupTable!$A$3:$B$14,2))</f>
        <v>20170110</v>
      </c>
      <c r="G18">
        <f>IF(R18=1,VLOOKUP(MONTH(M18),LookupTable!$E$3:$L$14,Sheet1!S18+1),VLOOKUP(MONTH(M18),LookupTable!$A$18:$B$29,2))</f>
        <v>20170114</v>
      </c>
      <c r="H18">
        <f t="shared" si="0"/>
        <v>20170114</v>
      </c>
      <c r="I18">
        <f>VLOOKUP(MONTH(Sheet1!M18),LookupTable!$E$3:$L$14,Sheet1!S18+1)</f>
        <v>20170114</v>
      </c>
      <c r="J18">
        <f t="shared" si="1"/>
        <v>20170114</v>
      </c>
      <c r="K18">
        <v>20170116</v>
      </c>
      <c r="M18" s="1">
        <v>44212</v>
      </c>
      <c r="N18" s="1" t="b">
        <f t="shared" si="2"/>
        <v>0</v>
      </c>
      <c r="O18" t="b">
        <f t="shared" si="3"/>
        <v>0</v>
      </c>
      <c r="P18" t="b">
        <f t="shared" si="4"/>
        <v>0</v>
      </c>
      <c r="Q18" t="str">
        <f t="shared" si="6"/>
        <v>Saturday</v>
      </c>
      <c r="R18">
        <f t="shared" ref="R18:S18" si="13">R11</f>
        <v>1</v>
      </c>
      <c r="S18">
        <f t="shared" si="13"/>
        <v>1</v>
      </c>
      <c r="X18">
        <v>20170116</v>
      </c>
      <c r="Y18">
        <v>20170110</v>
      </c>
      <c r="Z18">
        <v>20170110</v>
      </c>
      <c r="AA18">
        <v>20170109</v>
      </c>
      <c r="AB18">
        <v>20170109</v>
      </c>
      <c r="AC18">
        <v>20170109</v>
      </c>
      <c r="AD18">
        <v>20170109</v>
      </c>
      <c r="AE18">
        <v>20170116</v>
      </c>
    </row>
    <row r="19" spans="4:31" x14ac:dyDescent="0.3">
      <c r="D19" t="s">
        <v>24</v>
      </c>
      <c r="E19">
        <f>VLOOKUP(MONTH(M19),LookupTable!$A$3:$B$14,2)</f>
        <v>20170110</v>
      </c>
      <c r="F19">
        <f>IF(P19,X19,VLOOKUP(MONTH(M19),LookupTable!$A$3:$B$14,2))</f>
        <v>20170110</v>
      </c>
      <c r="G19">
        <f>IF(R19=1,VLOOKUP(MONTH(M19),LookupTable!$E$3:$L$14,Sheet1!S19+1),VLOOKUP(MONTH(M19),LookupTable!$A$18:$B$29,2))</f>
        <v>20170115</v>
      </c>
      <c r="H19">
        <f t="shared" si="0"/>
        <v>20170115</v>
      </c>
      <c r="I19">
        <f>VLOOKUP(MONTH(Sheet1!M19),LookupTable!$E$3:$L$14,Sheet1!S19+1)</f>
        <v>20170115</v>
      </c>
      <c r="J19">
        <f t="shared" si="1"/>
        <v>20170115</v>
      </c>
      <c r="K19">
        <v>20170117</v>
      </c>
      <c r="M19" s="1">
        <v>44213</v>
      </c>
      <c r="N19" s="1" t="b">
        <f t="shared" si="2"/>
        <v>0</v>
      </c>
      <c r="O19" t="b">
        <f t="shared" si="3"/>
        <v>0</v>
      </c>
      <c r="P19" t="b">
        <f t="shared" si="4"/>
        <v>0</v>
      </c>
      <c r="Q19" t="str">
        <f t="shared" si="6"/>
        <v>Sunday</v>
      </c>
      <c r="R19">
        <f t="shared" ref="R19:S19" si="14">R12</f>
        <v>1</v>
      </c>
      <c r="S19">
        <f t="shared" si="14"/>
        <v>2</v>
      </c>
      <c r="X19">
        <v>20170117</v>
      </c>
      <c r="Y19">
        <v>20170110</v>
      </c>
      <c r="Z19">
        <v>20170110</v>
      </c>
      <c r="AA19">
        <v>20170110</v>
      </c>
      <c r="AB19">
        <v>20170110</v>
      </c>
      <c r="AC19">
        <v>20170110</v>
      </c>
      <c r="AD19">
        <v>20170110</v>
      </c>
      <c r="AE19">
        <v>20170117</v>
      </c>
    </row>
    <row r="20" spans="4:31" x14ac:dyDescent="0.3">
      <c r="D20" t="s">
        <v>25</v>
      </c>
      <c r="E20">
        <f>VLOOKUP(MONTH(M20),LookupTable!$A$3:$B$14,2)</f>
        <v>20170110</v>
      </c>
      <c r="F20">
        <f>IF(P20,X20,VLOOKUP(MONTH(M20),LookupTable!$A$3:$B$14,2))</f>
        <v>20170118</v>
      </c>
      <c r="G20">
        <f>IF(R20=1,VLOOKUP(MONTH(M20),LookupTable!$E$3:$L$14,Sheet1!S20+1),VLOOKUP(MONTH(M20),LookupTable!$A$18:$B$29,2))</f>
        <v>20170109</v>
      </c>
      <c r="H20">
        <f t="shared" si="0"/>
        <v>20170118</v>
      </c>
      <c r="I20">
        <f>VLOOKUP(MONTH(Sheet1!M20),LookupTable!$E$3:$L$14,Sheet1!S20+1)</f>
        <v>20170109</v>
      </c>
      <c r="J20">
        <f t="shared" si="1"/>
        <v>20170118</v>
      </c>
      <c r="K20">
        <v>20170118</v>
      </c>
      <c r="M20" s="1">
        <v>44214</v>
      </c>
      <c r="N20" s="1" t="b">
        <f t="shared" si="2"/>
        <v>1</v>
      </c>
      <c r="O20" t="b">
        <f t="shared" si="3"/>
        <v>0</v>
      </c>
      <c r="P20" t="b">
        <f t="shared" si="4"/>
        <v>1</v>
      </c>
      <c r="Q20" t="str">
        <f t="shared" si="6"/>
        <v>Monday</v>
      </c>
      <c r="R20">
        <f t="shared" ref="R20:S20" si="15">R13</f>
        <v>1</v>
      </c>
      <c r="S20">
        <f t="shared" si="15"/>
        <v>3</v>
      </c>
      <c r="X20">
        <v>20170118</v>
      </c>
      <c r="Y20">
        <v>20170110</v>
      </c>
      <c r="Z20">
        <v>20170110</v>
      </c>
      <c r="AA20">
        <v>20170110</v>
      </c>
      <c r="AB20">
        <v>20170110</v>
      </c>
      <c r="AC20">
        <v>20170111</v>
      </c>
      <c r="AD20">
        <v>20170111</v>
      </c>
      <c r="AE20">
        <v>20170118</v>
      </c>
    </row>
    <row r="21" spans="4:31" x14ac:dyDescent="0.3">
      <c r="D21" t="s">
        <v>26</v>
      </c>
      <c r="E21">
        <f>VLOOKUP(MONTH(M21),LookupTable!$A$3:$B$14,2)</f>
        <v>20170110</v>
      </c>
      <c r="F21">
        <f>IF(P21,X21,VLOOKUP(MONTH(M21),LookupTable!$A$3:$B$14,2))</f>
        <v>20170110</v>
      </c>
      <c r="G21">
        <f>IF(R21=1,VLOOKUP(MONTH(M21),LookupTable!$E$3:$L$14,Sheet1!S21+1),VLOOKUP(MONTH(M21),LookupTable!$A$18:$B$29,2))</f>
        <v>20170110</v>
      </c>
      <c r="H21">
        <f t="shared" si="0"/>
        <v>20170110</v>
      </c>
      <c r="I21">
        <f>VLOOKUP(MONTH(Sheet1!M21),LookupTable!$E$3:$L$14,Sheet1!S21+1)</f>
        <v>20170110</v>
      </c>
      <c r="J21">
        <f t="shared" si="1"/>
        <v>20170110</v>
      </c>
      <c r="K21">
        <v>20170119</v>
      </c>
      <c r="M21" s="1">
        <v>44215</v>
      </c>
      <c r="N21" s="1" t="b">
        <f t="shared" si="2"/>
        <v>1</v>
      </c>
      <c r="O21" t="b">
        <f t="shared" si="3"/>
        <v>1</v>
      </c>
      <c r="P21" t="b">
        <f t="shared" si="4"/>
        <v>0</v>
      </c>
      <c r="Q21" t="str">
        <f t="shared" si="6"/>
        <v>Tuesday</v>
      </c>
      <c r="R21">
        <f t="shared" ref="R21:S21" si="16">R14</f>
        <v>0</v>
      </c>
      <c r="S21">
        <f t="shared" si="16"/>
        <v>4</v>
      </c>
      <c r="X21">
        <v>20170119</v>
      </c>
      <c r="Y21">
        <v>20170110</v>
      </c>
      <c r="Z21">
        <v>20170110</v>
      </c>
      <c r="AA21">
        <v>20170110</v>
      </c>
      <c r="AB21">
        <v>20170110</v>
      </c>
      <c r="AC21">
        <v>20170112</v>
      </c>
      <c r="AD21">
        <v>20170112</v>
      </c>
      <c r="AE21">
        <v>20170119</v>
      </c>
    </row>
    <row r="22" spans="4:31" x14ac:dyDescent="0.3">
      <c r="D22" t="s">
        <v>27</v>
      </c>
      <c r="E22">
        <f>VLOOKUP(MONTH(M22),LookupTable!$A$3:$B$14,2)</f>
        <v>20170110</v>
      </c>
      <c r="F22">
        <f>IF(P22,X22,VLOOKUP(MONTH(M22),LookupTable!$A$3:$B$14,2))</f>
        <v>20170110</v>
      </c>
      <c r="G22">
        <f>IF(R22=1,VLOOKUP(MONTH(M22),LookupTable!$E$3:$L$14,Sheet1!S22+1),VLOOKUP(MONTH(M22),LookupTable!$A$18:$B$29,2))</f>
        <v>20170110</v>
      </c>
      <c r="H22">
        <f t="shared" si="0"/>
        <v>20170110</v>
      </c>
      <c r="I22">
        <f>VLOOKUP(MONTH(Sheet1!M22),LookupTable!$E$3:$L$14,Sheet1!S22+1)</f>
        <v>20170111</v>
      </c>
      <c r="J22">
        <f t="shared" si="1"/>
        <v>20170111</v>
      </c>
      <c r="K22">
        <v>20170120</v>
      </c>
      <c r="M22" s="1">
        <v>44216</v>
      </c>
      <c r="N22" s="1" t="b">
        <f t="shared" si="2"/>
        <v>1</v>
      </c>
      <c r="O22" t="b">
        <f t="shared" si="3"/>
        <v>1</v>
      </c>
      <c r="P22" t="b">
        <f t="shared" si="4"/>
        <v>0</v>
      </c>
      <c r="Q22" t="str">
        <f t="shared" si="6"/>
        <v>Wednesday</v>
      </c>
      <c r="R22">
        <f t="shared" ref="R22:S22" si="17">R15</f>
        <v>0</v>
      </c>
      <c r="S22">
        <f t="shared" si="17"/>
        <v>5</v>
      </c>
      <c r="X22">
        <v>20170120</v>
      </c>
      <c r="Y22">
        <v>20170110</v>
      </c>
      <c r="Z22">
        <v>20170110</v>
      </c>
      <c r="AA22">
        <v>20170110</v>
      </c>
      <c r="AB22">
        <v>20170110</v>
      </c>
      <c r="AC22">
        <v>20170113</v>
      </c>
      <c r="AD22">
        <v>20170113</v>
      </c>
      <c r="AE22">
        <v>20170120</v>
      </c>
    </row>
    <row r="23" spans="4:31" x14ac:dyDescent="0.3">
      <c r="D23" t="s">
        <v>28</v>
      </c>
      <c r="E23">
        <f>VLOOKUP(MONTH(M23),LookupTable!$A$3:$B$14,2)</f>
        <v>20170110</v>
      </c>
      <c r="F23">
        <f>IF(P23,X23,VLOOKUP(MONTH(M23),LookupTable!$A$3:$B$14,2))</f>
        <v>20170110</v>
      </c>
      <c r="G23">
        <f>IF(R23=1,VLOOKUP(MONTH(M23),LookupTable!$E$3:$L$14,Sheet1!S23+1),VLOOKUP(MONTH(M23),LookupTable!$A$18:$B$29,2))</f>
        <v>20170110</v>
      </c>
      <c r="H23">
        <f t="shared" si="0"/>
        <v>20170110</v>
      </c>
      <c r="I23">
        <f>VLOOKUP(MONTH(Sheet1!M23),LookupTable!$E$3:$L$14,Sheet1!S23+1)</f>
        <v>20170112</v>
      </c>
      <c r="J23">
        <f t="shared" si="1"/>
        <v>20170112</v>
      </c>
      <c r="K23">
        <v>20170121</v>
      </c>
      <c r="M23" s="1">
        <v>44217</v>
      </c>
      <c r="N23" s="1" t="b">
        <f t="shared" si="2"/>
        <v>1</v>
      </c>
      <c r="O23" t="b">
        <f t="shared" si="3"/>
        <v>1</v>
      </c>
      <c r="P23" t="b">
        <f t="shared" si="4"/>
        <v>0</v>
      </c>
      <c r="Q23" t="str">
        <f t="shared" si="6"/>
        <v>Thursday</v>
      </c>
      <c r="R23">
        <f t="shared" ref="R23:S23" si="18">R16</f>
        <v>0</v>
      </c>
      <c r="S23">
        <f t="shared" si="18"/>
        <v>6</v>
      </c>
      <c r="X23">
        <v>20170121</v>
      </c>
      <c r="Y23">
        <v>20170110</v>
      </c>
      <c r="Z23">
        <v>20170110</v>
      </c>
      <c r="AA23">
        <v>20170114</v>
      </c>
      <c r="AB23">
        <v>20170114</v>
      </c>
      <c r="AC23">
        <v>20170114</v>
      </c>
      <c r="AD23">
        <v>20170114</v>
      </c>
      <c r="AE23">
        <v>20170121</v>
      </c>
    </row>
    <row r="24" spans="4:31" x14ac:dyDescent="0.3">
      <c r="D24" t="s">
        <v>29</v>
      </c>
      <c r="E24">
        <f>VLOOKUP(MONTH(M24),LookupTable!$A$3:$B$14,2)</f>
        <v>20170110</v>
      </c>
      <c r="F24">
        <f>IF(P24,X24,VLOOKUP(MONTH(M24),LookupTable!$A$3:$B$14,2))</f>
        <v>20170110</v>
      </c>
      <c r="G24">
        <f>IF(R24=1,VLOOKUP(MONTH(M24),LookupTable!$E$3:$L$14,Sheet1!S24+1),VLOOKUP(MONTH(M24),LookupTable!$A$18:$B$29,2))</f>
        <v>20170110</v>
      </c>
      <c r="H24">
        <f t="shared" si="0"/>
        <v>20170110</v>
      </c>
      <c r="I24">
        <f>VLOOKUP(MONTH(Sheet1!M24),LookupTable!$E$3:$L$14,Sheet1!S24+1)</f>
        <v>20170113</v>
      </c>
      <c r="J24">
        <f t="shared" si="1"/>
        <v>20170113</v>
      </c>
      <c r="K24">
        <v>20170122</v>
      </c>
      <c r="M24" s="1">
        <v>44218</v>
      </c>
      <c r="N24" s="1" t="b">
        <f t="shared" si="2"/>
        <v>1</v>
      </c>
      <c r="O24" t="b">
        <f t="shared" si="3"/>
        <v>1</v>
      </c>
      <c r="P24" t="b">
        <f t="shared" si="4"/>
        <v>0</v>
      </c>
      <c r="Q24" t="str">
        <f t="shared" si="6"/>
        <v>Friday</v>
      </c>
      <c r="R24">
        <f t="shared" ref="R24:S24" si="19">R17</f>
        <v>0</v>
      </c>
      <c r="S24">
        <f t="shared" si="19"/>
        <v>7</v>
      </c>
      <c r="X24">
        <v>20170122</v>
      </c>
      <c r="Y24">
        <v>20170110</v>
      </c>
      <c r="Z24">
        <v>20170110</v>
      </c>
      <c r="AA24">
        <v>20170115</v>
      </c>
      <c r="AB24">
        <v>20170115</v>
      </c>
      <c r="AC24">
        <v>20170115</v>
      </c>
      <c r="AD24">
        <v>20170115</v>
      </c>
      <c r="AE24">
        <v>20170122</v>
      </c>
    </row>
    <row r="25" spans="4:31" x14ac:dyDescent="0.3">
      <c r="D25" t="s">
        <v>30</v>
      </c>
      <c r="E25">
        <f>VLOOKUP(MONTH(M25),LookupTable!$A$3:$B$14,2)</f>
        <v>20170110</v>
      </c>
      <c r="F25">
        <f>IF(P25,X25,VLOOKUP(MONTH(M25),LookupTable!$A$3:$B$14,2))</f>
        <v>20170110</v>
      </c>
      <c r="G25">
        <f>IF(R25=1,VLOOKUP(MONTH(M25),LookupTable!$E$3:$L$14,Sheet1!S25+1),VLOOKUP(MONTH(M25),LookupTable!$A$18:$B$29,2))</f>
        <v>20170114</v>
      </c>
      <c r="H25">
        <f t="shared" si="0"/>
        <v>20170114</v>
      </c>
      <c r="I25">
        <f>VLOOKUP(MONTH(Sheet1!M25),LookupTable!$E$3:$L$14,Sheet1!S25+1)</f>
        <v>20170114</v>
      </c>
      <c r="J25">
        <f t="shared" si="1"/>
        <v>20170114</v>
      </c>
      <c r="K25">
        <v>20170123</v>
      </c>
      <c r="M25" s="1">
        <v>44219</v>
      </c>
      <c r="N25" s="1" t="b">
        <f t="shared" si="2"/>
        <v>0</v>
      </c>
      <c r="O25" t="b">
        <f t="shared" si="3"/>
        <v>0</v>
      </c>
      <c r="P25" t="b">
        <f t="shared" si="4"/>
        <v>0</v>
      </c>
      <c r="Q25" t="str">
        <f t="shared" si="6"/>
        <v>Saturday</v>
      </c>
      <c r="R25">
        <f t="shared" ref="R25:S25" si="20">R18</f>
        <v>1</v>
      </c>
      <c r="S25">
        <f t="shared" si="20"/>
        <v>1</v>
      </c>
      <c r="X25">
        <v>20170123</v>
      </c>
      <c r="Y25">
        <v>20170110</v>
      </c>
      <c r="Z25">
        <v>20170110</v>
      </c>
      <c r="AA25">
        <v>20170109</v>
      </c>
      <c r="AB25">
        <v>20170109</v>
      </c>
      <c r="AC25">
        <v>20170109</v>
      </c>
      <c r="AD25">
        <v>20170109</v>
      </c>
      <c r="AE25">
        <v>20170123</v>
      </c>
    </row>
    <row r="26" spans="4:31" x14ac:dyDescent="0.3">
      <c r="D26" t="s">
        <v>31</v>
      </c>
      <c r="E26">
        <f>VLOOKUP(MONTH(M26),LookupTable!$A$3:$B$14,2)</f>
        <v>20170110</v>
      </c>
      <c r="F26">
        <f>IF(P26,X26,VLOOKUP(MONTH(M26),LookupTable!$A$3:$B$14,2))</f>
        <v>20170110</v>
      </c>
      <c r="G26">
        <f>IF(R26=1,VLOOKUP(MONTH(M26),LookupTable!$E$3:$L$14,Sheet1!S26+1),VLOOKUP(MONTH(M26),LookupTable!$A$18:$B$29,2))</f>
        <v>20170115</v>
      </c>
      <c r="H26">
        <f t="shared" si="0"/>
        <v>20170115</v>
      </c>
      <c r="I26">
        <f>VLOOKUP(MONTH(Sheet1!M26),LookupTable!$E$3:$L$14,Sheet1!S26+1)</f>
        <v>20170115</v>
      </c>
      <c r="J26">
        <f t="shared" si="1"/>
        <v>20170115</v>
      </c>
      <c r="K26">
        <v>20170124</v>
      </c>
      <c r="M26" s="1">
        <v>44220</v>
      </c>
      <c r="N26" s="1" t="b">
        <f t="shared" si="2"/>
        <v>0</v>
      </c>
      <c r="O26" t="b">
        <f t="shared" si="3"/>
        <v>0</v>
      </c>
      <c r="P26" t="b">
        <f t="shared" si="4"/>
        <v>0</v>
      </c>
      <c r="Q26" t="str">
        <f t="shared" si="6"/>
        <v>Sunday</v>
      </c>
      <c r="R26">
        <f t="shared" ref="R26:S26" si="21">R19</f>
        <v>1</v>
      </c>
      <c r="S26">
        <f t="shared" si="21"/>
        <v>2</v>
      </c>
      <c r="X26">
        <v>20170124</v>
      </c>
      <c r="Y26">
        <v>20170110</v>
      </c>
      <c r="Z26">
        <v>20170110</v>
      </c>
      <c r="AA26">
        <v>20170110</v>
      </c>
      <c r="AB26">
        <v>20170110</v>
      </c>
      <c r="AC26">
        <v>20170110</v>
      </c>
      <c r="AD26">
        <v>20170110</v>
      </c>
      <c r="AE26">
        <v>20170124</v>
      </c>
    </row>
    <row r="27" spans="4:31" x14ac:dyDescent="0.3">
      <c r="D27" t="s">
        <v>32</v>
      </c>
      <c r="E27">
        <f>VLOOKUP(MONTH(M27),LookupTable!$A$3:$B$14,2)</f>
        <v>20170110</v>
      </c>
      <c r="F27">
        <f>IF(P27,X27,VLOOKUP(MONTH(M27),LookupTable!$A$3:$B$14,2))</f>
        <v>20170110</v>
      </c>
      <c r="G27">
        <f>IF(R27=1,VLOOKUP(MONTH(M27),LookupTable!$E$3:$L$14,Sheet1!S27+1),VLOOKUP(MONTH(M27),LookupTable!$A$18:$B$29,2))</f>
        <v>20170109</v>
      </c>
      <c r="H27">
        <f t="shared" si="0"/>
        <v>20170109</v>
      </c>
      <c r="I27">
        <f>VLOOKUP(MONTH(Sheet1!M27),LookupTable!$E$3:$L$14,Sheet1!S27+1)</f>
        <v>20170109</v>
      </c>
      <c r="J27">
        <f t="shared" si="1"/>
        <v>20170109</v>
      </c>
      <c r="K27">
        <v>20170125</v>
      </c>
      <c r="M27" s="1">
        <v>44221</v>
      </c>
      <c r="N27" s="1" t="b">
        <f t="shared" si="2"/>
        <v>1</v>
      </c>
      <c r="O27" t="b">
        <f t="shared" si="3"/>
        <v>1</v>
      </c>
      <c r="P27" t="b">
        <f t="shared" si="4"/>
        <v>0</v>
      </c>
      <c r="Q27" t="str">
        <f t="shared" si="6"/>
        <v>Monday</v>
      </c>
      <c r="R27">
        <f t="shared" ref="R27:S27" si="22">R20</f>
        <v>1</v>
      </c>
      <c r="S27">
        <f t="shared" si="22"/>
        <v>3</v>
      </c>
      <c r="X27">
        <v>20170125</v>
      </c>
      <c r="Y27">
        <v>20170110</v>
      </c>
      <c r="Z27">
        <v>20170110</v>
      </c>
      <c r="AA27">
        <v>20170110</v>
      </c>
      <c r="AB27">
        <v>20170110</v>
      </c>
      <c r="AC27">
        <v>20170111</v>
      </c>
      <c r="AD27">
        <v>20170111</v>
      </c>
      <c r="AE27">
        <v>20170125</v>
      </c>
    </row>
    <row r="28" spans="4:31" x14ac:dyDescent="0.3">
      <c r="D28" t="s">
        <v>33</v>
      </c>
      <c r="E28">
        <f>VLOOKUP(MONTH(M28),LookupTable!$A$3:$B$14,2)</f>
        <v>20170110</v>
      </c>
      <c r="F28">
        <f>IF(P28,X28,VLOOKUP(MONTH(M28),LookupTable!$A$3:$B$14,2))</f>
        <v>20170110</v>
      </c>
      <c r="G28">
        <f>IF(R28=1,VLOOKUP(MONTH(M28),LookupTable!$E$3:$L$14,Sheet1!S28+1),VLOOKUP(MONTH(M28),LookupTable!$A$18:$B$29,2))</f>
        <v>20170110</v>
      </c>
      <c r="H28">
        <f t="shared" si="0"/>
        <v>20170110</v>
      </c>
      <c r="I28">
        <f>VLOOKUP(MONTH(Sheet1!M28),LookupTable!$E$3:$L$14,Sheet1!S28+1)</f>
        <v>20170110</v>
      </c>
      <c r="J28">
        <f t="shared" si="1"/>
        <v>20170110</v>
      </c>
      <c r="K28">
        <v>20170126</v>
      </c>
      <c r="M28" s="1">
        <v>44222</v>
      </c>
      <c r="N28" s="1" t="b">
        <f t="shared" si="2"/>
        <v>1</v>
      </c>
      <c r="O28" t="b">
        <f t="shared" si="3"/>
        <v>1</v>
      </c>
      <c r="P28" t="b">
        <f t="shared" si="4"/>
        <v>0</v>
      </c>
      <c r="Q28" t="str">
        <f t="shared" si="6"/>
        <v>Tuesday</v>
      </c>
      <c r="R28">
        <f t="shared" ref="R28:S28" si="23">R21</f>
        <v>0</v>
      </c>
      <c r="S28">
        <f t="shared" si="23"/>
        <v>4</v>
      </c>
      <c r="X28">
        <v>20170126</v>
      </c>
      <c r="Y28">
        <v>20170110</v>
      </c>
      <c r="Z28">
        <v>20170110</v>
      </c>
      <c r="AA28">
        <v>20170110</v>
      </c>
      <c r="AB28">
        <v>20170110</v>
      </c>
      <c r="AC28">
        <v>20170112</v>
      </c>
      <c r="AD28">
        <v>20170112</v>
      </c>
      <c r="AE28">
        <v>20170126</v>
      </c>
    </row>
    <row r="29" spans="4:31" x14ac:dyDescent="0.3">
      <c r="D29" t="s">
        <v>34</v>
      </c>
      <c r="E29">
        <f>VLOOKUP(MONTH(M29),LookupTable!$A$3:$B$14,2)</f>
        <v>20170110</v>
      </c>
      <c r="F29">
        <f>IF(P29,X29,VLOOKUP(MONTH(M29),LookupTable!$A$3:$B$14,2))</f>
        <v>20170110</v>
      </c>
      <c r="G29">
        <f>IF(R29=1,VLOOKUP(MONTH(M29),LookupTable!$E$3:$L$14,Sheet1!S29+1),VLOOKUP(MONTH(M29),LookupTable!$A$18:$B$29,2))</f>
        <v>20170110</v>
      </c>
      <c r="H29">
        <f t="shared" si="0"/>
        <v>20170110</v>
      </c>
      <c r="I29">
        <f>VLOOKUP(MONTH(Sheet1!M29),LookupTable!$E$3:$L$14,Sheet1!S29+1)</f>
        <v>20170111</v>
      </c>
      <c r="J29">
        <f t="shared" si="1"/>
        <v>20170111</v>
      </c>
      <c r="K29">
        <v>20170127</v>
      </c>
      <c r="M29" s="1">
        <v>44223</v>
      </c>
      <c r="N29" s="1" t="b">
        <f t="shared" si="2"/>
        <v>1</v>
      </c>
      <c r="O29" t="b">
        <f t="shared" si="3"/>
        <v>1</v>
      </c>
      <c r="P29" t="b">
        <f t="shared" si="4"/>
        <v>0</v>
      </c>
      <c r="Q29" t="str">
        <f t="shared" si="6"/>
        <v>Wednesday</v>
      </c>
      <c r="R29">
        <f t="shared" ref="R29:S29" si="24">R22</f>
        <v>0</v>
      </c>
      <c r="S29">
        <f t="shared" si="24"/>
        <v>5</v>
      </c>
      <c r="X29">
        <v>20170127</v>
      </c>
      <c r="Y29">
        <v>20170110</v>
      </c>
      <c r="Z29">
        <v>20170110</v>
      </c>
      <c r="AA29">
        <v>20170110</v>
      </c>
      <c r="AB29">
        <v>20170110</v>
      </c>
      <c r="AC29">
        <v>20170113</v>
      </c>
      <c r="AD29">
        <v>20170113</v>
      </c>
      <c r="AE29">
        <v>20170127</v>
      </c>
    </row>
    <row r="30" spans="4:31" x14ac:dyDescent="0.3">
      <c r="D30" t="s">
        <v>35</v>
      </c>
      <c r="E30">
        <f>VLOOKUP(MONTH(M30),LookupTable!$A$3:$B$14,2)</f>
        <v>20170110</v>
      </c>
      <c r="F30">
        <f>IF(P30,X30,VLOOKUP(MONTH(M30),LookupTable!$A$3:$B$14,2))</f>
        <v>20170110</v>
      </c>
      <c r="G30">
        <f>IF(R30=1,VLOOKUP(MONTH(M30),LookupTable!$E$3:$L$14,Sheet1!S30+1),VLOOKUP(MONTH(M30),LookupTable!$A$18:$B$29,2))</f>
        <v>20170110</v>
      </c>
      <c r="H30">
        <f t="shared" si="0"/>
        <v>20170110</v>
      </c>
      <c r="I30">
        <f>VLOOKUP(MONTH(Sheet1!M30),LookupTable!$E$3:$L$14,Sheet1!S30+1)</f>
        <v>20170112</v>
      </c>
      <c r="J30">
        <f t="shared" si="1"/>
        <v>20170112</v>
      </c>
      <c r="K30">
        <v>20170128</v>
      </c>
      <c r="M30" s="1">
        <v>44224</v>
      </c>
      <c r="N30" s="1" t="b">
        <f t="shared" si="2"/>
        <v>1</v>
      </c>
      <c r="O30" t="b">
        <f t="shared" si="3"/>
        <v>1</v>
      </c>
      <c r="P30" t="b">
        <f t="shared" si="4"/>
        <v>0</v>
      </c>
      <c r="Q30" t="str">
        <f t="shared" si="6"/>
        <v>Thursday</v>
      </c>
      <c r="R30">
        <f t="shared" ref="R30:S30" si="25">R23</f>
        <v>0</v>
      </c>
      <c r="S30">
        <f t="shared" si="25"/>
        <v>6</v>
      </c>
      <c r="X30">
        <v>20170128</v>
      </c>
      <c r="Y30">
        <v>20170110</v>
      </c>
      <c r="Z30">
        <v>20170110</v>
      </c>
      <c r="AA30">
        <v>20170114</v>
      </c>
      <c r="AB30">
        <v>20170114</v>
      </c>
      <c r="AC30">
        <v>20170114</v>
      </c>
      <c r="AD30">
        <v>20170114</v>
      </c>
      <c r="AE30">
        <v>20170128</v>
      </c>
    </row>
    <row r="31" spans="4:31" x14ac:dyDescent="0.3">
      <c r="D31" t="s">
        <v>36</v>
      </c>
      <c r="E31">
        <f>VLOOKUP(MONTH(M31),LookupTable!$A$3:$B$14,2)</f>
        <v>20170110</v>
      </c>
      <c r="F31">
        <f>IF(P31,X31,VLOOKUP(MONTH(M31),LookupTable!$A$3:$B$14,2))</f>
        <v>20170110</v>
      </c>
      <c r="G31">
        <f>IF(R31=1,VLOOKUP(MONTH(M31),LookupTable!$E$3:$L$14,Sheet1!S31+1),VLOOKUP(MONTH(M31),LookupTable!$A$18:$B$29,2))</f>
        <v>20170110</v>
      </c>
      <c r="H31">
        <f t="shared" si="0"/>
        <v>20170110</v>
      </c>
      <c r="I31">
        <f>VLOOKUP(MONTH(Sheet1!M31),LookupTable!$E$3:$L$14,Sheet1!S31+1)</f>
        <v>20170113</v>
      </c>
      <c r="J31">
        <f t="shared" si="1"/>
        <v>20170113</v>
      </c>
      <c r="K31">
        <v>20170129</v>
      </c>
      <c r="M31" s="1">
        <v>44225</v>
      </c>
      <c r="N31" s="1" t="b">
        <f t="shared" si="2"/>
        <v>1</v>
      </c>
      <c r="O31" t="b">
        <f t="shared" si="3"/>
        <v>1</v>
      </c>
      <c r="P31" t="b">
        <f t="shared" si="4"/>
        <v>0</v>
      </c>
      <c r="Q31" t="str">
        <f t="shared" si="6"/>
        <v>Friday</v>
      </c>
      <c r="R31">
        <f t="shared" ref="R31:S31" si="26">R24</f>
        <v>0</v>
      </c>
      <c r="S31">
        <f t="shared" si="26"/>
        <v>7</v>
      </c>
      <c r="X31">
        <v>20170129</v>
      </c>
      <c r="Y31">
        <v>20170110</v>
      </c>
      <c r="Z31">
        <v>20170110</v>
      </c>
      <c r="AA31">
        <v>20170115</v>
      </c>
      <c r="AB31">
        <v>20170115</v>
      </c>
      <c r="AC31">
        <v>20170115</v>
      </c>
      <c r="AD31">
        <v>20170115</v>
      </c>
      <c r="AE31">
        <v>20170129</v>
      </c>
    </row>
    <row r="32" spans="4:31" x14ac:dyDescent="0.3">
      <c r="D32" t="s">
        <v>37</v>
      </c>
      <c r="E32">
        <f>VLOOKUP(MONTH(M32),LookupTable!$A$3:$B$14,2)</f>
        <v>20170110</v>
      </c>
      <c r="F32">
        <f>IF(P32,X32,VLOOKUP(MONTH(M32),LookupTable!$A$3:$B$14,2))</f>
        <v>20170110</v>
      </c>
      <c r="G32">
        <f>IF(R32=1,VLOOKUP(MONTH(M32),LookupTable!$E$3:$L$14,Sheet1!S32+1),VLOOKUP(MONTH(M32),LookupTable!$A$18:$B$29,2))</f>
        <v>20170114</v>
      </c>
      <c r="H32">
        <f t="shared" si="0"/>
        <v>20170114</v>
      </c>
      <c r="I32">
        <f>VLOOKUP(MONTH(Sheet1!M32),LookupTable!$E$3:$L$14,Sheet1!S32+1)</f>
        <v>20170114</v>
      </c>
      <c r="J32">
        <f t="shared" si="1"/>
        <v>20170114</v>
      </c>
      <c r="K32">
        <v>20170130</v>
      </c>
      <c r="M32" s="1">
        <v>44226</v>
      </c>
      <c r="N32" s="1" t="b">
        <f t="shared" si="2"/>
        <v>0</v>
      </c>
      <c r="O32" t="b">
        <f t="shared" si="3"/>
        <v>0</v>
      </c>
      <c r="P32" t="b">
        <f t="shared" si="4"/>
        <v>0</v>
      </c>
      <c r="Q32" t="str">
        <f t="shared" si="6"/>
        <v>Saturday</v>
      </c>
      <c r="R32">
        <f t="shared" ref="R32:S32" si="27">R25</f>
        <v>1</v>
      </c>
      <c r="S32">
        <f t="shared" si="27"/>
        <v>1</v>
      </c>
      <c r="X32">
        <v>20170130</v>
      </c>
      <c r="Y32">
        <v>20170110</v>
      </c>
      <c r="Z32">
        <v>20170110</v>
      </c>
      <c r="AA32">
        <v>20170109</v>
      </c>
      <c r="AB32">
        <v>20170109</v>
      </c>
      <c r="AC32">
        <v>20170109</v>
      </c>
      <c r="AD32">
        <v>20170109</v>
      </c>
      <c r="AE32">
        <v>20170130</v>
      </c>
    </row>
    <row r="33" spans="4:31" x14ac:dyDescent="0.3">
      <c r="D33" t="s">
        <v>38</v>
      </c>
      <c r="E33">
        <f>VLOOKUP(MONTH(M33),LookupTable!$A$3:$B$14,2)</f>
        <v>20170110</v>
      </c>
      <c r="F33">
        <f>IF(P33,X33,VLOOKUP(MONTH(M33),LookupTable!$A$3:$B$14,2))</f>
        <v>20170110</v>
      </c>
      <c r="G33">
        <f>IF(R33=1,VLOOKUP(MONTH(M33),LookupTable!$E$3:$L$14,Sheet1!S33+1),VLOOKUP(MONTH(M33),LookupTable!$A$18:$B$29,2))</f>
        <v>20170115</v>
      </c>
      <c r="H33">
        <f t="shared" si="0"/>
        <v>20170115</v>
      </c>
      <c r="I33">
        <f>VLOOKUP(MONTH(Sheet1!M33),LookupTable!$E$3:$L$14,Sheet1!S33+1)</f>
        <v>20170115</v>
      </c>
      <c r="J33">
        <f t="shared" si="1"/>
        <v>20170115</v>
      </c>
      <c r="K33">
        <v>20170131</v>
      </c>
      <c r="M33" s="1">
        <v>44227</v>
      </c>
      <c r="N33" s="1" t="b">
        <f t="shared" si="2"/>
        <v>0</v>
      </c>
      <c r="O33" t="b">
        <f t="shared" si="3"/>
        <v>0</v>
      </c>
      <c r="P33" t="b">
        <f t="shared" si="4"/>
        <v>0</v>
      </c>
      <c r="Q33" t="str">
        <f t="shared" si="6"/>
        <v>Sunday</v>
      </c>
      <c r="R33">
        <f t="shared" ref="R33:S33" si="28">R26</f>
        <v>1</v>
      </c>
      <c r="S33">
        <f t="shared" si="28"/>
        <v>2</v>
      </c>
      <c r="X33">
        <v>20170131</v>
      </c>
      <c r="Y33">
        <v>20170110</v>
      </c>
      <c r="Z33">
        <v>20170110</v>
      </c>
      <c r="AA33">
        <v>20170110</v>
      </c>
      <c r="AB33">
        <v>20170110</v>
      </c>
      <c r="AC33">
        <v>20170110</v>
      </c>
      <c r="AD33">
        <v>20170110</v>
      </c>
      <c r="AE33">
        <v>20170131</v>
      </c>
    </row>
    <row r="34" spans="4:31" x14ac:dyDescent="0.3">
      <c r="D34" t="s">
        <v>39</v>
      </c>
      <c r="E34">
        <f>VLOOKUP(MONTH(M34),LookupTable!$A$3:$B$14,2)</f>
        <v>20170207</v>
      </c>
      <c r="F34">
        <f>IF(P34,X34,VLOOKUP(MONTH(M34),LookupTable!$A$3:$B$14,2))</f>
        <v>20170207</v>
      </c>
      <c r="G34">
        <f>IF(R34=1,VLOOKUP(MONTH(M34),LookupTable!$E$3:$L$14,Sheet1!S34+1),VLOOKUP(MONTH(M34),LookupTable!$A$18:$B$29,2))</f>
        <v>20170206</v>
      </c>
      <c r="H34">
        <f t="shared" si="0"/>
        <v>20170206</v>
      </c>
      <c r="I34">
        <f>VLOOKUP(MONTH(Sheet1!M34),LookupTable!$E$3:$L$14,Sheet1!S34+1)</f>
        <v>20170206</v>
      </c>
      <c r="J34">
        <f t="shared" si="1"/>
        <v>20170206</v>
      </c>
      <c r="K34">
        <v>20170201</v>
      </c>
      <c r="M34" s="1">
        <v>44228</v>
      </c>
      <c r="N34" s="1" t="b">
        <f t="shared" si="2"/>
        <v>1</v>
      </c>
      <c r="O34" t="b">
        <f t="shared" si="3"/>
        <v>1</v>
      </c>
      <c r="P34" t="b">
        <f t="shared" si="4"/>
        <v>0</v>
      </c>
      <c r="Q34" t="str">
        <f t="shared" si="6"/>
        <v>Monday</v>
      </c>
      <c r="R34">
        <f t="shared" ref="R34:S34" si="29">R27</f>
        <v>1</v>
      </c>
      <c r="S34">
        <f t="shared" si="29"/>
        <v>3</v>
      </c>
      <c r="X34">
        <v>20170201</v>
      </c>
      <c r="Y34">
        <v>20170207</v>
      </c>
      <c r="Z34">
        <v>20170207</v>
      </c>
      <c r="AA34">
        <v>20170207</v>
      </c>
      <c r="AB34">
        <v>20170207</v>
      </c>
      <c r="AC34">
        <v>20170208</v>
      </c>
      <c r="AD34">
        <v>20170208</v>
      </c>
      <c r="AE34">
        <v>20170201</v>
      </c>
    </row>
    <row r="35" spans="4:31" x14ac:dyDescent="0.3">
      <c r="D35" t="s">
        <v>40</v>
      </c>
      <c r="E35">
        <f>VLOOKUP(MONTH(M35),LookupTable!$A$3:$B$14,2)</f>
        <v>20170207</v>
      </c>
      <c r="F35">
        <f>IF(P35,X35,VLOOKUP(MONTH(M35),LookupTable!$A$3:$B$14,2))</f>
        <v>20170207</v>
      </c>
      <c r="G35">
        <f>IF(R35=1,VLOOKUP(MONTH(M35),LookupTable!$E$3:$L$14,Sheet1!S35+1),VLOOKUP(MONTH(M35),LookupTable!$A$18:$B$29,2))</f>
        <v>20170207</v>
      </c>
      <c r="H35">
        <f t="shared" si="0"/>
        <v>20170207</v>
      </c>
      <c r="I35">
        <f>VLOOKUP(MONTH(Sheet1!M35),LookupTable!$E$3:$L$14,Sheet1!S35+1)</f>
        <v>20170207</v>
      </c>
      <c r="J35">
        <f t="shared" si="1"/>
        <v>20170207</v>
      </c>
      <c r="K35">
        <v>20170202</v>
      </c>
      <c r="M35" s="1">
        <v>44229</v>
      </c>
      <c r="N35" s="1" t="b">
        <f t="shared" si="2"/>
        <v>1</v>
      </c>
      <c r="O35" t="b">
        <f t="shared" si="3"/>
        <v>1</v>
      </c>
      <c r="P35" t="b">
        <f t="shared" si="4"/>
        <v>0</v>
      </c>
      <c r="Q35" t="str">
        <f t="shared" si="6"/>
        <v>Tuesday</v>
      </c>
      <c r="R35">
        <f t="shared" ref="R35:S35" si="30">R28</f>
        <v>0</v>
      </c>
      <c r="S35">
        <f t="shared" si="30"/>
        <v>4</v>
      </c>
      <c r="X35">
        <v>20170202</v>
      </c>
      <c r="Y35">
        <v>20170207</v>
      </c>
      <c r="Z35">
        <v>20170207</v>
      </c>
      <c r="AA35">
        <v>20170207</v>
      </c>
      <c r="AB35">
        <v>20170207</v>
      </c>
      <c r="AC35">
        <v>20170209</v>
      </c>
      <c r="AD35">
        <v>20170209</v>
      </c>
      <c r="AE35">
        <v>20170202</v>
      </c>
    </row>
    <row r="36" spans="4:31" x14ac:dyDescent="0.3">
      <c r="D36" t="s">
        <v>41</v>
      </c>
      <c r="E36">
        <f>VLOOKUP(MONTH(M36),LookupTable!$A$3:$B$14,2)</f>
        <v>20170207</v>
      </c>
      <c r="F36">
        <f>IF(P36,X36,VLOOKUP(MONTH(M36),LookupTable!$A$3:$B$14,2))</f>
        <v>20170207</v>
      </c>
      <c r="G36">
        <f>IF(R36=1,VLOOKUP(MONTH(M36),LookupTable!$E$3:$L$14,Sheet1!S36+1),VLOOKUP(MONTH(M36),LookupTable!$A$18:$B$29,2))</f>
        <v>20170207</v>
      </c>
      <c r="H36">
        <f t="shared" si="0"/>
        <v>20170207</v>
      </c>
      <c r="I36">
        <f>VLOOKUP(MONTH(Sheet1!M36),LookupTable!$E$3:$L$14,Sheet1!S36+1)</f>
        <v>20170208</v>
      </c>
      <c r="J36">
        <f t="shared" si="1"/>
        <v>20170208</v>
      </c>
      <c r="K36">
        <v>20170203</v>
      </c>
      <c r="M36" s="1">
        <v>44230</v>
      </c>
      <c r="N36" s="1" t="b">
        <f t="shared" si="2"/>
        <v>1</v>
      </c>
      <c r="O36" t="b">
        <f t="shared" si="3"/>
        <v>1</v>
      </c>
      <c r="P36" t="b">
        <f t="shared" si="4"/>
        <v>0</v>
      </c>
      <c r="Q36" t="str">
        <f t="shared" si="6"/>
        <v>Wednesday</v>
      </c>
      <c r="R36">
        <f t="shared" ref="R36:S36" si="31">R29</f>
        <v>0</v>
      </c>
      <c r="S36">
        <f t="shared" si="31"/>
        <v>5</v>
      </c>
      <c r="X36">
        <v>20170203</v>
      </c>
      <c r="Y36">
        <v>20170207</v>
      </c>
      <c r="Z36">
        <v>20170207</v>
      </c>
      <c r="AA36">
        <v>20170207</v>
      </c>
      <c r="AB36">
        <v>20170207</v>
      </c>
      <c r="AC36">
        <v>20170210</v>
      </c>
      <c r="AD36">
        <v>20170210</v>
      </c>
      <c r="AE36">
        <v>20170203</v>
      </c>
    </row>
    <row r="37" spans="4:31" x14ac:dyDescent="0.3">
      <c r="D37" t="s">
        <v>42</v>
      </c>
      <c r="E37">
        <f>VLOOKUP(MONTH(M37),LookupTable!$A$3:$B$14,2)</f>
        <v>20170207</v>
      </c>
      <c r="F37">
        <f>IF(P37,X37,VLOOKUP(MONTH(M37),LookupTable!$A$3:$B$14,2))</f>
        <v>20170207</v>
      </c>
      <c r="G37">
        <f>IF(R37=1,VLOOKUP(MONTH(M37),LookupTable!$E$3:$L$14,Sheet1!S37+1),VLOOKUP(MONTH(M37),LookupTable!$A$18:$B$29,2))</f>
        <v>20170207</v>
      </c>
      <c r="H37">
        <f t="shared" si="0"/>
        <v>20170207</v>
      </c>
      <c r="I37">
        <f>VLOOKUP(MONTH(Sheet1!M37),LookupTable!$E$3:$L$14,Sheet1!S37+1)</f>
        <v>20170209</v>
      </c>
      <c r="J37">
        <f t="shared" si="1"/>
        <v>20170209</v>
      </c>
      <c r="K37">
        <v>20170204</v>
      </c>
      <c r="M37" s="1">
        <v>44231</v>
      </c>
      <c r="N37" s="1" t="b">
        <f t="shared" si="2"/>
        <v>1</v>
      </c>
      <c r="O37" t="b">
        <f t="shared" si="3"/>
        <v>1</v>
      </c>
      <c r="P37" t="b">
        <f t="shared" si="4"/>
        <v>0</v>
      </c>
      <c r="Q37" t="str">
        <f t="shared" si="6"/>
        <v>Thursday</v>
      </c>
      <c r="R37">
        <f t="shared" ref="R37:S37" si="32">R30</f>
        <v>0</v>
      </c>
      <c r="S37">
        <f t="shared" si="32"/>
        <v>6</v>
      </c>
      <c r="X37">
        <v>20170204</v>
      </c>
      <c r="Y37">
        <v>20170207</v>
      </c>
      <c r="Z37">
        <v>20170207</v>
      </c>
      <c r="AA37">
        <v>20170211</v>
      </c>
      <c r="AB37">
        <v>20170211</v>
      </c>
      <c r="AC37">
        <v>20170211</v>
      </c>
      <c r="AD37">
        <v>20170211</v>
      </c>
      <c r="AE37">
        <v>20170204</v>
      </c>
    </row>
    <row r="38" spans="4:31" x14ac:dyDescent="0.3">
      <c r="D38" t="s">
        <v>43</v>
      </c>
      <c r="E38">
        <f>VLOOKUP(MONTH(M38),LookupTable!$A$3:$B$14,2)</f>
        <v>20170207</v>
      </c>
      <c r="F38">
        <f>IF(P38,X38,VLOOKUP(MONTH(M38),LookupTable!$A$3:$B$14,2))</f>
        <v>20170207</v>
      </c>
      <c r="G38">
        <f>IF(R38=1,VLOOKUP(MONTH(M38),LookupTable!$E$3:$L$14,Sheet1!S38+1),VLOOKUP(MONTH(M38),LookupTable!$A$18:$B$29,2))</f>
        <v>20170207</v>
      </c>
      <c r="H38">
        <f t="shared" si="0"/>
        <v>20170207</v>
      </c>
      <c r="I38">
        <f>VLOOKUP(MONTH(Sheet1!M38),LookupTable!$E$3:$L$14,Sheet1!S38+1)</f>
        <v>20170210</v>
      </c>
      <c r="J38">
        <f t="shared" si="1"/>
        <v>20170210</v>
      </c>
      <c r="K38">
        <v>20170205</v>
      </c>
      <c r="M38" s="1">
        <v>44232</v>
      </c>
      <c r="N38" s="1" t="b">
        <f t="shared" si="2"/>
        <v>1</v>
      </c>
      <c r="O38" t="b">
        <f t="shared" si="3"/>
        <v>1</v>
      </c>
      <c r="P38" t="b">
        <f t="shared" si="4"/>
        <v>0</v>
      </c>
      <c r="Q38" t="str">
        <f t="shared" si="6"/>
        <v>Friday</v>
      </c>
      <c r="R38">
        <f t="shared" ref="R38:S38" si="33">R31</f>
        <v>0</v>
      </c>
      <c r="S38">
        <f t="shared" si="33"/>
        <v>7</v>
      </c>
      <c r="X38">
        <v>20170205</v>
      </c>
      <c r="Y38">
        <v>20170207</v>
      </c>
      <c r="Z38">
        <v>20170207</v>
      </c>
      <c r="AA38">
        <v>20170212</v>
      </c>
      <c r="AB38">
        <v>20170212</v>
      </c>
      <c r="AC38">
        <v>20170212</v>
      </c>
      <c r="AD38">
        <v>20170212</v>
      </c>
      <c r="AE38">
        <v>20170205</v>
      </c>
    </row>
    <row r="39" spans="4:31" x14ac:dyDescent="0.3">
      <c r="D39" t="s">
        <v>44</v>
      </c>
      <c r="E39">
        <f>VLOOKUP(MONTH(M39),LookupTable!$A$3:$B$14,2)</f>
        <v>20170207</v>
      </c>
      <c r="F39">
        <f>IF(P39,X39,VLOOKUP(MONTH(M39),LookupTable!$A$3:$B$14,2))</f>
        <v>20170207</v>
      </c>
      <c r="G39">
        <f>IF(R39=1,VLOOKUP(MONTH(M39),LookupTable!$E$3:$L$14,Sheet1!S39+1),VLOOKUP(MONTH(M39),LookupTable!$A$18:$B$29,2))</f>
        <v>20170211</v>
      </c>
      <c r="H39">
        <f t="shared" si="0"/>
        <v>20170211</v>
      </c>
      <c r="I39">
        <f>VLOOKUP(MONTH(Sheet1!M39),LookupTable!$E$3:$L$14,Sheet1!S39+1)</f>
        <v>20170211</v>
      </c>
      <c r="J39">
        <f t="shared" si="1"/>
        <v>20170211</v>
      </c>
      <c r="K39">
        <v>20170206</v>
      </c>
      <c r="M39" s="1">
        <v>44233</v>
      </c>
      <c r="N39" s="1" t="b">
        <f t="shared" si="2"/>
        <v>0</v>
      </c>
      <c r="O39" t="b">
        <f t="shared" si="3"/>
        <v>0</v>
      </c>
      <c r="P39" t="b">
        <f t="shared" si="4"/>
        <v>0</v>
      </c>
      <c r="Q39" t="str">
        <f t="shared" si="6"/>
        <v>Saturday</v>
      </c>
      <c r="R39">
        <f t="shared" ref="R39:S39" si="34">R32</f>
        <v>1</v>
      </c>
      <c r="S39">
        <f t="shared" si="34"/>
        <v>1</v>
      </c>
      <c r="X39">
        <v>20170206</v>
      </c>
      <c r="Y39">
        <v>20170207</v>
      </c>
      <c r="Z39">
        <v>20170207</v>
      </c>
      <c r="AA39">
        <v>20170206</v>
      </c>
      <c r="AB39">
        <v>20170206</v>
      </c>
      <c r="AC39">
        <v>20170206</v>
      </c>
      <c r="AD39">
        <v>20170206</v>
      </c>
      <c r="AE39">
        <v>20170206</v>
      </c>
    </row>
    <row r="40" spans="4:31" x14ac:dyDescent="0.3">
      <c r="D40" t="s">
        <v>45</v>
      </c>
      <c r="E40">
        <f>VLOOKUP(MONTH(M40),LookupTable!$A$3:$B$14,2)</f>
        <v>20170207</v>
      </c>
      <c r="F40">
        <f>IF(P40,X40,VLOOKUP(MONTH(M40),LookupTable!$A$3:$B$14,2))</f>
        <v>20170207</v>
      </c>
      <c r="G40">
        <f>IF(R40=1,VLOOKUP(MONTH(M40),LookupTable!$E$3:$L$14,Sheet1!S40+1),VLOOKUP(MONTH(M40),LookupTable!$A$18:$B$29,2))</f>
        <v>20170212</v>
      </c>
      <c r="H40">
        <f t="shared" si="0"/>
        <v>20170212</v>
      </c>
      <c r="I40">
        <f>VLOOKUP(MONTH(Sheet1!M40),LookupTable!$E$3:$L$14,Sheet1!S40+1)</f>
        <v>20170212</v>
      </c>
      <c r="J40">
        <f t="shared" si="1"/>
        <v>20170212</v>
      </c>
      <c r="K40">
        <v>20170207</v>
      </c>
      <c r="M40" s="1">
        <v>44234</v>
      </c>
      <c r="N40" s="1" t="b">
        <f t="shared" si="2"/>
        <v>0</v>
      </c>
      <c r="O40" t="b">
        <f t="shared" si="3"/>
        <v>0</v>
      </c>
      <c r="P40" t="b">
        <f t="shared" si="4"/>
        <v>0</v>
      </c>
      <c r="Q40" t="str">
        <f t="shared" si="6"/>
        <v>Sunday</v>
      </c>
      <c r="R40">
        <f t="shared" ref="R40:S40" si="35">R33</f>
        <v>1</v>
      </c>
      <c r="S40">
        <f t="shared" si="35"/>
        <v>2</v>
      </c>
      <c r="X40">
        <v>20170207</v>
      </c>
      <c r="Y40">
        <v>20170207</v>
      </c>
      <c r="Z40">
        <v>20170207</v>
      </c>
      <c r="AA40">
        <v>20170207</v>
      </c>
      <c r="AB40">
        <v>20170207</v>
      </c>
      <c r="AC40">
        <v>20170207</v>
      </c>
      <c r="AD40">
        <v>20170207</v>
      </c>
      <c r="AE40">
        <v>20170207</v>
      </c>
    </row>
    <row r="41" spans="4:31" x14ac:dyDescent="0.3">
      <c r="D41" t="s">
        <v>46</v>
      </c>
      <c r="E41">
        <f>VLOOKUP(MONTH(M41),LookupTable!$A$3:$B$14,2)</f>
        <v>20170207</v>
      </c>
      <c r="F41">
        <f>IF(P41,X41,VLOOKUP(MONTH(M41),LookupTable!$A$3:$B$14,2))</f>
        <v>20170207</v>
      </c>
      <c r="G41">
        <f>IF(R41=1,VLOOKUP(MONTH(M41),LookupTable!$E$3:$L$14,Sheet1!S41+1),VLOOKUP(MONTH(M41),LookupTable!$A$18:$B$29,2))</f>
        <v>20170206</v>
      </c>
      <c r="H41">
        <f t="shared" si="0"/>
        <v>20170206</v>
      </c>
      <c r="I41">
        <f>VLOOKUP(MONTH(Sheet1!M41),LookupTable!$E$3:$L$14,Sheet1!S41+1)</f>
        <v>20170206</v>
      </c>
      <c r="J41">
        <f t="shared" si="1"/>
        <v>20170206</v>
      </c>
      <c r="K41">
        <v>20170208</v>
      </c>
      <c r="M41" s="1">
        <v>44235</v>
      </c>
      <c r="N41" s="1" t="b">
        <f t="shared" si="2"/>
        <v>1</v>
      </c>
      <c r="O41" t="b">
        <f t="shared" si="3"/>
        <v>1</v>
      </c>
      <c r="P41" t="b">
        <f t="shared" si="4"/>
        <v>0</v>
      </c>
      <c r="Q41" t="str">
        <f t="shared" si="6"/>
        <v>Monday</v>
      </c>
      <c r="R41">
        <f t="shared" ref="R41:S41" si="36">R34</f>
        <v>1</v>
      </c>
      <c r="S41">
        <f t="shared" si="36"/>
        <v>3</v>
      </c>
      <c r="X41">
        <v>20170208</v>
      </c>
      <c r="Y41">
        <v>20170207</v>
      </c>
      <c r="Z41">
        <v>20170207</v>
      </c>
      <c r="AA41">
        <v>20170207</v>
      </c>
      <c r="AB41">
        <v>20170207</v>
      </c>
      <c r="AC41">
        <v>20170208</v>
      </c>
      <c r="AD41">
        <v>20170208</v>
      </c>
      <c r="AE41">
        <v>20170208</v>
      </c>
    </row>
    <row r="42" spans="4:31" x14ac:dyDescent="0.3">
      <c r="D42" t="s">
        <v>47</v>
      </c>
      <c r="E42">
        <f>VLOOKUP(MONTH(M42),LookupTable!$A$3:$B$14,2)</f>
        <v>20170207</v>
      </c>
      <c r="F42">
        <f>IF(P42,X42,VLOOKUP(MONTH(M42),LookupTable!$A$3:$B$14,2))</f>
        <v>20170207</v>
      </c>
      <c r="G42">
        <f>IF(R42=1,VLOOKUP(MONTH(M42),LookupTable!$E$3:$L$14,Sheet1!S42+1),VLOOKUP(MONTH(M42),LookupTable!$A$18:$B$29,2))</f>
        <v>20170207</v>
      </c>
      <c r="H42">
        <f t="shared" si="0"/>
        <v>20170207</v>
      </c>
      <c r="I42">
        <f>VLOOKUP(MONTH(Sheet1!M42),LookupTable!$E$3:$L$14,Sheet1!S42+1)</f>
        <v>20170207</v>
      </c>
      <c r="J42">
        <f t="shared" si="1"/>
        <v>20170207</v>
      </c>
      <c r="K42">
        <v>20170209</v>
      </c>
      <c r="M42" s="1">
        <v>44236</v>
      </c>
      <c r="N42" s="1" t="b">
        <f t="shared" si="2"/>
        <v>1</v>
      </c>
      <c r="O42" t="b">
        <f t="shared" si="3"/>
        <v>1</v>
      </c>
      <c r="P42" t="b">
        <f t="shared" si="4"/>
        <v>0</v>
      </c>
      <c r="Q42" t="str">
        <f t="shared" si="6"/>
        <v>Tuesday</v>
      </c>
      <c r="R42">
        <f t="shared" ref="R42:S42" si="37">R35</f>
        <v>0</v>
      </c>
      <c r="S42">
        <f t="shared" si="37"/>
        <v>4</v>
      </c>
      <c r="X42">
        <v>20170209</v>
      </c>
      <c r="Y42">
        <v>20170207</v>
      </c>
      <c r="Z42">
        <v>20170207</v>
      </c>
      <c r="AA42">
        <v>20170207</v>
      </c>
      <c r="AB42">
        <v>20170207</v>
      </c>
      <c r="AC42">
        <v>20170209</v>
      </c>
      <c r="AD42">
        <v>20170209</v>
      </c>
      <c r="AE42">
        <v>20170209</v>
      </c>
    </row>
    <row r="43" spans="4:31" x14ac:dyDescent="0.3">
      <c r="D43" t="s">
        <v>48</v>
      </c>
      <c r="E43">
        <f>VLOOKUP(MONTH(M43),LookupTable!$A$3:$B$14,2)</f>
        <v>20170207</v>
      </c>
      <c r="F43">
        <f>IF(P43,X43,VLOOKUP(MONTH(M43),LookupTable!$A$3:$B$14,2))</f>
        <v>20170207</v>
      </c>
      <c r="G43">
        <f>IF(R43=1,VLOOKUP(MONTH(M43),LookupTable!$E$3:$L$14,Sheet1!S43+1),VLOOKUP(MONTH(M43),LookupTable!$A$18:$B$29,2))</f>
        <v>20170207</v>
      </c>
      <c r="H43">
        <f t="shared" si="0"/>
        <v>20170207</v>
      </c>
      <c r="I43">
        <f>VLOOKUP(MONTH(Sheet1!M43),LookupTable!$E$3:$L$14,Sheet1!S43+1)</f>
        <v>20170208</v>
      </c>
      <c r="J43">
        <f t="shared" si="1"/>
        <v>20170208</v>
      </c>
      <c r="K43">
        <v>20170210</v>
      </c>
      <c r="M43" s="1">
        <v>44237</v>
      </c>
      <c r="N43" s="1" t="b">
        <f t="shared" si="2"/>
        <v>1</v>
      </c>
      <c r="O43" t="b">
        <f t="shared" si="3"/>
        <v>1</v>
      </c>
      <c r="P43" t="b">
        <f t="shared" si="4"/>
        <v>0</v>
      </c>
      <c r="Q43" t="str">
        <f t="shared" si="6"/>
        <v>Wednesday</v>
      </c>
      <c r="R43">
        <f t="shared" ref="R43:S43" si="38">R36</f>
        <v>0</v>
      </c>
      <c r="S43">
        <f t="shared" si="38"/>
        <v>5</v>
      </c>
      <c r="X43">
        <v>20170210</v>
      </c>
      <c r="Y43">
        <v>20170207</v>
      </c>
      <c r="Z43">
        <v>20170207</v>
      </c>
      <c r="AA43">
        <v>20170207</v>
      </c>
      <c r="AB43">
        <v>20170207</v>
      </c>
      <c r="AC43">
        <v>20170210</v>
      </c>
      <c r="AD43">
        <v>20170210</v>
      </c>
      <c r="AE43">
        <v>20170210</v>
      </c>
    </row>
    <row r="44" spans="4:31" x14ac:dyDescent="0.3">
      <c r="D44" t="s">
        <v>49</v>
      </c>
      <c r="E44">
        <f>VLOOKUP(MONTH(M44),LookupTable!$A$3:$B$14,2)</f>
        <v>20170207</v>
      </c>
      <c r="F44">
        <f>IF(P44,X44,VLOOKUP(MONTH(M44),LookupTable!$A$3:$B$14,2))</f>
        <v>20170207</v>
      </c>
      <c r="G44">
        <f>IF(R44=1,VLOOKUP(MONTH(M44),LookupTable!$E$3:$L$14,Sheet1!S44+1),VLOOKUP(MONTH(M44),LookupTable!$A$18:$B$29,2))</f>
        <v>20170207</v>
      </c>
      <c r="H44">
        <f t="shared" si="0"/>
        <v>20170207</v>
      </c>
      <c r="I44">
        <f>VLOOKUP(MONTH(Sheet1!M44),LookupTable!$E$3:$L$14,Sheet1!S44+1)</f>
        <v>20170209</v>
      </c>
      <c r="J44">
        <f t="shared" si="1"/>
        <v>20170209</v>
      </c>
      <c r="K44">
        <v>20170211</v>
      </c>
      <c r="M44" s="1">
        <v>44238</v>
      </c>
      <c r="N44" s="1" t="b">
        <f t="shared" si="2"/>
        <v>1</v>
      </c>
      <c r="O44" t="b">
        <f t="shared" si="3"/>
        <v>1</v>
      </c>
      <c r="P44" t="b">
        <f t="shared" si="4"/>
        <v>0</v>
      </c>
      <c r="Q44" t="str">
        <f t="shared" si="6"/>
        <v>Thursday</v>
      </c>
      <c r="R44">
        <f t="shared" ref="R44:S44" si="39">R37</f>
        <v>0</v>
      </c>
      <c r="S44">
        <f t="shared" si="39"/>
        <v>6</v>
      </c>
      <c r="X44">
        <v>20170211</v>
      </c>
      <c r="Y44">
        <v>20170207</v>
      </c>
      <c r="Z44">
        <v>20170207</v>
      </c>
      <c r="AA44">
        <v>20170211</v>
      </c>
      <c r="AB44">
        <v>20170211</v>
      </c>
      <c r="AC44">
        <v>20170211</v>
      </c>
      <c r="AD44">
        <v>20170211</v>
      </c>
      <c r="AE44">
        <v>20170211</v>
      </c>
    </row>
    <row r="45" spans="4:31" x14ac:dyDescent="0.3">
      <c r="D45" t="s">
        <v>50</v>
      </c>
      <c r="E45">
        <f>VLOOKUP(MONTH(M45),LookupTable!$A$3:$B$14,2)</f>
        <v>20170207</v>
      </c>
      <c r="F45">
        <f>IF(P45,X45,VLOOKUP(MONTH(M45),LookupTable!$A$3:$B$14,2))</f>
        <v>20170207</v>
      </c>
      <c r="G45">
        <f>IF(R45=1,VLOOKUP(MONTH(M45),LookupTable!$E$3:$L$14,Sheet1!S45+1),VLOOKUP(MONTH(M45),LookupTable!$A$18:$B$29,2))</f>
        <v>20170207</v>
      </c>
      <c r="H45">
        <f t="shared" si="0"/>
        <v>20170207</v>
      </c>
      <c r="I45">
        <f>VLOOKUP(MONTH(Sheet1!M45),LookupTable!$E$3:$L$14,Sheet1!S45+1)</f>
        <v>20170210</v>
      </c>
      <c r="J45">
        <f t="shared" si="1"/>
        <v>20170210</v>
      </c>
      <c r="K45">
        <v>20170212</v>
      </c>
      <c r="M45" s="1">
        <v>44239</v>
      </c>
      <c r="N45" s="1" t="b">
        <f t="shared" si="2"/>
        <v>1</v>
      </c>
      <c r="O45" t="b">
        <f t="shared" si="3"/>
        <v>1</v>
      </c>
      <c r="P45" t="b">
        <f t="shared" si="4"/>
        <v>0</v>
      </c>
      <c r="Q45" t="str">
        <f t="shared" si="6"/>
        <v>Friday</v>
      </c>
      <c r="R45">
        <f t="shared" ref="R45:S45" si="40">R38</f>
        <v>0</v>
      </c>
      <c r="S45">
        <f t="shared" si="40"/>
        <v>7</v>
      </c>
      <c r="X45">
        <v>20170212</v>
      </c>
      <c r="Y45">
        <v>20170207</v>
      </c>
      <c r="Z45">
        <v>20170207</v>
      </c>
      <c r="AA45">
        <v>20170212</v>
      </c>
      <c r="AB45">
        <v>20170212</v>
      </c>
      <c r="AC45">
        <v>20170212</v>
      </c>
      <c r="AD45">
        <v>20170212</v>
      </c>
      <c r="AE45">
        <v>20170212</v>
      </c>
    </row>
    <row r="46" spans="4:31" x14ac:dyDescent="0.3">
      <c r="D46" t="s">
        <v>51</v>
      </c>
      <c r="E46">
        <f>VLOOKUP(MONTH(M46),LookupTable!$A$3:$B$14,2)</f>
        <v>20170207</v>
      </c>
      <c r="F46">
        <f>IF(P46,X46,VLOOKUP(MONTH(M46),LookupTable!$A$3:$B$14,2))</f>
        <v>20170207</v>
      </c>
      <c r="G46">
        <f>IF(R46=1,VLOOKUP(MONTH(M46),LookupTable!$E$3:$L$14,Sheet1!S46+1),VLOOKUP(MONTH(M46),LookupTable!$A$18:$B$29,2))</f>
        <v>20170211</v>
      </c>
      <c r="H46">
        <f t="shared" si="0"/>
        <v>20170211</v>
      </c>
      <c r="I46">
        <f>VLOOKUP(MONTH(Sheet1!M46),LookupTable!$E$3:$L$14,Sheet1!S46+1)</f>
        <v>20170211</v>
      </c>
      <c r="J46">
        <f t="shared" si="1"/>
        <v>20170211</v>
      </c>
      <c r="K46">
        <v>20170213</v>
      </c>
      <c r="M46" s="1">
        <v>44240</v>
      </c>
      <c r="N46" s="1" t="b">
        <f t="shared" si="2"/>
        <v>0</v>
      </c>
      <c r="O46" t="b">
        <f t="shared" si="3"/>
        <v>0</v>
      </c>
      <c r="P46" t="b">
        <f t="shared" si="4"/>
        <v>0</v>
      </c>
      <c r="Q46" t="str">
        <f t="shared" si="6"/>
        <v>Saturday</v>
      </c>
      <c r="R46">
        <f t="shared" ref="R46:S46" si="41">R39</f>
        <v>1</v>
      </c>
      <c r="S46">
        <f t="shared" si="41"/>
        <v>1</v>
      </c>
      <c r="X46">
        <v>20170213</v>
      </c>
      <c r="Y46">
        <v>20170207</v>
      </c>
      <c r="Z46">
        <v>20170207</v>
      </c>
      <c r="AA46">
        <v>20170206</v>
      </c>
      <c r="AB46">
        <v>20170206</v>
      </c>
      <c r="AC46">
        <v>20170206</v>
      </c>
      <c r="AD46">
        <v>20170206</v>
      </c>
      <c r="AE46">
        <v>20170213</v>
      </c>
    </row>
    <row r="47" spans="4:31" x14ac:dyDescent="0.3">
      <c r="D47" t="s">
        <v>52</v>
      </c>
      <c r="E47">
        <f>VLOOKUP(MONTH(M47),LookupTable!$A$3:$B$14,2)</f>
        <v>20170207</v>
      </c>
      <c r="F47">
        <f>IF(P47,X47,VLOOKUP(MONTH(M47),LookupTable!$A$3:$B$14,2))</f>
        <v>20170207</v>
      </c>
      <c r="G47">
        <f>IF(R47=1,VLOOKUP(MONTH(M47),LookupTable!$E$3:$L$14,Sheet1!S47+1),VLOOKUP(MONTH(M47),LookupTable!$A$18:$B$29,2))</f>
        <v>20170212</v>
      </c>
      <c r="H47">
        <f t="shared" si="0"/>
        <v>20170212</v>
      </c>
      <c r="I47">
        <f>VLOOKUP(MONTH(Sheet1!M47),LookupTable!$E$3:$L$14,Sheet1!S47+1)</f>
        <v>20170212</v>
      </c>
      <c r="J47">
        <f t="shared" si="1"/>
        <v>20170212</v>
      </c>
      <c r="K47">
        <v>20170214</v>
      </c>
      <c r="M47" s="1">
        <v>44241</v>
      </c>
      <c r="N47" s="1" t="b">
        <f t="shared" si="2"/>
        <v>0</v>
      </c>
      <c r="O47" t="b">
        <f t="shared" si="3"/>
        <v>0</v>
      </c>
      <c r="P47" t="b">
        <f t="shared" si="4"/>
        <v>0</v>
      </c>
      <c r="Q47" t="str">
        <f t="shared" si="6"/>
        <v>Sunday</v>
      </c>
      <c r="R47">
        <f t="shared" ref="R47:S47" si="42">R40</f>
        <v>1</v>
      </c>
      <c r="S47">
        <f t="shared" si="42"/>
        <v>2</v>
      </c>
      <c r="X47">
        <v>20170214</v>
      </c>
      <c r="Y47">
        <v>20170207</v>
      </c>
      <c r="Z47">
        <v>20170207</v>
      </c>
      <c r="AA47">
        <v>20170207</v>
      </c>
      <c r="AB47">
        <v>20170207</v>
      </c>
      <c r="AC47">
        <v>20170207</v>
      </c>
      <c r="AD47">
        <v>20170207</v>
      </c>
      <c r="AE47">
        <v>20170214</v>
      </c>
    </row>
    <row r="48" spans="4:31" x14ac:dyDescent="0.3">
      <c r="D48" t="s">
        <v>53</v>
      </c>
      <c r="E48">
        <f>VLOOKUP(MONTH(M48),LookupTable!$A$3:$B$14,2)</f>
        <v>20170207</v>
      </c>
      <c r="F48">
        <f>IF(P48,X48,VLOOKUP(MONTH(M48),LookupTable!$A$3:$B$14,2))</f>
        <v>20170207</v>
      </c>
      <c r="G48">
        <f>IF(R48=1,VLOOKUP(MONTH(M48),LookupTable!$E$3:$L$14,Sheet1!S48+1),VLOOKUP(MONTH(M48),LookupTable!$A$18:$B$29,2))</f>
        <v>20170206</v>
      </c>
      <c r="H48">
        <f t="shared" si="0"/>
        <v>20170206</v>
      </c>
      <c r="I48">
        <f>VLOOKUP(MONTH(Sheet1!M48),LookupTable!$E$3:$L$14,Sheet1!S48+1)</f>
        <v>20170206</v>
      </c>
      <c r="J48">
        <f t="shared" si="1"/>
        <v>20170206</v>
      </c>
      <c r="K48">
        <v>20170215</v>
      </c>
      <c r="M48" s="1">
        <v>44242</v>
      </c>
      <c r="N48" s="1" t="b">
        <f t="shared" si="2"/>
        <v>1</v>
      </c>
      <c r="O48" t="b">
        <f t="shared" si="3"/>
        <v>1</v>
      </c>
      <c r="P48" t="b">
        <f t="shared" si="4"/>
        <v>0</v>
      </c>
      <c r="Q48" t="str">
        <f t="shared" si="6"/>
        <v>Monday</v>
      </c>
      <c r="R48">
        <f t="shared" ref="R48:S48" si="43">R41</f>
        <v>1</v>
      </c>
      <c r="S48">
        <f t="shared" si="43"/>
        <v>3</v>
      </c>
      <c r="X48">
        <v>20170215</v>
      </c>
      <c r="Y48">
        <v>20170207</v>
      </c>
      <c r="Z48">
        <v>20170207</v>
      </c>
      <c r="AA48">
        <v>20170207</v>
      </c>
      <c r="AB48">
        <v>20170207</v>
      </c>
      <c r="AC48">
        <v>20170208</v>
      </c>
      <c r="AD48">
        <v>20170208</v>
      </c>
      <c r="AE48">
        <v>20170215</v>
      </c>
    </row>
    <row r="49" spans="4:31" x14ac:dyDescent="0.3">
      <c r="D49" t="s">
        <v>54</v>
      </c>
      <c r="E49">
        <f>VLOOKUP(MONTH(M49),LookupTable!$A$3:$B$14,2)</f>
        <v>20170207</v>
      </c>
      <c r="F49">
        <f>IF(P49,X49,VLOOKUP(MONTH(M49),LookupTable!$A$3:$B$14,2))</f>
        <v>20170207</v>
      </c>
      <c r="G49">
        <f>IF(R49=1,VLOOKUP(MONTH(M49),LookupTable!$E$3:$L$14,Sheet1!S49+1),VLOOKUP(MONTH(M49),LookupTable!$A$18:$B$29,2))</f>
        <v>20170207</v>
      </c>
      <c r="H49">
        <f t="shared" si="0"/>
        <v>20170207</v>
      </c>
      <c r="I49">
        <f>VLOOKUP(MONTH(Sheet1!M49),LookupTable!$E$3:$L$14,Sheet1!S49+1)</f>
        <v>20170207</v>
      </c>
      <c r="J49">
        <f t="shared" si="1"/>
        <v>20170207</v>
      </c>
      <c r="K49">
        <v>20170216</v>
      </c>
      <c r="M49" s="1">
        <v>44243</v>
      </c>
      <c r="N49" s="1" t="b">
        <f t="shared" si="2"/>
        <v>1</v>
      </c>
      <c r="O49" t="b">
        <f t="shared" si="3"/>
        <v>1</v>
      </c>
      <c r="P49" t="b">
        <f t="shared" si="4"/>
        <v>0</v>
      </c>
      <c r="Q49" t="str">
        <f t="shared" si="6"/>
        <v>Tuesday</v>
      </c>
      <c r="R49">
        <f t="shared" ref="R49:S49" si="44">R42</f>
        <v>0</v>
      </c>
      <c r="S49">
        <f t="shared" si="44"/>
        <v>4</v>
      </c>
      <c r="X49">
        <v>20170216</v>
      </c>
      <c r="Y49">
        <v>20170207</v>
      </c>
      <c r="Z49">
        <v>20170207</v>
      </c>
      <c r="AA49">
        <v>20170207</v>
      </c>
      <c r="AB49">
        <v>20170207</v>
      </c>
      <c r="AC49">
        <v>20170209</v>
      </c>
      <c r="AD49">
        <v>20170209</v>
      </c>
      <c r="AE49">
        <v>20170216</v>
      </c>
    </row>
    <row r="50" spans="4:31" x14ac:dyDescent="0.3">
      <c r="D50" t="s">
        <v>55</v>
      </c>
      <c r="E50">
        <f>VLOOKUP(MONTH(M50),LookupTable!$A$3:$B$14,2)</f>
        <v>20170207</v>
      </c>
      <c r="F50">
        <f>IF(P50,X50,VLOOKUP(MONTH(M50),LookupTable!$A$3:$B$14,2))</f>
        <v>20170207</v>
      </c>
      <c r="G50">
        <f>IF(R50=1,VLOOKUP(MONTH(M50),LookupTable!$E$3:$L$14,Sheet1!S50+1),VLOOKUP(MONTH(M50),LookupTable!$A$18:$B$29,2))</f>
        <v>20170207</v>
      </c>
      <c r="H50">
        <f t="shared" si="0"/>
        <v>20170207</v>
      </c>
      <c r="I50">
        <f>VLOOKUP(MONTH(Sheet1!M50),LookupTable!$E$3:$L$14,Sheet1!S50+1)</f>
        <v>20170208</v>
      </c>
      <c r="J50">
        <f t="shared" si="1"/>
        <v>20170208</v>
      </c>
      <c r="K50">
        <v>20170217</v>
      </c>
      <c r="M50" s="1">
        <v>44244</v>
      </c>
      <c r="N50" s="1" t="b">
        <f t="shared" si="2"/>
        <v>1</v>
      </c>
      <c r="O50" t="b">
        <f t="shared" si="3"/>
        <v>1</v>
      </c>
      <c r="P50" t="b">
        <f t="shared" si="4"/>
        <v>0</v>
      </c>
      <c r="Q50" t="str">
        <f t="shared" si="6"/>
        <v>Wednesday</v>
      </c>
      <c r="R50">
        <f t="shared" ref="R50:S50" si="45">R43</f>
        <v>0</v>
      </c>
      <c r="S50">
        <f t="shared" si="45"/>
        <v>5</v>
      </c>
      <c r="X50">
        <v>20170217</v>
      </c>
      <c r="Y50">
        <v>20170207</v>
      </c>
      <c r="Z50">
        <v>20170207</v>
      </c>
      <c r="AA50">
        <v>20170207</v>
      </c>
      <c r="AB50">
        <v>20170207</v>
      </c>
      <c r="AC50">
        <v>20170210</v>
      </c>
      <c r="AD50">
        <v>20170210</v>
      </c>
      <c r="AE50">
        <v>20170217</v>
      </c>
    </row>
    <row r="51" spans="4:31" x14ac:dyDescent="0.3">
      <c r="D51" t="s">
        <v>56</v>
      </c>
      <c r="E51">
        <f>VLOOKUP(MONTH(M51),LookupTable!$A$3:$B$14,2)</f>
        <v>20170207</v>
      </c>
      <c r="F51">
        <f>IF(P51,X51,VLOOKUP(MONTH(M51),LookupTable!$A$3:$B$14,2))</f>
        <v>20170207</v>
      </c>
      <c r="G51">
        <f>IF(R51=1,VLOOKUP(MONTH(M51),LookupTable!$E$3:$L$14,Sheet1!S51+1),VLOOKUP(MONTH(M51),LookupTable!$A$18:$B$29,2))</f>
        <v>20170207</v>
      </c>
      <c r="H51">
        <f t="shared" si="0"/>
        <v>20170207</v>
      </c>
      <c r="I51">
        <f>VLOOKUP(MONTH(Sheet1!M51),LookupTable!$E$3:$L$14,Sheet1!S51+1)</f>
        <v>20170209</v>
      </c>
      <c r="J51">
        <f t="shared" si="1"/>
        <v>20170209</v>
      </c>
      <c r="K51">
        <v>20170218</v>
      </c>
      <c r="M51" s="1">
        <v>44245</v>
      </c>
      <c r="N51" s="1" t="b">
        <f t="shared" si="2"/>
        <v>1</v>
      </c>
      <c r="O51" t="b">
        <f t="shared" si="3"/>
        <v>1</v>
      </c>
      <c r="P51" t="b">
        <f t="shared" si="4"/>
        <v>0</v>
      </c>
      <c r="Q51" t="str">
        <f t="shared" si="6"/>
        <v>Thursday</v>
      </c>
      <c r="R51">
        <f t="shared" ref="R51:S51" si="46">R44</f>
        <v>0</v>
      </c>
      <c r="S51">
        <f t="shared" si="46"/>
        <v>6</v>
      </c>
      <c r="X51">
        <v>20170218</v>
      </c>
      <c r="Y51">
        <v>20170207</v>
      </c>
      <c r="Z51">
        <v>20170207</v>
      </c>
      <c r="AA51">
        <v>20170211</v>
      </c>
      <c r="AB51">
        <v>20170211</v>
      </c>
      <c r="AC51">
        <v>20170211</v>
      </c>
      <c r="AD51">
        <v>20170211</v>
      </c>
      <c r="AE51">
        <v>20170218</v>
      </c>
    </row>
    <row r="52" spans="4:31" x14ac:dyDescent="0.3">
      <c r="D52" t="s">
        <v>57</v>
      </c>
      <c r="E52">
        <f>VLOOKUP(MONTH(M52),LookupTable!$A$3:$B$14,2)</f>
        <v>20170207</v>
      </c>
      <c r="F52">
        <f>IF(P52,X52,VLOOKUP(MONTH(M52),LookupTable!$A$3:$B$14,2))</f>
        <v>20170207</v>
      </c>
      <c r="G52">
        <f>IF(R52=1,VLOOKUP(MONTH(M52),LookupTable!$E$3:$L$14,Sheet1!S52+1),VLOOKUP(MONTH(M52),LookupTable!$A$18:$B$29,2))</f>
        <v>20170207</v>
      </c>
      <c r="H52">
        <f t="shared" si="0"/>
        <v>20170207</v>
      </c>
      <c r="I52">
        <f>VLOOKUP(MONTH(Sheet1!M52),LookupTable!$E$3:$L$14,Sheet1!S52+1)</f>
        <v>20170210</v>
      </c>
      <c r="J52">
        <f t="shared" si="1"/>
        <v>20170210</v>
      </c>
      <c r="K52">
        <v>20170219</v>
      </c>
      <c r="M52" s="1">
        <v>44246</v>
      </c>
      <c r="N52" s="1" t="b">
        <f t="shared" si="2"/>
        <v>1</v>
      </c>
      <c r="O52" t="b">
        <f t="shared" si="3"/>
        <v>1</v>
      </c>
      <c r="P52" t="b">
        <f t="shared" si="4"/>
        <v>0</v>
      </c>
      <c r="Q52" t="str">
        <f t="shared" si="6"/>
        <v>Friday</v>
      </c>
      <c r="R52">
        <f t="shared" ref="R52:S52" si="47">R45</f>
        <v>0</v>
      </c>
      <c r="S52">
        <f t="shared" si="47"/>
        <v>7</v>
      </c>
      <c r="X52">
        <v>20170219</v>
      </c>
      <c r="Y52">
        <v>20170207</v>
      </c>
      <c r="Z52">
        <v>20170207</v>
      </c>
      <c r="AA52">
        <v>20170212</v>
      </c>
      <c r="AB52">
        <v>20170212</v>
      </c>
      <c r="AC52">
        <v>20170212</v>
      </c>
      <c r="AD52">
        <v>20170212</v>
      </c>
      <c r="AE52">
        <v>20170219</v>
      </c>
    </row>
    <row r="53" spans="4:31" x14ac:dyDescent="0.3">
      <c r="D53" t="s">
        <v>58</v>
      </c>
      <c r="E53">
        <f>VLOOKUP(MONTH(M53),LookupTable!$A$3:$B$14,2)</f>
        <v>20170207</v>
      </c>
      <c r="F53">
        <f>IF(P53,X53,VLOOKUP(MONTH(M53),LookupTable!$A$3:$B$14,2))</f>
        <v>20170207</v>
      </c>
      <c r="G53">
        <f>IF(R53=1,VLOOKUP(MONTH(M53),LookupTable!$E$3:$L$14,Sheet1!S53+1),VLOOKUP(MONTH(M53),LookupTable!$A$18:$B$29,2))</f>
        <v>20170211</v>
      </c>
      <c r="H53">
        <f t="shared" si="0"/>
        <v>20170211</v>
      </c>
      <c r="I53">
        <f>VLOOKUP(MONTH(Sheet1!M53),LookupTable!$E$3:$L$14,Sheet1!S53+1)</f>
        <v>20170211</v>
      </c>
      <c r="J53">
        <f t="shared" si="1"/>
        <v>20170211</v>
      </c>
      <c r="K53">
        <v>20170220</v>
      </c>
      <c r="M53" s="1">
        <v>44247</v>
      </c>
      <c r="N53" s="1" t="b">
        <f t="shared" si="2"/>
        <v>0</v>
      </c>
      <c r="O53" t="b">
        <f t="shared" si="3"/>
        <v>0</v>
      </c>
      <c r="P53" t="b">
        <f t="shared" si="4"/>
        <v>0</v>
      </c>
      <c r="Q53" t="str">
        <f t="shared" si="6"/>
        <v>Saturday</v>
      </c>
      <c r="R53">
        <f t="shared" ref="R53:S53" si="48">R46</f>
        <v>1</v>
      </c>
      <c r="S53">
        <f t="shared" si="48"/>
        <v>1</v>
      </c>
      <c r="X53">
        <v>20170220</v>
      </c>
      <c r="Y53">
        <v>20170207</v>
      </c>
      <c r="Z53">
        <v>20170207</v>
      </c>
      <c r="AA53">
        <v>20170206</v>
      </c>
      <c r="AB53">
        <v>20170206</v>
      </c>
      <c r="AC53">
        <v>20170206</v>
      </c>
      <c r="AD53">
        <v>20170206</v>
      </c>
      <c r="AE53">
        <v>20170220</v>
      </c>
    </row>
    <row r="54" spans="4:31" x14ac:dyDescent="0.3">
      <c r="D54" t="s">
        <v>59</v>
      </c>
      <c r="E54">
        <f>VLOOKUP(MONTH(M54),LookupTable!$A$3:$B$14,2)</f>
        <v>20170207</v>
      </c>
      <c r="F54">
        <f>IF(P54,X54,VLOOKUP(MONTH(M54),LookupTable!$A$3:$B$14,2))</f>
        <v>20170207</v>
      </c>
      <c r="G54">
        <f>IF(R54=1,VLOOKUP(MONTH(M54),LookupTable!$E$3:$L$14,Sheet1!S54+1),VLOOKUP(MONTH(M54),LookupTable!$A$18:$B$29,2))</f>
        <v>20170212</v>
      </c>
      <c r="H54">
        <f t="shared" si="0"/>
        <v>20170212</v>
      </c>
      <c r="I54">
        <f>VLOOKUP(MONTH(Sheet1!M54),LookupTable!$E$3:$L$14,Sheet1!S54+1)</f>
        <v>20170212</v>
      </c>
      <c r="J54">
        <f t="shared" si="1"/>
        <v>20170212</v>
      </c>
      <c r="K54">
        <v>20170221</v>
      </c>
      <c r="M54" s="1">
        <v>44248</v>
      </c>
      <c r="N54" s="1" t="b">
        <f t="shared" si="2"/>
        <v>0</v>
      </c>
      <c r="O54" t="b">
        <f t="shared" si="3"/>
        <v>0</v>
      </c>
      <c r="P54" t="b">
        <f t="shared" si="4"/>
        <v>0</v>
      </c>
      <c r="Q54" t="str">
        <f t="shared" si="6"/>
        <v>Sunday</v>
      </c>
      <c r="R54">
        <f t="shared" ref="R54:S54" si="49">R47</f>
        <v>1</v>
      </c>
      <c r="S54">
        <f t="shared" si="49"/>
        <v>2</v>
      </c>
      <c r="X54">
        <v>20170221</v>
      </c>
      <c r="Y54">
        <v>20170207</v>
      </c>
      <c r="Z54">
        <v>20170207</v>
      </c>
      <c r="AA54">
        <v>20170207</v>
      </c>
      <c r="AB54">
        <v>20170207</v>
      </c>
      <c r="AC54">
        <v>20170207</v>
      </c>
      <c r="AD54">
        <v>20170207</v>
      </c>
      <c r="AE54">
        <v>20170221</v>
      </c>
    </row>
    <row r="55" spans="4:31" x14ac:dyDescent="0.3">
      <c r="D55" t="s">
        <v>60</v>
      </c>
      <c r="E55">
        <f>VLOOKUP(MONTH(M55),LookupTable!$A$3:$B$14,2)</f>
        <v>20170207</v>
      </c>
      <c r="F55">
        <f>IF(P55,X55,VLOOKUP(MONTH(M55),LookupTable!$A$3:$B$14,2))</f>
        <v>20170207</v>
      </c>
      <c r="G55">
        <f>IF(R55=1,VLOOKUP(MONTH(M55),LookupTable!$E$3:$L$14,Sheet1!S55+1),VLOOKUP(MONTH(M55),LookupTable!$A$18:$B$29,2))</f>
        <v>20170206</v>
      </c>
      <c r="H55">
        <f t="shared" si="0"/>
        <v>20170206</v>
      </c>
      <c r="I55">
        <f>VLOOKUP(MONTH(Sheet1!M55),LookupTable!$E$3:$L$14,Sheet1!S55+1)</f>
        <v>20170206</v>
      </c>
      <c r="J55">
        <f t="shared" si="1"/>
        <v>20170206</v>
      </c>
      <c r="K55">
        <v>20170222</v>
      </c>
      <c r="M55" s="1">
        <v>44249</v>
      </c>
      <c r="N55" s="1" t="b">
        <f t="shared" si="2"/>
        <v>1</v>
      </c>
      <c r="O55" t="b">
        <f t="shared" si="3"/>
        <v>1</v>
      </c>
      <c r="P55" t="b">
        <f t="shared" si="4"/>
        <v>0</v>
      </c>
      <c r="Q55" t="str">
        <f t="shared" si="6"/>
        <v>Monday</v>
      </c>
      <c r="R55">
        <f t="shared" ref="R55:S55" si="50">R48</f>
        <v>1</v>
      </c>
      <c r="S55">
        <f t="shared" si="50"/>
        <v>3</v>
      </c>
      <c r="X55">
        <v>20170222</v>
      </c>
      <c r="Y55">
        <v>20170207</v>
      </c>
      <c r="Z55">
        <v>20170207</v>
      </c>
      <c r="AA55">
        <v>20170207</v>
      </c>
      <c r="AB55">
        <v>20170207</v>
      </c>
      <c r="AC55">
        <v>20170208</v>
      </c>
      <c r="AD55">
        <v>20170208</v>
      </c>
      <c r="AE55">
        <v>20170222</v>
      </c>
    </row>
    <row r="56" spans="4:31" x14ac:dyDescent="0.3">
      <c r="D56" t="s">
        <v>61</v>
      </c>
      <c r="E56">
        <f>VLOOKUP(MONTH(M56),LookupTable!$A$3:$B$14,2)</f>
        <v>20170207</v>
      </c>
      <c r="F56">
        <f>IF(P56,X56,VLOOKUP(MONTH(M56),LookupTable!$A$3:$B$14,2))</f>
        <v>20170207</v>
      </c>
      <c r="G56">
        <f>IF(R56=1,VLOOKUP(MONTH(M56),LookupTable!$E$3:$L$14,Sheet1!S56+1),VLOOKUP(MONTH(M56),LookupTable!$A$18:$B$29,2))</f>
        <v>20170207</v>
      </c>
      <c r="H56">
        <f t="shared" si="0"/>
        <v>20170207</v>
      </c>
      <c r="I56">
        <f>VLOOKUP(MONTH(Sheet1!M56),LookupTable!$E$3:$L$14,Sheet1!S56+1)</f>
        <v>20170207</v>
      </c>
      <c r="J56">
        <f t="shared" si="1"/>
        <v>20170207</v>
      </c>
      <c r="K56">
        <v>20170223</v>
      </c>
      <c r="M56" s="1">
        <v>44250</v>
      </c>
      <c r="N56" s="1" t="b">
        <f t="shared" si="2"/>
        <v>1</v>
      </c>
      <c r="O56" t="b">
        <f t="shared" si="3"/>
        <v>1</v>
      </c>
      <c r="P56" t="b">
        <f t="shared" si="4"/>
        <v>0</v>
      </c>
      <c r="Q56" t="str">
        <f t="shared" si="6"/>
        <v>Tuesday</v>
      </c>
      <c r="R56">
        <f t="shared" ref="R56:S56" si="51">R49</f>
        <v>0</v>
      </c>
      <c r="S56">
        <f t="shared" si="51"/>
        <v>4</v>
      </c>
      <c r="X56">
        <v>20170223</v>
      </c>
      <c r="Y56">
        <v>20170207</v>
      </c>
      <c r="Z56">
        <v>20170207</v>
      </c>
      <c r="AA56">
        <v>20170207</v>
      </c>
      <c r="AB56">
        <v>20170207</v>
      </c>
      <c r="AC56">
        <v>20170209</v>
      </c>
      <c r="AD56">
        <v>20170209</v>
      </c>
      <c r="AE56">
        <v>20170223</v>
      </c>
    </row>
    <row r="57" spans="4:31" x14ac:dyDescent="0.3">
      <c r="D57" t="s">
        <v>62</v>
      </c>
      <c r="E57">
        <f>VLOOKUP(MONTH(M57),LookupTable!$A$3:$B$14,2)</f>
        <v>20170207</v>
      </c>
      <c r="F57">
        <f>IF(P57,X57,VLOOKUP(MONTH(M57),LookupTable!$A$3:$B$14,2))</f>
        <v>20170207</v>
      </c>
      <c r="G57">
        <f>IF(R57=1,VLOOKUP(MONTH(M57),LookupTable!$E$3:$L$14,Sheet1!S57+1),VLOOKUP(MONTH(M57),LookupTable!$A$18:$B$29,2))</f>
        <v>20170207</v>
      </c>
      <c r="H57">
        <f t="shared" si="0"/>
        <v>20170207</v>
      </c>
      <c r="I57">
        <f>VLOOKUP(MONTH(Sheet1!M57),LookupTable!$E$3:$L$14,Sheet1!S57+1)</f>
        <v>20170208</v>
      </c>
      <c r="J57">
        <f t="shared" si="1"/>
        <v>20170208</v>
      </c>
      <c r="K57">
        <v>20170224</v>
      </c>
      <c r="M57" s="1">
        <v>44251</v>
      </c>
      <c r="N57" s="1" t="b">
        <f t="shared" si="2"/>
        <v>1</v>
      </c>
      <c r="O57" t="b">
        <f t="shared" si="3"/>
        <v>1</v>
      </c>
      <c r="P57" t="b">
        <f t="shared" si="4"/>
        <v>0</v>
      </c>
      <c r="Q57" t="str">
        <f t="shared" si="6"/>
        <v>Wednesday</v>
      </c>
      <c r="R57">
        <f t="shared" ref="R57:S57" si="52">R50</f>
        <v>0</v>
      </c>
      <c r="S57">
        <f t="shared" si="52"/>
        <v>5</v>
      </c>
      <c r="X57">
        <v>20170224</v>
      </c>
      <c r="Y57">
        <v>20170207</v>
      </c>
      <c r="Z57">
        <v>20170207</v>
      </c>
      <c r="AA57">
        <v>20170207</v>
      </c>
      <c r="AB57">
        <v>20170207</v>
      </c>
      <c r="AC57">
        <v>20170210</v>
      </c>
      <c r="AD57">
        <v>20170210</v>
      </c>
      <c r="AE57">
        <v>20170224</v>
      </c>
    </row>
    <row r="58" spans="4:31" x14ac:dyDescent="0.3">
      <c r="D58" t="s">
        <v>63</v>
      </c>
      <c r="E58">
        <f>VLOOKUP(MONTH(M58),LookupTable!$A$3:$B$14,2)</f>
        <v>20170207</v>
      </c>
      <c r="F58">
        <f>IF(P58,X58,VLOOKUP(MONTH(M58),LookupTable!$A$3:$B$14,2))</f>
        <v>20170207</v>
      </c>
      <c r="G58">
        <f>IF(R58=1,VLOOKUP(MONTH(M58),LookupTable!$E$3:$L$14,Sheet1!S58+1),VLOOKUP(MONTH(M58),LookupTable!$A$18:$B$29,2))</f>
        <v>20170207</v>
      </c>
      <c r="H58">
        <f t="shared" si="0"/>
        <v>20170207</v>
      </c>
      <c r="I58">
        <f>VLOOKUP(MONTH(Sheet1!M58),LookupTable!$E$3:$L$14,Sheet1!S58+1)</f>
        <v>20170209</v>
      </c>
      <c r="J58">
        <f t="shared" si="1"/>
        <v>20170209</v>
      </c>
      <c r="K58">
        <v>20170225</v>
      </c>
      <c r="M58" s="1">
        <v>44252</v>
      </c>
      <c r="N58" s="1" t="b">
        <f t="shared" si="2"/>
        <v>1</v>
      </c>
      <c r="O58" t="b">
        <f t="shared" si="3"/>
        <v>1</v>
      </c>
      <c r="P58" t="b">
        <f t="shared" si="4"/>
        <v>0</v>
      </c>
      <c r="Q58" t="str">
        <f t="shared" si="6"/>
        <v>Thursday</v>
      </c>
      <c r="R58">
        <f t="shared" ref="R58:S58" si="53">R51</f>
        <v>0</v>
      </c>
      <c r="S58">
        <f t="shared" si="53"/>
        <v>6</v>
      </c>
      <c r="X58">
        <v>20170225</v>
      </c>
      <c r="Y58">
        <v>20170207</v>
      </c>
      <c r="Z58">
        <v>20170207</v>
      </c>
      <c r="AA58">
        <v>20170211</v>
      </c>
      <c r="AB58">
        <v>20170211</v>
      </c>
      <c r="AC58">
        <v>20170211</v>
      </c>
      <c r="AD58">
        <v>20170211</v>
      </c>
      <c r="AE58">
        <v>20170225</v>
      </c>
    </row>
    <row r="59" spans="4:31" x14ac:dyDescent="0.3">
      <c r="D59" t="s">
        <v>64</v>
      </c>
      <c r="E59">
        <f>VLOOKUP(MONTH(M59),LookupTable!$A$3:$B$14,2)</f>
        <v>20170207</v>
      </c>
      <c r="F59">
        <f>IF(P59,X59,VLOOKUP(MONTH(M59),LookupTable!$A$3:$B$14,2))</f>
        <v>20170207</v>
      </c>
      <c r="G59">
        <f>IF(R59=1,VLOOKUP(MONTH(M59),LookupTable!$E$3:$L$14,Sheet1!S59+1),VLOOKUP(MONTH(M59),LookupTable!$A$18:$B$29,2))</f>
        <v>20170207</v>
      </c>
      <c r="H59">
        <f t="shared" si="0"/>
        <v>20170207</v>
      </c>
      <c r="I59">
        <f>VLOOKUP(MONTH(Sheet1!M59),LookupTable!$E$3:$L$14,Sheet1!S59+1)</f>
        <v>20170210</v>
      </c>
      <c r="J59">
        <f t="shared" si="1"/>
        <v>20170210</v>
      </c>
      <c r="K59">
        <v>20170226</v>
      </c>
      <c r="M59" s="1">
        <v>44253</v>
      </c>
      <c r="N59" s="1" t="b">
        <f t="shared" si="2"/>
        <v>1</v>
      </c>
      <c r="O59" t="b">
        <f t="shared" si="3"/>
        <v>1</v>
      </c>
      <c r="P59" t="b">
        <f t="shared" si="4"/>
        <v>0</v>
      </c>
      <c r="Q59" t="str">
        <f t="shared" si="6"/>
        <v>Friday</v>
      </c>
      <c r="R59">
        <f t="shared" ref="R59:S59" si="54">R52</f>
        <v>0</v>
      </c>
      <c r="S59">
        <f t="shared" si="54"/>
        <v>7</v>
      </c>
      <c r="X59">
        <v>20170226</v>
      </c>
      <c r="Y59">
        <v>20170207</v>
      </c>
      <c r="Z59">
        <v>20170207</v>
      </c>
      <c r="AA59">
        <v>20170212</v>
      </c>
      <c r="AB59">
        <v>20170212</v>
      </c>
      <c r="AC59">
        <v>20170212</v>
      </c>
      <c r="AD59">
        <v>20170212</v>
      </c>
      <c r="AE59">
        <v>20170226</v>
      </c>
    </row>
    <row r="60" spans="4:31" x14ac:dyDescent="0.3">
      <c r="D60" t="s">
        <v>65</v>
      </c>
      <c r="E60">
        <f>VLOOKUP(MONTH(M60),LookupTable!$A$3:$B$14,2)</f>
        <v>20170207</v>
      </c>
      <c r="F60">
        <f>IF(P60,X60,VLOOKUP(MONTH(M60),LookupTable!$A$3:$B$14,2))</f>
        <v>20170207</v>
      </c>
      <c r="G60">
        <f>IF(R60=1,VLOOKUP(MONTH(M60),LookupTable!$E$3:$L$14,Sheet1!S60+1),VLOOKUP(MONTH(M60),LookupTable!$A$18:$B$29,2))</f>
        <v>20170211</v>
      </c>
      <c r="H60">
        <f t="shared" si="0"/>
        <v>20170211</v>
      </c>
      <c r="I60">
        <f>VLOOKUP(MONTH(Sheet1!M60),LookupTable!$E$3:$L$14,Sheet1!S60+1)</f>
        <v>20170211</v>
      </c>
      <c r="J60">
        <f t="shared" si="1"/>
        <v>20170211</v>
      </c>
      <c r="K60">
        <v>20170227</v>
      </c>
      <c r="M60" s="1">
        <v>44254</v>
      </c>
      <c r="N60" s="1" t="b">
        <f t="shared" si="2"/>
        <v>0</v>
      </c>
      <c r="O60" t="b">
        <f t="shared" si="3"/>
        <v>0</v>
      </c>
      <c r="P60" t="b">
        <f t="shared" si="4"/>
        <v>0</v>
      </c>
      <c r="Q60" t="str">
        <f t="shared" si="6"/>
        <v>Saturday</v>
      </c>
      <c r="R60">
        <f t="shared" ref="R60:S60" si="55">R53</f>
        <v>1</v>
      </c>
      <c r="S60">
        <f t="shared" si="55"/>
        <v>1</v>
      </c>
      <c r="X60">
        <v>20170227</v>
      </c>
      <c r="Y60">
        <v>20170207</v>
      </c>
      <c r="Z60">
        <v>20170207</v>
      </c>
      <c r="AA60">
        <v>20170206</v>
      </c>
      <c r="AB60">
        <v>20170206</v>
      </c>
      <c r="AC60">
        <v>20170206</v>
      </c>
      <c r="AD60">
        <v>20170206</v>
      </c>
      <c r="AE60">
        <v>20170227</v>
      </c>
    </row>
    <row r="61" spans="4:31" x14ac:dyDescent="0.3">
      <c r="D61" t="s">
        <v>66</v>
      </c>
      <c r="E61">
        <f>VLOOKUP(MONTH(M61),LookupTable!$A$3:$B$14,2)</f>
        <v>20170207</v>
      </c>
      <c r="F61">
        <f>IF(P61,X61,VLOOKUP(MONTH(M61),LookupTable!$A$3:$B$14,2))</f>
        <v>20170207</v>
      </c>
      <c r="G61">
        <f>IF(R61=1,VLOOKUP(MONTH(M61),LookupTable!$E$3:$L$14,Sheet1!S61+1),VLOOKUP(MONTH(M61),LookupTable!$A$18:$B$29,2))</f>
        <v>20170212</v>
      </c>
      <c r="H61">
        <f t="shared" si="0"/>
        <v>20170212</v>
      </c>
      <c r="I61">
        <f>VLOOKUP(MONTH(Sheet1!M61),LookupTable!$E$3:$L$14,Sheet1!S61+1)</f>
        <v>20170212</v>
      </c>
      <c r="J61">
        <f t="shared" si="1"/>
        <v>20170212</v>
      </c>
      <c r="K61">
        <v>20170228</v>
      </c>
      <c r="M61" s="1">
        <v>44255</v>
      </c>
      <c r="N61" s="1" t="b">
        <f t="shared" si="2"/>
        <v>0</v>
      </c>
      <c r="O61" t="b">
        <f t="shared" si="3"/>
        <v>0</v>
      </c>
      <c r="P61" t="b">
        <f t="shared" si="4"/>
        <v>0</v>
      </c>
      <c r="Q61" t="str">
        <f t="shared" si="6"/>
        <v>Sunday</v>
      </c>
      <c r="R61">
        <f t="shared" ref="R61:S61" si="56">R54</f>
        <v>1</v>
      </c>
      <c r="S61">
        <f t="shared" si="56"/>
        <v>2</v>
      </c>
      <c r="X61">
        <v>20170228</v>
      </c>
      <c r="Y61">
        <v>20170207</v>
      </c>
      <c r="Z61">
        <v>20170207</v>
      </c>
      <c r="AA61">
        <v>20170207</v>
      </c>
      <c r="AB61">
        <v>20170207</v>
      </c>
      <c r="AC61">
        <v>20170207</v>
      </c>
      <c r="AD61">
        <v>20170207</v>
      </c>
      <c r="AE61">
        <v>20170228</v>
      </c>
    </row>
    <row r="62" spans="4:31" x14ac:dyDescent="0.3">
      <c r="D62" t="s">
        <v>67</v>
      </c>
      <c r="E62">
        <f>VLOOKUP(MONTH(M62),LookupTable!$A$3:$B$14,2)</f>
        <v>20170307</v>
      </c>
      <c r="F62">
        <f>IF(P62,X62,VLOOKUP(MONTH(M62),LookupTable!$A$3:$B$14,2))</f>
        <v>20170307</v>
      </c>
      <c r="G62">
        <f>IF(R62=1,VLOOKUP(MONTH(M62),LookupTable!$E$3:$L$14,Sheet1!S62+1),VLOOKUP(MONTH(M62),LookupTable!$A$18:$B$29,2))</f>
        <v>20170306</v>
      </c>
      <c r="H62">
        <f t="shared" si="0"/>
        <v>20170306</v>
      </c>
      <c r="I62">
        <f>VLOOKUP(MONTH(Sheet1!M62),LookupTable!$E$3:$L$14,Sheet1!S62+1)</f>
        <v>20170306</v>
      </c>
      <c r="J62">
        <f t="shared" si="1"/>
        <v>20170306</v>
      </c>
      <c r="K62">
        <v>20170301</v>
      </c>
      <c r="M62" s="1">
        <v>44256</v>
      </c>
      <c r="N62" s="1" t="b">
        <f t="shared" si="2"/>
        <v>1</v>
      </c>
      <c r="O62" t="b">
        <f t="shared" si="3"/>
        <v>1</v>
      </c>
      <c r="P62" t="b">
        <f t="shared" si="4"/>
        <v>0</v>
      </c>
      <c r="Q62" t="str">
        <f t="shared" si="6"/>
        <v>Monday</v>
      </c>
      <c r="R62">
        <f t="shared" ref="R62:S62" si="57">R55</f>
        <v>1</v>
      </c>
      <c r="S62">
        <f t="shared" si="57"/>
        <v>3</v>
      </c>
      <c r="X62">
        <v>20170301</v>
      </c>
      <c r="Y62">
        <v>20170307</v>
      </c>
      <c r="Z62">
        <v>20170307</v>
      </c>
      <c r="AA62">
        <v>20170307</v>
      </c>
      <c r="AB62">
        <v>20170307</v>
      </c>
      <c r="AC62">
        <v>20170308</v>
      </c>
      <c r="AD62">
        <v>20170308</v>
      </c>
      <c r="AE62">
        <v>20170301</v>
      </c>
    </row>
    <row r="63" spans="4:31" x14ac:dyDescent="0.3">
      <c r="D63" t="s">
        <v>68</v>
      </c>
      <c r="E63">
        <f>VLOOKUP(MONTH(M63),LookupTable!$A$3:$B$14,2)</f>
        <v>20170307</v>
      </c>
      <c r="F63">
        <f>IF(P63,X63,VLOOKUP(MONTH(M63),LookupTable!$A$3:$B$14,2))</f>
        <v>20170307</v>
      </c>
      <c r="G63">
        <f>IF(R63=1,VLOOKUP(MONTH(M63),LookupTable!$E$3:$L$14,Sheet1!S63+1),VLOOKUP(MONTH(M63),LookupTable!$A$18:$B$29,2))</f>
        <v>20170307</v>
      </c>
      <c r="H63">
        <f t="shared" si="0"/>
        <v>20170307</v>
      </c>
      <c r="I63">
        <f>VLOOKUP(MONTH(Sheet1!M63),LookupTable!$E$3:$L$14,Sheet1!S63+1)</f>
        <v>20170307</v>
      </c>
      <c r="J63">
        <f t="shared" si="1"/>
        <v>20170307</v>
      </c>
      <c r="K63">
        <v>20170302</v>
      </c>
      <c r="M63" s="1">
        <v>44257</v>
      </c>
      <c r="N63" s="1" t="b">
        <f t="shared" si="2"/>
        <v>1</v>
      </c>
      <c r="O63" t="b">
        <f t="shared" si="3"/>
        <v>1</v>
      </c>
      <c r="P63" t="b">
        <f t="shared" si="4"/>
        <v>0</v>
      </c>
      <c r="Q63" t="str">
        <f t="shared" si="6"/>
        <v>Tuesday</v>
      </c>
      <c r="R63">
        <f t="shared" ref="R63:S63" si="58">R56</f>
        <v>0</v>
      </c>
      <c r="S63">
        <f t="shared" si="58"/>
        <v>4</v>
      </c>
      <c r="X63">
        <v>20170302</v>
      </c>
      <c r="Y63">
        <v>20170307</v>
      </c>
      <c r="Z63">
        <v>20170307</v>
      </c>
      <c r="AA63">
        <v>20170307</v>
      </c>
      <c r="AB63">
        <v>20170307</v>
      </c>
      <c r="AC63">
        <v>20170309</v>
      </c>
      <c r="AD63">
        <v>20170309</v>
      </c>
      <c r="AE63">
        <v>20170302</v>
      </c>
    </row>
    <row r="64" spans="4:31" x14ac:dyDescent="0.3">
      <c r="D64" t="s">
        <v>69</v>
      </c>
      <c r="E64">
        <f>VLOOKUP(MONTH(M64),LookupTable!$A$3:$B$14,2)</f>
        <v>20170307</v>
      </c>
      <c r="F64">
        <f>IF(P64,X64,VLOOKUP(MONTH(M64),LookupTable!$A$3:$B$14,2))</f>
        <v>20170307</v>
      </c>
      <c r="G64">
        <f>IF(R64=1,VLOOKUP(MONTH(M64),LookupTable!$E$3:$L$14,Sheet1!S64+1),VLOOKUP(MONTH(M64),LookupTable!$A$18:$B$29,2))</f>
        <v>20170307</v>
      </c>
      <c r="H64">
        <f t="shared" si="0"/>
        <v>20170307</v>
      </c>
      <c r="I64">
        <f>VLOOKUP(MONTH(Sheet1!M64),LookupTable!$E$3:$L$14,Sheet1!S64+1)</f>
        <v>20170308</v>
      </c>
      <c r="J64">
        <f t="shared" si="1"/>
        <v>20170308</v>
      </c>
      <c r="K64">
        <v>20170303</v>
      </c>
      <c r="M64" s="1">
        <v>44258</v>
      </c>
      <c r="N64" s="1" t="b">
        <f t="shared" si="2"/>
        <v>1</v>
      </c>
      <c r="O64" t="b">
        <f t="shared" si="3"/>
        <v>1</v>
      </c>
      <c r="P64" t="b">
        <f t="shared" si="4"/>
        <v>0</v>
      </c>
      <c r="Q64" t="str">
        <f t="shared" si="6"/>
        <v>Wednesday</v>
      </c>
      <c r="R64">
        <f t="shared" ref="R64:S64" si="59">R57</f>
        <v>0</v>
      </c>
      <c r="S64">
        <f t="shared" si="59"/>
        <v>5</v>
      </c>
      <c r="X64">
        <v>20170303</v>
      </c>
      <c r="Y64">
        <v>20170307</v>
      </c>
      <c r="Z64">
        <v>20170307</v>
      </c>
      <c r="AA64">
        <v>20170307</v>
      </c>
      <c r="AB64">
        <v>20170307</v>
      </c>
      <c r="AC64">
        <v>20170310</v>
      </c>
      <c r="AD64">
        <v>20170310</v>
      </c>
      <c r="AE64">
        <v>20170303</v>
      </c>
    </row>
    <row r="65" spans="4:31" x14ac:dyDescent="0.3">
      <c r="D65" t="s">
        <v>70</v>
      </c>
      <c r="E65">
        <f>VLOOKUP(MONTH(M65),LookupTable!$A$3:$B$14,2)</f>
        <v>20170307</v>
      </c>
      <c r="F65">
        <f>IF(P65,X65,VLOOKUP(MONTH(M65),LookupTable!$A$3:$B$14,2))</f>
        <v>20170307</v>
      </c>
      <c r="G65">
        <f>IF(R65=1,VLOOKUP(MONTH(M65),LookupTable!$E$3:$L$14,Sheet1!S65+1),VLOOKUP(MONTH(M65),LookupTable!$A$18:$B$29,2))</f>
        <v>20170307</v>
      </c>
      <c r="H65">
        <f t="shared" si="0"/>
        <v>20170307</v>
      </c>
      <c r="I65">
        <f>VLOOKUP(MONTH(Sheet1!M65),LookupTable!$E$3:$L$14,Sheet1!S65+1)</f>
        <v>20170309</v>
      </c>
      <c r="J65">
        <f t="shared" si="1"/>
        <v>20170309</v>
      </c>
      <c r="K65">
        <v>20170304</v>
      </c>
      <c r="M65" s="1">
        <v>44259</v>
      </c>
      <c r="N65" s="1" t="b">
        <f t="shared" si="2"/>
        <v>1</v>
      </c>
      <c r="O65" t="b">
        <f t="shared" si="3"/>
        <v>1</v>
      </c>
      <c r="P65" t="b">
        <f t="shared" si="4"/>
        <v>0</v>
      </c>
      <c r="Q65" t="str">
        <f t="shared" si="6"/>
        <v>Thursday</v>
      </c>
      <c r="R65">
        <f t="shared" ref="R65:S65" si="60">R58</f>
        <v>0</v>
      </c>
      <c r="S65">
        <f t="shared" si="60"/>
        <v>6</v>
      </c>
      <c r="X65">
        <v>20170304</v>
      </c>
      <c r="Y65">
        <v>20170307</v>
      </c>
      <c r="Z65">
        <v>20170307</v>
      </c>
      <c r="AA65">
        <v>20170311</v>
      </c>
      <c r="AB65">
        <v>20170311</v>
      </c>
      <c r="AC65">
        <v>20170311</v>
      </c>
      <c r="AD65">
        <v>20170311</v>
      </c>
      <c r="AE65">
        <v>20170304</v>
      </c>
    </row>
    <row r="66" spans="4:31" x14ac:dyDescent="0.3">
      <c r="D66" t="s">
        <v>71</v>
      </c>
      <c r="E66">
        <f>VLOOKUP(MONTH(M66),LookupTable!$A$3:$B$14,2)</f>
        <v>20170307</v>
      </c>
      <c r="F66">
        <f>IF(P66,X66,VLOOKUP(MONTH(M66),LookupTable!$A$3:$B$14,2))</f>
        <v>20170307</v>
      </c>
      <c r="G66">
        <f>IF(R66=1,VLOOKUP(MONTH(M66),LookupTable!$E$3:$L$14,Sheet1!S66+1),VLOOKUP(MONTH(M66),LookupTable!$A$18:$B$29,2))</f>
        <v>20170307</v>
      </c>
      <c r="H66">
        <f t="shared" si="0"/>
        <v>20170307</v>
      </c>
      <c r="I66">
        <f>VLOOKUP(MONTH(Sheet1!M66),LookupTable!$E$3:$L$14,Sheet1!S66+1)</f>
        <v>20170310</v>
      </c>
      <c r="J66">
        <f t="shared" si="1"/>
        <v>20170310</v>
      </c>
      <c r="K66">
        <v>20170305</v>
      </c>
      <c r="M66" s="1">
        <v>44260</v>
      </c>
      <c r="N66" s="1" t="b">
        <f t="shared" si="2"/>
        <v>1</v>
      </c>
      <c r="O66" t="b">
        <f t="shared" si="3"/>
        <v>1</v>
      </c>
      <c r="P66" t="b">
        <f t="shared" si="4"/>
        <v>0</v>
      </c>
      <c r="Q66" t="str">
        <f t="shared" si="6"/>
        <v>Friday</v>
      </c>
      <c r="R66">
        <f t="shared" ref="R66:S66" si="61">R59</f>
        <v>0</v>
      </c>
      <c r="S66">
        <f t="shared" si="61"/>
        <v>7</v>
      </c>
      <c r="X66">
        <v>20170305</v>
      </c>
      <c r="Y66">
        <v>20170307</v>
      </c>
      <c r="Z66">
        <v>20170307</v>
      </c>
      <c r="AA66">
        <v>20170312</v>
      </c>
      <c r="AB66">
        <v>20170312</v>
      </c>
      <c r="AC66">
        <v>20170312</v>
      </c>
      <c r="AD66">
        <v>20170312</v>
      </c>
      <c r="AE66">
        <v>20170305</v>
      </c>
    </row>
    <row r="67" spans="4:31" x14ac:dyDescent="0.3">
      <c r="D67" t="s">
        <v>72</v>
      </c>
      <c r="E67">
        <f>VLOOKUP(MONTH(M67),LookupTable!$A$3:$B$14,2)</f>
        <v>20170307</v>
      </c>
      <c r="F67">
        <f>IF(P67,X67,VLOOKUP(MONTH(M67),LookupTable!$A$3:$B$14,2))</f>
        <v>20170307</v>
      </c>
      <c r="G67">
        <f>IF(R67=1,VLOOKUP(MONTH(M67),LookupTable!$E$3:$L$14,Sheet1!S67+1),VLOOKUP(MONTH(M67),LookupTable!$A$18:$B$29,2))</f>
        <v>20170311</v>
      </c>
      <c r="H67">
        <f t="shared" si="0"/>
        <v>20170311</v>
      </c>
      <c r="I67">
        <f>VLOOKUP(MONTH(Sheet1!M67),LookupTable!$E$3:$L$14,Sheet1!S67+1)</f>
        <v>20170311</v>
      </c>
      <c r="J67">
        <f t="shared" si="1"/>
        <v>20170311</v>
      </c>
      <c r="K67">
        <v>20170306</v>
      </c>
      <c r="M67" s="1">
        <v>44261</v>
      </c>
      <c r="N67" s="1" t="b">
        <f t="shared" si="2"/>
        <v>0</v>
      </c>
      <c r="O67" t="b">
        <f t="shared" si="3"/>
        <v>0</v>
      </c>
      <c r="P67" t="b">
        <f t="shared" si="4"/>
        <v>0</v>
      </c>
      <c r="Q67" t="str">
        <f t="shared" si="6"/>
        <v>Saturday</v>
      </c>
      <c r="R67">
        <f t="shared" ref="R67:S67" si="62">R60</f>
        <v>1</v>
      </c>
      <c r="S67">
        <f t="shared" si="62"/>
        <v>1</v>
      </c>
      <c r="X67">
        <v>20170306</v>
      </c>
      <c r="Y67">
        <v>20170307</v>
      </c>
      <c r="Z67">
        <v>20170307</v>
      </c>
      <c r="AA67">
        <v>20170306</v>
      </c>
      <c r="AB67">
        <v>20170306</v>
      </c>
      <c r="AC67">
        <v>20170306</v>
      </c>
      <c r="AD67">
        <v>20170306</v>
      </c>
      <c r="AE67">
        <v>20170306</v>
      </c>
    </row>
    <row r="68" spans="4:31" x14ac:dyDescent="0.3">
      <c r="D68" t="s">
        <v>73</v>
      </c>
      <c r="E68">
        <f>VLOOKUP(MONTH(M68),LookupTable!$A$3:$B$14,2)</f>
        <v>20170307</v>
      </c>
      <c r="F68">
        <f>IF(P68,X68,VLOOKUP(MONTH(M68),LookupTable!$A$3:$B$14,2))</f>
        <v>20170307</v>
      </c>
      <c r="G68">
        <f>IF(R68=1,VLOOKUP(MONTH(M68),LookupTable!$E$3:$L$14,Sheet1!S68+1),VLOOKUP(MONTH(M68),LookupTable!$A$18:$B$29,2))</f>
        <v>20170312</v>
      </c>
      <c r="H68">
        <f t="shared" ref="H68:H131" si="63">IF(P68,X68,G68)</f>
        <v>20170312</v>
      </c>
      <c r="I68">
        <f>VLOOKUP(MONTH(Sheet1!M68),LookupTable!$E$3:$L$14,Sheet1!S68+1)</f>
        <v>20170312</v>
      </c>
      <c r="J68">
        <f t="shared" ref="J68:J131" si="64">IF(P68,X68,I68)</f>
        <v>20170312</v>
      </c>
      <c r="K68">
        <v>20170307</v>
      </c>
      <c r="M68" s="1">
        <v>44262</v>
      </c>
      <c r="N68" s="1" t="b">
        <f t="shared" ref="N68:N131" si="65">WORKDAY(M68-1,1)=M68</f>
        <v>0</v>
      </c>
      <c r="O68" t="b">
        <f t="shared" ref="O68:O131" si="66">WORKDAY(M68-1,1,$V$3:$V$36)=M68</f>
        <v>0</v>
      </c>
      <c r="P68" t="b">
        <f t="shared" ref="P68:P131" si="67">NOT(O68=N68)</f>
        <v>0</v>
      </c>
      <c r="Q68" t="str">
        <f t="shared" si="6"/>
        <v>Sunday</v>
      </c>
      <c r="R68">
        <f t="shared" ref="R68:S68" si="68">R61</f>
        <v>1</v>
      </c>
      <c r="S68">
        <f t="shared" si="68"/>
        <v>2</v>
      </c>
      <c r="X68">
        <v>20170307</v>
      </c>
      <c r="Y68">
        <v>20170307</v>
      </c>
      <c r="Z68">
        <v>20170307</v>
      </c>
      <c r="AA68">
        <v>20170307</v>
      </c>
      <c r="AB68">
        <v>20170307</v>
      </c>
      <c r="AC68">
        <v>20170307</v>
      </c>
      <c r="AD68">
        <v>20170307</v>
      </c>
      <c r="AE68">
        <v>20170307</v>
      </c>
    </row>
    <row r="69" spans="4:31" x14ac:dyDescent="0.3">
      <c r="D69" t="s">
        <v>74</v>
      </c>
      <c r="E69">
        <f>VLOOKUP(MONTH(M69),LookupTable!$A$3:$B$14,2)</f>
        <v>20170307</v>
      </c>
      <c r="F69">
        <f>IF(P69,X69,VLOOKUP(MONTH(M69),LookupTable!$A$3:$B$14,2))</f>
        <v>20170307</v>
      </c>
      <c r="G69">
        <f>IF(R69=1,VLOOKUP(MONTH(M69),LookupTable!$E$3:$L$14,Sheet1!S69+1),VLOOKUP(MONTH(M69),LookupTable!$A$18:$B$29,2))</f>
        <v>20170306</v>
      </c>
      <c r="H69">
        <f t="shared" si="63"/>
        <v>20170306</v>
      </c>
      <c r="I69">
        <f>VLOOKUP(MONTH(Sheet1!M69),LookupTable!$E$3:$L$14,Sheet1!S69+1)</f>
        <v>20170306</v>
      </c>
      <c r="J69">
        <f t="shared" si="64"/>
        <v>20170306</v>
      </c>
      <c r="K69">
        <v>20170308</v>
      </c>
      <c r="M69" s="1">
        <v>44263</v>
      </c>
      <c r="N69" s="1" t="b">
        <f t="shared" si="65"/>
        <v>1</v>
      </c>
      <c r="O69" t="b">
        <f t="shared" si="66"/>
        <v>1</v>
      </c>
      <c r="P69" t="b">
        <f t="shared" si="67"/>
        <v>0</v>
      </c>
      <c r="Q69" t="str">
        <f t="shared" si="6"/>
        <v>Monday</v>
      </c>
      <c r="R69">
        <f t="shared" ref="R69:S69" si="69">R62</f>
        <v>1</v>
      </c>
      <c r="S69">
        <f t="shared" si="69"/>
        <v>3</v>
      </c>
      <c r="X69">
        <v>20170308</v>
      </c>
      <c r="Y69">
        <v>20170307</v>
      </c>
      <c r="Z69">
        <v>20170307</v>
      </c>
      <c r="AA69">
        <v>20170307</v>
      </c>
      <c r="AB69">
        <v>20170307</v>
      </c>
      <c r="AC69">
        <v>20170308</v>
      </c>
      <c r="AD69">
        <v>20170308</v>
      </c>
      <c r="AE69">
        <v>20170308</v>
      </c>
    </row>
    <row r="70" spans="4:31" x14ac:dyDescent="0.3">
      <c r="D70" t="s">
        <v>75</v>
      </c>
      <c r="E70">
        <f>VLOOKUP(MONTH(M70),LookupTable!$A$3:$B$14,2)</f>
        <v>20170307</v>
      </c>
      <c r="F70">
        <f>IF(P70,X70,VLOOKUP(MONTH(M70),LookupTable!$A$3:$B$14,2))</f>
        <v>20170307</v>
      </c>
      <c r="G70">
        <f>IF(R70=1,VLOOKUP(MONTH(M70),LookupTable!$E$3:$L$14,Sheet1!S70+1),VLOOKUP(MONTH(M70),LookupTable!$A$18:$B$29,2))</f>
        <v>20170307</v>
      </c>
      <c r="H70">
        <f t="shared" si="63"/>
        <v>20170307</v>
      </c>
      <c r="I70">
        <f>VLOOKUP(MONTH(Sheet1!M70),LookupTable!$E$3:$L$14,Sheet1!S70+1)</f>
        <v>20170307</v>
      </c>
      <c r="J70">
        <f t="shared" si="64"/>
        <v>20170307</v>
      </c>
      <c r="K70">
        <v>20170309</v>
      </c>
      <c r="M70" s="1">
        <v>44264</v>
      </c>
      <c r="N70" s="1" t="b">
        <f t="shared" si="65"/>
        <v>1</v>
      </c>
      <c r="O70" t="b">
        <f t="shared" si="66"/>
        <v>1</v>
      </c>
      <c r="P70" t="b">
        <f t="shared" si="67"/>
        <v>0</v>
      </c>
      <c r="Q70" t="str">
        <f t="shared" si="6"/>
        <v>Tuesday</v>
      </c>
      <c r="R70">
        <f t="shared" ref="R70:S70" si="70">R63</f>
        <v>0</v>
      </c>
      <c r="S70">
        <f t="shared" si="70"/>
        <v>4</v>
      </c>
      <c r="X70">
        <v>20170309</v>
      </c>
      <c r="Y70">
        <v>20170307</v>
      </c>
      <c r="Z70">
        <v>20170307</v>
      </c>
      <c r="AA70">
        <v>20170307</v>
      </c>
      <c r="AB70">
        <v>20170307</v>
      </c>
      <c r="AC70">
        <v>20170309</v>
      </c>
      <c r="AD70">
        <v>20170309</v>
      </c>
      <c r="AE70">
        <v>20170309</v>
      </c>
    </row>
    <row r="71" spans="4:31" x14ac:dyDescent="0.3">
      <c r="D71" t="s">
        <v>76</v>
      </c>
      <c r="E71">
        <f>VLOOKUP(MONTH(M71),LookupTable!$A$3:$B$14,2)</f>
        <v>20170307</v>
      </c>
      <c r="F71">
        <f>IF(P71,X71,VLOOKUP(MONTH(M71),LookupTable!$A$3:$B$14,2))</f>
        <v>20170307</v>
      </c>
      <c r="G71">
        <f>IF(R71=1,VLOOKUP(MONTH(M71),LookupTable!$E$3:$L$14,Sheet1!S71+1),VLOOKUP(MONTH(M71),LookupTable!$A$18:$B$29,2))</f>
        <v>20170307</v>
      </c>
      <c r="H71">
        <f t="shared" si="63"/>
        <v>20170307</v>
      </c>
      <c r="I71">
        <f>VLOOKUP(MONTH(Sheet1!M71),LookupTable!$E$3:$L$14,Sheet1!S71+1)</f>
        <v>20170308</v>
      </c>
      <c r="J71">
        <f t="shared" si="64"/>
        <v>20170308</v>
      </c>
      <c r="K71">
        <v>20170310</v>
      </c>
      <c r="M71" s="1">
        <v>44265</v>
      </c>
      <c r="N71" s="1" t="b">
        <f t="shared" si="65"/>
        <v>1</v>
      </c>
      <c r="O71" t="b">
        <f t="shared" si="66"/>
        <v>1</v>
      </c>
      <c r="P71" t="b">
        <f t="shared" si="67"/>
        <v>0</v>
      </c>
      <c r="Q71" t="str">
        <f t="shared" si="6"/>
        <v>Wednesday</v>
      </c>
      <c r="R71">
        <f t="shared" ref="R71:S71" si="71">R64</f>
        <v>0</v>
      </c>
      <c r="S71">
        <f t="shared" si="71"/>
        <v>5</v>
      </c>
      <c r="X71">
        <v>20170310</v>
      </c>
      <c r="Y71">
        <v>20170307</v>
      </c>
      <c r="Z71">
        <v>20170307</v>
      </c>
      <c r="AA71">
        <v>20170307</v>
      </c>
      <c r="AB71">
        <v>20170307</v>
      </c>
      <c r="AC71">
        <v>20170310</v>
      </c>
      <c r="AD71">
        <v>20170310</v>
      </c>
      <c r="AE71">
        <v>20170310</v>
      </c>
    </row>
    <row r="72" spans="4:31" x14ac:dyDescent="0.3">
      <c r="D72" t="s">
        <v>77</v>
      </c>
      <c r="E72">
        <f>VLOOKUP(MONTH(M72),LookupTable!$A$3:$B$14,2)</f>
        <v>20170307</v>
      </c>
      <c r="F72">
        <f>IF(P72,X72,VLOOKUP(MONTH(M72),LookupTable!$A$3:$B$14,2))</f>
        <v>20170307</v>
      </c>
      <c r="G72">
        <f>IF(R72=1,VLOOKUP(MONTH(M72),LookupTable!$E$3:$L$14,Sheet1!S72+1),VLOOKUP(MONTH(M72),LookupTable!$A$18:$B$29,2))</f>
        <v>20170307</v>
      </c>
      <c r="H72">
        <f t="shared" si="63"/>
        <v>20170307</v>
      </c>
      <c r="I72">
        <f>VLOOKUP(MONTH(Sheet1!M72),LookupTable!$E$3:$L$14,Sheet1!S72+1)</f>
        <v>20170309</v>
      </c>
      <c r="J72">
        <f t="shared" si="64"/>
        <v>20170309</v>
      </c>
      <c r="K72">
        <v>20170311</v>
      </c>
      <c r="M72" s="1">
        <v>44266</v>
      </c>
      <c r="N72" s="1" t="b">
        <f t="shared" si="65"/>
        <v>1</v>
      </c>
      <c r="O72" t="b">
        <f t="shared" si="66"/>
        <v>1</v>
      </c>
      <c r="P72" t="b">
        <f t="shared" si="67"/>
        <v>0</v>
      </c>
      <c r="Q72" t="str">
        <f t="shared" si="6"/>
        <v>Thursday</v>
      </c>
      <c r="R72">
        <f t="shared" ref="R72:S72" si="72">R65</f>
        <v>0</v>
      </c>
      <c r="S72">
        <f t="shared" si="72"/>
        <v>6</v>
      </c>
      <c r="X72">
        <v>20170311</v>
      </c>
      <c r="Y72">
        <v>20170307</v>
      </c>
      <c r="Z72">
        <v>20170307</v>
      </c>
      <c r="AA72">
        <v>20170311</v>
      </c>
      <c r="AB72">
        <v>20170311</v>
      </c>
      <c r="AC72">
        <v>20170311</v>
      </c>
      <c r="AD72">
        <v>20170311</v>
      </c>
      <c r="AE72">
        <v>20170311</v>
      </c>
    </row>
    <row r="73" spans="4:31" x14ac:dyDescent="0.3">
      <c r="D73" t="s">
        <v>78</v>
      </c>
      <c r="E73">
        <f>VLOOKUP(MONTH(M73),LookupTable!$A$3:$B$14,2)</f>
        <v>20170307</v>
      </c>
      <c r="F73">
        <f>IF(P73,X73,VLOOKUP(MONTH(M73),LookupTable!$A$3:$B$14,2))</f>
        <v>20170307</v>
      </c>
      <c r="G73">
        <f>IF(R73=1,VLOOKUP(MONTH(M73),LookupTable!$E$3:$L$14,Sheet1!S73+1),VLOOKUP(MONTH(M73),LookupTable!$A$18:$B$29,2))</f>
        <v>20170307</v>
      </c>
      <c r="H73">
        <f t="shared" si="63"/>
        <v>20170307</v>
      </c>
      <c r="I73">
        <f>VLOOKUP(MONTH(Sheet1!M73),LookupTable!$E$3:$L$14,Sheet1!S73+1)</f>
        <v>20170310</v>
      </c>
      <c r="J73">
        <f t="shared" si="64"/>
        <v>20170310</v>
      </c>
      <c r="K73">
        <v>20170312</v>
      </c>
      <c r="M73" s="1">
        <v>44267</v>
      </c>
      <c r="N73" s="1" t="b">
        <f t="shared" si="65"/>
        <v>1</v>
      </c>
      <c r="O73" t="b">
        <f t="shared" si="66"/>
        <v>1</v>
      </c>
      <c r="P73" t="b">
        <f t="shared" si="67"/>
        <v>0</v>
      </c>
      <c r="Q73" t="str">
        <f t="shared" si="6"/>
        <v>Friday</v>
      </c>
      <c r="R73">
        <f t="shared" ref="R73:S73" si="73">R66</f>
        <v>0</v>
      </c>
      <c r="S73">
        <f t="shared" si="73"/>
        <v>7</v>
      </c>
      <c r="X73">
        <v>20170312</v>
      </c>
      <c r="Y73">
        <v>20170307</v>
      </c>
      <c r="Z73">
        <v>20170307</v>
      </c>
      <c r="AA73">
        <v>20170312</v>
      </c>
      <c r="AB73">
        <v>20170312</v>
      </c>
      <c r="AC73">
        <v>20170312</v>
      </c>
      <c r="AD73">
        <v>20170312</v>
      </c>
      <c r="AE73">
        <v>20170312</v>
      </c>
    </row>
    <row r="74" spans="4:31" x14ac:dyDescent="0.3">
      <c r="D74" t="s">
        <v>79</v>
      </c>
      <c r="E74">
        <f>VLOOKUP(MONTH(M74),LookupTable!$A$3:$B$14,2)</f>
        <v>20170307</v>
      </c>
      <c r="F74">
        <f>IF(P74,X74,VLOOKUP(MONTH(M74),LookupTable!$A$3:$B$14,2))</f>
        <v>20170307</v>
      </c>
      <c r="G74">
        <f>IF(R74=1,VLOOKUP(MONTH(M74),LookupTable!$E$3:$L$14,Sheet1!S74+1),VLOOKUP(MONTH(M74),LookupTable!$A$18:$B$29,2))</f>
        <v>20170311</v>
      </c>
      <c r="H74">
        <f t="shared" si="63"/>
        <v>20170311</v>
      </c>
      <c r="I74">
        <f>VLOOKUP(MONTH(Sheet1!M74),LookupTable!$E$3:$L$14,Sheet1!S74+1)</f>
        <v>20170311</v>
      </c>
      <c r="J74">
        <f t="shared" si="64"/>
        <v>20170311</v>
      </c>
      <c r="K74">
        <v>20170313</v>
      </c>
      <c r="M74" s="1">
        <v>44268</v>
      </c>
      <c r="N74" s="1" t="b">
        <f t="shared" si="65"/>
        <v>0</v>
      </c>
      <c r="O74" t="b">
        <f t="shared" si="66"/>
        <v>0</v>
      </c>
      <c r="P74" t="b">
        <f t="shared" si="67"/>
        <v>0</v>
      </c>
      <c r="Q74" t="str">
        <f t="shared" si="6"/>
        <v>Saturday</v>
      </c>
      <c r="R74">
        <f t="shared" ref="R74:S74" si="74">R67</f>
        <v>1</v>
      </c>
      <c r="S74">
        <f t="shared" si="74"/>
        <v>1</v>
      </c>
      <c r="X74">
        <v>20170313</v>
      </c>
      <c r="Y74">
        <v>20170307</v>
      </c>
      <c r="Z74">
        <v>20170307</v>
      </c>
      <c r="AA74">
        <v>20170306</v>
      </c>
      <c r="AB74">
        <v>20170306</v>
      </c>
      <c r="AC74">
        <v>20170306</v>
      </c>
      <c r="AD74">
        <v>20170306</v>
      </c>
      <c r="AE74">
        <v>20170313</v>
      </c>
    </row>
    <row r="75" spans="4:31" x14ac:dyDescent="0.3">
      <c r="D75" t="s">
        <v>80</v>
      </c>
      <c r="E75">
        <f>VLOOKUP(MONTH(M75),LookupTable!$A$3:$B$14,2)</f>
        <v>20170307</v>
      </c>
      <c r="F75">
        <f>IF(P75,X75,VLOOKUP(MONTH(M75),LookupTable!$A$3:$B$14,2))</f>
        <v>20170307</v>
      </c>
      <c r="G75">
        <f>IF(R75=1,VLOOKUP(MONTH(M75),LookupTable!$E$3:$L$14,Sheet1!S75+1),VLOOKUP(MONTH(M75),LookupTable!$A$18:$B$29,2))</f>
        <v>20170312</v>
      </c>
      <c r="H75">
        <f t="shared" si="63"/>
        <v>20170312</v>
      </c>
      <c r="I75">
        <f>VLOOKUP(MONTH(Sheet1!M75),LookupTable!$E$3:$L$14,Sheet1!S75+1)</f>
        <v>20170312</v>
      </c>
      <c r="J75">
        <f t="shared" si="64"/>
        <v>20170312</v>
      </c>
      <c r="K75">
        <v>20170314</v>
      </c>
      <c r="M75" s="1">
        <v>44269</v>
      </c>
      <c r="N75" s="1" t="b">
        <f t="shared" si="65"/>
        <v>0</v>
      </c>
      <c r="O75" t="b">
        <f t="shared" si="66"/>
        <v>0</v>
      </c>
      <c r="P75" t="b">
        <f t="shared" si="67"/>
        <v>0</v>
      </c>
      <c r="Q75" t="str">
        <f t="shared" si="6"/>
        <v>Sunday</v>
      </c>
      <c r="R75">
        <f t="shared" ref="R75:S75" si="75">R68</f>
        <v>1</v>
      </c>
      <c r="S75">
        <f t="shared" si="75"/>
        <v>2</v>
      </c>
      <c r="X75">
        <v>20170314</v>
      </c>
      <c r="Y75">
        <v>20170307</v>
      </c>
      <c r="Z75">
        <v>20170307</v>
      </c>
      <c r="AA75">
        <v>20170307</v>
      </c>
      <c r="AB75">
        <v>20170307</v>
      </c>
      <c r="AC75">
        <v>20170307</v>
      </c>
      <c r="AD75">
        <v>20170307</v>
      </c>
      <c r="AE75">
        <v>20170314</v>
      </c>
    </row>
    <row r="76" spans="4:31" x14ac:dyDescent="0.3">
      <c r="D76" t="s">
        <v>81</v>
      </c>
      <c r="E76">
        <f>VLOOKUP(MONTH(M76),LookupTable!$A$3:$B$14,2)</f>
        <v>20170307</v>
      </c>
      <c r="F76">
        <f>IF(P76,X76,VLOOKUP(MONTH(M76),LookupTable!$A$3:$B$14,2))</f>
        <v>20170307</v>
      </c>
      <c r="G76">
        <f>IF(R76=1,VLOOKUP(MONTH(M76),LookupTable!$E$3:$L$14,Sheet1!S76+1),VLOOKUP(MONTH(M76),LookupTable!$A$18:$B$29,2))</f>
        <v>20170306</v>
      </c>
      <c r="H76">
        <f t="shared" si="63"/>
        <v>20170306</v>
      </c>
      <c r="I76">
        <f>VLOOKUP(MONTH(Sheet1!M76),LookupTable!$E$3:$L$14,Sheet1!S76+1)</f>
        <v>20170306</v>
      </c>
      <c r="J76">
        <f t="shared" si="64"/>
        <v>20170306</v>
      </c>
      <c r="K76">
        <v>20170315</v>
      </c>
      <c r="M76" s="1">
        <v>44270</v>
      </c>
      <c r="N76" s="1" t="b">
        <f t="shared" si="65"/>
        <v>1</v>
      </c>
      <c r="O76" t="b">
        <f t="shared" si="66"/>
        <v>1</v>
      </c>
      <c r="P76" t="b">
        <f t="shared" si="67"/>
        <v>0</v>
      </c>
      <c r="Q76" t="str">
        <f t="shared" ref="Q76:Q139" si="76">TEXT(M76,"dddd")</f>
        <v>Monday</v>
      </c>
      <c r="R76">
        <f t="shared" ref="R76:S76" si="77">R69</f>
        <v>1</v>
      </c>
      <c r="S76">
        <f t="shared" si="77"/>
        <v>3</v>
      </c>
      <c r="X76">
        <v>20170315</v>
      </c>
      <c r="Y76">
        <v>20170307</v>
      </c>
      <c r="Z76">
        <v>20170307</v>
      </c>
      <c r="AA76">
        <v>20170307</v>
      </c>
      <c r="AB76">
        <v>20170307</v>
      </c>
      <c r="AC76">
        <v>20170308</v>
      </c>
      <c r="AD76">
        <v>20170308</v>
      </c>
      <c r="AE76">
        <v>20170315</v>
      </c>
    </row>
    <row r="77" spans="4:31" x14ac:dyDescent="0.3">
      <c r="D77" t="s">
        <v>82</v>
      </c>
      <c r="E77">
        <f>VLOOKUP(MONTH(M77),LookupTable!$A$3:$B$14,2)</f>
        <v>20170307</v>
      </c>
      <c r="F77">
        <f>IF(P77,X77,VLOOKUP(MONTH(M77),LookupTable!$A$3:$B$14,2))</f>
        <v>20170307</v>
      </c>
      <c r="G77">
        <f>IF(R77=1,VLOOKUP(MONTH(M77),LookupTable!$E$3:$L$14,Sheet1!S77+1),VLOOKUP(MONTH(M77),LookupTable!$A$18:$B$29,2))</f>
        <v>20170307</v>
      </c>
      <c r="H77">
        <f t="shared" si="63"/>
        <v>20170307</v>
      </c>
      <c r="I77">
        <f>VLOOKUP(MONTH(Sheet1!M77),LookupTable!$E$3:$L$14,Sheet1!S77+1)</f>
        <v>20170307</v>
      </c>
      <c r="J77">
        <f t="shared" si="64"/>
        <v>20170307</v>
      </c>
      <c r="K77">
        <v>20170316</v>
      </c>
      <c r="M77" s="1">
        <v>44271</v>
      </c>
      <c r="N77" s="1" t="b">
        <f t="shared" si="65"/>
        <v>1</v>
      </c>
      <c r="O77" t="b">
        <f t="shared" si="66"/>
        <v>1</v>
      </c>
      <c r="P77" t="b">
        <f t="shared" si="67"/>
        <v>0</v>
      </c>
      <c r="Q77" t="str">
        <f t="shared" si="76"/>
        <v>Tuesday</v>
      </c>
      <c r="R77">
        <f t="shared" ref="R77:S77" si="78">R70</f>
        <v>0</v>
      </c>
      <c r="S77">
        <f t="shared" si="78"/>
        <v>4</v>
      </c>
      <c r="X77">
        <v>20170316</v>
      </c>
      <c r="Y77">
        <v>20170307</v>
      </c>
      <c r="Z77">
        <v>20170307</v>
      </c>
      <c r="AA77">
        <v>20170307</v>
      </c>
      <c r="AB77">
        <v>20170307</v>
      </c>
      <c r="AC77">
        <v>20170309</v>
      </c>
      <c r="AD77">
        <v>20170309</v>
      </c>
      <c r="AE77">
        <v>20170316</v>
      </c>
    </row>
    <row r="78" spans="4:31" x14ac:dyDescent="0.3">
      <c r="D78" t="s">
        <v>83</v>
      </c>
      <c r="E78">
        <f>VLOOKUP(MONTH(M78),LookupTable!$A$3:$B$14,2)</f>
        <v>20170307</v>
      </c>
      <c r="F78">
        <f>IF(P78,X78,VLOOKUP(MONTH(M78),LookupTable!$A$3:$B$14,2))</f>
        <v>20170307</v>
      </c>
      <c r="G78">
        <f>IF(R78=1,VLOOKUP(MONTH(M78),LookupTable!$E$3:$L$14,Sheet1!S78+1),VLOOKUP(MONTH(M78),LookupTable!$A$18:$B$29,2))</f>
        <v>20170307</v>
      </c>
      <c r="H78">
        <f t="shared" si="63"/>
        <v>20170307</v>
      </c>
      <c r="I78">
        <f>VLOOKUP(MONTH(Sheet1!M78),LookupTable!$E$3:$L$14,Sheet1!S78+1)</f>
        <v>20170308</v>
      </c>
      <c r="J78">
        <f t="shared" si="64"/>
        <v>20170308</v>
      </c>
      <c r="K78">
        <v>20170317</v>
      </c>
      <c r="M78" s="1">
        <v>44272</v>
      </c>
      <c r="N78" s="1" t="b">
        <f t="shared" si="65"/>
        <v>1</v>
      </c>
      <c r="O78" t="b">
        <f t="shared" si="66"/>
        <v>1</v>
      </c>
      <c r="P78" t="b">
        <f t="shared" si="67"/>
        <v>0</v>
      </c>
      <c r="Q78" t="str">
        <f t="shared" si="76"/>
        <v>Wednesday</v>
      </c>
      <c r="R78">
        <f t="shared" ref="R78:S78" si="79">R71</f>
        <v>0</v>
      </c>
      <c r="S78">
        <f t="shared" si="79"/>
        <v>5</v>
      </c>
      <c r="X78">
        <v>20170317</v>
      </c>
      <c r="Y78">
        <v>20170307</v>
      </c>
      <c r="Z78">
        <v>20170307</v>
      </c>
      <c r="AA78">
        <v>20170307</v>
      </c>
      <c r="AB78">
        <v>20170307</v>
      </c>
      <c r="AC78">
        <v>20170310</v>
      </c>
      <c r="AD78">
        <v>20170310</v>
      </c>
      <c r="AE78">
        <v>20170317</v>
      </c>
    </row>
    <row r="79" spans="4:31" x14ac:dyDescent="0.3">
      <c r="D79" t="s">
        <v>84</v>
      </c>
      <c r="E79">
        <f>VLOOKUP(MONTH(M79),LookupTable!$A$3:$B$14,2)</f>
        <v>20170307</v>
      </c>
      <c r="F79">
        <f>IF(P79,X79,VLOOKUP(MONTH(M79),LookupTable!$A$3:$B$14,2))</f>
        <v>20170307</v>
      </c>
      <c r="G79">
        <f>IF(R79=1,VLOOKUP(MONTH(M79),LookupTable!$E$3:$L$14,Sheet1!S79+1),VLOOKUP(MONTH(M79),LookupTable!$A$18:$B$29,2))</f>
        <v>20170307</v>
      </c>
      <c r="H79">
        <f t="shared" si="63"/>
        <v>20170307</v>
      </c>
      <c r="I79">
        <f>VLOOKUP(MONTH(Sheet1!M79),LookupTable!$E$3:$L$14,Sheet1!S79+1)</f>
        <v>20170309</v>
      </c>
      <c r="J79">
        <f t="shared" si="64"/>
        <v>20170309</v>
      </c>
      <c r="K79">
        <v>20170318</v>
      </c>
      <c r="M79" s="1">
        <v>44273</v>
      </c>
      <c r="N79" s="1" t="b">
        <f t="shared" si="65"/>
        <v>1</v>
      </c>
      <c r="O79" t="b">
        <f t="shared" si="66"/>
        <v>1</v>
      </c>
      <c r="P79" t="b">
        <f t="shared" si="67"/>
        <v>0</v>
      </c>
      <c r="Q79" t="str">
        <f t="shared" si="76"/>
        <v>Thursday</v>
      </c>
      <c r="R79">
        <f t="shared" ref="R79:S79" si="80">R72</f>
        <v>0</v>
      </c>
      <c r="S79">
        <f t="shared" si="80"/>
        <v>6</v>
      </c>
      <c r="X79">
        <v>20170318</v>
      </c>
      <c r="Y79">
        <v>20170307</v>
      </c>
      <c r="Z79">
        <v>20170307</v>
      </c>
      <c r="AA79">
        <v>20170311</v>
      </c>
      <c r="AB79">
        <v>20170311</v>
      </c>
      <c r="AC79">
        <v>20170311</v>
      </c>
      <c r="AD79">
        <v>20170311</v>
      </c>
      <c r="AE79">
        <v>20170318</v>
      </c>
    </row>
    <row r="80" spans="4:31" x14ac:dyDescent="0.3">
      <c r="D80" t="s">
        <v>85</v>
      </c>
      <c r="E80">
        <f>VLOOKUP(MONTH(M80),LookupTable!$A$3:$B$14,2)</f>
        <v>20170307</v>
      </c>
      <c r="F80">
        <f>IF(P80,X80,VLOOKUP(MONTH(M80),LookupTable!$A$3:$B$14,2))</f>
        <v>20170307</v>
      </c>
      <c r="G80">
        <f>IF(R80=1,VLOOKUP(MONTH(M80),LookupTable!$E$3:$L$14,Sheet1!S80+1),VLOOKUP(MONTH(M80),LookupTable!$A$18:$B$29,2))</f>
        <v>20170307</v>
      </c>
      <c r="H80">
        <f t="shared" si="63"/>
        <v>20170307</v>
      </c>
      <c r="I80">
        <f>VLOOKUP(MONTH(Sheet1!M80),LookupTable!$E$3:$L$14,Sheet1!S80+1)</f>
        <v>20170310</v>
      </c>
      <c r="J80">
        <f t="shared" si="64"/>
        <v>20170310</v>
      </c>
      <c r="K80">
        <v>20170319</v>
      </c>
      <c r="M80" s="1">
        <v>44274</v>
      </c>
      <c r="N80" s="1" t="b">
        <f t="shared" si="65"/>
        <v>1</v>
      </c>
      <c r="O80" t="b">
        <f t="shared" si="66"/>
        <v>1</v>
      </c>
      <c r="P80" t="b">
        <f t="shared" si="67"/>
        <v>0</v>
      </c>
      <c r="Q80" t="str">
        <f t="shared" si="76"/>
        <v>Friday</v>
      </c>
      <c r="R80">
        <f t="shared" ref="R80:S80" si="81">R73</f>
        <v>0</v>
      </c>
      <c r="S80">
        <f t="shared" si="81"/>
        <v>7</v>
      </c>
      <c r="X80">
        <v>20170319</v>
      </c>
      <c r="Y80">
        <v>20170307</v>
      </c>
      <c r="Z80">
        <v>20170307</v>
      </c>
      <c r="AA80">
        <v>20170312</v>
      </c>
      <c r="AB80">
        <v>20170312</v>
      </c>
      <c r="AC80">
        <v>20170312</v>
      </c>
      <c r="AD80">
        <v>20170312</v>
      </c>
      <c r="AE80">
        <v>20170319</v>
      </c>
    </row>
    <row r="81" spans="4:31" x14ac:dyDescent="0.3">
      <c r="D81" t="s">
        <v>86</v>
      </c>
      <c r="E81">
        <f>VLOOKUP(MONTH(M81),LookupTable!$A$3:$B$14,2)</f>
        <v>20170307</v>
      </c>
      <c r="F81">
        <f>IF(P81,X81,VLOOKUP(MONTH(M81),LookupTable!$A$3:$B$14,2))</f>
        <v>20170307</v>
      </c>
      <c r="G81">
        <f>IF(R81=1,VLOOKUP(MONTH(M81),LookupTable!$E$3:$L$14,Sheet1!S81+1),VLOOKUP(MONTH(M81),LookupTable!$A$18:$B$29,2))</f>
        <v>20170311</v>
      </c>
      <c r="H81">
        <f t="shared" si="63"/>
        <v>20170311</v>
      </c>
      <c r="I81">
        <f>VLOOKUP(MONTH(Sheet1!M81),LookupTable!$E$3:$L$14,Sheet1!S81+1)</f>
        <v>20170311</v>
      </c>
      <c r="J81">
        <f t="shared" si="64"/>
        <v>20170311</v>
      </c>
      <c r="K81">
        <v>20170320</v>
      </c>
      <c r="M81" s="1">
        <v>44275</v>
      </c>
      <c r="N81" s="1" t="b">
        <f t="shared" si="65"/>
        <v>0</v>
      </c>
      <c r="O81" t="b">
        <f t="shared" si="66"/>
        <v>0</v>
      </c>
      <c r="P81" t="b">
        <f t="shared" si="67"/>
        <v>0</v>
      </c>
      <c r="Q81" t="str">
        <f t="shared" si="76"/>
        <v>Saturday</v>
      </c>
      <c r="R81">
        <f t="shared" ref="R81:S81" si="82">R74</f>
        <v>1</v>
      </c>
      <c r="S81">
        <f t="shared" si="82"/>
        <v>1</v>
      </c>
      <c r="X81">
        <v>20170320</v>
      </c>
      <c r="Y81">
        <v>20170307</v>
      </c>
      <c r="Z81">
        <v>20170307</v>
      </c>
      <c r="AA81">
        <v>20170306</v>
      </c>
      <c r="AB81">
        <v>20170306</v>
      </c>
      <c r="AC81">
        <v>20170306</v>
      </c>
      <c r="AD81">
        <v>20170306</v>
      </c>
      <c r="AE81">
        <v>20170320</v>
      </c>
    </row>
    <row r="82" spans="4:31" x14ac:dyDescent="0.3">
      <c r="D82" t="s">
        <v>87</v>
      </c>
      <c r="E82">
        <f>VLOOKUP(MONTH(M82),LookupTable!$A$3:$B$14,2)</f>
        <v>20170307</v>
      </c>
      <c r="F82">
        <f>IF(P82,X82,VLOOKUP(MONTH(M82),LookupTable!$A$3:$B$14,2))</f>
        <v>20170307</v>
      </c>
      <c r="G82">
        <f>IF(R82=1,VLOOKUP(MONTH(M82),LookupTable!$E$3:$L$14,Sheet1!S82+1),VLOOKUP(MONTH(M82),LookupTable!$A$18:$B$29,2))</f>
        <v>20170312</v>
      </c>
      <c r="H82">
        <f t="shared" si="63"/>
        <v>20170312</v>
      </c>
      <c r="I82">
        <f>VLOOKUP(MONTH(Sheet1!M82),LookupTable!$E$3:$L$14,Sheet1!S82+1)</f>
        <v>20170312</v>
      </c>
      <c r="J82">
        <f t="shared" si="64"/>
        <v>20170312</v>
      </c>
      <c r="K82">
        <v>20170321</v>
      </c>
      <c r="M82" s="1">
        <v>44276</v>
      </c>
      <c r="N82" s="1" t="b">
        <f t="shared" si="65"/>
        <v>0</v>
      </c>
      <c r="O82" t="b">
        <f t="shared" si="66"/>
        <v>0</v>
      </c>
      <c r="P82" t="b">
        <f t="shared" si="67"/>
        <v>0</v>
      </c>
      <c r="Q82" t="str">
        <f t="shared" si="76"/>
        <v>Sunday</v>
      </c>
      <c r="R82">
        <f t="shared" ref="R82:S82" si="83">R75</f>
        <v>1</v>
      </c>
      <c r="S82">
        <f t="shared" si="83"/>
        <v>2</v>
      </c>
      <c r="X82">
        <v>20170321</v>
      </c>
      <c r="Y82">
        <v>20170307</v>
      </c>
      <c r="Z82">
        <v>20170307</v>
      </c>
      <c r="AA82">
        <v>20170307</v>
      </c>
      <c r="AB82">
        <v>20170307</v>
      </c>
      <c r="AC82">
        <v>20170307</v>
      </c>
      <c r="AD82">
        <v>20170307</v>
      </c>
      <c r="AE82">
        <v>20170321</v>
      </c>
    </row>
    <row r="83" spans="4:31" x14ac:dyDescent="0.3">
      <c r="D83" t="s">
        <v>88</v>
      </c>
      <c r="E83">
        <f>VLOOKUP(MONTH(M83),LookupTable!$A$3:$B$14,2)</f>
        <v>20170307</v>
      </c>
      <c r="F83">
        <f>IF(P83,X83,VLOOKUP(MONTH(M83),LookupTable!$A$3:$B$14,2))</f>
        <v>20170307</v>
      </c>
      <c r="G83">
        <f>IF(R83=1,VLOOKUP(MONTH(M83),LookupTable!$E$3:$L$14,Sheet1!S83+1),VLOOKUP(MONTH(M83),LookupTable!$A$18:$B$29,2))</f>
        <v>20170306</v>
      </c>
      <c r="H83">
        <f t="shared" si="63"/>
        <v>20170306</v>
      </c>
      <c r="I83">
        <f>VLOOKUP(MONTH(Sheet1!M83),LookupTable!$E$3:$L$14,Sheet1!S83+1)</f>
        <v>20170306</v>
      </c>
      <c r="J83">
        <f t="shared" si="64"/>
        <v>20170306</v>
      </c>
      <c r="K83">
        <v>20170322</v>
      </c>
      <c r="M83" s="1">
        <v>44277</v>
      </c>
      <c r="N83" s="1" t="b">
        <f t="shared" si="65"/>
        <v>1</v>
      </c>
      <c r="O83" t="b">
        <f t="shared" si="66"/>
        <v>1</v>
      </c>
      <c r="P83" t="b">
        <f t="shared" si="67"/>
        <v>0</v>
      </c>
      <c r="Q83" t="str">
        <f t="shared" si="76"/>
        <v>Monday</v>
      </c>
      <c r="R83">
        <f t="shared" ref="R83:S83" si="84">R76</f>
        <v>1</v>
      </c>
      <c r="S83">
        <f t="shared" si="84"/>
        <v>3</v>
      </c>
      <c r="X83">
        <v>20170322</v>
      </c>
      <c r="Y83">
        <v>20170307</v>
      </c>
      <c r="Z83">
        <v>20170307</v>
      </c>
      <c r="AA83">
        <v>20170307</v>
      </c>
      <c r="AB83">
        <v>20170307</v>
      </c>
      <c r="AC83">
        <v>20170308</v>
      </c>
      <c r="AD83">
        <v>20170308</v>
      </c>
      <c r="AE83">
        <v>20170322</v>
      </c>
    </row>
    <row r="84" spans="4:31" x14ac:dyDescent="0.3">
      <c r="D84" t="s">
        <v>89</v>
      </c>
      <c r="E84">
        <f>VLOOKUP(MONTH(M84),LookupTable!$A$3:$B$14,2)</f>
        <v>20170307</v>
      </c>
      <c r="F84">
        <f>IF(P84,X84,VLOOKUP(MONTH(M84),LookupTable!$A$3:$B$14,2))</f>
        <v>20170307</v>
      </c>
      <c r="G84">
        <f>IF(R84=1,VLOOKUP(MONTH(M84),LookupTable!$E$3:$L$14,Sheet1!S84+1),VLOOKUP(MONTH(M84),LookupTable!$A$18:$B$29,2))</f>
        <v>20170307</v>
      </c>
      <c r="H84">
        <f t="shared" si="63"/>
        <v>20170307</v>
      </c>
      <c r="I84">
        <f>VLOOKUP(MONTH(Sheet1!M84),LookupTable!$E$3:$L$14,Sheet1!S84+1)</f>
        <v>20170307</v>
      </c>
      <c r="J84">
        <f t="shared" si="64"/>
        <v>20170307</v>
      </c>
      <c r="K84">
        <v>20170323</v>
      </c>
      <c r="M84" s="1">
        <v>44278</v>
      </c>
      <c r="N84" s="1" t="b">
        <f t="shared" si="65"/>
        <v>1</v>
      </c>
      <c r="O84" t="b">
        <f t="shared" si="66"/>
        <v>1</v>
      </c>
      <c r="P84" t="b">
        <f t="shared" si="67"/>
        <v>0</v>
      </c>
      <c r="Q84" t="str">
        <f t="shared" si="76"/>
        <v>Tuesday</v>
      </c>
      <c r="R84">
        <f t="shared" ref="R84:S84" si="85">R77</f>
        <v>0</v>
      </c>
      <c r="S84">
        <f t="shared" si="85"/>
        <v>4</v>
      </c>
      <c r="X84">
        <v>20170323</v>
      </c>
      <c r="Y84">
        <v>20170307</v>
      </c>
      <c r="Z84">
        <v>20170307</v>
      </c>
      <c r="AA84">
        <v>20170307</v>
      </c>
      <c r="AB84">
        <v>20170307</v>
      </c>
      <c r="AC84">
        <v>20170309</v>
      </c>
      <c r="AD84">
        <v>20170309</v>
      </c>
      <c r="AE84">
        <v>20170323</v>
      </c>
    </row>
    <row r="85" spans="4:31" x14ac:dyDescent="0.3">
      <c r="D85" t="s">
        <v>90</v>
      </c>
      <c r="E85">
        <f>VLOOKUP(MONTH(M85),LookupTable!$A$3:$B$14,2)</f>
        <v>20170307</v>
      </c>
      <c r="F85">
        <f>IF(P85,X85,VLOOKUP(MONTH(M85),LookupTable!$A$3:$B$14,2))</f>
        <v>20170307</v>
      </c>
      <c r="G85">
        <f>IF(R85=1,VLOOKUP(MONTH(M85),LookupTable!$E$3:$L$14,Sheet1!S85+1),VLOOKUP(MONTH(M85),LookupTable!$A$18:$B$29,2))</f>
        <v>20170307</v>
      </c>
      <c r="H85">
        <f t="shared" si="63"/>
        <v>20170307</v>
      </c>
      <c r="I85">
        <f>VLOOKUP(MONTH(Sheet1!M85),LookupTable!$E$3:$L$14,Sheet1!S85+1)</f>
        <v>20170308</v>
      </c>
      <c r="J85">
        <f t="shared" si="64"/>
        <v>20170308</v>
      </c>
      <c r="K85">
        <v>20170324</v>
      </c>
      <c r="M85" s="1">
        <v>44279</v>
      </c>
      <c r="N85" s="1" t="b">
        <f t="shared" si="65"/>
        <v>1</v>
      </c>
      <c r="O85" t="b">
        <f t="shared" si="66"/>
        <v>1</v>
      </c>
      <c r="P85" t="b">
        <f t="shared" si="67"/>
        <v>0</v>
      </c>
      <c r="Q85" t="str">
        <f t="shared" si="76"/>
        <v>Wednesday</v>
      </c>
      <c r="R85">
        <f t="shared" ref="R85:S85" si="86">R78</f>
        <v>0</v>
      </c>
      <c r="S85">
        <f t="shared" si="86"/>
        <v>5</v>
      </c>
      <c r="X85">
        <v>20170324</v>
      </c>
      <c r="Y85">
        <v>20170307</v>
      </c>
      <c r="Z85">
        <v>20170307</v>
      </c>
      <c r="AA85">
        <v>20170307</v>
      </c>
      <c r="AB85">
        <v>20170307</v>
      </c>
      <c r="AC85">
        <v>20170310</v>
      </c>
      <c r="AD85">
        <v>20170310</v>
      </c>
      <c r="AE85">
        <v>20170324</v>
      </c>
    </row>
    <row r="86" spans="4:31" x14ac:dyDescent="0.3">
      <c r="D86" t="s">
        <v>91</v>
      </c>
      <c r="E86">
        <f>VLOOKUP(MONTH(M86),LookupTable!$A$3:$B$14,2)</f>
        <v>20170307</v>
      </c>
      <c r="F86">
        <f>IF(P86,X86,VLOOKUP(MONTH(M86),LookupTable!$A$3:$B$14,2))</f>
        <v>20170307</v>
      </c>
      <c r="G86">
        <f>IF(R86=1,VLOOKUP(MONTH(M86),LookupTable!$E$3:$L$14,Sheet1!S86+1),VLOOKUP(MONTH(M86),LookupTable!$A$18:$B$29,2))</f>
        <v>20170307</v>
      </c>
      <c r="H86">
        <f t="shared" si="63"/>
        <v>20170307</v>
      </c>
      <c r="I86">
        <f>VLOOKUP(MONTH(Sheet1!M86),LookupTable!$E$3:$L$14,Sheet1!S86+1)</f>
        <v>20170309</v>
      </c>
      <c r="J86">
        <f t="shared" si="64"/>
        <v>20170309</v>
      </c>
      <c r="K86">
        <v>20170325</v>
      </c>
      <c r="M86" s="1">
        <v>44280</v>
      </c>
      <c r="N86" s="1" t="b">
        <f t="shared" si="65"/>
        <v>1</v>
      </c>
      <c r="O86" t="b">
        <f t="shared" si="66"/>
        <v>1</v>
      </c>
      <c r="P86" t="b">
        <f t="shared" si="67"/>
        <v>0</v>
      </c>
      <c r="Q86" t="str">
        <f t="shared" si="76"/>
        <v>Thursday</v>
      </c>
      <c r="R86">
        <f t="shared" ref="R86:S86" si="87">R79</f>
        <v>0</v>
      </c>
      <c r="S86">
        <f t="shared" si="87"/>
        <v>6</v>
      </c>
      <c r="X86">
        <v>20170325</v>
      </c>
      <c r="Y86">
        <v>20170307</v>
      </c>
      <c r="Z86">
        <v>20170307</v>
      </c>
      <c r="AA86">
        <v>20170311</v>
      </c>
      <c r="AB86">
        <v>20170311</v>
      </c>
      <c r="AC86">
        <v>20170311</v>
      </c>
      <c r="AD86">
        <v>20170311</v>
      </c>
      <c r="AE86">
        <v>20170325</v>
      </c>
    </row>
    <row r="87" spans="4:31" x14ac:dyDescent="0.3">
      <c r="D87" t="s">
        <v>92</v>
      </c>
      <c r="E87">
        <f>VLOOKUP(MONTH(M87),LookupTable!$A$3:$B$14,2)</f>
        <v>20170307</v>
      </c>
      <c r="F87">
        <f>IF(P87,X87,VLOOKUP(MONTH(M87),LookupTable!$A$3:$B$14,2))</f>
        <v>20170307</v>
      </c>
      <c r="G87">
        <f>IF(R87=1,VLOOKUP(MONTH(M87),LookupTable!$E$3:$L$14,Sheet1!S87+1),VLOOKUP(MONTH(M87),LookupTable!$A$18:$B$29,2))</f>
        <v>20170307</v>
      </c>
      <c r="H87">
        <f t="shared" si="63"/>
        <v>20170307</v>
      </c>
      <c r="I87">
        <f>VLOOKUP(MONTH(Sheet1!M87),LookupTable!$E$3:$L$14,Sheet1!S87+1)</f>
        <v>20170310</v>
      </c>
      <c r="J87">
        <f t="shared" si="64"/>
        <v>20170310</v>
      </c>
      <c r="K87">
        <v>20170326</v>
      </c>
      <c r="M87" s="1">
        <v>44281</v>
      </c>
      <c r="N87" s="1" t="b">
        <f t="shared" si="65"/>
        <v>1</v>
      </c>
      <c r="O87" t="b">
        <f t="shared" si="66"/>
        <v>1</v>
      </c>
      <c r="P87" t="b">
        <f t="shared" si="67"/>
        <v>0</v>
      </c>
      <c r="Q87" t="str">
        <f t="shared" si="76"/>
        <v>Friday</v>
      </c>
      <c r="R87">
        <f t="shared" ref="R87:S87" si="88">R80</f>
        <v>0</v>
      </c>
      <c r="S87">
        <f t="shared" si="88"/>
        <v>7</v>
      </c>
      <c r="X87">
        <v>20170326</v>
      </c>
      <c r="Y87">
        <v>20170307</v>
      </c>
      <c r="Z87">
        <v>20170307</v>
      </c>
      <c r="AA87">
        <v>20170312</v>
      </c>
      <c r="AB87">
        <v>20170312</v>
      </c>
      <c r="AC87">
        <v>20170312</v>
      </c>
      <c r="AD87">
        <v>20170312</v>
      </c>
      <c r="AE87">
        <v>20170326</v>
      </c>
    </row>
    <row r="88" spans="4:31" x14ac:dyDescent="0.3">
      <c r="D88" t="s">
        <v>93</v>
      </c>
      <c r="E88">
        <f>VLOOKUP(MONTH(M88),LookupTable!$A$3:$B$14,2)</f>
        <v>20170307</v>
      </c>
      <c r="F88">
        <f>IF(P88,X88,VLOOKUP(MONTH(M88),LookupTable!$A$3:$B$14,2))</f>
        <v>20170307</v>
      </c>
      <c r="G88">
        <f>IF(R88=1,VLOOKUP(MONTH(M88),LookupTable!$E$3:$L$14,Sheet1!S88+1),VLOOKUP(MONTH(M88),LookupTable!$A$18:$B$29,2))</f>
        <v>20170311</v>
      </c>
      <c r="H88">
        <f t="shared" si="63"/>
        <v>20170311</v>
      </c>
      <c r="I88">
        <f>VLOOKUP(MONTH(Sheet1!M88),LookupTable!$E$3:$L$14,Sheet1!S88+1)</f>
        <v>20170311</v>
      </c>
      <c r="J88">
        <f t="shared" si="64"/>
        <v>20170311</v>
      </c>
      <c r="K88">
        <v>20170327</v>
      </c>
      <c r="M88" s="1">
        <v>44282</v>
      </c>
      <c r="N88" s="1" t="b">
        <f t="shared" si="65"/>
        <v>0</v>
      </c>
      <c r="O88" t="b">
        <f t="shared" si="66"/>
        <v>0</v>
      </c>
      <c r="P88" t="b">
        <f t="shared" si="67"/>
        <v>0</v>
      </c>
      <c r="Q88" t="str">
        <f t="shared" si="76"/>
        <v>Saturday</v>
      </c>
      <c r="R88">
        <f t="shared" ref="R88:S88" si="89">R81</f>
        <v>1</v>
      </c>
      <c r="S88">
        <f t="shared" si="89"/>
        <v>1</v>
      </c>
      <c r="X88">
        <v>20170327</v>
      </c>
      <c r="Y88">
        <v>20170307</v>
      </c>
      <c r="Z88">
        <v>20170307</v>
      </c>
      <c r="AA88">
        <v>20170306</v>
      </c>
      <c r="AB88">
        <v>20170306</v>
      </c>
      <c r="AC88">
        <v>20170306</v>
      </c>
      <c r="AD88">
        <v>20170306</v>
      </c>
      <c r="AE88">
        <v>20170327</v>
      </c>
    </row>
    <row r="89" spans="4:31" x14ac:dyDescent="0.3">
      <c r="D89" t="s">
        <v>94</v>
      </c>
      <c r="E89">
        <f>VLOOKUP(MONTH(M89),LookupTable!$A$3:$B$14,2)</f>
        <v>20170307</v>
      </c>
      <c r="F89">
        <f>IF(P89,X89,VLOOKUP(MONTH(M89),LookupTable!$A$3:$B$14,2))</f>
        <v>20170307</v>
      </c>
      <c r="G89">
        <f>IF(R89=1,VLOOKUP(MONTH(M89),LookupTable!$E$3:$L$14,Sheet1!S89+1),VLOOKUP(MONTH(M89),LookupTable!$A$18:$B$29,2))</f>
        <v>20170312</v>
      </c>
      <c r="H89">
        <f t="shared" si="63"/>
        <v>20170312</v>
      </c>
      <c r="I89">
        <f>VLOOKUP(MONTH(Sheet1!M89),LookupTable!$E$3:$L$14,Sheet1!S89+1)</f>
        <v>20170312</v>
      </c>
      <c r="J89">
        <f t="shared" si="64"/>
        <v>20170312</v>
      </c>
      <c r="K89">
        <v>20170328</v>
      </c>
      <c r="M89" s="1">
        <v>44283</v>
      </c>
      <c r="N89" s="1" t="b">
        <f t="shared" si="65"/>
        <v>0</v>
      </c>
      <c r="O89" t="b">
        <f t="shared" si="66"/>
        <v>0</v>
      </c>
      <c r="P89" t="b">
        <f t="shared" si="67"/>
        <v>0</v>
      </c>
      <c r="Q89" t="str">
        <f t="shared" si="76"/>
        <v>Sunday</v>
      </c>
      <c r="R89">
        <f t="shared" ref="R89:S89" si="90">R82</f>
        <v>1</v>
      </c>
      <c r="S89">
        <f t="shared" si="90"/>
        <v>2</v>
      </c>
      <c r="X89">
        <v>20170328</v>
      </c>
      <c r="Y89">
        <v>20170307</v>
      </c>
      <c r="Z89">
        <v>20170307</v>
      </c>
      <c r="AA89">
        <v>20170307</v>
      </c>
      <c r="AB89">
        <v>20170307</v>
      </c>
      <c r="AC89">
        <v>20170307</v>
      </c>
      <c r="AD89">
        <v>20170307</v>
      </c>
      <c r="AE89">
        <v>20170328</v>
      </c>
    </row>
    <row r="90" spans="4:31" x14ac:dyDescent="0.3">
      <c r="D90" t="s">
        <v>95</v>
      </c>
      <c r="E90">
        <f>VLOOKUP(MONTH(M90),LookupTable!$A$3:$B$14,2)</f>
        <v>20170307</v>
      </c>
      <c r="F90">
        <f>IF(P90,X90,VLOOKUP(MONTH(M90),LookupTable!$A$3:$B$14,2))</f>
        <v>20170307</v>
      </c>
      <c r="G90">
        <f>IF(R90=1,VLOOKUP(MONTH(M90),LookupTable!$E$3:$L$14,Sheet1!S90+1),VLOOKUP(MONTH(M90),LookupTable!$A$18:$B$29,2))</f>
        <v>20170306</v>
      </c>
      <c r="H90">
        <f t="shared" si="63"/>
        <v>20170306</v>
      </c>
      <c r="I90">
        <f>VLOOKUP(MONTH(Sheet1!M90),LookupTable!$E$3:$L$14,Sheet1!S90+1)</f>
        <v>20170306</v>
      </c>
      <c r="J90">
        <f t="shared" si="64"/>
        <v>20170306</v>
      </c>
      <c r="K90">
        <v>20170329</v>
      </c>
      <c r="M90" s="1">
        <v>44284</v>
      </c>
      <c r="N90" s="1" t="b">
        <f t="shared" si="65"/>
        <v>1</v>
      </c>
      <c r="O90" t="b">
        <f t="shared" si="66"/>
        <v>1</v>
      </c>
      <c r="P90" t="b">
        <f t="shared" si="67"/>
        <v>0</v>
      </c>
      <c r="Q90" t="str">
        <f t="shared" si="76"/>
        <v>Monday</v>
      </c>
      <c r="R90">
        <f t="shared" ref="R90:S90" si="91">R83</f>
        <v>1</v>
      </c>
      <c r="S90">
        <f t="shared" si="91"/>
        <v>3</v>
      </c>
      <c r="X90">
        <v>20170329</v>
      </c>
      <c r="Y90">
        <v>20170307</v>
      </c>
      <c r="Z90">
        <v>20170307</v>
      </c>
      <c r="AA90">
        <v>20170307</v>
      </c>
      <c r="AB90">
        <v>20170307</v>
      </c>
      <c r="AC90">
        <v>20170308</v>
      </c>
      <c r="AD90">
        <v>20170308</v>
      </c>
      <c r="AE90">
        <v>20170329</v>
      </c>
    </row>
    <row r="91" spans="4:31" x14ac:dyDescent="0.3">
      <c r="D91" t="s">
        <v>96</v>
      </c>
      <c r="E91">
        <f>VLOOKUP(MONTH(M91),LookupTable!$A$3:$B$14,2)</f>
        <v>20170307</v>
      </c>
      <c r="F91">
        <f>IF(P91,X91,VLOOKUP(MONTH(M91),LookupTable!$A$3:$B$14,2))</f>
        <v>20170307</v>
      </c>
      <c r="G91">
        <f>IF(R91=1,VLOOKUP(MONTH(M91),LookupTable!$E$3:$L$14,Sheet1!S91+1),VLOOKUP(MONTH(M91),LookupTable!$A$18:$B$29,2))</f>
        <v>20170307</v>
      </c>
      <c r="H91">
        <f t="shared" si="63"/>
        <v>20170307</v>
      </c>
      <c r="I91">
        <f>VLOOKUP(MONTH(Sheet1!M91),LookupTable!$E$3:$L$14,Sheet1!S91+1)</f>
        <v>20170307</v>
      </c>
      <c r="J91">
        <f t="shared" si="64"/>
        <v>20170307</v>
      </c>
      <c r="K91">
        <v>20170330</v>
      </c>
      <c r="M91" s="1">
        <v>44285</v>
      </c>
      <c r="N91" s="1" t="b">
        <f t="shared" si="65"/>
        <v>1</v>
      </c>
      <c r="O91" t="b">
        <f t="shared" si="66"/>
        <v>1</v>
      </c>
      <c r="P91" t="b">
        <f t="shared" si="67"/>
        <v>0</v>
      </c>
      <c r="Q91" t="str">
        <f t="shared" si="76"/>
        <v>Tuesday</v>
      </c>
      <c r="R91">
        <f t="shared" ref="R91:S91" si="92">R84</f>
        <v>0</v>
      </c>
      <c r="S91">
        <f t="shared" si="92"/>
        <v>4</v>
      </c>
      <c r="X91">
        <v>20170330</v>
      </c>
      <c r="Y91">
        <v>20170307</v>
      </c>
      <c r="Z91">
        <v>20170307</v>
      </c>
      <c r="AA91">
        <v>20170307</v>
      </c>
      <c r="AB91">
        <v>20170307</v>
      </c>
      <c r="AC91">
        <v>20170309</v>
      </c>
      <c r="AD91">
        <v>20170309</v>
      </c>
      <c r="AE91">
        <v>20170330</v>
      </c>
    </row>
    <row r="92" spans="4:31" x14ac:dyDescent="0.3">
      <c r="D92" t="s">
        <v>97</v>
      </c>
      <c r="E92">
        <f>VLOOKUP(MONTH(M92),LookupTable!$A$3:$B$14,2)</f>
        <v>20170307</v>
      </c>
      <c r="F92">
        <f>IF(P92,X92,VLOOKUP(MONTH(M92),LookupTable!$A$3:$B$14,2))</f>
        <v>20170307</v>
      </c>
      <c r="G92">
        <f>IF(R92=1,VLOOKUP(MONTH(M92),LookupTable!$E$3:$L$14,Sheet1!S92+1),VLOOKUP(MONTH(M92),LookupTable!$A$18:$B$29,2))</f>
        <v>20170307</v>
      </c>
      <c r="H92">
        <f t="shared" si="63"/>
        <v>20170307</v>
      </c>
      <c r="I92">
        <f>VLOOKUP(MONTH(Sheet1!M92),LookupTable!$E$3:$L$14,Sheet1!S92+1)</f>
        <v>20170308</v>
      </c>
      <c r="J92">
        <f t="shared" si="64"/>
        <v>20170308</v>
      </c>
      <c r="K92">
        <v>20170331</v>
      </c>
      <c r="M92" s="1">
        <v>44286</v>
      </c>
      <c r="N92" s="1" t="b">
        <f t="shared" si="65"/>
        <v>1</v>
      </c>
      <c r="O92" t="b">
        <f t="shared" si="66"/>
        <v>1</v>
      </c>
      <c r="P92" t="b">
        <f t="shared" si="67"/>
        <v>0</v>
      </c>
      <c r="Q92" t="str">
        <f t="shared" si="76"/>
        <v>Wednesday</v>
      </c>
      <c r="R92">
        <f t="shared" ref="R92:S92" si="93">R85</f>
        <v>0</v>
      </c>
      <c r="S92">
        <f t="shared" si="93"/>
        <v>5</v>
      </c>
      <c r="X92">
        <v>20170331</v>
      </c>
      <c r="Y92">
        <v>20170307</v>
      </c>
      <c r="Z92">
        <v>20170307</v>
      </c>
      <c r="AA92">
        <v>20170307</v>
      </c>
      <c r="AB92">
        <v>20170307</v>
      </c>
      <c r="AC92">
        <v>20170310</v>
      </c>
      <c r="AD92">
        <v>20170310</v>
      </c>
      <c r="AE92">
        <v>20170331</v>
      </c>
    </row>
    <row r="93" spans="4:31" x14ac:dyDescent="0.3">
      <c r="D93" t="s">
        <v>98</v>
      </c>
      <c r="E93">
        <f>VLOOKUP(MONTH(M93),LookupTable!$A$3:$B$14,2)</f>
        <v>20170404</v>
      </c>
      <c r="F93">
        <f>IF(P93,X93,VLOOKUP(MONTH(M93),LookupTable!$A$3:$B$14,2))</f>
        <v>20170404</v>
      </c>
      <c r="G93">
        <f>IF(R93=1,VLOOKUP(MONTH(M93),LookupTable!$E$3:$L$14,Sheet1!S93+1),VLOOKUP(MONTH(M93),LookupTable!$A$18:$B$29,2))</f>
        <v>20170404</v>
      </c>
      <c r="H93">
        <f t="shared" si="63"/>
        <v>20170404</v>
      </c>
      <c r="I93">
        <f>VLOOKUP(MONTH(Sheet1!M93),LookupTable!$E$3:$L$14,Sheet1!S93+1)</f>
        <v>20170406</v>
      </c>
      <c r="J93">
        <f t="shared" si="64"/>
        <v>20170406</v>
      </c>
      <c r="K93">
        <v>20170401</v>
      </c>
      <c r="M93" s="1">
        <v>44287</v>
      </c>
      <c r="N93" s="1" t="b">
        <f t="shared" si="65"/>
        <v>1</v>
      </c>
      <c r="O93" t="b">
        <f t="shared" si="66"/>
        <v>1</v>
      </c>
      <c r="P93" t="b">
        <f t="shared" si="67"/>
        <v>0</v>
      </c>
      <c r="Q93" t="str">
        <f t="shared" si="76"/>
        <v>Thursday</v>
      </c>
      <c r="R93">
        <f t="shared" ref="R93:S93" si="94">R86</f>
        <v>0</v>
      </c>
      <c r="S93">
        <f t="shared" si="94"/>
        <v>6</v>
      </c>
      <c r="X93">
        <v>20170401</v>
      </c>
      <c r="Y93">
        <v>20170404</v>
      </c>
      <c r="Z93">
        <v>20170404</v>
      </c>
      <c r="AA93">
        <v>20170408</v>
      </c>
      <c r="AB93">
        <v>20170408</v>
      </c>
      <c r="AC93">
        <v>20170408</v>
      </c>
      <c r="AD93">
        <v>20170408</v>
      </c>
      <c r="AE93">
        <v>20170401</v>
      </c>
    </row>
    <row r="94" spans="4:31" x14ac:dyDescent="0.3">
      <c r="D94" t="s">
        <v>99</v>
      </c>
      <c r="E94">
        <f>VLOOKUP(MONTH(M94),LookupTable!$A$3:$B$14,2)</f>
        <v>20170404</v>
      </c>
      <c r="F94">
        <f>IF(P94,X94,VLOOKUP(MONTH(M94),LookupTable!$A$3:$B$14,2))</f>
        <v>20170404</v>
      </c>
      <c r="G94">
        <f>IF(R94=1,VLOOKUP(MONTH(M94),LookupTable!$E$3:$L$14,Sheet1!S94+1),VLOOKUP(MONTH(M94),LookupTable!$A$18:$B$29,2))</f>
        <v>20170404</v>
      </c>
      <c r="H94">
        <f t="shared" si="63"/>
        <v>20170404</v>
      </c>
      <c r="I94">
        <f>VLOOKUP(MONTH(Sheet1!M94),LookupTable!$E$3:$L$14,Sheet1!S94+1)</f>
        <v>20170407</v>
      </c>
      <c r="J94">
        <f t="shared" si="64"/>
        <v>20170407</v>
      </c>
      <c r="K94">
        <v>20170402</v>
      </c>
      <c r="M94" s="1">
        <v>44288</v>
      </c>
      <c r="N94" s="1" t="b">
        <f t="shared" si="65"/>
        <v>1</v>
      </c>
      <c r="O94" t="b">
        <f t="shared" si="66"/>
        <v>1</v>
      </c>
      <c r="P94" t="b">
        <f t="shared" si="67"/>
        <v>0</v>
      </c>
      <c r="Q94" t="str">
        <f t="shared" si="76"/>
        <v>Friday</v>
      </c>
      <c r="R94">
        <f t="shared" ref="R94:S94" si="95">R87</f>
        <v>0</v>
      </c>
      <c r="S94">
        <f t="shared" si="95"/>
        <v>7</v>
      </c>
      <c r="X94">
        <v>20170402</v>
      </c>
      <c r="Y94">
        <v>20170404</v>
      </c>
      <c r="Z94">
        <v>20170404</v>
      </c>
      <c r="AA94">
        <v>20170409</v>
      </c>
      <c r="AB94">
        <v>20170409</v>
      </c>
      <c r="AC94">
        <v>20170409</v>
      </c>
      <c r="AD94">
        <v>20170409</v>
      </c>
      <c r="AE94">
        <v>20170402</v>
      </c>
    </row>
    <row r="95" spans="4:31" x14ac:dyDescent="0.3">
      <c r="D95" t="s">
        <v>100</v>
      </c>
      <c r="E95">
        <f>VLOOKUP(MONTH(M95),LookupTable!$A$3:$B$14,2)</f>
        <v>20170404</v>
      </c>
      <c r="F95">
        <f>IF(P95,X95,VLOOKUP(MONTH(M95),LookupTable!$A$3:$B$14,2))</f>
        <v>20170404</v>
      </c>
      <c r="G95">
        <f>IF(R95=1,VLOOKUP(MONTH(M95),LookupTable!$E$3:$L$14,Sheet1!S95+1),VLOOKUP(MONTH(M95),LookupTable!$A$18:$B$29,2))</f>
        <v>20170408</v>
      </c>
      <c r="H95">
        <f t="shared" si="63"/>
        <v>20170408</v>
      </c>
      <c r="I95">
        <f>VLOOKUP(MONTH(Sheet1!M95),LookupTable!$E$3:$L$14,Sheet1!S95+1)</f>
        <v>20170408</v>
      </c>
      <c r="J95">
        <f t="shared" si="64"/>
        <v>20170408</v>
      </c>
      <c r="K95">
        <v>20170403</v>
      </c>
      <c r="M95" s="1">
        <v>44289</v>
      </c>
      <c r="N95" s="1" t="b">
        <f t="shared" si="65"/>
        <v>0</v>
      </c>
      <c r="O95" t="b">
        <f t="shared" si="66"/>
        <v>0</v>
      </c>
      <c r="P95" t="b">
        <f t="shared" si="67"/>
        <v>0</v>
      </c>
      <c r="Q95" t="str">
        <f t="shared" si="76"/>
        <v>Saturday</v>
      </c>
      <c r="R95">
        <f t="shared" ref="R95:S95" si="96">R88</f>
        <v>1</v>
      </c>
      <c r="S95">
        <f t="shared" si="96"/>
        <v>1</v>
      </c>
      <c r="X95">
        <v>20170403</v>
      </c>
      <c r="Y95">
        <v>20170404</v>
      </c>
      <c r="Z95">
        <v>20170404</v>
      </c>
      <c r="AA95">
        <v>20170403</v>
      </c>
      <c r="AB95">
        <v>20170403</v>
      </c>
      <c r="AC95">
        <v>20170403</v>
      </c>
      <c r="AD95">
        <v>20170403</v>
      </c>
      <c r="AE95">
        <v>20170403</v>
      </c>
    </row>
    <row r="96" spans="4:31" x14ac:dyDescent="0.3">
      <c r="D96" t="s">
        <v>101</v>
      </c>
      <c r="E96">
        <f>VLOOKUP(MONTH(M96),LookupTable!$A$3:$B$14,2)</f>
        <v>20170404</v>
      </c>
      <c r="F96">
        <f>IF(P96,X96,VLOOKUP(MONTH(M96),LookupTable!$A$3:$B$14,2))</f>
        <v>20170404</v>
      </c>
      <c r="G96">
        <f>IF(R96=1,VLOOKUP(MONTH(M96),LookupTable!$E$3:$L$14,Sheet1!S96+1),VLOOKUP(MONTH(M96),LookupTable!$A$18:$B$29,2))</f>
        <v>20170409</v>
      </c>
      <c r="H96">
        <f t="shared" si="63"/>
        <v>20170409</v>
      </c>
      <c r="I96">
        <f>VLOOKUP(MONTH(Sheet1!M96),LookupTable!$E$3:$L$14,Sheet1!S96+1)</f>
        <v>20170409</v>
      </c>
      <c r="J96">
        <f t="shared" si="64"/>
        <v>20170409</v>
      </c>
      <c r="K96">
        <v>20170404</v>
      </c>
      <c r="M96" s="1">
        <v>44290</v>
      </c>
      <c r="N96" s="1" t="b">
        <f t="shared" si="65"/>
        <v>0</v>
      </c>
      <c r="O96" t="b">
        <f t="shared" si="66"/>
        <v>0</v>
      </c>
      <c r="P96" t="b">
        <f t="shared" si="67"/>
        <v>0</v>
      </c>
      <c r="Q96" t="str">
        <f t="shared" si="76"/>
        <v>Sunday</v>
      </c>
      <c r="R96">
        <f t="shared" ref="R96:S96" si="97">R89</f>
        <v>1</v>
      </c>
      <c r="S96">
        <f t="shared" si="97"/>
        <v>2</v>
      </c>
      <c r="X96">
        <v>20170404</v>
      </c>
      <c r="Y96">
        <v>20170404</v>
      </c>
      <c r="Z96">
        <v>20170404</v>
      </c>
      <c r="AA96">
        <v>20170404</v>
      </c>
      <c r="AB96">
        <v>20170404</v>
      </c>
      <c r="AC96">
        <v>20170404</v>
      </c>
      <c r="AD96">
        <v>20170404</v>
      </c>
      <c r="AE96">
        <v>20170404</v>
      </c>
    </row>
    <row r="97" spans="4:31" x14ac:dyDescent="0.3">
      <c r="D97" t="s">
        <v>102</v>
      </c>
      <c r="E97">
        <f>VLOOKUP(MONTH(M97),LookupTable!$A$3:$B$14,2)</f>
        <v>20170404</v>
      </c>
      <c r="F97">
        <f>IF(P97,X97,VLOOKUP(MONTH(M97),LookupTable!$A$3:$B$14,2))</f>
        <v>20170404</v>
      </c>
      <c r="G97">
        <f>IF(R97=1,VLOOKUP(MONTH(M97),LookupTable!$E$3:$L$14,Sheet1!S97+1),VLOOKUP(MONTH(M97),LookupTable!$A$18:$B$29,2))</f>
        <v>20170403</v>
      </c>
      <c r="H97">
        <f t="shared" si="63"/>
        <v>20170403</v>
      </c>
      <c r="I97">
        <f>VLOOKUP(MONTH(Sheet1!M97),LookupTable!$E$3:$L$14,Sheet1!S97+1)</f>
        <v>20170403</v>
      </c>
      <c r="J97">
        <f t="shared" si="64"/>
        <v>20170403</v>
      </c>
      <c r="K97">
        <v>20170405</v>
      </c>
      <c r="M97" s="1">
        <v>44291</v>
      </c>
      <c r="N97" s="1" t="b">
        <f t="shared" si="65"/>
        <v>1</v>
      </c>
      <c r="O97" t="b">
        <f t="shared" si="66"/>
        <v>1</v>
      </c>
      <c r="P97" t="b">
        <f t="shared" si="67"/>
        <v>0</v>
      </c>
      <c r="Q97" t="str">
        <f t="shared" si="76"/>
        <v>Monday</v>
      </c>
      <c r="R97">
        <f t="shared" ref="R97:S97" si="98">R90</f>
        <v>1</v>
      </c>
      <c r="S97">
        <f t="shared" si="98"/>
        <v>3</v>
      </c>
      <c r="X97">
        <v>20170405</v>
      </c>
      <c r="Y97">
        <v>20170404</v>
      </c>
      <c r="Z97">
        <v>20170404</v>
      </c>
      <c r="AA97">
        <v>20170404</v>
      </c>
      <c r="AB97">
        <v>20170404</v>
      </c>
      <c r="AC97">
        <v>20170405</v>
      </c>
      <c r="AD97">
        <v>20170405</v>
      </c>
      <c r="AE97">
        <v>20170405</v>
      </c>
    </row>
    <row r="98" spans="4:31" x14ac:dyDescent="0.3">
      <c r="D98" t="s">
        <v>103</v>
      </c>
      <c r="E98">
        <f>VLOOKUP(MONTH(M98),LookupTable!$A$3:$B$14,2)</f>
        <v>20170404</v>
      </c>
      <c r="F98">
        <f>IF(P98,X98,VLOOKUP(MONTH(M98),LookupTable!$A$3:$B$14,2))</f>
        <v>20170404</v>
      </c>
      <c r="G98">
        <f>IF(R98=1,VLOOKUP(MONTH(M98),LookupTable!$E$3:$L$14,Sheet1!S98+1),VLOOKUP(MONTH(M98),LookupTable!$A$18:$B$29,2))</f>
        <v>20170404</v>
      </c>
      <c r="H98">
        <f t="shared" si="63"/>
        <v>20170404</v>
      </c>
      <c r="I98">
        <f>VLOOKUP(MONTH(Sheet1!M98),LookupTable!$E$3:$L$14,Sheet1!S98+1)</f>
        <v>20170404</v>
      </c>
      <c r="J98">
        <f t="shared" si="64"/>
        <v>20170404</v>
      </c>
      <c r="K98">
        <v>20170406</v>
      </c>
      <c r="M98" s="1">
        <v>44292</v>
      </c>
      <c r="N98" s="1" t="b">
        <f t="shared" si="65"/>
        <v>1</v>
      </c>
      <c r="O98" t="b">
        <f t="shared" si="66"/>
        <v>1</v>
      </c>
      <c r="P98" t="b">
        <f t="shared" si="67"/>
        <v>0</v>
      </c>
      <c r="Q98" t="str">
        <f t="shared" si="76"/>
        <v>Tuesday</v>
      </c>
      <c r="R98">
        <f t="shared" ref="R98:S98" si="99">R91</f>
        <v>0</v>
      </c>
      <c r="S98">
        <f t="shared" si="99"/>
        <v>4</v>
      </c>
      <c r="X98">
        <v>20170406</v>
      </c>
      <c r="Y98">
        <v>20170404</v>
      </c>
      <c r="Z98">
        <v>20170404</v>
      </c>
      <c r="AA98">
        <v>20170404</v>
      </c>
      <c r="AB98">
        <v>20170404</v>
      </c>
      <c r="AC98">
        <v>20170406</v>
      </c>
      <c r="AD98">
        <v>20170406</v>
      </c>
      <c r="AE98">
        <v>20170406</v>
      </c>
    </row>
    <row r="99" spans="4:31" x14ac:dyDescent="0.3">
      <c r="D99" t="s">
        <v>104</v>
      </c>
      <c r="E99">
        <f>VLOOKUP(MONTH(M99),LookupTable!$A$3:$B$14,2)</f>
        <v>20170404</v>
      </c>
      <c r="F99">
        <f>IF(P99,X99,VLOOKUP(MONTH(M99),LookupTable!$A$3:$B$14,2))</f>
        <v>20170404</v>
      </c>
      <c r="G99">
        <f>IF(R99=1,VLOOKUP(MONTH(M99),LookupTable!$E$3:$L$14,Sheet1!S99+1),VLOOKUP(MONTH(M99),LookupTable!$A$18:$B$29,2))</f>
        <v>20170404</v>
      </c>
      <c r="H99">
        <f t="shared" si="63"/>
        <v>20170404</v>
      </c>
      <c r="I99">
        <f>VLOOKUP(MONTH(Sheet1!M99),LookupTable!$E$3:$L$14,Sheet1!S99+1)</f>
        <v>20170405</v>
      </c>
      <c r="J99">
        <f t="shared" si="64"/>
        <v>20170405</v>
      </c>
      <c r="K99">
        <v>20170407</v>
      </c>
      <c r="M99" s="1">
        <v>44293</v>
      </c>
      <c r="N99" s="1" t="b">
        <f t="shared" si="65"/>
        <v>1</v>
      </c>
      <c r="O99" t="b">
        <f t="shared" si="66"/>
        <v>1</v>
      </c>
      <c r="P99" t="b">
        <f t="shared" si="67"/>
        <v>0</v>
      </c>
      <c r="Q99" t="str">
        <f t="shared" si="76"/>
        <v>Wednesday</v>
      </c>
      <c r="R99">
        <f t="shared" ref="R99:S99" si="100">R92</f>
        <v>0</v>
      </c>
      <c r="S99">
        <f t="shared" si="100"/>
        <v>5</v>
      </c>
      <c r="X99">
        <v>20170407</v>
      </c>
      <c r="Y99">
        <v>20170404</v>
      </c>
      <c r="Z99">
        <v>20170404</v>
      </c>
      <c r="AA99">
        <v>20170404</v>
      </c>
      <c r="AB99">
        <v>20170404</v>
      </c>
      <c r="AC99">
        <v>20170407</v>
      </c>
      <c r="AD99">
        <v>20170407</v>
      </c>
      <c r="AE99">
        <v>20170407</v>
      </c>
    </row>
    <row r="100" spans="4:31" x14ac:dyDescent="0.3">
      <c r="D100" t="s">
        <v>105</v>
      </c>
      <c r="E100">
        <f>VLOOKUP(MONTH(M100),LookupTable!$A$3:$B$14,2)</f>
        <v>20170404</v>
      </c>
      <c r="F100">
        <f>IF(P100,X100,VLOOKUP(MONTH(M100),LookupTable!$A$3:$B$14,2))</f>
        <v>20170404</v>
      </c>
      <c r="G100">
        <f>IF(R100=1,VLOOKUP(MONTH(M100),LookupTable!$E$3:$L$14,Sheet1!S100+1),VLOOKUP(MONTH(M100),LookupTable!$A$18:$B$29,2))</f>
        <v>20170404</v>
      </c>
      <c r="H100">
        <f t="shared" si="63"/>
        <v>20170404</v>
      </c>
      <c r="I100">
        <f>VLOOKUP(MONTH(Sheet1!M100),LookupTable!$E$3:$L$14,Sheet1!S100+1)</f>
        <v>20170406</v>
      </c>
      <c r="J100">
        <f t="shared" si="64"/>
        <v>20170406</v>
      </c>
      <c r="K100">
        <v>20170408</v>
      </c>
      <c r="M100" s="1">
        <v>44294</v>
      </c>
      <c r="N100" s="1" t="b">
        <f t="shared" si="65"/>
        <v>1</v>
      </c>
      <c r="O100" t="b">
        <f t="shared" si="66"/>
        <v>1</v>
      </c>
      <c r="P100" t="b">
        <f t="shared" si="67"/>
        <v>0</v>
      </c>
      <c r="Q100" t="str">
        <f t="shared" si="76"/>
        <v>Thursday</v>
      </c>
      <c r="R100">
        <f t="shared" ref="R100:S100" si="101">R93</f>
        <v>0</v>
      </c>
      <c r="S100">
        <f t="shared" si="101"/>
        <v>6</v>
      </c>
      <c r="X100">
        <v>20170408</v>
      </c>
      <c r="Y100">
        <v>20170404</v>
      </c>
      <c r="Z100">
        <v>20170404</v>
      </c>
      <c r="AA100">
        <v>20170408</v>
      </c>
      <c r="AB100">
        <v>20170408</v>
      </c>
      <c r="AC100">
        <v>20170408</v>
      </c>
      <c r="AD100">
        <v>20170408</v>
      </c>
      <c r="AE100">
        <v>20170408</v>
      </c>
    </row>
    <row r="101" spans="4:31" x14ac:dyDescent="0.3">
      <c r="D101" t="s">
        <v>106</v>
      </c>
      <c r="E101">
        <f>VLOOKUP(MONTH(M101),LookupTable!$A$3:$B$14,2)</f>
        <v>20170404</v>
      </c>
      <c r="F101">
        <f>IF(P101,X101,VLOOKUP(MONTH(M101),LookupTable!$A$3:$B$14,2))</f>
        <v>20170404</v>
      </c>
      <c r="G101">
        <f>IF(R101=1,VLOOKUP(MONTH(M101),LookupTable!$E$3:$L$14,Sheet1!S101+1),VLOOKUP(MONTH(M101),LookupTable!$A$18:$B$29,2))</f>
        <v>20170404</v>
      </c>
      <c r="H101">
        <f t="shared" si="63"/>
        <v>20170404</v>
      </c>
      <c r="I101">
        <f>VLOOKUP(MONTH(Sheet1!M101),LookupTable!$E$3:$L$14,Sheet1!S101+1)</f>
        <v>20170407</v>
      </c>
      <c r="J101">
        <f t="shared" si="64"/>
        <v>20170407</v>
      </c>
      <c r="K101">
        <v>20170409</v>
      </c>
      <c r="M101" s="1">
        <v>44295</v>
      </c>
      <c r="N101" s="1" t="b">
        <f t="shared" si="65"/>
        <v>1</v>
      </c>
      <c r="O101" t="b">
        <f t="shared" si="66"/>
        <v>1</v>
      </c>
      <c r="P101" t="b">
        <f t="shared" si="67"/>
        <v>0</v>
      </c>
      <c r="Q101" t="str">
        <f t="shared" si="76"/>
        <v>Friday</v>
      </c>
      <c r="R101">
        <f t="shared" ref="R101:S101" si="102">R94</f>
        <v>0</v>
      </c>
      <c r="S101">
        <f t="shared" si="102"/>
        <v>7</v>
      </c>
      <c r="X101">
        <v>20170409</v>
      </c>
      <c r="Y101">
        <v>20170404</v>
      </c>
      <c r="Z101">
        <v>20170404</v>
      </c>
      <c r="AA101">
        <v>20170409</v>
      </c>
      <c r="AB101">
        <v>20170409</v>
      </c>
      <c r="AC101">
        <v>20170409</v>
      </c>
      <c r="AD101">
        <v>20170409</v>
      </c>
      <c r="AE101">
        <v>20170409</v>
      </c>
    </row>
    <row r="102" spans="4:31" x14ac:dyDescent="0.3">
      <c r="D102" t="s">
        <v>107</v>
      </c>
      <c r="E102">
        <f>VLOOKUP(MONTH(M102),LookupTable!$A$3:$B$14,2)</f>
        <v>20170404</v>
      </c>
      <c r="F102">
        <f>IF(P102,X102,VLOOKUP(MONTH(M102),LookupTable!$A$3:$B$14,2))</f>
        <v>20170404</v>
      </c>
      <c r="G102">
        <f>IF(R102=1,VLOOKUP(MONTH(M102),LookupTable!$E$3:$L$14,Sheet1!S102+1),VLOOKUP(MONTH(M102),LookupTable!$A$18:$B$29,2))</f>
        <v>20170408</v>
      </c>
      <c r="H102">
        <f t="shared" si="63"/>
        <v>20170408</v>
      </c>
      <c r="I102">
        <f>VLOOKUP(MONTH(Sheet1!M102),LookupTable!$E$3:$L$14,Sheet1!S102+1)</f>
        <v>20170408</v>
      </c>
      <c r="J102">
        <f t="shared" si="64"/>
        <v>20170408</v>
      </c>
      <c r="K102">
        <v>20170410</v>
      </c>
      <c r="M102" s="1">
        <v>44296</v>
      </c>
      <c r="N102" s="1" t="b">
        <f t="shared" si="65"/>
        <v>0</v>
      </c>
      <c r="O102" t="b">
        <f t="shared" si="66"/>
        <v>0</v>
      </c>
      <c r="P102" t="b">
        <f t="shared" si="67"/>
        <v>0</v>
      </c>
      <c r="Q102" t="str">
        <f t="shared" si="76"/>
        <v>Saturday</v>
      </c>
      <c r="R102">
        <f t="shared" ref="R102:S102" si="103">R95</f>
        <v>1</v>
      </c>
      <c r="S102">
        <f t="shared" si="103"/>
        <v>1</v>
      </c>
      <c r="X102">
        <v>20170410</v>
      </c>
      <c r="Y102">
        <v>20170404</v>
      </c>
      <c r="Z102">
        <v>20170404</v>
      </c>
      <c r="AA102">
        <v>20170403</v>
      </c>
      <c r="AB102">
        <v>20170403</v>
      </c>
      <c r="AC102">
        <v>20170403</v>
      </c>
      <c r="AD102">
        <v>20170403</v>
      </c>
      <c r="AE102">
        <v>20170410</v>
      </c>
    </row>
    <row r="103" spans="4:31" x14ac:dyDescent="0.3">
      <c r="D103" t="s">
        <v>108</v>
      </c>
      <c r="E103">
        <f>VLOOKUP(MONTH(M103),LookupTable!$A$3:$B$14,2)</f>
        <v>20170404</v>
      </c>
      <c r="F103">
        <f>IF(P103,X103,VLOOKUP(MONTH(M103),LookupTable!$A$3:$B$14,2))</f>
        <v>20170404</v>
      </c>
      <c r="G103">
        <f>IF(R103=1,VLOOKUP(MONTH(M103),LookupTable!$E$3:$L$14,Sheet1!S103+1),VLOOKUP(MONTH(M103),LookupTable!$A$18:$B$29,2))</f>
        <v>20170409</v>
      </c>
      <c r="H103">
        <f t="shared" si="63"/>
        <v>20170409</v>
      </c>
      <c r="I103">
        <f>VLOOKUP(MONTH(Sheet1!M103),LookupTable!$E$3:$L$14,Sheet1!S103+1)</f>
        <v>20170409</v>
      </c>
      <c r="J103">
        <f t="shared" si="64"/>
        <v>20170409</v>
      </c>
      <c r="K103">
        <v>20170411</v>
      </c>
      <c r="M103" s="1">
        <v>44297</v>
      </c>
      <c r="N103" s="1" t="b">
        <f t="shared" si="65"/>
        <v>0</v>
      </c>
      <c r="O103" t="b">
        <f t="shared" si="66"/>
        <v>0</v>
      </c>
      <c r="P103" t="b">
        <f t="shared" si="67"/>
        <v>0</v>
      </c>
      <c r="Q103" t="str">
        <f t="shared" si="76"/>
        <v>Sunday</v>
      </c>
      <c r="R103">
        <f t="shared" ref="R103:S103" si="104">R96</f>
        <v>1</v>
      </c>
      <c r="S103">
        <f t="shared" si="104"/>
        <v>2</v>
      </c>
      <c r="X103">
        <v>20170411</v>
      </c>
      <c r="Y103">
        <v>20170404</v>
      </c>
      <c r="Z103">
        <v>20170404</v>
      </c>
      <c r="AA103">
        <v>20170404</v>
      </c>
      <c r="AB103">
        <v>20170404</v>
      </c>
      <c r="AC103">
        <v>20170404</v>
      </c>
      <c r="AD103">
        <v>20170404</v>
      </c>
      <c r="AE103">
        <v>20170411</v>
      </c>
    </row>
    <row r="104" spans="4:31" x14ac:dyDescent="0.3">
      <c r="D104" t="s">
        <v>109</v>
      </c>
      <c r="E104">
        <f>VLOOKUP(MONTH(M104),LookupTable!$A$3:$B$14,2)</f>
        <v>20170404</v>
      </c>
      <c r="F104">
        <f>IF(P104,X104,VLOOKUP(MONTH(M104),LookupTable!$A$3:$B$14,2))</f>
        <v>20170404</v>
      </c>
      <c r="G104">
        <f>IF(R104=1,VLOOKUP(MONTH(M104),LookupTable!$E$3:$L$14,Sheet1!S104+1),VLOOKUP(MONTH(M104),LookupTable!$A$18:$B$29,2))</f>
        <v>20170403</v>
      </c>
      <c r="H104">
        <f t="shared" si="63"/>
        <v>20170403</v>
      </c>
      <c r="I104">
        <f>VLOOKUP(MONTH(Sheet1!M104),LookupTable!$E$3:$L$14,Sheet1!S104+1)</f>
        <v>20170403</v>
      </c>
      <c r="J104">
        <f t="shared" si="64"/>
        <v>20170403</v>
      </c>
      <c r="K104">
        <v>20170412</v>
      </c>
      <c r="M104" s="1">
        <v>44298</v>
      </c>
      <c r="N104" s="1" t="b">
        <f t="shared" si="65"/>
        <v>1</v>
      </c>
      <c r="O104" t="b">
        <f t="shared" si="66"/>
        <v>1</v>
      </c>
      <c r="P104" t="b">
        <f t="shared" si="67"/>
        <v>0</v>
      </c>
      <c r="Q104" t="str">
        <f t="shared" si="76"/>
        <v>Monday</v>
      </c>
      <c r="R104">
        <f t="shared" ref="R104:S104" si="105">R97</f>
        <v>1</v>
      </c>
      <c r="S104">
        <f t="shared" si="105"/>
        <v>3</v>
      </c>
      <c r="X104">
        <v>20170412</v>
      </c>
      <c r="Y104">
        <v>20170404</v>
      </c>
      <c r="Z104">
        <v>20170404</v>
      </c>
      <c r="AA104">
        <v>20170404</v>
      </c>
      <c r="AB104">
        <v>20170404</v>
      </c>
      <c r="AC104">
        <v>20170405</v>
      </c>
      <c r="AD104">
        <v>20170405</v>
      </c>
      <c r="AE104">
        <v>20170412</v>
      </c>
    </row>
    <row r="105" spans="4:31" x14ac:dyDescent="0.3">
      <c r="D105" t="s">
        <v>110</v>
      </c>
      <c r="E105">
        <f>VLOOKUP(MONTH(M105),LookupTable!$A$3:$B$14,2)</f>
        <v>20170404</v>
      </c>
      <c r="F105">
        <f>IF(P105,X105,VLOOKUP(MONTH(M105),LookupTable!$A$3:$B$14,2))</f>
        <v>20170404</v>
      </c>
      <c r="G105">
        <f>IF(R105=1,VLOOKUP(MONTH(M105),LookupTable!$E$3:$L$14,Sheet1!S105+1),VLOOKUP(MONTH(M105),LookupTable!$A$18:$B$29,2))</f>
        <v>20170404</v>
      </c>
      <c r="H105">
        <f t="shared" si="63"/>
        <v>20170404</v>
      </c>
      <c r="I105">
        <f>VLOOKUP(MONTH(Sheet1!M105),LookupTable!$E$3:$L$14,Sheet1!S105+1)</f>
        <v>20170404</v>
      </c>
      <c r="J105">
        <f t="shared" si="64"/>
        <v>20170404</v>
      </c>
      <c r="K105">
        <v>20170413</v>
      </c>
      <c r="M105" s="1">
        <v>44299</v>
      </c>
      <c r="N105" s="1" t="b">
        <f t="shared" si="65"/>
        <v>1</v>
      </c>
      <c r="O105" t="b">
        <f t="shared" si="66"/>
        <v>1</v>
      </c>
      <c r="P105" t="b">
        <f t="shared" si="67"/>
        <v>0</v>
      </c>
      <c r="Q105" t="str">
        <f t="shared" si="76"/>
        <v>Tuesday</v>
      </c>
      <c r="R105">
        <f t="shared" ref="R105:S105" si="106">R98</f>
        <v>0</v>
      </c>
      <c r="S105">
        <f t="shared" si="106"/>
        <v>4</v>
      </c>
      <c r="X105">
        <v>20170413</v>
      </c>
      <c r="Y105">
        <v>20170404</v>
      </c>
      <c r="Z105">
        <v>20170404</v>
      </c>
      <c r="AA105">
        <v>20170404</v>
      </c>
      <c r="AB105">
        <v>20170404</v>
      </c>
      <c r="AC105">
        <v>20170406</v>
      </c>
      <c r="AD105">
        <v>20170406</v>
      </c>
      <c r="AE105">
        <v>20170413</v>
      </c>
    </row>
    <row r="106" spans="4:31" x14ac:dyDescent="0.3">
      <c r="D106" t="s">
        <v>111</v>
      </c>
      <c r="E106">
        <f>VLOOKUP(MONTH(M106),LookupTable!$A$3:$B$14,2)</f>
        <v>20170404</v>
      </c>
      <c r="F106">
        <f>IF(P106,X106,VLOOKUP(MONTH(M106),LookupTable!$A$3:$B$14,2))</f>
        <v>20170404</v>
      </c>
      <c r="G106">
        <f>IF(R106=1,VLOOKUP(MONTH(M106),LookupTable!$E$3:$L$14,Sheet1!S106+1),VLOOKUP(MONTH(M106),LookupTable!$A$18:$B$29,2))</f>
        <v>20170404</v>
      </c>
      <c r="H106">
        <f t="shared" si="63"/>
        <v>20170404</v>
      </c>
      <c r="I106">
        <f>VLOOKUP(MONTH(Sheet1!M106),LookupTable!$E$3:$L$14,Sheet1!S106+1)</f>
        <v>20170405</v>
      </c>
      <c r="J106">
        <f t="shared" si="64"/>
        <v>20170405</v>
      </c>
      <c r="K106">
        <v>20170414</v>
      </c>
      <c r="M106" s="1">
        <v>44300</v>
      </c>
      <c r="N106" s="1" t="b">
        <f t="shared" si="65"/>
        <v>1</v>
      </c>
      <c r="O106" t="b">
        <f t="shared" si="66"/>
        <v>1</v>
      </c>
      <c r="P106" t="b">
        <f t="shared" si="67"/>
        <v>0</v>
      </c>
      <c r="Q106" t="str">
        <f t="shared" si="76"/>
        <v>Wednesday</v>
      </c>
      <c r="R106">
        <f t="shared" ref="R106:S106" si="107">R99</f>
        <v>0</v>
      </c>
      <c r="S106">
        <f t="shared" si="107"/>
        <v>5</v>
      </c>
      <c r="X106">
        <v>20170414</v>
      </c>
      <c r="Y106">
        <v>20170404</v>
      </c>
      <c r="Z106">
        <v>20170414</v>
      </c>
      <c r="AA106">
        <v>20170404</v>
      </c>
      <c r="AB106">
        <v>20170414</v>
      </c>
      <c r="AC106">
        <v>20170407</v>
      </c>
      <c r="AD106">
        <v>20170414</v>
      </c>
      <c r="AE106">
        <v>20170414</v>
      </c>
    </row>
    <row r="107" spans="4:31" x14ac:dyDescent="0.3">
      <c r="D107" t="s">
        <v>112</v>
      </c>
      <c r="E107">
        <f>VLOOKUP(MONTH(M107),LookupTable!$A$3:$B$14,2)</f>
        <v>20170404</v>
      </c>
      <c r="F107">
        <f>IF(P107,X107,VLOOKUP(MONTH(M107),LookupTable!$A$3:$B$14,2))</f>
        <v>20170404</v>
      </c>
      <c r="G107">
        <f>IF(R107=1,VLOOKUP(MONTH(M107),LookupTable!$E$3:$L$14,Sheet1!S107+1),VLOOKUP(MONTH(M107),LookupTable!$A$18:$B$29,2))</f>
        <v>20170404</v>
      </c>
      <c r="H107">
        <f t="shared" si="63"/>
        <v>20170404</v>
      </c>
      <c r="I107">
        <f>VLOOKUP(MONTH(Sheet1!M107),LookupTable!$E$3:$L$14,Sheet1!S107+1)</f>
        <v>20170406</v>
      </c>
      <c r="J107">
        <f t="shared" si="64"/>
        <v>20170406</v>
      </c>
      <c r="K107">
        <v>20170415</v>
      </c>
      <c r="M107" s="1">
        <v>44301</v>
      </c>
      <c r="N107" s="1" t="b">
        <f t="shared" si="65"/>
        <v>1</v>
      </c>
      <c r="O107" t="b">
        <f t="shared" si="66"/>
        <v>1</v>
      </c>
      <c r="P107" t="b">
        <f t="shared" si="67"/>
        <v>0</v>
      </c>
      <c r="Q107" t="str">
        <f t="shared" si="76"/>
        <v>Thursday</v>
      </c>
      <c r="R107">
        <f t="shared" ref="R107:S107" si="108">R100</f>
        <v>0</v>
      </c>
      <c r="S107">
        <f t="shared" si="108"/>
        <v>6</v>
      </c>
      <c r="X107">
        <v>20170415</v>
      </c>
      <c r="Y107">
        <v>20170404</v>
      </c>
      <c r="Z107">
        <v>20170415</v>
      </c>
      <c r="AA107">
        <v>20170408</v>
      </c>
      <c r="AB107">
        <v>20170415</v>
      </c>
      <c r="AC107">
        <v>20170408</v>
      </c>
      <c r="AD107">
        <v>20170415</v>
      </c>
      <c r="AE107">
        <v>20170415</v>
      </c>
    </row>
    <row r="108" spans="4:31" x14ac:dyDescent="0.3">
      <c r="D108" t="s">
        <v>113</v>
      </c>
      <c r="E108">
        <f>VLOOKUP(MONTH(M108),LookupTable!$A$3:$B$14,2)</f>
        <v>20170404</v>
      </c>
      <c r="F108">
        <f>IF(P108,X108,VLOOKUP(MONTH(M108),LookupTable!$A$3:$B$14,2))</f>
        <v>20170404</v>
      </c>
      <c r="G108">
        <f>IF(R108=1,VLOOKUP(MONTH(M108),LookupTable!$E$3:$L$14,Sheet1!S108+1),VLOOKUP(MONTH(M108),LookupTable!$A$18:$B$29,2))</f>
        <v>20170404</v>
      </c>
      <c r="H108">
        <f t="shared" si="63"/>
        <v>20170404</v>
      </c>
      <c r="I108">
        <f>VLOOKUP(MONTH(Sheet1!M108),LookupTable!$E$3:$L$14,Sheet1!S108+1)</f>
        <v>20170407</v>
      </c>
      <c r="J108">
        <f t="shared" si="64"/>
        <v>20170407</v>
      </c>
      <c r="K108">
        <v>20170416</v>
      </c>
      <c r="M108" s="1">
        <v>44302</v>
      </c>
      <c r="N108" s="1" t="b">
        <f t="shared" si="65"/>
        <v>1</v>
      </c>
      <c r="O108" t="b">
        <f t="shared" si="66"/>
        <v>1</v>
      </c>
      <c r="P108" t="b">
        <f t="shared" si="67"/>
        <v>0</v>
      </c>
      <c r="Q108" t="str">
        <f t="shared" si="76"/>
        <v>Friday</v>
      </c>
      <c r="R108">
        <f t="shared" ref="R108:S108" si="109">R101</f>
        <v>0</v>
      </c>
      <c r="S108">
        <f t="shared" si="109"/>
        <v>7</v>
      </c>
      <c r="X108">
        <v>20170416</v>
      </c>
      <c r="Y108">
        <v>20170404</v>
      </c>
      <c r="Z108">
        <v>20170404</v>
      </c>
      <c r="AA108">
        <v>20170409</v>
      </c>
      <c r="AB108">
        <v>20170409</v>
      </c>
      <c r="AC108">
        <v>20170409</v>
      </c>
      <c r="AD108">
        <v>20170409</v>
      </c>
      <c r="AE108">
        <v>20170416</v>
      </c>
    </row>
    <row r="109" spans="4:31" x14ac:dyDescent="0.3">
      <c r="D109" t="s">
        <v>114</v>
      </c>
      <c r="E109">
        <f>VLOOKUP(MONTH(M109),LookupTable!$A$3:$B$14,2)</f>
        <v>20170404</v>
      </c>
      <c r="F109">
        <f>IF(P109,X109,VLOOKUP(MONTH(M109),LookupTable!$A$3:$B$14,2))</f>
        <v>20170404</v>
      </c>
      <c r="G109">
        <f>IF(R109=1,VLOOKUP(MONTH(M109),LookupTable!$E$3:$L$14,Sheet1!S109+1),VLOOKUP(MONTH(M109),LookupTable!$A$18:$B$29,2))</f>
        <v>20170408</v>
      </c>
      <c r="H109">
        <f t="shared" si="63"/>
        <v>20170408</v>
      </c>
      <c r="I109">
        <f>VLOOKUP(MONTH(Sheet1!M109),LookupTable!$E$3:$L$14,Sheet1!S109+1)</f>
        <v>20170408</v>
      </c>
      <c r="J109">
        <f t="shared" si="64"/>
        <v>20170408</v>
      </c>
      <c r="K109">
        <v>20170417</v>
      </c>
      <c r="M109" s="1">
        <v>44303</v>
      </c>
      <c r="N109" s="1" t="b">
        <f t="shared" si="65"/>
        <v>0</v>
      </c>
      <c r="O109" t="b">
        <f t="shared" si="66"/>
        <v>0</v>
      </c>
      <c r="P109" t="b">
        <f t="shared" si="67"/>
        <v>0</v>
      </c>
      <c r="Q109" t="str">
        <f t="shared" si="76"/>
        <v>Saturday</v>
      </c>
      <c r="R109">
        <f t="shared" ref="R109:S109" si="110">R102</f>
        <v>1</v>
      </c>
      <c r="S109">
        <f t="shared" si="110"/>
        <v>1</v>
      </c>
      <c r="X109">
        <v>20170417</v>
      </c>
      <c r="Y109">
        <v>20170404</v>
      </c>
      <c r="Z109">
        <v>20170404</v>
      </c>
      <c r="AA109">
        <v>20170403</v>
      </c>
      <c r="AB109">
        <v>20170403</v>
      </c>
      <c r="AC109">
        <v>20170403</v>
      </c>
      <c r="AD109">
        <v>20170403</v>
      </c>
      <c r="AE109">
        <v>20170417</v>
      </c>
    </row>
    <row r="110" spans="4:31" x14ac:dyDescent="0.3">
      <c r="D110" t="s">
        <v>115</v>
      </c>
      <c r="E110">
        <f>VLOOKUP(MONTH(M110),LookupTable!$A$3:$B$14,2)</f>
        <v>20170404</v>
      </c>
      <c r="F110">
        <f>IF(P110,X110,VLOOKUP(MONTH(M110),LookupTable!$A$3:$B$14,2))</f>
        <v>20170404</v>
      </c>
      <c r="G110">
        <f>IF(R110=1,VLOOKUP(MONTH(M110),LookupTable!$E$3:$L$14,Sheet1!S110+1),VLOOKUP(MONTH(M110),LookupTable!$A$18:$B$29,2))</f>
        <v>20170409</v>
      </c>
      <c r="H110">
        <f t="shared" si="63"/>
        <v>20170409</v>
      </c>
      <c r="I110">
        <f>VLOOKUP(MONTH(Sheet1!M110),LookupTable!$E$3:$L$14,Sheet1!S110+1)</f>
        <v>20170409</v>
      </c>
      <c r="J110">
        <f t="shared" si="64"/>
        <v>20170409</v>
      </c>
      <c r="K110">
        <v>20170418</v>
      </c>
      <c r="M110" s="1">
        <v>44304</v>
      </c>
      <c r="N110" s="1" t="b">
        <f t="shared" si="65"/>
        <v>0</v>
      </c>
      <c r="O110" t="b">
        <f t="shared" si="66"/>
        <v>0</v>
      </c>
      <c r="P110" t="b">
        <f t="shared" si="67"/>
        <v>0</v>
      </c>
      <c r="Q110" t="str">
        <f t="shared" si="76"/>
        <v>Sunday</v>
      </c>
      <c r="R110">
        <f t="shared" ref="R110:S110" si="111">R103</f>
        <v>1</v>
      </c>
      <c r="S110">
        <f t="shared" si="111"/>
        <v>2</v>
      </c>
      <c r="X110">
        <v>20170418</v>
      </c>
      <c r="Y110">
        <v>20170404</v>
      </c>
      <c r="Z110">
        <v>20170404</v>
      </c>
      <c r="AA110">
        <v>20170404</v>
      </c>
      <c r="AB110">
        <v>20170404</v>
      </c>
      <c r="AC110">
        <v>20170404</v>
      </c>
      <c r="AD110">
        <v>20170404</v>
      </c>
      <c r="AE110">
        <v>20170418</v>
      </c>
    </row>
    <row r="111" spans="4:31" x14ac:dyDescent="0.3">
      <c r="D111" t="s">
        <v>116</v>
      </c>
      <c r="E111">
        <f>VLOOKUP(MONTH(M111),LookupTable!$A$3:$B$14,2)</f>
        <v>20170404</v>
      </c>
      <c r="F111">
        <f>IF(P111,X111,VLOOKUP(MONTH(M111),LookupTable!$A$3:$B$14,2))</f>
        <v>20170404</v>
      </c>
      <c r="G111">
        <f>IF(R111=1,VLOOKUP(MONTH(M111),LookupTable!$E$3:$L$14,Sheet1!S111+1),VLOOKUP(MONTH(M111),LookupTable!$A$18:$B$29,2))</f>
        <v>20170403</v>
      </c>
      <c r="H111">
        <f t="shared" si="63"/>
        <v>20170403</v>
      </c>
      <c r="I111">
        <f>VLOOKUP(MONTH(Sheet1!M111),LookupTable!$E$3:$L$14,Sheet1!S111+1)</f>
        <v>20170403</v>
      </c>
      <c r="J111">
        <f t="shared" si="64"/>
        <v>20170403</v>
      </c>
      <c r="K111">
        <v>20170419</v>
      </c>
      <c r="M111" s="1">
        <v>44305</v>
      </c>
      <c r="N111" s="1" t="b">
        <f t="shared" si="65"/>
        <v>1</v>
      </c>
      <c r="O111" t="b">
        <f t="shared" si="66"/>
        <v>1</v>
      </c>
      <c r="P111" t="b">
        <f t="shared" si="67"/>
        <v>0</v>
      </c>
      <c r="Q111" t="str">
        <f t="shared" si="76"/>
        <v>Monday</v>
      </c>
      <c r="R111">
        <f t="shared" ref="R111:S111" si="112">R104</f>
        <v>1</v>
      </c>
      <c r="S111">
        <f t="shared" si="112"/>
        <v>3</v>
      </c>
      <c r="X111">
        <v>20170419</v>
      </c>
      <c r="Y111">
        <v>20170404</v>
      </c>
      <c r="Z111">
        <v>20170404</v>
      </c>
      <c r="AA111">
        <v>20170404</v>
      </c>
      <c r="AB111">
        <v>20170404</v>
      </c>
      <c r="AC111">
        <v>20170405</v>
      </c>
      <c r="AD111">
        <v>20170405</v>
      </c>
      <c r="AE111">
        <v>20170419</v>
      </c>
    </row>
    <row r="112" spans="4:31" x14ac:dyDescent="0.3">
      <c r="D112" t="s">
        <v>117</v>
      </c>
      <c r="E112">
        <f>VLOOKUP(MONTH(M112),LookupTable!$A$3:$B$14,2)</f>
        <v>20170404</v>
      </c>
      <c r="F112">
        <f>IF(P112,X112,VLOOKUP(MONTH(M112),LookupTable!$A$3:$B$14,2))</f>
        <v>20170404</v>
      </c>
      <c r="G112">
        <f>IF(R112=1,VLOOKUP(MONTH(M112),LookupTable!$E$3:$L$14,Sheet1!S112+1),VLOOKUP(MONTH(M112),LookupTable!$A$18:$B$29,2))</f>
        <v>20170404</v>
      </c>
      <c r="H112">
        <f t="shared" si="63"/>
        <v>20170404</v>
      </c>
      <c r="I112">
        <f>VLOOKUP(MONTH(Sheet1!M112),LookupTable!$E$3:$L$14,Sheet1!S112+1)</f>
        <v>20170404</v>
      </c>
      <c r="J112">
        <f t="shared" si="64"/>
        <v>20170404</v>
      </c>
      <c r="K112">
        <v>20170420</v>
      </c>
      <c r="M112" s="1">
        <v>44306</v>
      </c>
      <c r="N112" s="1" t="b">
        <f t="shared" si="65"/>
        <v>1</v>
      </c>
      <c r="O112" t="b">
        <f t="shared" si="66"/>
        <v>1</v>
      </c>
      <c r="P112" t="b">
        <f t="shared" si="67"/>
        <v>0</v>
      </c>
      <c r="Q112" t="str">
        <f t="shared" si="76"/>
        <v>Tuesday</v>
      </c>
      <c r="R112">
        <f t="shared" ref="R112:S112" si="113">R105</f>
        <v>0</v>
      </c>
      <c r="S112">
        <f t="shared" si="113"/>
        <v>4</v>
      </c>
      <c r="X112">
        <v>20170420</v>
      </c>
      <c r="Y112">
        <v>20170404</v>
      </c>
      <c r="Z112">
        <v>20170404</v>
      </c>
      <c r="AA112">
        <v>20170404</v>
      </c>
      <c r="AB112">
        <v>20170404</v>
      </c>
      <c r="AC112">
        <v>20170406</v>
      </c>
      <c r="AD112">
        <v>20170406</v>
      </c>
      <c r="AE112">
        <v>20170420</v>
      </c>
    </row>
    <row r="113" spans="4:31" x14ac:dyDescent="0.3">
      <c r="D113" t="s">
        <v>118</v>
      </c>
      <c r="E113">
        <f>VLOOKUP(MONTH(M113),LookupTable!$A$3:$B$14,2)</f>
        <v>20170404</v>
      </c>
      <c r="F113">
        <f>IF(P113,X113,VLOOKUP(MONTH(M113),LookupTable!$A$3:$B$14,2))</f>
        <v>20170404</v>
      </c>
      <c r="G113">
        <f>IF(R113=1,VLOOKUP(MONTH(M113),LookupTable!$E$3:$L$14,Sheet1!S113+1),VLOOKUP(MONTH(M113),LookupTable!$A$18:$B$29,2))</f>
        <v>20170404</v>
      </c>
      <c r="H113">
        <f t="shared" si="63"/>
        <v>20170404</v>
      </c>
      <c r="I113">
        <f>VLOOKUP(MONTH(Sheet1!M113),LookupTable!$E$3:$L$14,Sheet1!S113+1)</f>
        <v>20170405</v>
      </c>
      <c r="J113">
        <f t="shared" si="64"/>
        <v>20170405</v>
      </c>
      <c r="K113">
        <v>20170421</v>
      </c>
      <c r="M113" s="1">
        <v>44307</v>
      </c>
      <c r="N113" s="1" t="b">
        <f t="shared" si="65"/>
        <v>1</v>
      </c>
      <c r="O113" t="b">
        <f t="shared" si="66"/>
        <v>1</v>
      </c>
      <c r="P113" t="b">
        <f t="shared" si="67"/>
        <v>0</v>
      </c>
      <c r="Q113" t="str">
        <f t="shared" si="76"/>
        <v>Wednesday</v>
      </c>
      <c r="R113">
        <f t="shared" ref="R113:S113" si="114">R106</f>
        <v>0</v>
      </c>
      <c r="S113">
        <f t="shared" si="114"/>
        <v>5</v>
      </c>
      <c r="X113">
        <v>20170421</v>
      </c>
      <c r="Y113">
        <v>20170404</v>
      </c>
      <c r="Z113">
        <v>20170404</v>
      </c>
      <c r="AA113">
        <v>20170404</v>
      </c>
      <c r="AB113">
        <v>20170404</v>
      </c>
      <c r="AC113">
        <v>20170407</v>
      </c>
      <c r="AD113">
        <v>20170407</v>
      </c>
      <c r="AE113">
        <v>20170421</v>
      </c>
    </row>
    <row r="114" spans="4:31" x14ac:dyDescent="0.3">
      <c r="D114" t="s">
        <v>119</v>
      </c>
      <c r="E114">
        <f>VLOOKUP(MONTH(M114),LookupTable!$A$3:$B$14,2)</f>
        <v>20170404</v>
      </c>
      <c r="F114">
        <f>IF(P114,X114,VLOOKUP(MONTH(M114),LookupTable!$A$3:$B$14,2))</f>
        <v>20170404</v>
      </c>
      <c r="G114">
        <f>IF(R114=1,VLOOKUP(MONTH(M114),LookupTable!$E$3:$L$14,Sheet1!S114+1),VLOOKUP(MONTH(M114),LookupTable!$A$18:$B$29,2))</f>
        <v>20170404</v>
      </c>
      <c r="H114">
        <f t="shared" si="63"/>
        <v>20170404</v>
      </c>
      <c r="I114">
        <f>VLOOKUP(MONTH(Sheet1!M114),LookupTable!$E$3:$L$14,Sheet1!S114+1)</f>
        <v>20170406</v>
      </c>
      <c r="J114">
        <f t="shared" si="64"/>
        <v>20170406</v>
      </c>
      <c r="K114">
        <v>20170422</v>
      </c>
      <c r="M114" s="1">
        <v>44308</v>
      </c>
      <c r="N114" s="1" t="b">
        <f t="shared" si="65"/>
        <v>1</v>
      </c>
      <c r="O114" t="b">
        <f t="shared" si="66"/>
        <v>1</v>
      </c>
      <c r="P114" t="b">
        <f t="shared" si="67"/>
        <v>0</v>
      </c>
      <c r="Q114" t="str">
        <f t="shared" si="76"/>
        <v>Thursday</v>
      </c>
      <c r="R114">
        <f t="shared" ref="R114:S114" si="115">R107</f>
        <v>0</v>
      </c>
      <c r="S114">
        <f t="shared" si="115"/>
        <v>6</v>
      </c>
      <c r="X114">
        <v>20170422</v>
      </c>
      <c r="Y114">
        <v>20170404</v>
      </c>
      <c r="Z114">
        <v>20170404</v>
      </c>
      <c r="AA114">
        <v>20170408</v>
      </c>
      <c r="AB114">
        <v>20170408</v>
      </c>
      <c r="AC114">
        <v>20170408</v>
      </c>
      <c r="AD114">
        <v>20170408</v>
      </c>
      <c r="AE114">
        <v>20170422</v>
      </c>
    </row>
    <row r="115" spans="4:31" x14ac:dyDescent="0.3">
      <c r="D115" t="s">
        <v>120</v>
      </c>
      <c r="E115">
        <f>VLOOKUP(MONTH(M115),LookupTable!$A$3:$B$14,2)</f>
        <v>20170404</v>
      </c>
      <c r="F115">
        <f>IF(P115,X115,VLOOKUP(MONTH(M115),LookupTable!$A$3:$B$14,2))</f>
        <v>20170404</v>
      </c>
      <c r="G115">
        <f>IF(R115=1,VLOOKUP(MONTH(M115),LookupTable!$E$3:$L$14,Sheet1!S115+1),VLOOKUP(MONTH(M115),LookupTable!$A$18:$B$29,2))</f>
        <v>20170404</v>
      </c>
      <c r="H115">
        <f t="shared" si="63"/>
        <v>20170404</v>
      </c>
      <c r="I115">
        <f>VLOOKUP(MONTH(Sheet1!M115),LookupTable!$E$3:$L$14,Sheet1!S115+1)</f>
        <v>20170407</v>
      </c>
      <c r="J115">
        <f t="shared" si="64"/>
        <v>20170407</v>
      </c>
      <c r="K115">
        <v>20170423</v>
      </c>
      <c r="M115" s="1">
        <v>44309</v>
      </c>
      <c r="N115" s="1" t="b">
        <f t="shared" si="65"/>
        <v>1</v>
      </c>
      <c r="O115" t="b">
        <f t="shared" si="66"/>
        <v>1</v>
      </c>
      <c r="P115" t="b">
        <f t="shared" si="67"/>
        <v>0</v>
      </c>
      <c r="Q115" t="str">
        <f t="shared" si="76"/>
        <v>Friday</v>
      </c>
      <c r="R115">
        <f t="shared" ref="R115:S115" si="116">R108</f>
        <v>0</v>
      </c>
      <c r="S115">
        <f t="shared" si="116"/>
        <v>7</v>
      </c>
      <c r="X115">
        <v>20170423</v>
      </c>
      <c r="Y115">
        <v>20170404</v>
      </c>
      <c r="Z115">
        <v>20170404</v>
      </c>
      <c r="AA115">
        <v>20170409</v>
      </c>
      <c r="AB115">
        <v>20170409</v>
      </c>
      <c r="AC115">
        <v>20170409</v>
      </c>
      <c r="AD115">
        <v>20170409</v>
      </c>
      <c r="AE115">
        <v>20170423</v>
      </c>
    </row>
    <row r="116" spans="4:31" x14ac:dyDescent="0.3">
      <c r="D116" t="s">
        <v>121</v>
      </c>
      <c r="E116">
        <f>VLOOKUP(MONTH(M116),LookupTable!$A$3:$B$14,2)</f>
        <v>20170404</v>
      </c>
      <c r="F116">
        <f>IF(P116,X116,VLOOKUP(MONTH(M116),LookupTable!$A$3:$B$14,2))</f>
        <v>20170404</v>
      </c>
      <c r="G116">
        <f>IF(R116=1,VLOOKUP(MONTH(M116),LookupTable!$E$3:$L$14,Sheet1!S116+1),VLOOKUP(MONTH(M116),LookupTable!$A$18:$B$29,2))</f>
        <v>20170408</v>
      </c>
      <c r="H116">
        <f t="shared" si="63"/>
        <v>20170408</v>
      </c>
      <c r="I116">
        <f>VLOOKUP(MONTH(Sheet1!M116),LookupTable!$E$3:$L$14,Sheet1!S116+1)</f>
        <v>20170408</v>
      </c>
      <c r="J116">
        <f t="shared" si="64"/>
        <v>20170408</v>
      </c>
      <c r="K116">
        <v>20170424</v>
      </c>
      <c r="M116" s="1">
        <v>44310</v>
      </c>
      <c r="N116" s="1" t="b">
        <f t="shared" si="65"/>
        <v>0</v>
      </c>
      <c r="O116" t="b">
        <f t="shared" si="66"/>
        <v>0</v>
      </c>
      <c r="P116" t="b">
        <f t="shared" si="67"/>
        <v>0</v>
      </c>
      <c r="Q116" t="str">
        <f t="shared" si="76"/>
        <v>Saturday</v>
      </c>
      <c r="R116">
        <f t="shared" ref="R116:S116" si="117">R109</f>
        <v>1</v>
      </c>
      <c r="S116">
        <f t="shared" si="117"/>
        <v>1</v>
      </c>
      <c r="X116">
        <v>20170424</v>
      </c>
      <c r="Y116">
        <v>20170404</v>
      </c>
      <c r="Z116">
        <v>20170404</v>
      </c>
      <c r="AA116">
        <v>20170403</v>
      </c>
      <c r="AB116">
        <v>20170403</v>
      </c>
      <c r="AC116">
        <v>20170403</v>
      </c>
      <c r="AD116">
        <v>20170403</v>
      </c>
      <c r="AE116">
        <v>20170424</v>
      </c>
    </row>
    <row r="117" spans="4:31" x14ac:dyDescent="0.3">
      <c r="D117" t="s">
        <v>122</v>
      </c>
      <c r="E117">
        <f>VLOOKUP(MONTH(M117),LookupTable!$A$3:$B$14,2)</f>
        <v>20170404</v>
      </c>
      <c r="F117">
        <f>IF(P117,X117,VLOOKUP(MONTH(M117),LookupTable!$A$3:$B$14,2))</f>
        <v>20170404</v>
      </c>
      <c r="G117">
        <f>IF(R117=1,VLOOKUP(MONTH(M117),LookupTable!$E$3:$L$14,Sheet1!S117+1),VLOOKUP(MONTH(M117),LookupTable!$A$18:$B$29,2))</f>
        <v>20170409</v>
      </c>
      <c r="H117">
        <f t="shared" si="63"/>
        <v>20170409</v>
      </c>
      <c r="I117">
        <f>VLOOKUP(MONTH(Sheet1!M117),LookupTable!$E$3:$L$14,Sheet1!S117+1)</f>
        <v>20170409</v>
      </c>
      <c r="J117">
        <f t="shared" si="64"/>
        <v>20170409</v>
      </c>
      <c r="K117">
        <v>20170425</v>
      </c>
      <c r="M117" s="1">
        <v>44311</v>
      </c>
      <c r="N117" s="1" t="b">
        <f t="shared" si="65"/>
        <v>0</v>
      </c>
      <c r="O117" t="b">
        <f t="shared" si="66"/>
        <v>0</v>
      </c>
      <c r="P117" t="b">
        <f t="shared" si="67"/>
        <v>0</v>
      </c>
      <c r="Q117" t="str">
        <f t="shared" si="76"/>
        <v>Sunday</v>
      </c>
      <c r="R117">
        <f t="shared" ref="R117:S117" si="118">R110</f>
        <v>1</v>
      </c>
      <c r="S117">
        <f t="shared" si="118"/>
        <v>2</v>
      </c>
      <c r="X117">
        <v>20170425</v>
      </c>
      <c r="Y117">
        <v>20170404</v>
      </c>
      <c r="Z117">
        <v>20170404</v>
      </c>
      <c r="AA117">
        <v>20170404</v>
      </c>
      <c r="AB117">
        <v>20170404</v>
      </c>
      <c r="AC117">
        <v>20170404</v>
      </c>
      <c r="AD117">
        <v>20170404</v>
      </c>
      <c r="AE117">
        <v>20170425</v>
      </c>
    </row>
    <row r="118" spans="4:31" x14ac:dyDescent="0.3">
      <c r="D118" t="s">
        <v>123</v>
      </c>
      <c r="E118">
        <f>VLOOKUP(MONTH(M118),LookupTable!$A$3:$B$14,2)</f>
        <v>20170404</v>
      </c>
      <c r="F118">
        <f>IF(P118,X118,VLOOKUP(MONTH(M118),LookupTable!$A$3:$B$14,2))</f>
        <v>20170404</v>
      </c>
      <c r="G118">
        <f>IF(R118=1,VLOOKUP(MONTH(M118),LookupTable!$E$3:$L$14,Sheet1!S118+1),VLOOKUP(MONTH(M118),LookupTable!$A$18:$B$29,2))</f>
        <v>20170403</v>
      </c>
      <c r="H118">
        <f t="shared" si="63"/>
        <v>20170403</v>
      </c>
      <c r="I118">
        <f>VLOOKUP(MONTH(Sheet1!M118),LookupTable!$E$3:$L$14,Sheet1!S118+1)</f>
        <v>20170403</v>
      </c>
      <c r="J118">
        <f t="shared" si="64"/>
        <v>20170403</v>
      </c>
      <c r="K118">
        <v>20170426</v>
      </c>
      <c r="M118" s="1">
        <v>44312</v>
      </c>
      <c r="N118" s="1" t="b">
        <f t="shared" si="65"/>
        <v>1</v>
      </c>
      <c r="O118" t="b">
        <f t="shared" si="66"/>
        <v>1</v>
      </c>
      <c r="P118" t="b">
        <f t="shared" si="67"/>
        <v>0</v>
      </c>
      <c r="Q118" t="str">
        <f t="shared" si="76"/>
        <v>Monday</v>
      </c>
      <c r="R118">
        <f t="shared" ref="R118:S118" si="119">R111</f>
        <v>1</v>
      </c>
      <c r="S118">
        <f t="shared" si="119"/>
        <v>3</v>
      </c>
      <c r="X118">
        <v>20170426</v>
      </c>
      <c r="Y118">
        <v>20170404</v>
      </c>
      <c r="Z118">
        <v>20170404</v>
      </c>
      <c r="AA118">
        <v>20170404</v>
      </c>
      <c r="AB118">
        <v>20170404</v>
      </c>
      <c r="AC118">
        <v>20170405</v>
      </c>
      <c r="AD118">
        <v>20170405</v>
      </c>
      <c r="AE118">
        <v>20170426</v>
      </c>
    </row>
    <row r="119" spans="4:31" x14ac:dyDescent="0.3">
      <c r="D119" t="s">
        <v>124</v>
      </c>
      <c r="E119">
        <f>VLOOKUP(MONTH(M119),LookupTable!$A$3:$B$14,2)</f>
        <v>20170404</v>
      </c>
      <c r="F119">
        <f>IF(P119,X119,VLOOKUP(MONTH(M119),LookupTable!$A$3:$B$14,2))</f>
        <v>20170404</v>
      </c>
      <c r="G119">
        <f>IF(R119=1,VLOOKUP(MONTH(M119),LookupTable!$E$3:$L$14,Sheet1!S119+1),VLOOKUP(MONTH(M119),LookupTable!$A$18:$B$29,2))</f>
        <v>20170404</v>
      </c>
      <c r="H119">
        <f t="shared" si="63"/>
        <v>20170404</v>
      </c>
      <c r="I119">
        <f>VLOOKUP(MONTH(Sheet1!M119),LookupTable!$E$3:$L$14,Sheet1!S119+1)</f>
        <v>20170404</v>
      </c>
      <c r="J119">
        <f t="shared" si="64"/>
        <v>20170404</v>
      </c>
      <c r="K119">
        <v>20170427</v>
      </c>
      <c r="M119" s="1">
        <v>44313</v>
      </c>
      <c r="N119" s="1" t="b">
        <f t="shared" si="65"/>
        <v>1</v>
      </c>
      <c r="O119" t="b">
        <f t="shared" si="66"/>
        <v>1</v>
      </c>
      <c r="P119" t="b">
        <f t="shared" si="67"/>
        <v>0</v>
      </c>
      <c r="Q119" t="str">
        <f t="shared" si="76"/>
        <v>Tuesday</v>
      </c>
      <c r="R119">
        <f t="shared" ref="R119:S119" si="120">R112</f>
        <v>0</v>
      </c>
      <c r="S119">
        <f t="shared" si="120"/>
        <v>4</v>
      </c>
      <c r="X119">
        <v>20170427</v>
      </c>
      <c r="Y119">
        <v>20170404</v>
      </c>
      <c r="Z119">
        <v>20170404</v>
      </c>
      <c r="AA119">
        <v>20170404</v>
      </c>
      <c r="AB119">
        <v>20170404</v>
      </c>
      <c r="AC119">
        <v>20170406</v>
      </c>
      <c r="AD119">
        <v>20170406</v>
      </c>
      <c r="AE119">
        <v>20170427</v>
      </c>
    </row>
    <row r="120" spans="4:31" x14ac:dyDescent="0.3">
      <c r="D120" t="s">
        <v>125</v>
      </c>
      <c r="E120">
        <f>VLOOKUP(MONTH(M120),LookupTable!$A$3:$B$14,2)</f>
        <v>20170404</v>
      </c>
      <c r="F120">
        <f>IF(P120,X120,VLOOKUP(MONTH(M120),LookupTable!$A$3:$B$14,2))</f>
        <v>20170404</v>
      </c>
      <c r="G120">
        <f>IF(R120=1,VLOOKUP(MONTH(M120),LookupTable!$E$3:$L$14,Sheet1!S120+1),VLOOKUP(MONTH(M120),LookupTable!$A$18:$B$29,2))</f>
        <v>20170404</v>
      </c>
      <c r="H120">
        <f t="shared" si="63"/>
        <v>20170404</v>
      </c>
      <c r="I120">
        <f>VLOOKUP(MONTH(Sheet1!M120),LookupTable!$E$3:$L$14,Sheet1!S120+1)</f>
        <v>20170405</v>
      </c>
      <c r="J120">
        <f t="shared" si="64"/>
        <v>20170405</v>
      </c>
      <c r="K120">
        <v>20170428</v>
      </c>
      <c r="M120" s="1">
        <v>44314</v>
      </c>
      <c r="N120" s="1" t="b">
        <f t="shared" si="65"/>
        <v>1</v>
      </c>
      <c r="O120" t="b">
        <f t="shared" si="66"/>
        <v>1</v>
      </c>
      <c r="P120" t="b">
        <f t="shared" si="67"/>
        <v>0</v>
      </c>
      <c r="Q120" t="str">
        <f t="shared" si="76"/>
        <v>Wednesday</v>
      </c>
      <c r="R120">
        <f t="shared" ref="R120:S120" si="121">R113</f>
        <v>0</v>
      </c>
      <c r="S120">
        <f t="shared" si="121"/>
        <v>5</v>
      </c>
      <c r="X120">
        <v>20170428</v>
      </c>
      <c r="Y120">
        <v>20170404</v>
      </c>
      <c r="Z120">
        <v>20170404</v>
      </c>
      <c r="AA120">
        <v>20170404</v>
      </c>
      <c r="AB120">
        <v>20170404</v>
      </c>
      <c r="AC120">
        <v>20170407</v>
      </c>
      <c r="AD120">
        <v>20170407</v>
      </c>
      <c r="AE120">
        <v>20170428</v>
      </c>
    </row>
    <row r="121" spans="4:31" x14ac:dyDescent="0.3">
      <c r="D121" t="s">
        <v>126</v>
      </c>
      <c r="E121">
        <f>VLOOKUP(MONTH(M121),LookupTable!$A$3:$B$14,2)</f>
        <v>20170404</v>
      </c>
      <c r="F121">
        <f>IF(P121,X121,VLOOKUP(MONTH(M121),LookupTable!$A$3:$B$14,2))</f>
        <v>20170404</v>
      </c>
      <c r="G121">
        <f>IF(R121=1,VLOOKUP(MONTH(M121),LookupTable!$E$3:$L$14,Sheet1!S121+1),VLOOKUP(MONTH(M121),LookupTable!$A$18:$B$29,2))</f>
        <v>20170404</v>
      </c>
      <c r="H121">
        <f t="shared" si="63"/>
        <v>20170404</v>
      </c>
      <c r="I121">
        <f>VLOOKUP(MONTH(Sheet1!M121),LookupTable!$E$3:$L$14,Sheet1!S121+1)</f>
        <v>20170406</v>
      </c>
      <c r="J121">
        <f t="shared" si="64"/>
        <v>20170406</v>
      </c>
      <c r="K121">
        <v>20170429</v>
      </c>
      <c r="M121" s="1">
        <v>44315</v>
      </c>
      <c r="N121" s="1" t="b">
        <f t="shared" si="65"/>
        <v>1</v>
      </c>
      <c r="O121" t="b">
        <f t="shared" si="66"/>
        <v>1</v>
      </c>
      <c r="P121" t="b">
        <f t="shared" si="67"/>
        <v>0</v>
      </c>
      <c r="Q121" t="str">
        <f t="shared" si="76"/>
        <v>Thursday</v>
      </c>
      <c r="R121">
        <f t="shared" ref="R121:S121" si="122">R114</f>
        <v>0</v>
      </c>
      <c r="S121">
        <f t="shared" si="122"/>
        <v>6</v>
      </c>
      <c r="X121">
        <v>20170429</v>
      </c>
      <c r="Y121">
        <v>20170404</v>
      </c>
      <c r="Z121">
        <v>20170404</v>
      </c>
      <c r="AA121">
        <v>20170408</v>
      </c>
      <c r="AB121">
        <v>20170408</v>
      </c>
      <c r="AC121">
        <v>20170408</v>
      </c>
      <c r="AD121">
        <v>20170408</v>
      </c>
      <c r="AE121">
        <v>20170429</v>
      </c>
    </row>
    <row r="122" spans="4:31" x14ac:dyDescent="0.3">
      <c r="D122" t="s">
        <v>127</v>
      </c>
      <c r="E122">
        <f>VLOOKUP(MONTH(M122),LookupTable!$A$3:$B$14,2)</f>
        <v>20170404</v>
      </c>
      <c r="F122">
        <f>IF(P122,X122,VLOOKUP(MONTH(M122),LookupTable!$A$3:$B$14,2))</f>
        <v>20170404</v>
      </c>
      <c r="G122">
        <f>IF(R122=1,VLOOKUP(MONTH(M122),LookupTable!$E$3:$L$14,Sheet1!S122+1),VLOOKUP(MONTH(M122),LookupTable!$A$18:$B$29,2))</f>
        <v>20170404</v>
      </c>
      <c r="H122">
        <f t="shared" si="63"/>
        <v>20170404</v>
      </c>
      <c r="I122">
        <f>VLOOKUP(MONTH(Sheet1!M122),LookupTable!$E$3:$L$14,Sheet1!S122+1)</f>
        <v>20170407</v>
      </c>
      <c r="J122">
        <f t="shared" si="64"/>
        <v>20170407</v>
      </c>
      <c r="K122">
        <v>20170430</v>
      </c>
      <c r="M122" s="1">
        <v>44316</v>
      </c>
      <c r="N122" s="1" t="b">
        <f t="shared" si="65"/>
        <v>1</v>
      </c>
      <c r="O122" t="b">
        <f t="shared" si="66"/>
        <v>1</v>
      </c>
      <c r="P122" t="b">
        <f t="shared" si="67"/>
        <v>0</v>
      </c>
      <c r="Q122" t="str">
        <f t="shared" si="76"/>
        <v>Friday</v>
      </c>
      <c r="R122">
        <f t="shared" ref="R122:S122" si="123">R115</f>
        <v>0</v>
      </c>
      <c r="S122">
        <f t="shared" si="123"/>
        <v>7</v>
      </c>
      <c r="X122">
        <v>20170430</v>
      </c>
      <c r="Y122">
        <v>20170404</v>
      </c>
      <c r="Z122">
        <v>20170404</v>
      </c>
      <c r="AA122">
        <v>20170409</v>
      </c>
      <c r="AB122">
        <v>20170409</v>
      </c>
      <c r="AC122">
        <v>20170409</v>
      </c>
      <c r="AD122">
        <v>20170409</v>
      </c>
      <c r="AE122">
        <v>20170430</v>
      </c>
    </row>
    <row r="123" spans="4:31" x14ac:dyDescent="0.3">
      <c r="D123" t="s">
        <v>128</v>
      </c>
      <c r="E123">
        <f>VLOOKUP(MONTH(M123),LookupTable!$A$3:$B$14,2)</f>
        <v>20170502</v>
      </c>
      <c r="F123">
        <f>IF(P123,X123,VLOOKUP(MONTH(M123),LookupTable!$A$3:$B$14,2))</f>
        <v>20170502</v>
      </c>
      <c r="G123">
        <f>IF(R123=1,VLOOKUP(MONTH(M123),LookupTable!$E$3:$L$14,Sheet1!S123+1),VLOOKUP(MONTH(M123),LookupTable!$A$18:$B$29,2))</f>
        <v>20170513</v>
      </c>
      <c r="H123">
        <f t="shared" si="63"/>
        <v>20170513</v>
      </c>
      <c r="I123">
        <f>VLOOKUP(MONTH(Sheet1!M123),LookupTable!$E$3:$L$14,Sheet1!S123+1)</f>
        <v>20170513</v>
      </c>
      <c r="J123">
        <f t="shared" si="64"/>
        <v>20170513</v>
      </c>
      <c r="K123">
        <v>20170501</v>
      </c>
      <c r="M123" s="1">
        <v>44317</v>
      </c>
      <c r="N123" s="1" t="b">
        <f t="shared" si="65"/>
        <v>0</v>
      </c>
      <c r="O123" t="b">
        <f t="shared" si="66"/>
        <v>0</v>
      </c>
      <c r="P123" t="b">
        <f t="shared" si="67"/>
        <v>0</v>
      </c>
      <c r="Q123" t="str">
        <f t="shared" si="76"/>
        <v>Saturday</v>
      </c>
      <c r="R123">
        <f t="shared" ref="R123:S123" si="124">R116</f>
        <v>1</v>
      </c>
      <c r="S123">
        <f t="shared" si="124"/>
        <v>1</v>
      </c>
      <c r="X123">
        <v>20170501</v>
      </c>
      <c r="Y123">
        <v>20170502</v>
      </c>
      <c r="Z123">
        <v>20170502</v>
      </c>
      <c r="AA123">
        <v>20170508</v>
      </c>
      <c r="AB123">
        <v>20170508</v>
      </c>
      <c r="AC123">
        <v>20170508</v>
      </c>
      <c r="AD123">
        <v>20170508</v>
      </c>
      <c r="AE123">
        <v>20170501</v>
      </c>
    </row>
    <row r="124" spans="4:31" x14ac:dyDescent="0.3">
      <c r="D124" t="s">
        <v>129</v>
      </c>
      <c r="E124">
        <f>VLOOKUP(MONTH(M124),LookupTable!$A$3:$B$14,2)</f>
        <v>20170502</v>
      </c>
      <c r="F124">
        <f>IF(P124,X124,VLOOKUP(MONTH(M124),LookupTable!$A$3:$B$14,2))</f>
        <v>20170502</v>
      </c>
      <c r="G124">
        <f>IF(R124=1,VLOOKUP(MONTH(M124),LookupTable!$E$3:$L$14,Sheet1!S124+1),VLOOKUP(MONTH(M124),LookupTable!$A$18:$B$29,2))</f>
        <v>20170514</v>
      </c>
      <c r="H124">
        <f t="shared" si="63"/>
        <v>20170514</v>
      </c>
      <c r="I124">
        <f>VLOOKUP(MONTH(Sheet1!M124),LookupTable!$E$3:$L$14,Sheet1!S124+1)</f>
        <v>20170514</v>
      </c>
      <c r="J124">
        <f t="shared" si="64"/>
        <v>20170514</v>
      </c>
      <c r="K124">
        <v>20170502</v>
      </c>
      <c r="M124" s="1">
        <v>44318</v>
      </c>
      <c r="N124" s="1" t="b">
        <f t="shared" si="65"/>
        <v>0</v>
      </c>
      <c r="O124" t="b">
        <f t="shared" si="66"/>
        <v>0</v>
      </c>
      <c r="P124" t="b">
        <f t="shared" si="67"/>
        <v>0</v>
      </c>
      <c r="Q124" t="str">
        <f t="shared" si="76"/>
        <v>Sunday</v>
      </c>
      <c r="R124">
        <f t="shared" ref="R124:S124" si="125">R117</f>
        <v>1</v>
      </c>
      <c r="S124">
        <f t="shared" si="125"/>
        <v>2</v>
      </c>
      <c r="X124">
        <v>20170502</v>
      </c>
      <c r="Y124">
        <v>20170502</v>
      </c>
      <c r="Z124">
        <v>20170502</v>
      </c>
      <c r="AA124">
        <v>20170509</v>
      </c>
      <c r="AB124">
        <v>20170509</v>
      </c>
      <c r="AC124">
        <v>20170509</v>
      </c>
      <c r="AD124">
        <v>20170509</v>
      </c>
      <c r="AE124">
        <v>20170502</v>
      </c>
    </row>
    <row r="125" spans="4:31" x14ac:dyDescent="0.3">
      <c r="D125" t="s">
        <v>130</v>
      </c>
      <c r="E125">
        <f>VLOOKUP(MONTH(M125),LookupTable!$A$3:$B$14,2)</f>
        <v>20170502</v>
      </c>
      <c r="F125">
        <f>IF(P125,X125,VLOOKUP(MONTH(M125),LookupTable!$A$3:$B$14,2))</f>
        <v>20170502</v>
      </c>
      <c r="G125">
        <f>IF(R125=1,VLOOKUP(MONTH(M125),LookupTable!$E$3:$L$14,Sheet1!S125+1),VLOOKUP(MONTH(M125),LookupTable!$A$18:$B$29,2))</f>
        <v>20170508</v>
      </c>
      <c r="H125">
        <f t="shared" si="63"/>
        <v>20170508</v>
      </c>
      <c r="I125">
        <f>VLOOKUP(MONTH(Sheet1!M125),LookupTable!$E$3:$L$14,Sheet1!S125+1)</f>
        <v>20170508</v>
      </c>
      <c r="J125">
        <f t="shared" si="64"/>
        <v>20170508</v>
      </c>
      <c r="K125">
        <v>20170503</v>
      </c>
      <c r="M125" s="1">
        <v>44319</v>
      </c>
      <c r="N125" s="1" t="b">
        <f t="shared" si="65"/>
        <v>1</v>
      </c>
      <c r="O125" t="b">
        <f t="shared" si="66"/>
        <v>1</v>
      </c>
      <c r="P125" t="b">
        <f t="shared" si="67"/>
        <v>0</v>
      </c>
      <c r="Q125" t="str">
        <f t="shared" si="76"/>
        <v>Monday</v>
      </c>
      <c r="R125">
        <f t="shared" ref="R125:S125" si="126">R118</f>
        <v>1</v>
      </c>
      <c r="S125">
        <f t="shared" si="126"/>
        <v>3</v>
      </c>
      <c r="X125">
        <v>20170503</v>
      </c>
      <c r="Y125">
        <v>20170502</v>
      </c>
      <c r="Z125">
        <v>20170502</v>
      </c>
      <c r="AA125">
        <v>20170509</v>
      </c>
      <c r="AB125">
        <v>20170509</v>
      </c>
      <c r="AC125">
        <v>20170510</v>
      </c>
      <c r="AD125">
        <v>20170510</v>
      </c>
      <c r="AE125">
        <v>20170503</v>
      </c>
    </row>
    <row r="126" spans="4:31" x14ac:dyDescent="0.3">
      <c r="D126" t="s">
        <v>131</v>
      </c>
      <c r="E126">
        <f>VLOOKUP(MONTH(M126),LookupTable!$A$3:$B$14,2)</f>
        <v>20170502</v>
      </c>
      <c r="F126">
        <f>IF(P126,X126,VLOOKUP(MONTH(M126),LookupTable!$A$3:$B$14,2))</f>
        <v>20170502</v>
      </c>
      <c r="G126">
        <f>IF(R126=1,VLOOKUP(MONTH(M126),LookupTable!$E$3:$L$14,Sheet1!S126+1),VLOOKUP(MONTH(M126),LookupTable!$A$18:$B$29,2))</f>
        <v>20170509</v>
      </c>
      <c r="H126">
        <f t="shared" si="63"/>
        <v>20170509</v>
      </c>
      <c r="I126">
        <f>VLOOKUP(MONTH(Sheet1!M126),LookupTable!$E$3:$L$14,Sheet1!S126+1)</f>
        <v>20170509</v>
      </c>
      <c r="J126">
        <f t="shared" si="64"/>
        <v>20170509</v>
      </c>
      <c r="K126">
        <v>20170504</v>
      </c>
      <c r="M126" s="1">
        <v>44320</v>
      </c>
      <c r="N126" s="1" t="b">
        <f t="shared" si="65"/>
        <v>1</v>
      </c>
      <c r="O126" t="b">
        <f t="shared" si="66"/>
        <v>1</v>
      </c>
      <c r="P126" t="b">
        <f t="shared" si="67"/>
        <v>0</v>
      </c>
      <c r="Q126" t="str">
        <f t="shared" si="76"/>
        <v>Tuesday</v>
      </c>
      <c r="R126">
        <f t="shared" ref="R126:S126" si="127">R119</f>
        <v>0</v>
      </c>
      <c r="S126">
        <f t="shared" si="127"/>
        <v>4</v>
      </c>
      <c r="X126">
        <v>20170504</v>
      </c>
      <c r="Y126">
        <v>20170502</v>
      </c>
      <c r="Z126">
        <v>20170502</v>
      </c>
      <c r="AA126">
        <v>20170509</v>
      </c>
      <c r="AB126">
        <v>20170509</v>
      </c>
      <c r="AC126">
        <v>20170511</v>
      </c>
      <c r="AD126">
        <v>20170511</v>
      </c>
      <c r="AE126">
        <v>20170504</v>
      </c>
    </row>
    <row r="127" spans="4:31" x14ac:dyDescent="0.3">
      <c r="D127" t="s">
        <v>132</v>
      </c>
      <c r="E127">
        <f>VLOOKUP(MONTH(M127),LookupTable!$A$3:$B$14,2)</f>
        <v>20170502</v>
      </c>
      <c r="F127">
        <f>IF(P127,X127,VLOOKUP(MONTH(M127),LookupTable!$A$3:$B$14,2))</f>
        <v>20170502</v>
      </c>
      <c r="G127">
        <f>IF(R127=1,VLOOKUP(MONTH(M127),LookupTable!$E$3:$L$14,Sheet1!S127+1),VLOOKUP(MONTH(M127),LookupTable!$A$18:$B$29,2))</f>
        <v>20170509</v>
      </c>
      <c r="H127">
        <f t="shared" si="63"/>
        <v>20170509</v>
      </c>
      <c r="I127">
        <f>VLOOKUP(MONTH(Sheet1!M127),LookupTable!$E$3:$L$14,Sheet1!S127+1)</f>
        <v>20170510</v>
      </c>
      <c r="J127">
        <f t="shared" si="64"/>
        <v>20170510</v>
      </c>
      <c r="K127">
        <v>20170505</v>
      </c>
      <c r="M127" s="1">
        <v>44321</v>
      </c>
      <c r="N127" s="1" t="b">
        <f t="shared" si="65"/>
        <v>1</v>
      </c>
      <c r="O127" t="b">
        <f t="shared" si="66"/>
        <v>1</v>
      </c>
      <c r="P127" t="b">
        <f t="shared" si="67"/>
        <v>0</v>
      </c>
      <c r="Q127" t="str">
        <f t="shared" si="76"/>
        <v>Wednesday</v>
      </c>
      <c r="R127">
        <f t="shared" ref="R127:S127" si="128">R120</f>
        <v>0</v>
      </c>
      <c r="S127">
        <f t="shared" si="128"/>
        <v>5</v>
      </c>
      <c r="X127">
        <v>20170505</v>
      </c>
      <c r="Y127">
        <v>20170502</v>
      </c>
      <c r="Z127">
        <v>20170502</v>
      </c>
      <c r="AA127">
        <v>20170509</v>
      </c>
      <c r="AB127">
        <v>20170509</v>
      </c>
      <c r="AC127">
        <v>20170512</v>
      </c>
      <c r="AD127">
        <v>20170512</v>
      </c>
      <c r="AE127">
        <v>20170505</v>
      </c>
    </row>
    <row r="128" spans="4:31" x14ac:dyDescent="0.3">
      <c r="D128" t="s">
        <v>133</v>
      </c>
      <c r="E128">
        <f>VLOOKUP(MONTH(M128),LookupTable!$A$3:$B$14,2)</f>
        <v>20170502</v>
      </c>
      <c r="F128">
        <f>IF(P128,X128,VLOOKUP(MONTH(M128),LookupTable!$A$3:$B$14,2))</f>
        <v>20170502</v>
      </c>
      <c r="G128">
        <f>IF(R128=1,VLOOKUP(MONTH(M128),LookupTable!$E$3:$L$14,Sheet1!S128+1),VLOOKUP(MONTH(M128),LookupTable!$A$18:$B$29,2))</f>
        <v>20170509</v>
      </c>
      <c r="H128">
        <f t="shared" si="63"/>
        <v>20170509</v>
      </c>
      <c r="I128">
        <f>VLOOKUP(MONTH(Sheet1!M128),LookupTable!$E$3:$L$14,Sheet1!S128+1)</f>
        <v>20170511</v>
      </c>
      <c r="J128">
        <f t="shared" si="64"/>
        <v>20170511</v>
      </c>
      <c r="K128">
        <v>20170506</v>
      </c>
      <c r="M128" s="1">
        <v>44322</v>
      </c>
      <c r="N128" s="1" t="b">
        <f t="shared" si="65"/>
        <v>1</v>
      </c>
      <c r="O128" t="b">
        <f t="shared" si="66"/>
        <v>1</v>
      </c>
      <c r="P128" t="b">
        <f t="shared" si="67"/>
        <v>0</v>
      </c>
      <c r="Q128" t="str">
        <f t="shared" si="76"/>
        <v>Thursday</v>
      </c>
      <c r="R128">
        <f t="shared" ref="R128:S128" si="129">R121</f>
        <v>0</v>
      </c>
      <c r="S128">
        <f t="shared" si="129"/>
        <v>6</v>
      </c>
      <c r="X128">
        <v>20170506</v>
      </c>
      <c r="Y128">
        <v>20170502</v>
      </c>
      <c r="Z128">
        <v>20170502</v>
      </c>
      <c r="AA128">
        <v>20170513</v>
      </c>
      <c r="AB128">
        <v>20170513</v>
      </c>
      <c r="AC128">
        <v>20170513</v>
      </c>
      <c r="AD128">
        <v>20170513</v>
      </c>
      <c r="AE128">
        <v>20170506</v>
      </c>
    </row>
    <row r="129" spans="4:31" x14ac:dyDescent="0.3">
      <c r="D129" t="s">
        <v>134</v>
      </c>
      <c r="E129">
        <f>VLOOKUP(MONTH(M129),LookupTable!$A$3:$B$14,2)</f>
        <v>20170502</v>
      </c>
      <c r="F129">
        <f>IF(P129,X129,VLOOKUP(MONTH(M129),LookupTable!$A$3:$B$14,2))</f>
        <v>20170502</v>
      </c>
      <c r="G129">
        <f>IF(R129=1,VLOOKUP(MONTH(M129),LookupTable!$E$3:$L$14,Sheet1!S129+1),VLOOKUP(MONTH(M129),LookupTable!$A$18:$B$29,2))</f>
        <v>20170509</v>
      </c>
      <c r="H129">
        <f t="shared" si="63"/>
        <v>20170509</v>
      </c>
      <c r="I129">
        <f>VLOOKUP(MONTH(Sheet1!M129),LookupTable!$E$3:$L$14,Sheet1!S129+1)</f>
        <v>20170512</v>
      </c>
      <c r="J129">
        <f t="shared" si="64"/>
        <v>20170512</v>
      </c>
      <c r="K129">
        <v>20170507</v>
      </c>
      <c r="M129" s="1">
        <v>44323</v>
      </c>
      <c r="N129" s="1" t="b">
        <f t="shared" si="65"/>
        <v>1</v>
      </c>
      <c r="O129" t="b">
        <f t="shared" si="66"/>
        <v>1</v>
      </c>
      <c r="P129" t="b">
        <f t="shared" si="67"/>
        <v>0</v>
      </c>
      <c r="Q129" t="str">
        <f t="shared" si="76"/>
        <v>Friday</v>
      </c>
      <c r="R129">
        <f t="shared" ref="R129:S129" si="130">R122</f>
        <v>0</v>
      </c>
      <c r="S129">
        <f t="shared" si="130"/>
        <v>7</v>
      </c>
      <c r="X129">
        <v>20170507</v>
      </c>
      <c r="Y129">
        <v>20170502</v>
      </c>
      <c r="Z129">
        <v>20170502</v>
      </c>
      <c r="AA129">
        <v>20170514</v>
      </c>
      <c r="AB129">
        <v>20170514</v>
      </c>
      <c r="AC129">
        <v>20170514</v>
      </c>
      <c r="AD129">
        <v>20170514</v>
      </c>
      <c r="AE129">
        <v>20170507</v>
      </c>
    </row>
    <row r="130" spans="4:31" x14ac:dyDescent="0.3">
      <c r="D130" t="s">
        <v>135</v>
      </c>
      <c r="E130">
        <f>VLOOKUP(MONTH(M130),LookupTable!$A$3:$B$14,2)</f>
        <v>20170502</v>
      </c>
      <c r="F130">
        <f>IF(P130,X130,VLOOKUP(MONTH(M130),LookupTable!$A$3:$B$14,2))</f>
        <v>20170502</v>
      </c>
      <c r="G130">
        <f>IF(R130=1,VLOOKUP(MONTH(M130),LookupTable!$E$3:$L$14,Sheet1!S130+1),VLOOKUP(MONTH(M130),LookupTable!$A$18:$B$29,2))</f>
        <v>20170513</v>
      </c>
      <c r="H130">
        <f t="shared" si="63"/>
        <v>20170513</v>
      </c>
      <c r="I130">
        <f>VLOOKUP(MONTH(Sheet1!M130),LookupTable!$E$3:$L$14,Sheet1!S130+1)</f>
        <v>20170513</v>
      </c>
      <c r="J130">
        <f t="shared" si="64"/>
        <v>20170513</v>
      </c>
      <c r="K130">
        <v>20170508</v>
      </c>
      <c r="M130" s="1">
        <v>44324</v>
      </c>
      <c r="N130" s="1" t="b">
        <f t="shared" si="65"/>
        <v>0</v>
      </c>
      <c r="O130" t="b">
        <f t="shared" si="66"/>
        <v>0</v>
      </c>
      <c r="P130" t="b">
        <f t="shared" si="67"/>
        <v>0</v>
      </c>
      <c r="Q130" t="str">
        <f t="shared" si="76"/>
        <v>Saturday</v>
      </c>
      <c r="R130">
        <f t="shared" ref="R130:S130" si="131">R123</f>
        <v>1</v>
      </c>
      <c r="S130">
        <f t="shared" si="131"/>
        <v>1</v>
      </c>
      <c r="X130">
        <v>20170508</v>
      </c>
      <c r="Y130">
        <v>20170502</v>
      </c>
      <c r="Z130">
        <v>20170502</v>
      </c>
      <c r="AA130">
        <v>20170508</v>
      </c>
      <c r="AB130">
        <v>20170508</v>
      </c>
      <c r="AC130">
        <v>20170508</v>
      </c>
      <c r="AD130">
        <v>20170508</v>
      </c>
      <c r="AE130">
        <v>20170508</v>
      </c>
    </row>
    <row r="131" spans="4:31" x14ac:dyDescent="0.3">
      <c r="D131" t="s">
        <v>136</v>
      </c>
      <c r="E131">
        <f>VLOOKUP(MONTH(M131),LookupTable!$A$3:$B$14,2)</f>
        <v>20170502</v>
      </c>
      <c r="F131">
        <f>IF(P131,X131,VLOOKUP(MONTH(M131),LookupTable!$A$3:$B$14,2))</f>
        <v>20170502</v>
      </c>
      <c r="G131">
        <f>IF(R131=1,VLOOKUP(MONTH(M131),LookupTable!$E$3:$L$14,Sheet1!S131+1),VLOOKUP(MONTH(M131),LookupTable!$A$18:$B$29,2))</f>
        <v>20170514</v>
      </c>
      <c r="H131">
        <f t="shared" si="63"/>
        <v>20170514</v>
      </c>
      <c r="I131">
        <f>VLOOKUP(MONTH(Sheet1!M131),LookupTable!$E$3:$L$14,Sheet1!S131+1)</f>
        <v>20170514</v>
      </c>
      <c r="J131">
        <f t="shared" si="64"/>
        <v>20170514</v>
      </c>
      <c r="K131">
        <v>20170509</v>
      </c>
      <c r="M131" s="1">
        <v>44325</v>
      </c>
      <c r="N131" s="1" t="b">
        <f t="shared" si="65"/>
        <v>0</v>
      </c>
      <c r="O131" t="b">
        <f t="shared" si="66"/>
        <v>0</v>
      </c>
      <c r="P131" t="b">
        <f t="shared" si="67"/>
        <v>0</v>
      </c>
      <c r="Q131" t="str">
        <f t="shared" si="76"/>
        <v>Sunday</v>
      </c>
      <c r="R131">
        <f t="shared" ref="R131:S131" si="132">R124</f>
        <v>1</v>
      </c>
      <c r="S131">
        <f t="shared" si="132"/>
        <v>2</v>
      </c>
      <c r="X131">
        <v>20170509</v>
      </c>
      <c r="Y131">
        <v>20170502</v>
      </c>
      <c r="Z131">
        <v>20170502</v>
      </c>
      <c r="AA131">
        <v>20170509</v>
      </c>
      <c r="AB131">
        <v>20170509</v>
      </c>
      <c r="AC131">
        <v>20170509</v>
      </c>
      <c r="AD131">
        <v>20170509</v>
      </c>
      <c r="AE131">
        <v>20170509</v>
      </c>
    </row>
    <row r="132" spans="4:31" x14ac:dyDescent="0.3">
      <c r="D132" t="s">
        <v>137</v>
      </c>
      <c r="E132">
        <f>VLOOKUP(MONTH(M132),LookupTable!$A$3:$B$14,2)</f>
        <v>20170502</v>
      </c>
      <c r="F132">
        <f>IF(P132,X132,VLOOKUP(MONTH(M132),LookupTable!$A$3:$B$14,2))</f>
        <v>20170502</v>
      </c>
      <c r="G132">
        <f>IF(R132=1,VLOOKUP(MONTH(M132),LookupTable!$E$3:$L$14,Sheet1!S132+1),VLOOKUP(MONTH(M132),LookupTable!$A$18:$B$29,2))</f>
        <v>20170508</v>
      </c>
      <c r="H132">
        <f t="shared" ref="H132:H195" si="133">IF(P132,X132,G132)</f>
        <v>20170508</v>
      </c>
      <c r="I132">
        <f>VLOOKUP(MONTH(Sheet1!M132),LookupTable!$E$3:$L$14,Sheet1!S132+1)</f>
        <v>20170508</v>
      </c>
      <c r="J132">
        <f t="shared" ref="J132:J195" si="134">IF(P132,X132,I132)</f>
        <v>20170508</v>
      </c>
      <c r="K132">
        <v>20170510</v>
      </c>
      <c r="M132" s="1">
        <v>44326</v>
      </c>
      <c r="N132" s="1" t="b">
        <f t="shared" ref="N132:N195" si="135">WORKDAY(M132-1,1)=M132</f>
        <v>1</v>
      </c>
      <c r="O132" t="b">
        <f t="shared" ref="O132:O195" si="136">WORKDAY(M132-1,1,$V$3:$V$36)=M132</f>
        <v>1</v>
      </c>
      <c r="P132" t="b">
        <f t="shared" ref="P132:P195" si="137">NOT(O132=N132)</f>
        <v>0</v>
      </c>
      <c r="Q132" t="str">
        <f t="shared" si="76"/>
        <v>Monday</v>
      </c>
      <c r="R132">
        <f t="shared" ref="R132:S132" si="138">R125</f>
        <v>1</v>
      </c>
      <c r="S132">
        <f t="shared" si="138"/>
        <v>3</v>
      </c>
      <c r="X132">
        <v>20170510</v>
      </c>
      <c r="Y132">
        <v>20170502</v>
      </c>
      <c r="Z132">
        <v>20170502</v>
      </c>
      <c r="AA132">
        <v>20170509</v>
      </c>
      <c r="AB132">
        <v>20170509</v>
      </c>
      <c r="AC132">
        <v>20170510</v>
      </c>
      <c r="AD132">
        <v>20170510</v>
      </c>
      <c r="AE132">
        <v>20170510</v>
      </c>
    </row>
    <row r="133" spans="4:31" x14ac:dyDescent="0.3">
      <c r="D133" t="s">
        <v>138</v>
      </c>
      <c r="E133">
        <f>VLOOKUP(MONTH(M133),LookupTable!$A$3:$B$14,2)</f>
        <v>20170502</v>
      </c>
      <c r="F133">
        <f>IF(P133,X133,VLOOKUP(MONTH(M133),LookupTable!$A$3:$B$14,2))</f>
        <v>20170502</v>
      </c>
      <c r="G133">
        <f>IF(R133=1,VLOOKUP(MONTH(M133),LookupTable!$E$3:$L$14,Sheet1!S133+1),VLOOKUP(MONTH(M133),LookupTable!$A$18:$B$29,2))</f>
        <v>20170509</v>
      </c>
      <c r="H133">
        <f t="shared" si="133"/>
        <v>20170509</v>
      </c>
      <c r="I133">
        <f>VLOOKUP(MONTH(Sheet1!M133),LookupTable!$E$3:$L$14,Sheet1!S133+1)</f>
        <v>20170509</v>
      </c>
      <c r="J133">
        <f t="shared" si="134"/>
        <v>20170509</v>
      </c>
      <c r="K133">
        <v>20170511</v>
      </c>
      <c r="M133" s="1">
        <v>44327</v>
      </c>
      <c r="N133" s="1" t="b">
        <f t="shared" si="135"/>
        <v>1</v>
      </c>
      <c r="O133" t="b">
        <f t="shared" si="136"/>
        <v>1</v>
      </c>
      <c r="P133" t="b">
        <f t="shared" si="137"/>
        <v>0</v>
      </c>
      <c r="Q133" t="str">
        <f t="shared" si="76"/>
        <v>Tuesday</v>
      </c>
      <c r="R133">
        <f t="shared" ref="R133:S133" si="139">R126</f>
        <v>0</v>
      </c>
      <c r="S133">
        <f t="shared" si="139"/>
        <v>4</v>
      </c>
      <c r="X133">
        <v>20170511</v>
      </c>
      <c r="Y133">
        <v>20170502</v>
      </c>
      <c r="Z133">
        <v>20170502</v>
      </c>
      <c r="AA133">
        <v>20170509</v>
      </c>
      <c r="AB133">
        <v>20170509</v>
      </c>
      <c r="AC133">
        <v>20170511</v>
      </c>
      <c r="AD133">
        <v>20170511</v>
      </c>
      <c r="AE133">
        <v>20170511</v>
      </c>
    </row>
    <row r="134" spans="4:31" x14ac:dyDescent="0.3">
      <c r="D134" t="s">
        <v>139</v>
      </c>
      <c r="E134">
        <f>VLOOKUP(MONTH(M134),LookupTable!$A$3:$B$14,2)</f>
        <v>20170502</v>
      </c>
      <c r="F134">
        <f>IF(P134,X134,VLOOKUP(MONTH(M134),LookupTable!$A$3:$B$14,2))</f>
        <v>20170502</v>
      </c>
      <c r="G134">
        <f>IF(R134=1,VLOOKUP(MONTH(M134),LookupTable!$E$3:$L$14,Sheet1!S134+1),VLOOKUP(MONTH(M134),LookupTable!$A$18:$B$29,2))</f>
        <v>20170509</v>
      </c>
      <c r="H134">
        <f t="shared" si="133"/>
        <v>20170509</v>
      </c>
      <c r="I134">
        <f>VLOOKUP(MONTH(Sheet1!M134),LookupTable!$E$3:$L$14,Sheet1!S134+1)</f>
        <v>20170510</v>
      </c>
      <c r="J134">
        <f t="shared" si="134"/>
        <v>20170510</v>
      </c>
      <c r="K134">
        <v>20170512</v>
      </c>
      <c r="M134" s="1">
        <v>44328</v>
      </c>
      <c r="N134" s="1" t="b">
        <f t="shared" si="135"/>
        <v>1</v>
      </c>
      <c r="O134" t="b">
        <f t="shared" si="136"/>
        <v>1</v>
      </c>
      <c r="P134" t="b">
        <f t="shared" si="137"/>
        <v>0</v>
      </c>
      <c r="Q134" t="str">
        <f t="shared" si="76"/>
        <v>Wednesday</v>
      </c>
      <c r="R134">
        <f t="shared" ref="R134:S134" si="140">R127</f>
        <v>0</v>
      </c>
      <c r="S134">
        <f t="shared" si="140"/>
        <v>5</v>
      </c>
      <c r="X134">
        <v>20170512</v>
      </c>
      <c r="Y134">
        <v>20170502</v>
      </c>
      <c r="Z134">
        <v>20170502</v>
      </c>
      <c r="AA134">
        <v>20170509</v>
      </c>
      <c r="AB134">
        <v>20170509</v>
      </c>
      <c r="AC134">
        <v>20170512</v>
      </c>
      <c r="AD134">
        <v>20170512</v>
      </c>
      <c r="AE134">
        <v>20170512</v>
      </c>
    </row>
    <row r="135" spans="4:31" x14ac:dyDescent="0.3">
      <c r="D135" t="s">
        <v>140</v>
      </c>
      <c r="E135">
        <f>VLOOKUP(MONTH(M135),LookupTable!$A$3:$B$14,2)</f>
        <v>20170502</v>
      </c>
      <c r="F135">
        <f>IF(P135,X135,VLOOKUP(MONTH(M135),LookupTable!$A$3:$B$14,2))</f>
        <v>20170502</v>
      </c>
      <c r="G135">
        <f>IF(R135=1,VLOOKUP(MONTH(M135),LookupTable!$E$3:$L$14,Sheet1!S135+1),VLOOKUP(MONTH(M135),LookupTable!$A$18:$B$29,2))</f>
        <v>20170509</v>
      </c>
      <c r="H135">
        <f t="shared" si="133"/>
        <v>20170509</v>
      </c>
      <c r="I135">
        <f>VLOOKUP(MONTH(Sheet1!M135),LookupTable!$E$3:$L$14,Sheet1!S135+1)</f>
        <v>20170511</v>
      </c>
      <c r="J135">
        <f t="shared" si="134"/>
        <v>20170511</v>
      </c>
      <c r="K135">
        <v>20170513</v>
      </c>
      <c r="M135" s="1">
        <v>44329</v>
      </c>
      <c r="N135" s="1" t="b">
        <f t="shared" si="135"/>
        <v>1</v>
      </c>
      <c r="O135" t="b">
        <f t="shared" si="136"/>
        <v>1</v>
      </c>
      <c r="P135" t="b">
        <f t="shared" si="137"/>
        <v>0</v>
      </c>
      <c r="Q135" t="str">
        <f t="shared" si="76"/>
        <v>Thursday</v>
      </c>
      <c r="R135">
        <f t="shared" ref="R135:S135" si="141">R128</f>
        <v>0</v>
      </c>
      <c r="S135">
        <f t="shared" si="141"/>
        <v>6</v>
      </c>
      <c r="X135">
        <v>20170513</v>
      </c>
      <c r="Y135">
        <v>20170502</v>
      </c>
      <c r="Z135">
        <v>20170502</v>
      </c>
      <c r="AA135">
        <v>20170513</v>
      </c>
      <c r="AB135">
        <v>20170513</v>
      </c>
      <c r="AC135">
        <v>20170513</v>
      </c>
      <c r="AD135">
        <v>20170513</v>
      </c>
      <c r="AE135">
        <v>20170513</v>
      </c>
    </row>
    <row r="136" spans="4:31" x14ac:dyDescent="0.3">
      <c r="D136" t="s">
        <v>141</v>
      </c>
      <c r="E136">
        <f>VLOOKUP(MONTH(M136),LookupTable!$A$3:$B$14,2)</f>
        <v>20170502</v>
      </c>
      <c r="F136">
        <f>IF(P136,X136,VLOOKUP(MONTH(M136),LookupTable!$A$3:$B$14,2))</f>
        <v>20170502</v>
      </c>
      <c r="G136">
        <f>IF(R136=1,VLOOKUP(MONTH(M136),LookupTable!$E$3:$L$14,Sheet1!S136+1),VLOOKUP(MONTH(M136),LookupTable!$A$18:$B$29,2))</f>
        <v>20170509</v>
      </c>
      <c r="H136">
        <f t="shared" si="133"/>
        <v>20170509</v>
      </c>
      <c r="I136">
        <f>VLOOKUP(MONTH(Sheet1!M136),LookupTable!$E$3:$L$14,Sheet1!S136+1)</f>
        <v>20170512</v>
      </c>
      <c r="J136">
        <f t="shared" si="134"/>
        <v>20170512</v>
      </c>
      <c r="K136">
        <v>20170514</v>
      </c>
      <c r="M136" s="1">
        <v>44330</v>
      </c>
      <c r="N136" s="1" t="b">
        <f t="shared" si="135"/>
        <v>1</v>
      </c>
      <c r="O136" t="b">
        <f t="shared" si="136"/>
        <v>1</v>
      </c>
      <c r="P136" t="b">
        <f t="shared" si="137"/>
        <v>0</v>
      </c>
      <c r="Q136" t="str">
        <f t="shared" si="76"/>
        <v>Friday</v>
      </c>
      <c r="R136">
        <f t="shared" ref="R136:S136" si="142">R129</f>
        <v>0</v>
      </c>
      <c r="S136">
        <f t="shared" si="142"/>
        <v>7</v>
      </c>
      <c r="X136">
        <v>20170514</v>
      </c>
      <c r="Y136">
        <v>20170502</v>
      </c>
      <c r="Z136">
        <v>20170502</v>
      </c>
      <c r="AA136">
        <v>20170514</v>
      </c>
      <c r="AB136">
        <v>20170514</v>
      </c>
      <c r="AC136">
        <v>20170514</v>
      </c>
      <c r="AD136">
        <v>20170514</v>
      </c>
      <c r="AE136">
        <v>20170514</v>
      </c>
    </row>
    <row r="137" spans="4:31" x14ac:dyDescent="0.3">
      <c r="D137" t="s">
        <v>142</v>
      </c>
      <c r="E137">
        <f>VLOOKUP(MONTH(M137),LookupTable!$A$3:$B$14,2)</f>
        <v>20170502</v>
      </c>
      <c r="F137">
        <f>IF(P137,X137,VLOOKUP(MONTH(M137),LookupTable!$A$3:$B$14,2))</f>
        <v>20170502</v>
      </c>
      <c r="G137">
        <f>IF(R137=1,VLOOKUP(MONTH(M137),LookupTable!$E$3:$L$14,Sheet1!S137+1),VLOOKUP(MONTH(M137),LookupTable!$A$18:$B$29,2))</f>
        <v>20170513</v>
      </c>
      <c r="H137">
        <f t="shared" si="133"/>
        <v>20170513</v>
      </c>
      <c r="I137">
        <f>VLOOKUP(MONTH(Sheet1!M137),LookupTable!$E$3:$L$14,Sheet1!S137+1)</f>
        <v>20170513</v>
      </c>
      <c r="J137">
        <f t="shared" si="134"/>
        <v>20170513</v>
      </c>
      <c r="K137">
        <v>20170515</v>
      </c>
      <c r="M137" s="1">
        <v>44331</v>
      </c>
      <c r="N137" s="1" t="b">
        <f t="shared" si="135"/>
        <v>0</v>
      </c>
      <c r="O137" t="b">
        <f t="shared" si="136"/>
        <v>0</v>
      </c>
      <c r="P137" t="b">
        <f t="shared" si="137"/>
        <v>0</v>
      </c>
      <c r="Q137" t="str">
        <f t="shared" si="76"/>
        <v>Saturday</v>
      </c>
      <c r="R137">
        <f t="shared" ref="R137:S137" si="143">R130</f>
        <v>1</v>
      </c>
      <c r="S137">
        <f t="shared" si="143"/>
        <v>1</v>
      </c>
      <c r="X137">
        <v>20170515</v>
      </c>
      <c r="Y137">
        <v>20170502</v>
      </c>
      <c r="Z137">
        <v>20170502</v>
      </c>
      <c r="AA137">
        <v>20170508</v>
      </c>
      <c r="AB137">
        <v>20170508</v>
      </c>
      <c r="AC137">
        <v>20170508</v>
      </c>
      <c r="AD137">
        <v>20170508</v>
      </c>
      <c r="AE137">
        <v>20170515</v>
      </c>
    </row>
    <row r="138" spans="4:31" x14ac:dyDescent="0.3">
      <c r="D138" t="s">
        <v>143</v>
      </c>
      <c r="E138">
        <f>VLOOKUP(MONTH(M138),LookupTable!$A$3:$B$14,2)</f>
        <v>20170502</v>
      </c>
      <c r="F138">
        <f>IF(P138,X138,VLOOKUP(MONTH(M138),LookupTable!$A$3:$B$14,2))</f>
        <v>20170502</v>
      </c>
      <c r="G138">
        <f>IF(R138=1,VLOOKUP(MONTH(M138),LookupTable!$E$3:$L$14,Sheet1!S138+1),VLOOKUP(MONTH(M138),LookupTable!$A$18:$B$29,2))</f>
        <v>20170514</v>
      </c>
      <c r="H138">
        <f t="shared" si="133"/>
        <v>20170514</v>
      </c>
      <c r="I138">
        <f>VLOOKUP(MONTH(Sheet1!M138),LookupTable!$E$3:$L$14,Sheet1!S138+1)</f>
        <v>20170514</v>
      </c>
      <c r="J138">
        <f t="shared" si="134"/>
        <v>20170514</v>
      </c>
      <c r="K138">
        <v>20170516</v>
      </c>
      <c r="M138" s="1">
        <v>44332</v>
      </c>
      <c r="N138" s="1" t="b">
        <f t="shared" si="135"/>
        <v>0</v>
      </c>
      <c r="O138" t="b">
        <f t="shared" si="136"/>
        <v>0</v>
      </c>
      <c r="P138" t="b">
        <f t="shared" si="137"/>
        <v>0</v>
      </c>
      <c r="Q138" t="str">
        <f t="shared" si="76"/>
        <v>Sunday</v>
      </c>
      <c r="R138">
        <f t="shared" ref="R138:S138" si="144">R131</f>
        <v>1</v>
      </c>
      <c r="S138">
        <f t="shared" si="144"/>
        <v>2</v>
      </c>
      <c r="X138">
        <v>20170516</v>
      </c>
      <c r="Y138">
        <v>20170502</v>
      </c>
      <c r="Z138">
        <v>20170502</v>
      </c>
      <c r="AA138">
        <v>20170509</v>
      </c>
      <c r="AB138">
        <v>20170509</v>
      </c>
      <c r="AC138">
        <v>20170509</v>
      </c>
      <c r="AD138">
        <v>20170509</v>
      </c>
      <c r="AE138">
        <v>20170516</v>
      </c>
    </row>
    <row r="139" spans="4:31" x14ac:dyDescent="0.3">
      <c r="D139" t="s">
        <v>144</v>
      </c>
      <c r="E139">
        <f>VLOOKUP(MONTH(M139),LookupTable!$A$3:$B$14,2)</f>
        <v>20170502</v>
      </c>
      <c r="F139">
        <f>IF(P139,X139,VLOOKUP(MONTH(M139),LookupTable!$A$3:$B$14,2))</f>
        <v>20170502</v>
      </c>
      <c r="G139">
        <f>IF(R139=1,VLOOKUP(MONTH(M139),LookupTable!$E$3:$L$14,Sheet1!S139+1),VLOOKUP(MONTH(M139),LookupTable!$A$18:$B$29,2))</f>
        <v>20170508</v>
      </c>
      <c r="H139">
        <f t="shared" si="133"/>
        <v>20170508</v>
      </c>
      <c r="I139">
        <f>VLOOKUP(MONTH(Sheet1!M139),LookupTable!$E$3:$L$14,Sheet1!S139+1)</f>
        <v>20170508</v>
      </c>
      <c r="J139">
        <f t="shared" si="134"/>
        <v>20170508</v>
      </c>
      <c r="K139">
        <v>20170517</v>
      </c>
      <c r="M139" s="1">
        <v>44333</v>
      </c>
      <c r="N139" s="1" t="b">
        <f t="shared" si="135"/>
        <v>1</v>
      </c>
      <c r="O139" t="b">
        <f t="shared" si="136"/>
        <v>1</v>
      </c>
      <c r="P139" t="b">
        <f t="shared" si="137"/>
        <v>0</v>
      </c>
      <c r="Q139" t="str">
        <f t="shared" si="76"/>
        <v>Monday</v>
      </c>
      <c r="R139">
        <f t="shared" ref="R139:S139" si="145">R132</f>
        <v>1</v>
      </c>
      <c r="S139">
        <f t="shared" si="145"/>
        <v>3</v>
      </c>
      <c r="X139">
        <v>20170517</v>
      </c>
      <c r="Y139">
        <v>20170502</v>
      </c>
      <c r="Z139">
        <v>20170502</v>
      </c>
      <c r="AA139">
        <v>20170509</v>
      </c>
      <c r="AB139">
        <v>20170509</v>
      </c>
      <c r="AC139">
        <v>20170510</v>
      </c>
      <c r="AD139">
        <v>20170510</v>
      </c>
      <c r="AE139">
        <v>20170517</v>
      </c>
    </row>
    <row r="140" spans="4:31" x14ac:dyDescent="0.3">
      <c r="D140" t="s">
        <v>145</v>
      </c>
      <c r="E140">
        <f>VLOOKUP(MONTH(M140),LookupTable!$A$3:$B$14,2)</f>
        <v>20170502</v>
      </c>
      <c r="F140">
        <f>IF(P140,X140,VLOOKUP(MONTH(M140),LookupTable!$A$3:$B$14,2))</f>
        <v>20170502</v>
      </c>
      <c r="G140">
        <f>IF(R140=1,VLOOKUP(MONTH(M140),LookupTable!$E$3:$L$14,Sheet1!S140+1),VLOOKUP(MONTH(M140),LookupTable!$A$18:$B$29,2))</f>
        <v>20170509</v>
      </c>
      <c r="H140">
        <f t="shared" si="133"/>
        <v>20170509</v>
      </c>
      <c r="I140">
        <f>VLOOKUP(MONTH(Sheet1!M140),LookupTable!$E$3:$L$14,Sheet1!S140+1)</f>
        <v>20170509</v>
      </c>
      <c r="J140">
        <f t="shared" si="134"/>
        <v>20170509</v>
      </c>
      <c r="K140">
        <v>20170518</v>
      </c>
      <c r="M140" s="1">
        <v>44334</v>
      </c>
      <c r="N140" s="1" t="b">
        <f t="shared" si="135"/>
        <v>1</v>
      </c>
      <c r="O140" t="b">
        <f t="shared" si="136"/>
        <v>1</v>
      </c>
      <c r="P140" t="b">
        <f t="shared" si="137"/>
        <v>0</v>
      </c>
      <c r="Q140" t="str">
        <f t="shared" ref="Q140:Q203" si="146">TEXT(M140,"dddd")</f>
        <v>Tuesday</v>
      </c>
      <c r="R140">
        <f t="shared" ref="R140:S140" si="147">R133</f>
        <v>0</v>
      </c>
      <c r="S140">
        <f t="shared" si="147"/>
        <v>4</v>
      </c>
      <c r="X140">
        <v>20170518</v>
      </c>
      <c r="Y140">
        <v>20170502</v>
      </c>
      <c r="Z140">
        <v>20170502</v>
      </c>
      <c r="AA140">
        <v>20170509</v>
      </c>
      <c r="AB140">
        <v>20170509</v>
      </c>
      <c r="AC140">
        <v>20170511</v>
      </c>
      <c r="AD140">
        <v>20170511</v>
      </c>
      <c r="AE140">
        <v>20170518</v>
      </c>
    </row>
    <row r="141" spans="4:31" x14ac:dyDescent="0.3">
      <c r="D141" t="s">
        <v>146</v>
      </c>
      <c r="E141">
        <f>VLOOKUP(MONTH(M141),LookupTable!$A$3:$B$14,2)</f>
        <v>20170502</v>
      </c>
      <c r="F141">
        <f>IF(P141,X141,VLOOKUP(MONTH(M141),LookupTable!$A$3:$B$14,2))</f>
        <v>20170502</v>
      </c>
      <c r="G141">
        <f>IF(R141=1,VLOOKUP(MONTH(M141),LookupTable!$E$3:$L$14,Sheet1!S141+1),VLOOKUP(MONTH(M141),LookupTable!$A$18:$B$29,2))</f>
        <v>20170509</v>
      </c>
      <c r="H141">
        <f t="shared" si="133"/>
        <v>20170509</v>
      </c>
      <c r="I141">
        <f>VLOOKUP(MONTH(Sheet1!M141),LookupTable!$E$3:$L$14,Sheet1!S141+1)</f>
        <v>20170510</v>
      </c>
      <c r="J141">
        <f t="shared" si="134"/>
        <v>20170510</v>
      </c>
      <c r="K141">
        <v>20170519</v>
      </c>
      <c r="M141" s="1">
        <v>44335</v>
      </c>
      <c r="N141" s="1" t="b">
        <f t="shared" si="135"/>
        <v>1</v>
      </c>
      <c r="O141" t="b">
        <f t="shared" si="136"/>
        <v>1</v>
      </c>
      <c r="P141" t="b">
        <f t="shared" si="137"/>
        <v>0</v>
      </c>
      <c r="Q141" t="str">
        <f t="shared" si="146"/>
        <v>Wednesday</v>
      </c>
      <c r="R141">
        <f t="shared" ref="R141:S141" si="148">R134</f>
        <v>0</v>
      </c>
      <c r="S141">
        <f t="shared" si="148"/>
        <v>5</v>
      </c>
      <c r="X141">
        <v>20170519</v>
      </c>
      <c r="Y141">
        <v>20170502</v>
      </c>
      <c r="Z141">
        <v>20170502</v>
      </c>
      <c r="AA141">
        <v>20170509</v>
      </c>
      <c r="AB141">
        <v>20170509</v>
      </c>
      <c r="AC141">
        <v>20170512</v>
      </c>
      <c r="AD141">
        <v>20170512</v>
      </c>
      <c r="AE141">
        <v>20170519</v>
      </c>
    </row>
    <row r="142" spans="4:31" x14ac:dyDescent="0.3">
      <c r="D142" t="s">
        <v>147</v>
      </c>
      <c r="E142">
        <f>VLOOKUP(MONTH(M142),LookupTable!$A$3:$B$14,2)</f>
        <v>20170502</v>
      </c>
      <c r="F142">
        <f>IF(P142,X142,VLOOKUP(MONTH(M142),LookupTable!$A$3:$B$14,2))</f>
        <v>20170502</v>
      </c>
      <c r="G142">
        <f>IF(R142=1,VLOOKUP(MONTH(M142),LookupTable!$E$3:$L$14,Sheet1!S142+1),VLOOKUP(MONTH(M142),LookupTable!$A$18:$B$29,2))</f>
        <v>20170509</v>
      </c>
      <c r="H142">
        <f t="shared" si="133"/>
        <v>20170509</v>
      </c>
      <c r="I142">
        <f>VLOOKUP(MONTH(Sheet1!M142),LookupTable!$E$3:$L$14,Sheet1!S142+1)</f>
        <v>20170511</v>
      </c>
      <c r="J142">
        <f t="shared" si="134"/>
        <v>20170511</v>
      </c>
      <c r="K142">
        <v>20170520</v>
      </c>
      <c r="M142" s="1">
        <v>44336</v>
      </c>
      <c r="N142" s="1" t="b">
        <f t="shared" si="135"/>
        <v>1</v>
      </c>
      <c r="O142" t="b">
        <f t="shared" si="136"/>
        <v>1</v>
      </c>
      <c r="P142" t="b">
        <f t="shared" si="137"/>
        <v>0</v>
      </c>
      <c r="Q142" t="str">
        <f t="shared" si="146"/>
        <v>Thursday</v>
      </c>
      <c r="R142">
        <f t="shared" ref="R142:S142" si="149">R135</f>
        <v>0</v>
      </c>
      <c r="S142">
        <f t="shared" si="149"/>
        <v>6</v>
      </c>
      <c r="X142">
        <v>20170520</v>
      </c>
      <c r="Y142">
        <v>20170502</v>
      </c>
      <c r="Z142">
        <v>20170502</v>
      </c>
      <c r="AA142">
        <v>20170513</v>
      </c>
      <c r="AB142">
        <v>20170513</v>
      </c>
      <c r="AC142">
        <v>20170513</v>
      </c>
      <c r="AD142">
        <v>20170513</v>
      </c>
      <c r="AE142">
        <v>20170520</v>
      </c>
    </row>
    <row r="143" spans="4:31" x14ac:dyDescent="0.3">
      <c r="D143" t="s">
        <v>148</v>
      </c>
      <c r="E143">
        <f>VLOOKUP(MONTH(M143),LookupTable!$A$3:$B$14,2)</f>
        <v>20170502</v>
      </c>
      <c r="F143">
        <f>IF(P143,X143,VLOOKUP(MONTH(M143),LookupTable!$A$3:$B$14,2))</f>
        <v>20170502</v>
      </c>
      <c r="G143">
        <f>IF(R143=1,VLOOKUP(MONTH(M143),LookupTable!$E$3:$L$14,Sheet1!S143+1),VLOOKUP(MONTH(M143),LookupTable!$A$18:$B$29,2))</f>
        <v>20170509</v>
      </c>
      <c r="H143">
        <f t="shared" si="133"/>
        <v>20170509</v>
      </c>
      <c r="I143">
        <f>VLOOKUP(MONTH(Sheet1!M143),LookupTable!$E$3:$L$14,Sheet1!S143+1)</f>
        <v>20170512</v>
      </c>
      <c r="J143">
        <f t="shared" si="134"/>
        <v>20170512</v>
      </c>
      <c r="K143">
        <v>20170521</v>
      </c>
      <c r="M143" s="1">
        <v>44337</v>
      </c>
      <c r="N143" s="1" t="b">
        <f t="shared" si="135"/>
        <v>1</v>
      </c>
      <c r="O143" t="b">
        <f t="shared" si="136"/>
        <v>1</v>
      </c>
      <c r="P143" t="b">
        <f t="shared" si="137"/>
        <v>0</v>
      </c>
      <c r="Q143" t="str">
        <f t="shared" si="146"/>
        <v>Friday</v>
      </c>
      <c r="R143">
        <f t="shared" ref="R143:S143" si="150">R136</f>
        <v>0</v>
      </c>
      <c r="S143">
        <f t="shared" si="150"/>
        <v>7</v>
      </c>
      <c r="X143">
        <v>20170521</v>
      </c>
      <c r="Y143">
        <v>20170502</v>
      </c>
      <c r="Z143">
        <v>20170502</v>
      </c>
      <c r="AA143">
        <v>20170514</v>
      </c>
      <c r="AB143">
        <v>20170514</v>
      </c>
      <c r="AC143">
        <v>20170514</v>
      </c>
      <c r="AD143">
        <v>20170514</v>
      </c>
      <c r="AE143">
        <v>20170521</v>
      </c>
    </row>
    <row r="144" spans="4:31" x14ac:dyDescent="0.3">
      <c r="D144" t="s">
        <v>149</v>
      </c>
      <c r="E144">
        <f>VLOOKUP(MONTH(M144),LookupTable!$A$3:$B$14,2)</f>
        <v>20170502</v>
      </c>
      <c r="F144">
        <f>IF(P144,X144,VLOOKUP(MONTH(M144),LookupTable!$A$3:$B$14,2))</f>
        <v>20170502</v>
      </c>
      <c r="G144">
        <f>IF(R144=1,VLOOKUP(MONTH(M144),LookupTable!$E$3:$L$14,Sheet1!S144+1),VLOOKUP(MONTH(M144),LookupTable!$A$18:$B$29,2))</f>
        <v>20170513</v>
      </c>
      <c r="H144">
        <f t="shared" si="133"/>
        <v>20170513</v>
      </c>
      <c r="I144">
        <f>VLOOKUP(MONTH(Sheet1!M144),LookupTable!$E$3:$L$14,Sheet1!S144+1)</f>
        <v>20170513</v>
      </c>
      <c r="J144">
        <f t="shared" si="134"/>
        <v>20170513</v>
      </c>
      <c r="K144">
        <v>20170522</v>
      </c>
      <c r="M144" s="1">
        <v>44338</v>
      </c>
      <c r="N144" s="1" t="b">
        <f t="shared" si="135"/>
        <v>0</v>
      </c>
      <c r="O144" t="b">
        <f t="shared" si="136"/>
        <v>0</v>
      </c>
      <c r="P144" t="b">
        <f t="shared" si="137"/>
        <v>0</v>
      </c>
      <c r="Q144" t="str">
        <f t="shared" si="146"/>
        <v>Saturday</v>
      </c>
      <c r="R144">
        <f t="shared" ref="R144:S144" si="151">R137</f>
        <v>1</v>
      </c>
      <c r="S144">
        <f t="shared" si="151"/>
        <v>1</v>
      </c>
      <c r="X144">
        <v>20170522</v>
      </c>
      <c r="Y144">
        <v>20170502</v>
      </c>
      <c r="Z144">
        <v>20170502</v>
      </c>
      <c r="AA144">
        <v>20170508</v>
      </c>
      <c r="AB144">
        <v>20170508</v>
      </c>
      <c r="AC144">
        <v>20170508</v>
      </c>
      <c r="AD144">
        <v>20170508</v>
      </c>
      <c r="AE144">
        <v>20170522</v>
      </c>
    </row>
    <row r="145" spans="4:31" x14ac:dyDescent="0.3">
      <c r="D145" t="s">
        <v>150</v>
      </c>
      <c r="E145">
        <f>VLOOKUP(MONTH(M145),LookupTable!$A$3:$B$14,2)</f>
        <v>20170502</v>
      </c>
      <c r="F145">
        <f>IF(P145,X145,VLOOKUP(MONTH(M145),LookupTable!$A$3:$B$14,2))</f>
        <v>20170502</v>
      </c>
      <c r="G145">
        <f>IF(R145=1,VLOOKUP(MONTH(M145),LookupTable!$E$3:$L$14,Sheet1!S145+1),VLOOKUP(MONTH(M145),LookupTable!$A$18:$B$29,2))</f>
        <v>20170514</v>
      </c>
      <c r="H145">
        <f t="shared" si="133"/>
        <v>20170514</v>
      </c>
      <c r="I145">
        <f>VLOOKUP(MONTH(Sheet1!M145),LookupTable!$E$3:$L$14,Sheet1!S145+1)</f>
        <v>20170514</v>
      </c>
      <c r="J145">
        <f t="shared" si="134"/>
        <v>20170514</v>
      </c>
      <c r="K145">
        <v>20170523</v>
      </c>
      <c r="M145" s="1">
        <v>44339</v>
      </c>
      <c r="N145" s="1" t="b">
        <f t="shared" si="135"/>
        <v>0</v>
      </c>
      <c r="O145" t="b">
        <f t="shared" si="136"/>
        <v>0</v>
      </c>
      <c r="P145" t="b">
        <f t="shared" si="137"/>
        <v>0</v>
      </c>
      <c r="Q145" t="str">
        <f t="shared" si="146"/>
        <v>Sunday</v>
      </c>
      <c r="R145">
        <f t="shared" ref="R145:S145" si="152">R138</f>
        <v>1</v>
      </c>
      <c r="S145">
        <f t="shared" si="152"/>
        <v>2</v>
      </c>
      <c r="X145">
        <v>20170523</v>
      </c>
      <c r="Y145">
        <v>20170502</v>
      </c>
      <c r="Z145">
        <v>20170502</v>
      </c>
      <c r="AA145">
        <v>20170509</v>
      </c>
      <c r="AB145">
        <v>20170509</v>
      </c>
      <c r="AC145">
        <v>20170509</v>
      </c>
      <c r="AD145">
        <v>20170509</v>
      </c>
      <c r="AE145">
        <v>20170523</v>
      </c>
    </row>
    <row r="146" spans="4:31" x14ac:dyDescent="0.3">
      <c r="D146" t="s">
        <v>151</v>
      </c>
      <c r="E146">
        <f>VLOOKUP(MONTH(M146),LookupTable!$A$3:$B$14,2)</f>
        <v>20170502</v>
      </c>
      <c r="F146">
        <f>IF(P146,X146,VLOOKUP(MONTH(M146),LookupTable!$A$3:$B$14,2))</f>
        <v>20170502</v>
      </c>
      <c r="G146">
        <f>IF(R146=1,VLOOKUP(MONTH(M146),LookupTable!$E$3:$L$14,Sheet1!S146+1),VLOOKUP(MONTH(M146),LookupTable!$A$18:$B$29,2))</f>
        <v>20170508</v>
      </c>
      <c r="H146">
        <f t="shared" si="133"/>
        <v>20170508</v>
      </c>
      <c r="I146">
        <f>VLOOKUP(MONTH(Sheet1!M146),LookupTable!$E$3:$L$14,Sheet1!S146+1)</f>
        <v>20170508</v>
      </c>
      <c r="J146">
        <f t="shared" si="134"/>
        <v>20170508</v>
      </c>
      <c r="K146">
        <v>20170524</v>
      </c>
      <c r="M146" s="1">
        <v>44340</v>
      </c>
      <c r="N146" s="1" t="b">
        <f t="shared" si="135"/>
        <v>1</v>
      </c>
      <c r="O146" t="b">
        <f t="shared" si="136"/>
        <v>1</v>
      </c>
      <c r="P146" t="b">
        <f t="shared" si="137"/>
        <v>0</v>
      </c>
      <c r="Q146" t="str">
        <f t="shared" si="146"/>
        <v>Monday</v>
      </c>
      <c r="R146">
        <f t="shared" ref="R146:S146" si="153">R139</f>
        <v>1</v>
      </c>
      <c r="S146">
        <f t="shared" si="153"/>
        <v>3</v>
      </c>
      <c r="X146">
        <v>20170524</v>
      </c>
      <c r="Y146">
        <v>20170502</v>
      </c>
      <c r="Z146">
        <v>20170502</v>
      </c>
      <c r="AA146">
        <v>20170509</v>
      </c>
      <c r="AB146">
        <v>20170509</v>
      </c>
      <c r="AC146">
        <v>20170510</v>
      </c>
      <c r="AD146">
        <v>20170510</v>
      </c>
      <c r="AE146">
        <v>20170524</v>
      </c>
    </row>
    <row r="147" spans="4:31" x14ac:dyDescent="0.3">
      <c r="D147" t="s">
        <v>152</v>
      </c>
      <c r="E147">
        <f>VLOOKUP(MONTH(M147),LookupTable!$A$3:$B$14,2)</f>
        <v>20170502</v>
      </c>
      <c r="F147">
        <f>IF(P147,X147,VLOOKUP(MONTH(M147),LookupTable!$A$3:$B$14,2))</f>
        <v>20170502</v>
      </c>
      <c r="G147">
        <f>IF(R147=1,VLOOKUP(MONTH(M147),LookupTable!$E$3:$L$14,Sheet1!S147+1),VLOOKUP(MONTH(M147),LookupTable!$A$18:$B$29,2))</f>
        <v>20170509</v>
      </c>
      <c r="H147">
        <f t="shared" si="133"/>
        <v>20170509</v>
      </c>
      <c r="I147">
        <f>VLOOKUP(MONTH(Sheet1!M147),LookupTable!$E$3:$L$14,Sheet1!S147+1)</f>
        <v>20170509</v>
      </c>
      <c r="J147">
        <f t="shared" si="134"/>
        <v>20170509</v>
      </c>
      <c r="K147">
        <v>20170525</v>
      </c>
      <c r="M147" s="1">
        <v>44341</v>
      </c>
      <c r="N147" s="1" t="b">
        <f t="shared" si="135"/>
        <v>1</v>
      </c>
      <c r="O147" t="b">
        <f t="shared" si="136"/>
        <v>1</v>
      </c>
      <c r="P147" t="b">
        <f t="shared" si="137"/>
        <v>0</v>
      </c>
      <c r="Q147" t="str">
        <f t="shared" si="146"/>
        <v>Tuesday</v>
      </c>
      <c r="R147">
        <f t="shared" ref="R147:S147" si="154">R140</f>
        <v>0</v>
      </c>
      <c r="S147">
        <f t="shared" si="154"/>
        <v>4</v>
      </c>
      <c r="X147">
        <v>20170525</v>
      </c>
      <c r="Y147">
        <v>20170502</v>
      </c>
      <c r="Z147">
        <v>20170502</v>
      </c>
      <c r="AA147">
        <v>20170509</v>
      </c>
      <c r="AB147">
        <v>20170509</v>
      </c>
      <c r="AC147">
        <v>20170511</v>
      </c>
      <c r="AD147">
        <v>20170511</v>
      </c>
      <c r="AE147">
        <v>20170525</v>
      </c>
    </row>
    <row r="148" spans="4:31" x14ac:dyDescent="0.3">
      <c r="D148" t="s">
        <v>153</v>
      </c>
      <c r="E148">
        <f>VLOOKUP(MONTH(M148),LookupTable!$A$3:$B$14,2)</f>
        <v>20170502</v>
      </c>
      <c r="F148">
        <f>IF(P148,X148,VLOOKUP(MONTH(M148),LookupTable!$A$3:$B$14,2))</f>
        <v>20170502</v>
      </c>
      <c r="G148">
        <f>IF(R148=1,VLOOKUP(MONTH(M148),LookupTable!$E$3:$L$14,Sheet1!S148+1),VLOOKUP(MONTH(M148),LookupTable!$A$18:$B$29,2))</f>
        <v>20170509</v>
      </c>
      <c r="H148">
        <f t="shared" si="133"/>
        <v>20170509</v>
      </c>
      <c r="I148">
        <f>VLOOKUP(MONTH(Sheet1!M148),LookupTable!$E$3:$L$14,Sheet1!S148+1)</f>
        <v>20170510</v>
      </c>
      <c r="J148">
        <f t="shared" si="134"/>
        <v>20170510</v>
      </c>
      <c r="K148">
        <v>20170526</v>
      </c>
      <c r="M148" s="1">
        <v>44342</v>
      </c>
      <c r="N148" s="1" t="b">
        <f t="shared" si="135"/>
        <v>1</v>
      </c>
      <c r="O148" t="b">
        <f t="shared" si="136"/>
        <v>1</v>
      </c>
      <c r="P148" t="b">
        <f t="shared" si="137"/>
        <v>0</v>
      </c>
      <c r="Q148" t="str">
        <f t="shared" si="146"/>
        <v>Wednesday</v>
      </c>
      <c r="R148">
        <f t="shared" ref="R148:S148" si="155">R141</f>
        <v>0</v>
      </c>
      <c r="S148">
        <f t="shared" si="155"/>
        <v>5</v>
      </c>
      <c r="X148">
        <v>20170526</v>
      </c>
      <c r="Y148">
        <v>20170502</v>
      </c>
      <c r="Z148">
        <v>20170502</v>
      </c>
      <c r="AA148">
        <v>20170509</v>
      </c>
      <c r="AB148">
        <v>20170509</v>
      </c>
      <c r="AC148">
        <v>20170512</v>
      </c>
      <c r="AD148">
        <v>20170512</v>
      </c>
      <c r="AE148">
        <v>20170526</v>
      </c>
    </row>
    <row r="149" spans="4:31" x14ac:dyDescent="0.3">
      <c r="D149" t="s">
        <v>154</v>
      </c>
      <c r="E149">
        <f>VLOOKUP(MONTH(M149),LookupTable!$A$3:$B$14,2)</f>
        <v>20170502</v>
      </c>
      <c r="F149">
        <f>IF(P149,X149,VLOOKUP(MONTH(M149),LookupTable!$A$3:$B$14,2))</f>
        <v>20170502</v>
      </c>
      <c r="G149">
        <f>IF(R149=1,VLOOKUP(MONTH(M149),LookupTable!$E$3:$L$14,Sheet1!S149+1),VLOOKUP(MONTH(M149),LookupTable!$A$18:$B$29,2))</f>
        <v>20170509</v>
      </c>
      <c r="H149">
        <f t="shared" si="133"/>
        <v>20170509</v>
      </c>
      <c r="I149">
        <f>VLOOKUP(MONTH(Sheet1!M149),LookupTable!$E$3:$L$14,Sheet1!S149+1)</f>
        <v>20170511</v>
      </c>
      <c r="J149">
        <f t="shared" si="134"/>
        <v>20170511</v>
      </c>
      <c r="K149">
        <v>20170527</v>
      </c>
      <c r="M149" s="1">
        <v>44343</v>
      </c>
      <c r="N149" s="1" t="b">
        <f t="shared" si="135"/>
        <v>1</v>
      </c>
      <c r="O149" t="b">
        <f t="shared" si="136"/>
        <v>1</v>
      </c>
      <c r="P149" t="b">
        <f t="shared" si="137"/>
        <v>0</v>
      </c>
      <c r="Q149" t="str">
        <f t="shared" si="146"/>
        <v>Thursday</v>
      </c>
      <c r="R149">
        <f t="shared" ref="R149:S149" si="156">R142</f>
        <v>0</v>
      </c>
      <c r="S149">
        <f t="shared" si="156"/>
        <v>6</v>
      </c>
      <c r="X149">
        <v>20170527</v>
      </c>
      <c r="Y149">
        <v>20170502</v>
      </c>
      <c r="Z149">
        <v>20170502</v>
      </c>
      <c r="AA149">
        <v>20170513</v>
      </c>
      <c r="AB149">
        <v>20170513</v>
      </c>
      <c r="AC149">
        <v>20170513</v>
      </c>
      <c r="AD149">
        <v>20170513</v>
      </c>
      <c r="AE149">
        <v>20170527</v>
      </c>
    </row>
    <row r="150" spans="4:31" x14ac:dyDescent="0.3">
      <c r="D150" t="s">
        <v>155</v>
      </c>
      <c r="E150">
        <f>VLOOKUP(MONTH(M150),LookupTable!$A$3:$B$14,2)</f>
        <v>20170502</v>
      </c>
      <c r="F150">
        <f>IF(P150,X150,VLOOKUP(MONTH(M150),LookupTable!$A$3:$B$14,2))</f>
        <v>20170502</v>
      </c>
      <c r="G150">
        <f>IF(R150=1,VLOOKUP(MONTH(M150),LookupTable!$E$3:$L$14,Sheet1!S150+1),VLOOKUP(MONTH(M150),LookupTable!$A$18:$B$29,2))</f>
        <v>20170509</v>
      </c>
      <c r="H150">
        <f t="shared" si="133"/>
        <v>20170509</v>
      </c>
      <c r="I150">
        <f>VLOOKUP(MONTH(Sheet1!M150),LookupTable!$E$3:$L$14,Sheet1!S150+1)</f>
        <v>20170512</v>
      </c>
      <c r="J150">
        <f t="shared" si="134"/>
        <v>20170512</v>
      </c>
      <c r="K150">
        <v>20170528</v>
      </c>
      <c r="M150" s="1">
        <v>44344</v>
      </c>
      <c r="N150" s="1" t="b">
        <f t="shared" si="135"/>
        <v>1</v>
      </c>
      <c r="O150" t="b">
        <f t="shared" si="136"/>
        <v>1</v>
      </c>
      <c r="P150" t="b">
        <f t="shared" si="137"/>
        <v>0</v>
      </c>
      <c r="Q150" t="str">
        <f t="shared" si="146"/>
        <v>Friday</v>
      </c>
      <c r="R150">
        <f t="shared" ref="R150:S150" si="157">R143</f>
        <v>0</v>
      </c>
      <c r="S150">
        <f t="shared" si="157"/>
        <v>7</v>
      </c>
      <c r="X150">
        <v>20170528</v>
      </c>
      <c r="Y150">
        <v>20170502</v>
      </c>
      <c r="Z150">
        <v>20170502</v>
      </c>
      <c r="AA150">
        <v>20170514</v>
      </c>
      <c r="AB150">
        <v>20170514</v>
      </c>
      <c r="AC150">
        <v>20170514</v>
      </c>
      <c r="AD150">
        <v>20170514</v>
      </c>
      <c r="AE150">
        <v>20170528</v>
      </c>
    </row>
    <row r="151" spans="4:31" x14ac:dyDescent="0.3">
      <c r="D151" t="s">
        <v>156</v>
      </c>
      <c r="E151">
        <f>VLOOKUP(MONTH(M151),LookupTable!$A$3:$B$14,2)</f>
        <v>20170502</v>
      </c>
      <c r="F151">
        <f>IF(P151,X151,VLOOKUP(MONTH(M151),LookupTable!$A$3:$B$14,2))</f>
        <v>20170502</v>
      </c>
      <c r="G151">
        <f>IF(R151=1,VLOOKUP(MONTH(M151),LookupTable!$E$3:$L$14,Sheet1!S151+1),VLOOKUP(MONTH(M151),LookupTable!$A$18:$B$29,2))</f>
        <v>20170513</v>
      </c>
      <c r="H151">
        <f t="shared" si="133"/>
        <v>20170513</v>
      </c>
      <c r="I151">
        <f>VLOOKUP(MONTH(Sheet1!M151),LookupTable!$E$3:$L$14,Sheet1!S151+1)</f>
        <v>20170513</v>
      </c>
      <c r="J151">
        <f t="shared" si="134"/>
        <v>20170513</v>
      </c>
      <c r="K151">
        <v>20170529</v>
      </c>
      <c r="M151" s="1">
        <v>44345</v>
      </c>
      <c r="N151" s="1" t="b">
        <f t="shared" si="135"/>
        <v>0</v>
      </c>
      <c r="O151" t="b">
        <f t="shared" si="136"/>
        <v>0</v>
      </c>
      <c r="P151" t="b">
        <f t="shared" si="137"/>
        <v>0</v>
      </c>
      <c r="Q151" t="str">
        <f t="shared" si="146"/>
        <v>Saturday</v>
      </c>
      <c r="R151">
        <f t="shared" ref="R151:S151" si="158">R144</f>
        <v>1</v>
      </c>
      <c r="S151">
        <f t="shared" si="158"/>
        <v>1</v>
      </c>
      <c r="X151">
        <v>20170529</v>
      </c>
      <c r="Y151">
        <v>20170502</v>
      </c>
      <c r="Z151">
        <v>20170529</v>
      </c>
      <c r="AA151">
        <v>20170508</v>
      </c>
      <c r="AB151">
        <v>20170529</v>
      </c>
      <c r="AC151">
        <v>20170508</v>
      </c>
      <c r="AD151">
        <v>20170529</v>
      </c>
      <c r="AE151">
        <v>20170529</v>
      </c>
    </row>
    <row r="152" spans="4:31" x14ac:dyDescent="0.3">
      <c r="D152" t="s">
        <v>157</v>
      </c>
      <c r="E152">
        <f>VLOOKUP(MONTH(M152),LookupTable!$A$3:$B$14,2)</f>
        <v>20170502</v>
      </c>
      <c r="F152">
        <f>IF(P152,X152,VLOOKUP(MONTH(M152),LookupTable!$A$3:$B$14,2))</f>
        <v>20170502</v>
      </c>
      <c r="G152">
        <f>IF(R152=1,VLOOKUP(MONTH(M152),LookupTable!$E$3:$L$14,Sheet1!S152+1),VLOOKUP(MONTH(M152),LookupTable!$A$18:$B$29,2))</f>
        <v>20170514</v>
      </c>
      <c r="H152">
        <f t="shared" si="133"/>
        <v>20170514</v>
      </c>
      <c r="I152">
        <f>VLOOKUP(MONTH(Sheet1!M152),LookupTable!$E$3:$L$14,Sheet1!S152+1)</f>
        <v>20170514</v>
      </c>
      <c r="J152">
        <f t="shared" si="134"/>
        <v>20170514</v>
      </c>
      <c r="K152">
        <v>20170530</v>
      </c>
      <c r="M152" s="1">
        <v>44346</v>
      </c>
      <c r="N152" s="1" t="b">
        <f t="shared" si="135"/>
        <v>0</v>
      </c>
      <c r="O152" t="b">
        <f t="shared" si="136"/>
        <v>0</v>
      </c>
      <c r="P152" t="b">
        <f t="shared" si="137"/>
        <v>0</v>
      </c>
      <c r="Q152" t="str">
        <f t="shared" si="146"/>
        <v>Sunday</v>
      </c>
      <c r="R152">
        <f t="shared" ref="R152:S152" si="159">R145</f>
        <v>1</v>
      </c>
      <c r="S152">
        <f t="shared" si="159"/>
        <v>2</v>
      </c>
      <c r="X152">
        <v>20170530</v>
      </c>
      <c r="Y152">
        <v>20170502</v>
      </c>
      <c r="Z152">
        <v>20170530</v>
      </c>
      <c r="AA152">
        <v>20170509</v>
      </c>
      <c r="AB152">
        <v>20170530</v>
      </c>
      <c r="AC152">
        <v>20170509</v>
      </c>
      <c r="AD152">
        <v>20170530</v>
      </c>
      <c r="AE152">
        <v>20170530</v>
      </c>
    </row>
    <row r="153" spans="4:31" x14ac:dyDescent="0.3">
      <c r="D153" t="s">
        <v>158</v>
      </c>
      <c r="E153">
        <f>VLOOKUP(MONTH(M153),LookupTable!$A$3:$B$14,2)</f>
        <v>20170502</v>
      </c>
      <c r="F153">
        <f>IF(P153,X153,VLOOKUP(MONTH(M153),LookupTable!$A$3:$B$14,2))</f>
        <v>20170531</v>
      </c>
      <c r="G153">
        <f>IF(R153=1,VLOOKUP(MONTH(M153),LookupTable!$E$3:$L$14,Sheet1!S153+1),VLOOKUP(MONTH(M153),LookupTable!$A$18:$B$29,2))</f>
        <v>20170508</v>
      </c>
      <c r="H153">
        <f t="shared" si="133"/>
        <v>20170531</v>
      </c>
      <c r="I153">
        <f>VLOOKUP(MONTH(Sheet1!M153),LookupTable!$E$3:$L$14,Sheet1!S153+1)</f>
        <v>20170508</v>
      </c>
      <c r="J153">
        <f t="shared" si="134"/>
        <v>20170531</v>
      </c>
      <c r="K153">
        <v>20170531</v>
      </c>
      <c r="M153" s="1">
        <v>44347</v>
      </c>
      <c r="N153" s="1" t="b">
        <f t="shared" si="135"/>
        <v>1</v>
      </c>
      <c r="O153" t="b">
        <f t="shared" si="136"/>
        <v>0</v>
      </c>
      <c r="P153" t="b">
        <f t="shared" si="137"/>
        <v>1</v>
      </c>
      <c r="Q153" t="str">
        <f t="shared" si="146"/>
        <v>Monday</v>
      </c>
      <c r="R153">
        <f t="shared" ref="R153:S153" si="160">R146</f>
        <v>1</v>
      </c>
      <c r="S153">
        <f t="shared" si="160"/>
        <v>3</v>
      </c>
      <c r="X153">
        <v>20170531</v>
      </c>
      <c r="Y153">
        <v>20170502</v>
      </c>
      <c r="Z153">
        <v>20170502</v>
      </c>
      <c r="AA153">
        <v>20170509</v>
      </c>
      <c r="AB153">
        <v>20170509</v>
      </c>
      <c r="AC153">
        <v>20170510</v>
      </c>
      <c r="AD153">
        <v>20170510</v>
      </c>
      <c r="AE153">
        <v>20170531</v>
      </c>
    </row>
    <row r="154" spans="4:31" x14ac:dyDescent="0.3">
      <c r="D154" t="s">
        <v>159</v>
      </c>
      <c r="E154">
        <f>VLOOKUP(MONTH(M154),LookupTable!$A$3:$B$14,2)</f>
        <v>20170606</v>
      </c>
      <c r="F154">
        <f>IF(P154,X154,VLOOKUP(MONTH(M154),LookupTable!$A$3:$B$14,2))</f>
        <v>20170606</v>
      </c>
      <c r="G154">
        <f>IF(R154=1,VLOOKUP(MONTH(M154),LookupTable!$E$3:$L$14,Sheet1!S154+1),VLOOKUP(MONTH(M154),LookupTable!$A$18:$B$29,2))</f>
        <v>20170606</v>
      </c>
      <c r="H154">
        <f t="shared" si="133"/>
        <v>20170606</v>
      </c>
      <c r="I154">
        <f>VLOOKUP(MONTH(Sheet1!M154),LookupTable!$E$3:$L$14,Sheet1!S154+1)</f>
        <v>20170606</v>
      </c>
      <c r="J154">
        <f t="shared" si="134"/>
        <v>20170606</v>
      </c>
      <c r="K154">
        <v>20170601</v>
      </c>
      <c r="M154" s="1">
        <v>44348</v>
      </c>
      <c r="N154" s="1" t="b">
        <f t="shared" si="135"/>
        <v>1</v>
      </c>
      <c r="O154" t="b">
        <f t="shared" si="136"/>
        <v>1</v>
      </c>
      <c r="P154" t="b">
        <f t="shared" si="137"/>
        <v>0</v>
      </c>
      <c r="Q154" t="str">
        <f t="shared" si="146"/>
        <v>Tuesday</v>
      </c>
      <c r="R154">
        <f t="shared" ref="R154:S154" si="161">R147</f>
        <v>0</v>
      </c>
      <c r="S154">
        <f t="shared" si="161"/>
        <v>4</v>
      </c>
      <c r="X154">
        <v>20170601</v>
      </c>
      <c r="Y154">
        <v>20170606</v>
      </c>
      <c r="Z154">
        <v>20170606</v>
      </c>
      <c r="AA154">
        <v>20170606</v>
      </c>
      <c r="AB154">
        <v>20170606</v>
      </c>
      <c r="AC154">
        <v>20170608</v>
      </c>
      <c r="AD154">
        <v>20170608</v>
      </c>
      <c r="AE154">
        <v>20170601</v>
      </c>
    </row>
    <row r="155" spans="4:31" x14ac:dyDescent="0.3">
      <c r="D155" t="s">
        <v>160</v>
      </c>
      <c r="E155">
        <f>VLOOKUP(MONTH(M155),LookupTable!$A$3:$B$14,2)</f>
        <v>20170606</v>
      </c>
      <c r="F155">
        <f>IF(P155,X155,VLOOKUP(MONTH(M155),LookupTable!$A$3:$B$14,2))</f>
        <v>20170606</v>
      </c>
      <c r="G155">
        <f>IF(R155=1,VLOOKUP(MONTH(M155),LookupTable!$E$3:$L$14,Sheet1!S155+1),VLOOKUP(MONTH(M155),LookupTable!$A$18:$B$29,2))</f>
        <v>20170606</v>
      </c>
      <c r="H155">
        <f t="shared" si="133"/>
        <v>20170606</v>
      </c>
      <c r="I155">
        <f>VLOOKUP(MONTH(Sheet1!M155),LookupTable!$E$3:$L$14,Sheet1!S155+1)</f>
        <v>20170607</v>
      </c>
      <c r="J155">
        <f t="shared" si="134"/>
        <v>20170607</v>
      </c>
      <c r="K155">
        <v>20170602</v>
      </c>
      <c r="M155" s="1">
        <v>44349</v>
      </c>
      <c r="N155" s="1" t="b">
        <f t="shared" si="135"/>
        <v>1</v>
      </c>
      <c r="O155" t="b">
        <f t="shared" si="136"/>
        <v>1</v>
      </c>
      <c r="P155" t="b">
        <f t="shared" si="137"/>
        <v>0</v>
      </c>
      <c r="Q155" t="str">
        <f t="shared" si="146"/>
        <v>Wednesday</v>
      </c>
      <c r="R155">
        <f t="shared" ref="R155:S155" si="162">R148</f>
        <v>0</v>
      </c>
      <c r="S155">
        <f t="shared" si="162"/>
        <v>5</v>
      </c>
      <c r="X155">
        <v>20170602</v>
      </c>
      <c r="Y155">
        <v>20170606</v>
      </c>
      <c r="Z155">
        <v>20170606</v>
      </c>
      <c r="AA155">
        <v>20170606</v>
      </c>
      <c r="AB155">
        <v>20170606</v>
      </c>
      <c r="AC155">
        <v>20170609</v>
      </c>
      <c r="AD155">
        <v>20170609</v>
      </c>
      <c r="AE155">
        <v>20170602</v>
      </c>
    </row>
    <row r="156" spans="4:31" x14ac:dyDescent="0.3">
      <c r="D156" t="s">
        <v>161</v>
      </c>
      <c r="E156">
        <f>VLOOKUP(MONTH(M156),LookupTable!$A$3:$B$14,2)</f>
        <v>20170606</v>
      </c>
      <c r="F156">
        <f>IF(P156,X156,VLOOKUP(MONTH(M156),LookupTable!$A$3:$B$14,2))</f>
        <v>20170606</v>
      </c>
      <c r="G156">
        <f>IF(R156=1,VLOOKUP(MONTH(M156),LookupTable!$E$3:$L$14,Sheet1!S156+1),VLOOKUP(MONTH(M156),LookupTable!$A$18:$B$29,2))</f>
        <v>20170606</v>
      </c>
      <c r="H156">
        <f t="shared" si="133"/>
        <v>20170606</v>
      </c>
      <c r="I156">
        <f>VLOOKUP(MONTH(Sheet1!M156),LookupTable!$E$3:$L$14,Sheet1!S156+1)</f>
        <v>20170608</v>
      </c>
      <c r="J156">
        <f t="shared" si="134"/>
        <v>20170608</v>
      </c>
      <c r="K156">
        <v>20170603</v>
      </c>
      <c r="M156" s="1">
        <v>44350</v>
      </c>
      <c r="N156" s="1" t="b">
        <f t="shared" si="135"/>
        <v>1</v>
      </c>
      <c r="O156" t="b">
        <f t="shared" si="136"/>
        <v>1</v>
      </c>
      <c r="P156" t="b">
        <f t="shared" si="137"/>
        <v>0</v>
      </c>
      <c r="Q156" t="str">
        <f t="shared" si="146"/>
        <v>Thursday</v>
      </c>
      <c r="R156">
        <f t="shared" ref="R156:S156" si="163">R149</f>
        <v>0</v>
      </c>
      <c r="S156">
        <f t="shared" si="163"/>
        <v>6</v>
      </c>
      <c r="X156">
        <v>20170603</v>
      </c>
      <c r="Y156">
        <v>20170606</v>
      </c>
      <c r="Z156">
        <v>20170606</v>
      </c>
      <c r="AA156">
        <v>20170610</v>
      </c>
      <c r="AB156">
        <v>20170610</v>
      </c>
      <c r="AC156">
        <v>20170610</v>
      </c>
      <c r="AD156">
        <v>20170610</v>
      </c>
      <c r="AE156">
        <v>20170603</v>
      </c>
    </row>
    <row r="157" spans="4:31" x14ac:dyDescent="0.3">
      <c r="D157" t="s">
        <v>162</v>
      </c>
      <c r="E157">
        <f>VLOOKUP(MONTH(M157),LookupTable!$A$3:$B$14,2)</f>
        <v>20170606</v>
      </c>
      <c r="F157">
        <f>IF(P157,X157,VLOOKUP(MONTH(M157),LookupTable!$A$3:$B$14,2))</f>
        <v>20170606</v>
      </c>
      <c r="G157">
        <f>IF(R157=1,VLOOKUP(MONTH(M157),LookupTable!$E$3:$L$14,Sheet1!S157+1),VLOOKUP(MONTH(M157),LookupTable!$A$18:$B$29,2))</f>
        <v>20170606</v>
      </c>
      <c r="H157">
        <f t="shared" si="133"/>
        <v>20170606</v>
      </c>
      <c r="I157">
        <f>VLOOKUP(MONTH(Sheet1!M157),LookupTable!$E$3:$L$14,Sheet1!S157+1)</f>
        <v>20170609</v>
      </c>
      <c r="J157">
        <f t="shared" si="134"/>
        <v>20170609</v>
      </c>
      <c r="K157">
        <v>20170604</v>
      </c>
      <c r="M157" s="1">
        <v>44351</v>
      </c>
      <c r="N157" s="1" t="b">
        <f t="shared" si="135"/>
        <v>1</v>
      </c>
      <c r="O157" t="b">
        <f t="shared" si="136"/>
        <v>1</v>
      </c>
      <c r="P157" t="b">
        <f t="shared" si="137"/>
        <v>0</v>
      </c>
      <c r="Q157" t="str">
        <f t="shared" si="146"/>
        <v>Friday</v>
      </c>
      <c r="R157">
        <f t="shared" ref="R157:S157" si="164">R150</f>
        <v>0</v>
      </c>
      <c r="S157">
        <f t="shared" si="164"/>
        <v>7</v>
      </c>
      <c r="X157">
        <v>20170604</v>
      </c>
      <c r="Y157">
        <v>20170606</v>
      </c>
      <c r="Z157">
        <v>20170606</v>
      </c>
      <c r="AA157">
        <v>20170611</v>
      </c>
      <c r="AB157">
        <v>20170611</v>
      </c>
      <c r="AC157">
        <v>20170611</v>
      </c>
      <c r="AD157">
        <v>20170611</v>
      </c>
      <c r="AE157">
        <v>20170604</v>
      </c>
    </row>
    <row r="158" spans="4:31" x14ac:dyDescent="0.3">
      <c r="D158" t="s">
        <v>163</v>
      </c>
      <c r="E158">
        <f>VLOOKUP(MONTH(M158),LookupTable!$A$3:$B$14,2)</f>
        <v>20170606</v>
      </c>
      <c r="F158">
        <f>IF(P158,X158,VLOOKUP(MONTH(M158),LookupTable!$A$3:$B$14,2))</f>
        <v>20170606</v>
      </c>
      <c r="G158">
        <f>IF(R158=1,VLOOKUP(MONTH(M158),LookupTable!$E$3:$L$14,Sheet1!S158+1),VLOOKUP(MONTH(M158),LookupTable!$A$18:$B$29,2))</f>
        <v>20170610</v>
      </c>
      <c r="H158">
        <f t="shared" si="133"/>
        <v>20170610</v>
      </c>
      <c r="I158">
        <f>VLOOKUP(MONTH(Sheet1!M158),LookupTable!$E$3:$L$14,Sheet1!S158+1)</f>
        <v>20170610</v>
      </c>
      <c r="J158">
        <f t="shared" si="134"/>
        <v>20170610</v>
      </c>
      <c r="K158">
        <v>20170605</v>
      </c>
      <c r="M158" s="1">
        <v>44352</v>
      </c>
      <c r="N158" s="1" t="b">
        <f t="shared" si="135"/>
        <v>0</v>
      </c>
      <c r="O158" t="b">
        <f t="shared" si="136"/>
        <v>0</v>
      </c>
      <c r="P158" t="b">
        <f t="shared" si="137"/>
        <v>0</v>
      </c>
      <c r="Q158" t="str">
        <f t="shared" si="146"/>
        <v>Saturday</v>
      </c>
      <c r="R158">
        <f t="shared" ref="R158:S158" si="165">R151</f>
        <v>1</v>
      </c>
      <c r="S158">
        <f t="shared" si="165"/>
        <v>1</v>
      </c>
      <c r="X158">
        <v>20170605</v>
      </c>
      <c r="Y158">
        <v>20170606</v>
      </c>
      <c r="Z158">
        <v>20170606</v>
      </c>
      <c r="AA158">
        <v>20170605</v>
      </c>
      <c r="AB158">
        <v>20170605</v>
      </c>
      <c r="AC158">
        <v>20170605</v>
      </c>
      <c r="AD158">
        <v>20170605</v>
      </c>
      <c r="AE158">
        <v>20170605</v>
      </c>
    </row>
    <row r="159" spans="4:31" x14ac:dyDescent="0.3">
      <c r="D159" t="s">
        <v>164</v>
      </c>
      <c r="E159">
        <f>VLOOKUP(MONTH(M159),LookupTable!$A$3:$B$14,2)</f>
        <v>20170606</v>
      </c>
      <c r="F159">
        <f>IF(P159,X159,VLOOKUP(MONTH(M159),LookupTable!$A$3:$B$14,2))</f>
        <v>20170606</v>
      </c>
      <c r="G159">
        <f>IF(R159=1,VLOOKUP(MONTH(M159),LookupTable!$E$3:$L$14,Sheet1!S159+1),VLOOKUP(MONTH(M159),LookupTable!$A$18:$B$29,2))</f>
        <v>20170611</v>
      </c>
      <c r="H159">
        <f t="shared" si="133"/>
        <v>20170611</v>
      </c>
      <c r="I159">
        <f>VLOOKUP(MONTH(Sheet1!M159),LookupTable!$E$3:$L$14,Sheet1!S159+1)</f>
        <v>20170611</v>
      </c>
      <c r="J159">
        <f t="shared" si="134"/>
        <v>20170611</v>
      </c>
      <c r="K159">
        <v>20170606</v>
      </c>
      <c r="M159" s="1">
        <v>44353</v>
      </c>
      <c r="N159" s="1" t="b">
        <f t="shared" si="135"/>
        <v>0</v>
      </c>
      <c r="O159" t="b">
        <f t="shared" si="136"/>
        <v>0</v>
      </c>
      <c r="P159" t="b">
        <f t="shared" si="137"/>
        <v>0</v>
      </c>
      <c r="Q159" t="str">
        <f t="shared" si="146"/>
        <v>Sunday</v>
      </c>
      <c r="R159">
        <f t="shared" ref="R159:S159" si="166">R152</f>
        <v>1</v>
      </c>
      <c r="S159">
        <f t="shared" si="166"/>
        <v>2</v>
      </c>
      <c r="X159">
        <v>20170606</v>
      </c>
      <c r="Y159">
        <v>20170606</v>
      </c>
      <c r="Z159">
        <v>20170606</v>
      </c>
      <c r="AA159">
        <v>20170606</v>
      </c>
      <c r="AB159">
        <v>20170606</v>
      </c>
      <c r="AC159">
        <v>20170606</v>
      </c>
      <c r="AD159">
        <v>20170606</v>
      </c>
      <c r="AE159">
        <v>20170606</v>
      </c>
    </row>
    <row r="160" spans="4:31" x14ac:dyDescent="0.3">
      <c r="D160" t="s">
        <v>165</v>
      </c>
      <c r="E160">
        <f>VLOOKUP(MONTH(M160),LookupTable!$A$3:$B$14,2)</f>
        <v>20170606</v>
      </c>
      <c r="F160">
        <f>IF(P160,X160,VLOOKUP(MONTH(M160),LookupTable!$A$3:$B$14,2))</f>
        <v>20170606</v>
      </c>
      <c r="G160">
        <f>IF(R160=1,VLOOKUP(MONTH(M160),LookupTable!$E$3:$L$14,Sheet1!S160+1),VLOOKUP(MONTH(M160),LookupTable!$A$18:$B$29,2))</f>
        <v>20170605</v>
      </c>
      <c r="H160">
        <f t="shared" si="133"/>
        <v>20170605</v>
      </c>
      <c r="I160">
        <f>VLOOKUP(MONTH(Sheet1!M160),LookupTable!$E$3:$L$14,Sheet1!S160+1)</f>
        <v>20170605</v>
      </c>
      <c r="J160">
        <f t="shared" si="134"/>
        <v>20170605</v>
      </c>
      <c r="K160">
        <v>20170607</v>
      </c>
      <c r="M160" s="1">
        <v>44354</v>
      </c>
      <c r="N160" s="1" t="b">
        <f t="shared" si="135"/>
        <v>1</v>
      </c>
      <c r="O160" t="b">
        <f t="shared" si="136"/>
        <v>1</v>
      </c>
      <c r="P160" t="b">
        <f t="shared" si="137"/>
        <v>0</v>
      </c>
      <c r="Q160" t="str">
        <f t="shared" si="146"/>
        <v>Monday</v>
      </c>
      <c r="R160">
        <f t="shared" ref="R160:S160" si="167">R153</f>
        <v>1</v>
      </c>
      <c r="S160">
        <f t="shared" si="167"/>
        <v>3</v>
      </c>
      <c r="X160">
        <v>20170607</v>
      </c>
      <c r="Y160">
        <v>20170606</v>
      </c>
      <c r="Z160">
        <v>20170606</v>
      </c>
      <c r="AA160">
        <v>20170606</v>
      </c>
      <c r="AB160">
        <v>20170606</v>
      </c>
      <c r="AC160">
        <v>20170607</v>
      </c>
      <c r="AD160">
        <v>20170607</v>
      </c>
      <c r="AE160">
        <v>20170607</v>
      </c>
    </row>
    <row r="161" spans="4:31" x14ac:dyDescent="0.3">
      <c r="D161" t="s">
        <v>166</v>
      </c>
      <c r="E161">
        <f>VLOOKUP(MONTH(M161),LookupTable!$A$3:$B$14,2)</f>
        <v>20170606</v>
      </c>
      <c r="F161">
        <f>IF(P161,X161,VLOOKUP(MONTH(M161),LookupTable!$A$3:$B$14,2))</f>
        <v>20170606</v>
      </c>
      <c r="G161">
        <f>IF(R161=1,VLOOKUP(MONTH(M161),LookupTable!$E$3:$L$14,Sheet1!S161+1),VLOOKUP(MONTH(M161),LookupTable!$A$18:$B$29,2))</f>
        <v>20170606</v>
      </c>
      <c r="H161">
        <f t="shared" si="133"/>
        <v>20170606</v>
      </c>
      <c r="I161">
        <f>VLOOKUP(MONTH(Sheet1!M161),LookupTable!$E$3:$L$14,Sheet1!S161+1)</f>
        <v>20170606</v>
      </c>
      <c r="J161">
        <f t="shared" si="134"/>
        <v>20170606</v>
      </c>
      <c r="K161">
        <v>20170608</v>
      </c>
      <c r="M161" s="1">
        <v>44355</v>
      </c>
      <c r="N161" s="1" t="b">
        <f t="shared" si="135"/>
        <v>1</v>
      </c>
      <c r="O161" t="b">
        <f t="shared" si="136"/>
        <v>1</v>
      </c>
      <c r="P161" t="b">
        <f t="shared" si="137"/>
        <v>0</v>
      </c>
      <c r="Q161" t="str">
        <f t="shared" si="146"/>
        <v>Tuesday</v>
      </c>
      <c r="R161">
        <f t="shared" ref="R161:S161" si="168">R154</f>
        <v>0</v>
      </c>
      <c r="S161">
        <f t="shared" si="168"/>
        <v>4</v>
      </c>
      <c r="X161">
        <v>20170608</v>
      </c>
      <c r="Y161">
        <v>20170606</v>
      </c>
      <c r="Z161">
        <v>20170606</v>
      </c>
      <c r="AA161">
        <v>20170606</v>
      </c>
      <c r="AB161">
        <v>20170606</v>
      </c>
      <c r="AC161">
        <v>20170608</v>
      </c>
      <c r="AD161">
        <v>20170608</v>
      </c>
      <c r="AE161">
        <v>20170608</v>
      </c>
    </row>
    <row r="162" spans="4:31" x14ac:dyDescent="0.3">
      <c r="D162" t="s">
        <v>167</v>
      </c>
      <c r="E162">
        <f>VLOOKUP(MONTH(M162),LookupTable!$A$3:$B$14,2)</f>
        <v>20170606</v>
      </c>
      <c r="F162">
        <f>IF(P162,X162,VLOOKUP(MONTH(M162),LookupTable!$A$3:$B$14,2))</f>
        <v>20170606</v>
      </c>
      <c r="G162">
        <f>IF(R162=1,VLOOKUP(MONTH(M162),LookupTable!$E$3:$L$14,Sheet1!S162+1),VLOOKUP(MONTH(M162),LookupTable!$A$18:$B$29,2))</f>
        <v>20170606</v>
      </c>
      <c r="H162">
        <f t="shared" si="133"/>
        <v>20170606</v>
      </c>
      <c r="I162">
        <f>VLOOKUP(MONTH(Sheet1!M162),LookupTable!$E$3:$L$14,Sheet1!S162+1)</f>
        <v>20170607</v>
      </c>
      <c r="J162">
        <f t="shared" si="134"/>
        <v>20170607</v>
      </c>
      <c r="K162">
        <v>20170609</v>
      </c>
      <c r="M162" s="1">
        <v>44356</v>
      </c>
      <c r="N162" s="1" t="b">
        <f t="shared" si="135"/>
        <v>1</v>
      </c>
      <c r="O162" t="b">
        <f t="shared" si="136"/>
        <v>1</v>
      </c>
      <c r="P162" t="b">
        <f t="shared" si="137"/>
        <v>0</v>
      </c>
      <c r="Q162" t="str">
        <f t="shared" si="146"/>
        <v>Wednesday</v>
      </c>
      <c r="R162">
        <f t="shared" ref="R162:S162" si="169">R155</f>
        <v>0</v>
      </c>
      <c r="S162">
        <f t="shared" si="169"/>
        <v>5</v>
      </c>
      <c r="X162">
        <v>20170609</v>
      </c>
      <c r="Y162">
        <v>20170606</v>
      </c>
      <c r="Z162">
        <v>20170606</v>
      </c>
      <c r="AA162">
        <v>20170606</v>
      </c>
      <c r="AB162">
        <v>20170606</v>
      </c>
      <c r="AC162">
        <v>20170609</v>
      </c>
      <c r="AD162">
        <v>20170609</v>
      </c>
      <c r="AE162">
        <v>20170609</v>
      </c>
    </row>
    <row r="163" spans="4:31" x14ac:dyDescent="0.3">
      <c r="D163" t="s">
        <v>168</v>
      </c>
      <c r="E163">
        <f>VLOOKUP(MONTH(M163),LookupTable!$A$3:$B$14,2)</f>
        <v>20170606</v>
      </c>
      <c r="F163">
        <f>IF(P163,X163,VLOOKUP(MONTH(M163),LookupTable!$A$3:$B$14,2))</f>
        <v>20170606</v>
      </c>
      <c r="G163">
        <f>IF(R163=1,VLOOKUP(MONTH(M163),LookupTable!$E$3:$L$14,Sheet1!S163+1),VLOOKUP(MONTH(M163),LookupTable!$A$18:$B$29,2))</f>
        <v>20170606</v>
      </c>
      <c r="H163">
        <f t="shared" si="133"/>
        <v>20170606</v>
      </c>
      <c r="I163">
        <f>VLOOKUP(MONTH(Sheet1!M163),LookupTable!$E$3:$L$14,Sheet1!S163+1)</f>
        <v>20170608</v>
      </c>
      <c r="J163">
        <f t="shared" si="134"/>
        <v>20170608</v>
      </c>
      <c r="K163">
        <v>20170610</v>
      </c>
      <c r="M163" s="1">
        <v>44357</v>
      </c>
      <c r="N163" s="1" t="b">
        <f t="shared" si="135"/>
        <v>1</v>
      </c>
      <c r="O163" t="b">
        <f t="shared" si="136"/>
        <v>1</v>
      </c>
      <c r="P163" t="b">
        <f t="shared" si="137"/>
        <v>0</v>
      </c>
      <c r="Q163" t="str">
        <f t="shared" si="146"/>
        <v>Thursday</v>
      </c>
      <c r="R163">
        <f t="shared" ref="R163:S163" si="170">R156</f>
        <v>0</v>
      </c>
      <c r="S163">
        <f t="shared" si="170"/>
        <v>6</v>
      </c>
      <c r="X163">
        <v>20170610</v>
      </c>
      <c r="Y163">
        <v>20170606</v>
      </c>
      <c r="Z163">
        <v>20170606</v>
      </c>
      <c r="AA163">
        <v>20170610</v>
      </c>
      <c r="AB163">
        <v>20170610</v>
      </c>
      <c r="AC163">
        <v>20170610</v>
      </c>
      <c r="AD163">
        <v>20170610</v>
      </c>
      <c r="AE163">
        <v>20170610</v>
      </c>
    </row>
    <row r="164" spans="4:31" x14ac:dyDescent="0.3">
      <c r="D164" t="s">
        <v>169</v>
      </c>
      <c r="E164">
        <f>VLOOKUP(MONTH(M164),LookupTable!$A$3:$B$14,2)</f>
        <v>20170606</v>
      </c>
      <c r="F164">
        <f>IF(P164,X164,VLOOKUP(MONTH(M164),LookupTable!$A$3:$B$14,2))</f>
        <v>20170606</v>
      </c>
      <c r="G164">
        <f>IF(R164=1,VLOOKUP(MONTH(M164),LookupTable!$E$3:$L$14,Sheet1!S164+1),VLOOKUP(MONTH(M164),LookupTable!$A$18:$B$29,2))</f>
        <v>20170606</v>
      </c>
      <c r="H164">
        <f t="shared" si="133"/>
        <v>20170606</v>
      </c>
      <c r="I164">
        <f>VLOOKUP(MONTH(Sheet1!M164),LookupTable!$E$3:$L$14,Sheet1!S164+1)</f>
        <v>20170609</v>
      </c>
      <c r="J164">
        <f t="shared" si="134"/>
        <v>20170609</v>
      </c>
      <c r="K164">
        <v>20170611</v>
      </c>
      <c r="M164" s="1">
        <v>44358</v>
      </c>
      <c r="N164" s="1" t="b">
        <f t="shared" si="135"/>
        <v>1</v>
      </c>
      <c r="O164" t="b">
        <f t="shared" si="136"/>
        <v>1</v>
      </c>
      <c r="P164" t="b">
        <f t="shared" si="137"/>
        <v>0</v>
      </c>
      <c r="Q164" t="str">
        <f t="shared" si="146"/>
        <v>Friday</v>
      </c>
      <c r="R164">
        <f t="shared" ref="R164:S164" si="171">R157</f>
        <v>0</v>
      </c>
      <c r="S164">
        <f t="shared" si="171"/>
        <v>7</v>
      </c>
      <c r="X164">
        <v>20170611</v>
      </c>
      <c r="Y164">
        <v>20170606</v>
      </c>
      <c r="Z164">
        <v>20170606</v>
      </c>
      <c r="AA164">
        <v>20170611</v>
      </c>
      <c r="AB164">
        <v>20170611</v>
      </c>
      <c r="AC164">
        <v>20170611</v>
      </c>
      <c r="AD164">
        <v>20170611</v>
      </c>
      <c r="AE164">
        <v>20170611</v>
      </c>
    </row>
    <row r="165" spans="4:31" x14ac:dyDescent="0.3">
      <c r="D165" t="s">
        <v>170</v>
      </c>
      <c r="E165">
        <f>VLOOKUP(MONTH(M165),LookupTable!$A$3:$B$14,2)</f>
        <v>20170606</v>
      </c>
      <c r="F165">
        <f>IF(P165,X165,VLOOKUP(MONTH(M165),LookupTable!$A$3:$B$14,2))</f>
        <v>20170606</v>
      </c>
      <c r="G165">
        <f>IF(R165=1,VLOOKUP(MONTH(M165),LookupTable!$E$3:$L$14,Sheet1!S165+1),VLOOKUP(MONTH(M165),LookupTable!$A$18:$B$29,2))</f>
        <v>20170610</v>
      </c>
      <c r="H165">
        <f t="shared" si="133"/>
        <v>20170610</v>
      </c>
      <c r="I165">
        <f>VLOOKUP(MONTH(Sheet1!M165),LookupTable!$E$3:$L$14,Sheet1!S165+1)</f>
        <v>20170610</v>
      </c>
      <c r="J165">
        <f t="shared" si="134"/>
        <v>20170610</v>
      </c>
      <c r="K165">
        <v>20170612</v>
      </c>
      <c r="M165" s="1">
        <v>44359</v>
      </c>
      <c r="N165" s="1" t="b">
        <f t="shared" si="135"/>
        <v>0</v>
      </c>
      <c r="O165" t="b">
        <f t="shared" si="136"/>
        <v>0</v>
      </c>
      <c r="P165" t="b">
        <f t="shared" si="137"/>
        <v>0</v>
      </c>
      <c r="Q165" t="str">
        <f t="shared" si="146"/>
        <v>Saturday</v>
      </c>
      <c r="R165">
        <f t="shared" ref="R165:S165" si="172">R158</f>
        <v>1</v>
      </c>
      <c r="S165">
        <f t="shared" si="172"/>
        <v>1</v>
      </c>
      <c r="X165">
        <v>20170612</v>
      </c>
      <c r="Y165">
        <v>20170606</v>
      </c>
      <c r="Z165">
        <v>20170606</v>
      </c>
      <c r="AA165">
        <v>20170605</v>
      </c>
      <c r="AB165">
        <v>20170605</v>
      </c>
      <c r="AC165">
        <v>20170605</v>
      </c>
      <c r="AD165">
        <v>20170605</v>
      </c>
      <c r="AE165">
        <v>20170612</v>
      </c>
    </row>
    <row r="166" spans="4:31" x14ac:dyDescent="0.3">
      <c r="D166" t="s">
        <v>171</v>
      </c>
      <c r="E166">
        <f>VLOOKUP(MONTH(M166),LookupTable!$A$3:$B$14,2)</f>
        <v>20170606</v>
      </c>
      <c r="F166">
        <f>IF(P166,X166,VLOOKUP(MONTH(M166),LookupTable!$A$3:$B$14,2))</f>
        <v>20170606</v>
      </c>
      <c r="G166">
        <f>IF(R166=1,VLOOKUP(MONTH(M166),LookupTable!$E$3:$L$14,Sheet1!S166+1),VLOOKUP(MONTH(M166),LookupTable!$A$18:$B$29,2))</f>
        <v>20170611</v>
      </c>
      <c r="H166">
        <f t="shared" si="133"/>
        <v>20170611</v>
      </c>
      <c r="I166">
        <f>VLOOKUP(MONTH(Sheet1!M166),LookupTable!$E$3:$L$14,Sheet1!S166+1)</f>
        <v>20170611</v>
      </c>
      <c r="J166">
        <f t="shared" si="134"/>
        <v>20170611</v>
      </c>
      <c r="K166">
        <v>20170613</v>
      </c>
      <c r="M166" s="1">
        <v>44360</v>
      </c>
      <c r="N166" s="1" t="b">
        <f t="shared" si="135"/>
        <v>0</v>
      </c>
      <c r="O166" t="b">
        <f t="shared" si="136"/>
        <v>0</v>
      </c>
      <c r="P166" t="b">
        <f t="shared" si="137"/>
        <v>0</v>
      </c>
      <c r="Q166" t="str">
        <f t="shared" si="146"/>
        <v>Sunday</v>
      </c>
      <c r="R166">
        <f t="shared" ref="R166:S166" si="173">R159</f>
        <v>1</v>
      </c>
      <c r="S166">
        <f t="shared" si="173"/>
        <v>2</v>
      </c>
      <c r="X166">
        <v>20170613</v>
      </c>
      <c r="Y166">
        <v>20170606</v>
      </c>
      <c r="Z166">
        <v>20170606</v>
      </c>
      <c r="AA166">
        <v>20170606</v>
      </c>
      <c r="AB166">
        <v>20170606</v>
      </c>
      <c r="AC166">
        <v>20170606</v>
      </c>
      <c r="AD166">
        <v>20170606</v>
      </c>
      <c r="AE166">
        <v>20170613</v>
      </c>
    </row>
    <row r="167" spans="4:31" x14ac:dyDescent="0.3">
      <c r="D167" t="s">
        <v>172</v>
      </c>
      <c r="E167">
        <f>VLOOKUP(MONTH(M167),LookupTable!$A$3:$B$14,2)</f>
        <v>20170606</v>
      </c>
      <c r="F167">
        <f>IF(P167,X167,VLOOKUP(MONTH(M167),LookupTable!$A$3:$B$14,2))</f>
        <v>20170606</v>
      </c>
      <c r="G167">
        <f>IF(R167=1,VLOOKUP(MONTH(M167),LookupTable!$E$3:$L$14,Sheet1!S167+1),VLOOKUP(MONTH(M167),LookupTable!$A$18:$B$29,2))</f>
        <v>20170605</v>
      </c>
      <c r="H167">
        <f t="shared" si="133"/>
        <v>20170605</v>
      </c>
      <c r="I167">
        <f>VLOOKUP(MONTH(Sheet1!M167),LookupTable!$E$3:$L$14,Sheet1!S167+1)</f>
        <v>20170605</v>
      </c>
      <c r="J167">
        <f t="shared" si="134"/>
        <v>20170605</v>
      </c>
      <c r="K167">
        <v>20170614</v>
      </c>
      <c r="M167" s="1">
        <v>44361</v>
      </c>
      <c r="N167" s="1" t="b">
        <f t="shared" si="135"/>
        <v>1</v>
      </c>
      <c r="O167" t="b">
        <f t="shared" si="136"/>
        <v>1</v>
      </c>
      <c r="P167" t="b">
        <f t="shared" si="137"/>
        <v>0</v>
      </c>
      <c r="Q167" t="str">
        <f t="shared" si="146"/>
        <v>Monday</v>
      </c>
      <c r="R167">
        <f t="shared" ref="R167:S167" si="174">R160</f>
        <v>1</v>
      </c>
      <c r="S167">
        <f t="shared" si="174"/>
        <v>3</v>
      </c>
      <c r="X167">
        <v>20170614</v>
      </c>
      <c r="Y167">
        <v>20170606</v>
      </c>
      <c r="Z167">
        <v>20170606</v>
      </c>
      <c r="AA167">
        <v>20170606</v>
      </c>
      <c r="AB167">
        <v>20170606</v>
      </c>
      <c r="AC167">
        <v>20170607</v>
      </c>
      <c r="AD167">
        <v>20170607</v>
      </c>
      <c r="AE167">
        <v>20170614</v>
      </c>
    </row>
    <row r="168" spans="4:31" x14ac:dyDescent="0.3">
      <c r="D168" t="s">
        <v>173</v>
      </c>
      <c r="E168">
        <f>VLOOKUP(MONTH(M168),LookupTable!$A$3:$B$14,2)</f>
        <v>20170606</v>
      </c>
      <c r="F168">
        <f>IF(P168,X168,VLOOKUP(MONTH(M168),LookupTable!$A$3:$B$14,2))</f>
        <v>20170606</v>
      </c>
      <c r="G168">
        <f>IF(R168=1,VLOOKUP(MONTH(M168),LookupTable!$E$3:$L$14,Sheet1!S168+1),VLOOKUP(MONTH(M168),LookupTable!$A$18:$B$29,2))</f>
        <v>20170606</v>
      </c>
      <c r="H168">
        <f t="shared" si="133"/>
        <v>20170606</v>
      </c>
      <c r="I168">
        <f>VLOOKUP(MONTH(Sheet1!M168),LookupTable!$E$3:$L$14,Sheet1!S168+1)</f>
        <v>20170606</v>
      </c>
      <c r="J168">
        <f t="shared" si="134"/>
        <v>20170606</v>
      </c>
      <c r="K168">
        <v>20170615</v>
      </c>
      <c r="M168" s="1">
        <v>44362</v>
      </c>
      <c r="N168" s="1" t="b">
        <f t="shared" si="135"/>
        <v>1</v>
      </c>
      <c r="O168" t="b">
        <f t="shared" si="136"/>
        <v>1</v>
      </c>
      <c r="P168" t="b">
        <f t="shared" si="137"/>
        <v>0</v>
      </c>
      <c r="Q168" t="str">
        <f t="shared" si="146"/>
        <v>Tuesday</v>
      </c>
      <c r="R168">
        <f t="shared" ref="R168:S168" si="175">R161</f>
        <v>0</v>
      </c>
      <c r="S168">
        <f t="shared" si="175"/>
        <v>4</v>
      </c>
      <c r="X168">
        <v>20170615</v>
      </c>
      <c r="Y168">
        <v>20170606</v>
      </c>
      <c r="Z168">
        <v>20170606</v>
      </c>
      <c r="AA168">
        <v>20170606</v>
      </c>
      <c r="AB168">
        <v>20170606</v>
      </c>
      <c r="AC168">
        <v>20170608</v>
      </c>
      <c r="AD168">
        <v>20170608</v>
      </c>
      <c r="AE168">
        <v>20170615</v>
      </c>
    </row>
    <row r="169" spans="4:31" x14ac:dyDescent="0.3">
      <c r="D169" t="s">
        <v>174</v>
      </c>
      <c r="E169">
        <f>VLOOKUP(MONTH(M169),LookupTable!$A$3:$B$14,2)</f>
        <v>20170606</v>
      </c>
      <c r="F169">
        <f>IF(P169,X169,VLOOKUP(MONTH(M169),LookupTable!$A$3:$B$14,2))</f>
        <v>20170606</v>
      </c>
      <c r="G169">
        <f>IF(R169=1,VLOOKUP(MONTH(M169),LookupTable!$E$3:$L$14,Sheet1!S169+1),VLOOKUP(MONTH(M169),LookupTable!$A$18:$B$29,2))</f>
        <v>20170606</v>
      </c>
      <c r="H169">
        <f t="shared" si="133"/>
        <v>20170606</v>
      </c>
      <c r="I169">
        <f>VLOOKUP(MONTH(Sheet1!M169),LookupTable!$E$3:$L$14,Sheet1!S169+1)</f>
        <v>20170607</v>
      </c>
      <c r="J169">
        <f t="shared" si="134"/>
        <v>20170607</v>
      </c>
      <c r="K169">
        <v>20170616</v>
      </c>
      <c r="M169" s="1">
        <v>44363</v>
      </c>
      <c r="N169" s="1" t="b">
        <f t="shared" si="135"/>
        <v>1</v>
      </c>
      <c r="O169" t="b">
        <f t="shared" si="136"/>
        <v>1</v>
      </c>
      <c r="P169" t="b">
        <f t="shared" si="137"/>
        <v>0</v>
      </c>
      <c r="Q169" t="str">
        <f t="shared" si="146"/>
        <v>Wednesday</v>
      </c>
      <c r="R169">
        <f t="shared" ref="R169:S169" si="176">R162</f>
        <v>0</v>
      </c>
      <c r="S169">
        <f t="shared" si="176"/>
        <v>5</v>
      </c>
      <c r="X169">
        <v>20170616</v>
      </c>
      <c r="Y169">
        <v>20170606</v>
      </c>
      <c r="Z169">
        <v>20170606</v>
      </c>
      <c r="AA169">
        <v>20170606</v>
      </c>
      <c r="AB169">
        <v>20170606</v>
      </c>
      <c r="AC169">
        <v>20170609</v>
      </c>
      <c r="AD169">
        <v>20170609</v>
      </c>
      <c r="AE169">
        <v>20170616</v>
      </c>
    </row>
    <row r="170" spans="4:31" x14ac:dyDescent="0.3">
      <c r="D170" t="s">
        <v>175</v>
      </c>
      <c r="E170">
        <f>VLOOKUP(MONTH(M170),LookupTable!$A$3:$B$14,2)</f>
        <v>20170606</v>
      </c>
      <c r="F170">
        <f>IF(P170,X170,VLOOKUP(MONTH(M170),LookupTable!$A$3:$B$14,2))</f>
        <v>20170606</v>
      </c>
      <c r="G170">
        <f>IF(R170=1,VLOOKUP(MONTH(M170),LookupTable!$E$3:$L$14,Sheet1!S170+1),VLOOKUP(MONTH(M170),LookupTable!$A$18:$B$29,2))</f>
        <v>20170606</v>
      </c>
      <c r="H170">
        <f t="shared" si="133"/>
        <v>20170606</v>
      </c>
      <c r="I170">
        <f>VLOOKUP(MONTH(Sheet1!M170),LookupTable!$E$3:$L$14,Sheet1!S170+1)</f>
        <v>20170608</v>
      </c>
      <c r="J170">
        <f t="shared" si="134"/>
        <v>20170608</v>
      </c>
      <c r="K170">
        <v>20170617</v>
      </c>
      <c r="M170" s="1">
        <v>44364</v>
      </c>
      <c r="N170" s="1" t="b">
        <f t="shared" si="135"/>
        <v>1</v>
      </c>
      <c r="O170" t="b">
        <f t="shared" si="136"/>
        <v>1</v>
      </c>
      <c r="P170" t="b">
        <f t="shared" si="137"/>
        <v>0</v>
      </c>
      <c r="Q170" t="str">
        <f t="shared" si="146"/>
        <v>Thursday</v>
      </c>
      <c r="R170">
        <f t="shared" ref="R170:S170" si="177">R163</f>
        <v>0</v>
      </c>
      <c r="S170">
        <f t="shared" si="177"/>
        <v>6</v>
      </c>
      <c r="X170">
        <v>20170617</v>
      </c>
      <c r="Y170">
        <v>20170606</v>
      </c>
      <c r="Z170">
        <v>20170606</v>
      </c>
      <c r="AA170">
        <v>20170610</v>
      </c>
      <c r="AB170">
        <v>20170610</v>
      </c>
      <c r="AC170">
        <v>20170610</v>
      </c>
      <c r="AD170">
        <v>20170610</v>
      </c>
      <c r="AE170">
        <v>20170617</v>
      </c>
    </row>
    <row r="171" spans="4:31" x14ac:dyDescent="0.3">
      <c r="D171" t="s">
        <v>176</v>
      </c>
      <c r="E171">
        <f>VLOOKUP(MONTH(M171),LookupTable!$A$3:$B$14,2)</f>
        <v>20170606</v>
      </c>
      <c r="F171">
        <f>IF(P171,X171,VLOOKUP(MONTH(M171),LookupTable!$A$3:$B$14,2))</f>
        <v>20170606</v>
      </c>
      <c r="G171">
        <f>IF(R171=1,VLOOKUP(MONTH(M171),LookupTable!$E$3:$L$14,Sheet1!S171+1),VLOOKUP(MONTH(M171),LookupTable!$A$18:$B$29,2))</f>
        <v>20170606</v>
      </c>
      <c r="H171">
        <f t="shared" si="133"/>
        <v>20170606</v>
      </c>
      <c r="I171">
        <f>VLOOKUP(MONTH(Sheet1!M171),LookupTable!$E$3:$L$14,Sheet1!S171+1)</f>
        <v>20170609</v>
      </c>
      <c r="J171">
        <f t="shared" si="134"/>
        <v>20170609</v>
      </c>
      <c r="K171">
        <v>20170618</v>
      </c>
      <c r="M171" s="1">
        <v>44365</v>
      </c>
      <c r="N171" s="1" t="b">
        <f t="shared" si="135"/>
        <v>1</v>
      </c>
      <c r="O171" t="b">
        <f t="shared" si="136"/>
        <v>1</v>
      </c>
      <c r="P171" t="b">
        <f t="shared" si="137"/>
        <v>0</v>
      </c>
      <c r="Q171" t="str">
        <f t="shared" si="146"/>
        <v>Friday</v>
      </c>
      <c r="R171">
        <f t="shared" ref="R171:S171" si="178">R164</f>
        <v>0</v>
      </c>
      <c r="S171">
        <f t="shared" si="178"/>
        <v>7</v>
      </c>
      <c r="X171">
        <v>20170618</v>
      </c>
      <c r="Y171">
        <v>20170606</v>
      </c>
      <c r="Z171">
        <v>20170606</v>
      </c>
      <c r="AA171">
        <v>20170611</v>
      </c>
      <c r="AB171">
        <v>20170611</v>
      </c>
      <c r="AC171">
        <v>20170611</v>
      </c>
      <c r="AD171">
        <v>20170611</v>
      </c>
      <c r="AE171">
        <v>20170618</v>
      </c>
    </row>
    <row r="172" spans="4:31" x14ac:dyDescent="0.3">
      <c r="D172" t="s">
        <v>177</v>
      </c>
      <c r="E172">
        <f>VLOOKUP(MONTH(M172),LookupTable!$A$3:$B$14,2)</f>
        <v>20170606</v>
      </c>
      <c r="F172">
        <f>IF(P172,X172,VLOOKUP(MONTH(M172),LookupTable!$A$3:$B$14,2))</f>
        <v>20170606</v>
      </c>
      <c r="G172">
        <f>IF(R172=1,VLOOKUP(MONTH(M172),LookupTable!$E$3:$L$14,Sheet1!S172+1),VLOOKUP(MONTH(M172),LookupTable!$A$18:$B$29,2))</f>
        <v>20170610</v>
      </c>
      <c r="H172">
        <f t="shared" si="133"/>
        <v>20170610</v>
      </c>
      <c r="I172">
        <f>VLOOKUP(MONTH(Sheet1!M172),LookupTable!$E$3:$L$14,Sheet1!S172+1)</f>
        <v>20170610</v>
      </c>
      <c r="J172">
        <f t="shared" si="134"/>
        <v>20170610</v>
      </c>
      <c r="K172">
        <v>20170619</v>
      </c>
      <c r="M172" s="1">
        <v>44366</v>
      </c>
      <c r="N172" s="1" t="b">
        <f t="shared" si="135"/>
        <v>0</v>
      </c>
      <c r="O172" t="b">
        <f t="shared" si="136"/>
        <v>0</v>
      </c>
      <c r="P172" t="b">
        <f t="shared" si="137"/>
        <v>0</v>
      </c>
      <c r="Q172" t="str">
        <f t="shared" si="146"/>
        <v>Saturday</v>
      </c>
      <c r="R172">
        <f t="shared" ref="R172:S172" si="179">R165</f>
        <v>1</v>
      </c>
      <c r="S172">
        <f t="shared" si="179"/>
        <v>1</v>
      </c>
      <c r="X172">
        <v>20170619</v>
      </c>
      <c r="Y172">
        <v>20170606</v>
      </c>
      <c r="Z172">
        <v>20170606</v>
      </c>
      <c r="AA172">
        <v>20170605</v>
      </c>
      <c r="AB172">
        <v>20170605</v>
      </c>
      <c r="AC172">
        <v>20170605</v>
      </c>
      <c r="AD172">
        <v>20170605</v>
      </c>
      <c r="AE172">
        <v>20170619</v>
      </c>
    </row>
    <row r="173" spans="4:31" x14ac:dyDescent="0.3">
      <c r="D173" t="s">
        <v>178</v>
      </c>
      <c r="E173">
        <f>VLOOKUP(MONTH(M173),LookupTable!$A$3:$B$14,2)</f>
        <v>20170606</v>
      </c>
      <c r="F173">
        <f>IF(P173,X173,VLOOKUP(MONTH(M173),LookupTable!$A$3:$B$14,2))</f>
        <v>20170606</v>
      </c>
      <c r="G173">
        <f>IF(R173=1,VLOOKUP(MONTH(M173),LookupTable!$E$3:$L$14,Sheet1!S173+1),VLOOKUP(MONTH(M173),LookupTable!$A$18:$B$29,2))</f>
        <v>20170611</v>
      </c>
      <c r="H173">
        <f t="shared" si="133"/>
        <v>20170611</v>
      </c>
      <c r="I173">
        <f>VLOOKUP(MONTH(Sheet1!M173),LookupTable!$E$3:$L$14,Sheet1!S173+1)</f>
        <v>20170611</v>
      </c>
      <c r="J173">
        <f t="shared" si="134"/>
        <v>20170611</v>
      </c>
      <c r="K173">
        <v>20170620</v>
      </c>
      <c r="M173" s="1">
        <v>44367</v>
      </c>
      <c r="N173" s="1" t="b">
        <f t="shared" si="135"/>
        <v>0</v>
      </c>
      <c r="O173" t="b">
        <f t="shared" si="136"/>
        <v>0</v>
      </c>
      <c r="P173" t="b">
        <f t="shared" si="137"/>
        <v>0</v>
      </c>
      <c r="Q173" t="str">
        <f t="shared" si="146"/>
        <v>Sunday</v>
      </c>
      <c r="R173">
        <f t="shared" ref="R173:S173" si="180">R166</f>
        <v>1</v>
      </c>
      <c r="S173">
        <f t="shared" si="180"/>
        <v>2</v>
      </c>
      <c r="X173">
        <v>20170620</v>
      </c>
      <c r="Y173">
        <v>20170606</v>
      </c>
      <c r="Z173">
        <v>20170606</v>
      </c>
      <c r="AA173">
        <v>20170606</v>
      </c>
      <c r="AB173">
        <v>20170606</v>
      </c>
      <c r="AC173">
        <v>20170606</v>
      </c>
      <c r="AD173">
        <v>20170606</v>
      </c>
      <c r="AE173">
        <v>20170620</v>
      </c>
    </row>
    <row r="174" spans="4:31" x14ac:dyDescent="0.3">
      <c r="D174" t="s">
        <v>179</v>
      </c>
      <c r="E174">
        <f>VLOOKUP(MONTH(M174),LookupTable!$A$3:$B$14,2)</f>
        <v>20170606</v>
      </c>
      <c r="F174">
        <f>IF(P174,X174,VLOOKUP(MONTH(M174),LookupTable!$A$3:$B$14,2))</f>
        <v>20170606</v>
      </c>
      <c r="G174">
        <f>IF(R174=1,VLOOKUP(MONTH(M174),LookupTable!$E$3:$L$14,Sheet1!S174+1),VLOOKUP(MONTH(M174),LookupTable!$A$18:$B$29,2))</f>
        <v>20170605</v>
      </c>
      <c r="H174">
        <f t="shared" si="133"/>
        <v>20170605</v>
      </c>
      <c r="I174">
        <f>VLOOKUP(MONTH(Sheet1!M174),LookupTable!$E$3:$L$14,Sheet1!S174+1)</f>
        <v>20170605</v>
      </c>
      <c r="J174">
        <f t="shared" si="134"/>
        <v>20170605</v>
      </c>
      <c r="K174">
        <v>20170621</v>
      </c>
      <c r="M174" s="1">
        <v>44368</v>
      </c>
      <c r="N174" s="1" t="b">
        <f t="shared" si="135"/>
        <v>1</v>
      </c>
      <c r="O174" t="b">
        <f t="shared" si="136"/>
        <v>1</v>
      </c>
      <c r="P174" t="b">
        <f t="shared" si="137"/>
        <v>0</v>
      </c>
      <c r="Q174" t="str">
        <f t="shared" si="146"/>
        <v>Monday</v>
      </c>
      <c r="R174">
        <f t="shared" ref="R174:S174" si="181">R167</f>
        <v>1</v>
      </c>
      <c r="S174">
        <f t="shared" si="181"/>
        <v>3</v>
      </c>
      <c r="X174">
        <v>20170621</v>
      </c>
      <c r="Y174">
        <v>20170606</v>
      </c>
      <c r="Z174">
        <v>20170606</v>
      </c>
      <c r="AA174">
        <v>20170606</v>
      </c>
      <c r="AB174">
        <v>20170606</v>
      </c>
      <c r="AC174">
        <v>20170607</v>
      </c>
      <c r="AD174">
        <v>20170607</v>
      </c>
      <c r="AE174">
        <v>20170621</v>
      </c>
    </row>
    <row r="175" spans="4:31" x14ac:dyDescent="0.3">
      <c r="D175" t="s">
        <v>180</v>
      </c>
      <c r="E175">
        <f>VLOOKUP(MONTH(M175),LookupTable!$A$3:$B$14,2)</f>
        <v>20170606</v>
      </c>
      <c r="F175">
        <f>IF(P175,X175,VLOOKUP(MONTH(M175),LookupTable!$A$3:$B$14,2))</f>
        <v>20170606</v>
      </c>
      <c r="G175">
        <f>IF(R175=1,VLOOKUP(MONTH(M175),LookupTable!$E$3:$L$14,Sheet1!S175+1),VLOOKUP(MONTH(M175),LookupTable!$A$18:$B$29,2))</f>
        <v>20170606</v>
      </c>
      <c r="H175">
        <f t="shared" si="133"/>
        <v>20170606</v>
      </c>
      <c r="I175">
        <f>VLOOKUP(MONTH(Sheet1!M175),LookupTable!$E$3:$L$14,Sheet1!S175+1)</f>
        <v>20170606</v>
      </c>
      <c r="J175">
        <f t="shared" si="134"/>
        <v>20170606</v>
      </c>
      <c r="K175">
        <v>20170622</v>
      </c>
      <c r="M175" s="1">
        <v>44369</v>
      </c>
      <c r="N175" s="1" t="b">
        <f t="shared" si="135"/>
        <v>1</v>
      </c>
      <c r="O175" t="b">
        <f t="shared" si="136"/>
        <v>1</v>
      </c>
      <c r="P175" t="b">
        <f t="shared" si="137"/>
        <v>0</v>
      </c>
      <c r="Q175" t="str">
        <f t="shared" si="146"/>
        <v>Tuesday</v>
      </c>
      <c r="R175">
        <f t="shared" ref="R175:S175" si="182">R168</f>
        <v>0</v>
      </c>
      <c r="S175">
        <f t="shared" si="182"/>
        <v>4</v>
      </c>
      <c r="X175">
        <v>20170622</v>
      </c>
      <c r="Y175">
        <v>20170606</v>
      </c>
      <c r="Z175">
        <v>20170606</v>
      </c>
      <c r="AA175">
        <v>20170606</v>
      </c>
      <c r="AB175">
        <v>20170606</v>
      </c>
      <c r="AC175">
        <v>20170608</v>
      </c>
      <c r="AD175">
        <v>20170608</v>
      </c>
      <c r="AE175">
        <v>20170622</v>
      </c>
    </row>
    <row r="176" spans="4:31" x14ac:dyDescent="0.3">
      <c r="D176" t="s">
        <v>181</v>
      </c>
      <c r="E176">
        <f>VLOOKUP(MONTH(M176),LookupTable!$A$3:$B$14,2)</f>
        <v>20170606</v>
      </c>
      <c r="F176">
        <f>IF(P176,X176,VLOOKUP(MONTH(M176),LookupTable!$A$3:$B$14,2))</f>
        <v>20170606</v>
      </c>
      <c r="G176">
        <f>IF(R176=1,VLOOKUP(MONTH(M176),LookupTable!$E$3:$L$14,Sheet1!S176+1),VLOOKUP(MONTH(M176),LookupTable!$A$18:$B$29,2))</f>
        <v>20170606</v>
      </c>
      <c r="H176">
        <f t="shared" si="133"/>
        <v>20170606</v>
      </c>
      <c r="I176">
        <f>VLOOKUP(MONTH(Sheet1!M176),LookupTable!$E$3:$L$14,Sheet1!S176+1)</f>
        <v>20170607</v>
      </c>
      <c r="J176">
        <f t="shared" si="134"/>
        <v>20170607</v>
      </c>
      <c r="K176">
        <v>20170623</v>
      </c>
      <c r="M176" s="1">
        <v>44370</v>
      </c>
      <c r="N176" s="1" t="b">
        <f t="shared" si="135"/>
        <v>1</v>
      </c>
      <c r="O176" t="b">
        <f t="shared" si="136"/>
        <v>1</v>
      </c>
      <c r="P176" t="b">
        <f t="shared" si="137"/>
        <v>0</v>
      </c>
      <c r="Q176" t="str">
        <f t="shared" si="146"/>
        <v>Wednesday</v>
      </c>
      <c r="R176">
        <f t="shared" ref="R176:S176" si="183">R169</f>
        <v>0</v>
      </c>
      <c r="S176">
        <f t="shared" si="183"/>
        <v>5</v>
      </c>
      <c r="X176">
        <v>20170623</v>
      </c>
      <c r="Y176">
        <v>20170606</v>
      </c>
      <c r="Z176">
        <v>20170606</v>
      </c>
      <c r="AA176">
        <v>20170606</v>
      </c>
      <c r="AB176">
        <v>20170606</v>
      </c>
      <c r="AC176">
        <v>20170609</v>
      </c>
      <c r="AD176">
        <v>20170609</v>
      </c>
      <c r="AE176">
        <v>20170623</v>
      </c>
    </row>
    <row r="177" spans="4:31" x14ac:dyDescent="0.3">
      <c r="D177" t="s">
        <v>182</v>
      </c>
      <c r="E177">
        <f>VLOOKUP(MONTH(M177),LookupTable!$A$3:$B$14,2)</f>
        <v>20170606</v>
      </c>
      <c r="F177">
        <f>IF(P177,X177,VLOOKUP(MONTH(M177),LookupTable!$A$3:$B$14,2))</f>
        <v>20170606</v>
      </c>
      <c r="G177">
        <f>IF(R177=1,VLOOKUP(MONTH(M177),LookupTable!$E$3:$L$14,Sheet1!S177+1),VLOOKUP(MONTH(M177),LookupTable!$A$18:$B$29,2))</f>
        <v>20170606</v>
      </c>
      <c r="H177">
        <f t="shared" si="133"/>
        <v>20170606</v>
      </c>
      <c r="I177">
        <f>VLOOKUP(MONTH(Sheet1!M177),LookupTable!$E$3:$L$14,Sheet1!S177+1)</f>
        <v>20170608</v>
      </c>
      <c r="J177">
        <f t="shared" si="134"/>
        <v>20170608</v>
      </c>
      <c r="K177">
        <v>20170624</v>
      </c>
      <c r="M177" s="1">
        <v>44371</v>
      </c>
      <c r="N177" s="1" t="b">
        <f t="shared" si="135"/>
        <v>1</v>
      </c>
      <c r="O177" t="b">
        <f t="shared" si="136"/>
        <v>1</v>
      </c>
      <c r="P177" t="b">
        <f t="shared" si="137"/>
        <v>0</v>
      </c>
      <c r="Q177" t="str">
        <f t="shared" si="146"/>
        <v>Thursday</v>
      </c>
      <c r="R177">
        <f t="shared" ref="R177:S177" si="184">R170</f>
        <v>0</v>
      </c>
      <c r="S177">
        <f t="shared" si="184"/>
        <v>6</v>
      </c>
      <c r="X177">
        <v>20170624</v>
      </c>
      <c r="Y177">
        <v>20170606</v>
      </c>
      <c r="Z177">
        <v>20170606</v>
      </c>
      <c r="AA177">
        <v>20170610</v>
      </c>
      <c r="AB177">
        <v>20170610</v>
      </c>
      <c r="AC177">
        <v>20170610</v>
      </c>
      <c r="AD177">
        <v>20170610</v>
      </c>
      <c r="AE177">
        <v>20170624</v>
      </c>
    </row>
    <row r="178" spans="4:31" x14ac:dyDescent="0.3">
      <c r="D178" t="s">
        <v>183</v>
      </c>
      <c r="E178">
        <f>VLOOKUP(MONTH(M178),LookupTable!$A$3:$B$14,2)</f>
        <v>20170606</v>
      </c>
      <c r="F178">
        <f>IF(P178,X178,VLOOKUP(MONTH(M178),LookupTable!$A$3:$B$14,2))</f>
        <v>20170606</v>
      </c>
      <c r="G178">
        <f>IF(R178=1,VLOOKUP(MONTH(M178),LookupTable!$E$3:$L$14,Sheet1!S178+1),VLOOKUP(MONTH(M178),LookupTable!$A$18:$B$29,2))</f>
        <v>20170606</v>
      </c>
      <c r="H178">
        <f t="shared" si="133"/>
        <v>20170606</v>
      </c>
      <c r="I178">
        <f>VLOOKUP(MONTH(Sheet1!M178),LookupTable!$E$3:$L$14,Sheet1!S178+1)</f>
        <v>20170609</v>
      </c>
      <c r="J178">
        <f t="shared" si="134"/>
        <v>20170609</v>
      </c>
      <c r="K178">
        <v>20170625</v>
      </c>
      <c r="M178" s="1">
        <v>44372</v>
      </c>
      <c r="N178" s="1" t="b">
        <f t="shared" si="135"/>
        <v>1</v>
      </c>
      <c r="O178" t="b">
        <f t="shared" si="136"/>
        <v>1</v>
      </c>
      <c r="P178" t="b">
        <f t="shared" si="137"/>
        <v>0</v>
      </c>
      <c r="Q178" t="str">
        <f t="shared" si="146"/>
        <v>Friday</v>
      </c>
      <c r="R178">
        <f t="shared" ref="R178:S178" si="185">R171</f>
        <v>0</v>
      </c>
      <c r="S178">
        <f t="shared" si="185"/>
        <v>7</v>
      </c>
      <c r="X178">
        <v>20170625</v>
      </c>
      <c r="Y178">
        <v>20170606</v>
      </c>
      <c r="Z178">
        <v>20170606</v>
      </c>
      <c r="AA178">
        <v>20170611</v>
      </c>
      <c r="AB178">
        <v>20170611</v>
      </c>
      <c r="AC178">
        <v>20170611</v>
      </c>
      <c r="AD178">
        <v>20170611</v>
      </c>
      <c r="AE178">
        <v>20170625</v>
      </c>
    </row>
    <row r="179" spans="4:31" x14ac:dyDescent="0.3">
      <c r="D179" t="s">
        <v>184</v>
      </c>
      <c r="E179">
        <f>VLOOKUP(MONTH(M179),LookupTable!$A$3:$B$14,2)</f>
        <v>20170606</v>
      </c>
      <c r="F179">
        <f>IF(P179,X179,VLOOKUP(MONTH(M179),LookupTable!$A$3:$B$14,2))</f>
        <v>20170606</v>
      </c>
      <c r="G179">
        <f>IF(R179=1,VLOOKUP(MONTH(M179),LookupTable!$E$3:$L$14,Sheet1!S179+1),VLOOKUP(MONTH(M179),LookupTable!$A$18:$B$29,2))</f>
        <v>20170610</v>
      </c>
      <c r="H179">
        <f t="shared" si="133"/>
        <v>20170610</v>
      </c>
      <c r="I179">
        <f>VLOOKUP(MONTH(Sheet1!M179),LookupTable!$E$3:$L$14,Sheet1!S179+1)</f>
        <v>20170610</v>
      </c>
      <c r="J179">
        <f t="shared" si="134"/>
        <v>20170610</v>
      </c>
      <c r="K179">
        <v>20170626</v>
      </c>
      <c r="M179" s="1">
        <v>44373</v>
      </c>
      <c r="N179" s="1" t="b">
        <f t="shared" si="135"/>
        <v>0</v>
      </c>
      <c r="O179" t="b">
        <f t="shared" si="136"/>
        <v>0</v>
      </c>
      <c r="P179" t="b">
        <f t="shared" si="137"/>
        <v>0</v>
      </c>
      <c r="Q179" t="str">
        <f t="shared" si="146"/>
        <v>Saturday</v>
      </c>
      <c r="R179">
        <f t="shared" ref="R179:S179" si="186">R172</f>
        <v>1</v>
      </c>
      <c r="S179">
        <f t="shared" si="186"/>
        <v>1</v>
      </c>
      <c r="X179">
        <v>20170626</v>
      </c>
      <c r="Y179">
        <v>20170606</v>
      </c>
      <c r="Z179">
        <v>20170606</v>
      </c>
      <c r="AA179">
        <v>20170605</v>
      </c>
      <c r="AB179">
        <v>20170605</v>
      </c>
      <c r="AC179">
        <v>20170605</v>
      </c>
      <c r="AD179">
        <v>20170605</v>
      </c>
      <c r="AE179">
        <v>20170626</v>
      </c>
    </row>
    <row r="180" spans="4:31" x14ac:dyDescent="0.3">
      <c r="D180" t="s">
        <v>185</v>
      </c>
      <c r="E180">
        <f>VLOOKUP(MONTH(M180),LookupTable!$A$3:$B$14,2)</f>
        <v>20170606</v>
      </c>
      <c r="F180">
        <f>IF(P180,X180,VLOOKUP(MONTH(M180),LookupTable!$A$3:$B$14,2))</f>
        <v>20170606</v>
      </c>
      <c r="G180">
        <f>IF(R180=1,VLOOKUP(MONTH(M180),LookupTable!$E$3:$L$14,Sheet1!S180+1),VLOOKUP(MONTH(M180),LookupTable!$A$18:$B$29,2))</f>
        <v>20170611</v>
      </c>
      <c r="H180">
        <f t="shared" si="133"/>
        <v>20170611</v>
      </c>
      <c r="I180">
        <f>VLOOKUP(MONTH(Sheet1!M180),LookupTable!$E$3:$L$14,Sheet1!S180+1)</f>
        <v>20170611</v>
      </c>
      <c r="J180">
        <f t="shared" si="134"/>
        <v>20170611</v>
      </c>
      <c r="K180">
        <v>20170627</v>
      </c>
      <c r="M180" s="1">
        <v>44374</v>
      </c>
      <c r="N180" s="1" t="b">
        <f t="shared" si="135"/>
        <v>0</v>
      </c>
      <c r="O180" t="b">
        <f t="shared" si="136"/>
        <v>0</v>
      </c>
      <c r="P180" t="b">
        <f t="shared" si="137"/>
        <v>0</v>
      </c>
      <c r="Q180" t="str">
        <f t="shared" si="146"/>
        <v>Sunday</v>
      </c>
      <c r="R180">
        <f t="shared" ref="R180:S180" si="187">R173</f>
        <v>1</v>
      </c>
      <c r="S180">
        <f t="shared" si="187"/>
        <v>2</v>
      </c>
      <c r="X180">
        <v>20170627</v>
      </c>
      <c r="Y180">
        <v>20170606</v>
      </c>
      <c r="Z180">
        <v>20170606</v>
      </c>
      <c r="AA180">
        <v>20170606</v>
      </c>
      <c r="AB180">
        <v>20170606</v>
      </c>
      <c r="AC180">
        <v>20170606</v>
      </c>
      <c r="AD180">
        <v>20170606</v>
      </c>
      <c r="AE180">
        <v>20170627</v>
      </c>
    </row>
    <row r="181" spans="4:31" x14ac:dyDescent="0.3">
      <c r="D181" t="s">
        <v>186</v>
      </c>
      <c r="E181">
        <f>VLOOKUP(MONTH(M181),LookupTable!$A$3:$B$14,2)</f>
        <v>20170606</v>
      </c>
      <c r="F181">
        <f>IF(P181,X181,VLOOKUP(MONTH(M181),LookupTable!$A$3:$B$14,2))</f>
        <v>20170606</v>
      </c>
      <c r="G181">
        <f>IF(R181=1,VLOOKUP(MONTH(M181),LookupTable!$E$3:$L$14,Sheet1!S181+1),VLOOKUP(MONTH(M181),LookupTable!$A$18:$B$29,2))</f>
        <v>20170605</v>
      </c>
      <c r="H181">
        <f t="shared" si="133"/>
        <v>20170605</v>
      </c>
      <c r="I181">
        <f>VLOOKUP(MONTH(Sheet1!M181),LookupTable!$E$3:$L$14,Sheet1!S181+1)</f>
        <v>20170605</v>
      </c>
      <c r="J181">
        <f t="shared" si="134"/>
        <v>20170605</v>
      </c>
      <c r="K181">
        <v>20170628</v>
      </c>
      <c r="M181" s="1">
        <v>44375</v>
      </c>
      <c r="N181" s="1" t="b">
        <f t="shared" si="135"/>
        <v>1</v>
      </c>
      <c r="O181" t="b">
        <f t="shared" si="136"/>
        <v>1</v>
      </c>
      <c r="P181" t="b">
        <f t="shared" si="137"/>
        <v>0</v>
      </c>
      <c r="Q181" t="str">
        <f t="shared" si="146"/>
        <v>Monday</v>
      </c>
      <c r="R181">
        <f t="shared" ref="R181:S181" si="188">R174</f>
        <v>1</v>
      </c>
      <c r="S181">
        <f t="shared" si="188"/>
        <v>3</v>
      </c>
      <c r="X181">
        <v>20170628</v>
      </c>
      <c r="Y181">
        <v>20170606</v>
      </c>
      <c r="Z181">
        <v>20170606</v>
      </c>
      <c r="AA181">
        <v>20170606</v>
      </c>
      <c r="AB181">
        <v>20170606</v>
      </c>
      <c r="AC181">
        <v>20170607</v>
      </c>
      <c r="AD181">
        <v>20170607</v>
      </c>
      <c r="AE181">
        <v>20170628</v>
      </c>
    </row>
    <row r="182" spans="4:31" x14ac:dyDescent="0.3">
      <c r="D182" t="s">
        <v>187</v>
      </c>
      <c r="E182">
        <f>VLOOKUP(MONTH(M182),LookupTable!$A$3:$B$14,2)</f>
        <v>20170606</v>
      </c>
      <c r="F182">
        <f>IF(P182,X182,VLOOKUP(MONTH(M182),LookupTable!$A$3:$B$14,2))</f>
        <v>20170606</v>
      </c>
      <c r="G182">
        <f>IF(R182=1,VLOOKUP(MONTH(M182),LookupTable!$E$3:$L$14,Sheet1!S182+1),VLOOKUP(MONTH(M182),LookupTable!$A$18:$B$29,2))</f>
        <v>20170606</v>
      </c>
      <c r="H182">
        <f t="shared" si="133"/>
        <v>20170606</v>
      </c>
      <c r="I182">
        <f>VLOOKUP(MONTH(Sheet1!M182),LookupTable!$E$3:$L$14,Sheet1!S182+1)</f>
        <v>20170606</v>
      </c>
      <c r="J182">
        <f t="shared" si="134"/>
        <v>20170606</v>
      </c>
      <c r="K182">
        <v>20170629</v>
      </c>
      <c r="M182" s="1">
        <v>44376</v>
      </c>
      <c r="N182" s="1" t="b">
        <f t="shared" si="135"/>
        <v>1</v>
      </c>
      <c r="O182" t="b">
        <f t="shared" si="136"/>
        <v>1</v>
      </c>
      <c r="P182" t="b">
        <f t="shared" si="137"/>
        <v>0</v>
      </c>
      <c r="Q182" t="str">
        <f t="shared" si="146"/>
        <v>Tuesday</v>
      </c>
      <c r="R182">
        <f t="shared" ref="R182:S182" si="189">R175</f>
        <v>0</v>
      </c>
      <c r="S182">
        <f t="shared" si="189"/>
        <v>4</v>
      </c>
      <c r="X182">
        <v>20170629</v>
      </c>
      <c r="Y182">
        <v>20170606</v>
      </c>
      <c r="Z182">
        <v>20170606</v>
      </c>
      <c r="AA182">
        <v>20170606</v>
      </c>
      <c r="AB182">
        <v>20170606</v>
      </c>
      <c r="AC182">
        <v>20170608</v>
      </c>
      <c r="AD182">
        <v>20170608</v>
      </c>
      <c r="AE182">
        <v>20170629</v>
      </c>
    </row>
    <row r="183" spans="4:31" x14ac:dyDescent="0.3">
      <c r="D183" t="s">
        <v>188</v>
      </c>
      <c r="E183">
        <f>VLOOKUP(MONTH(M183),LookupTable!$A$3:$B$14,2)</f>
        <v>20170606</v>
      </c>
      <c r="F183">
        <f>IF(P183,X183,VLOOKUP(MONTH(M183),LookupTable!$A$3:$B$14,2))</f>
        <v>20170606</v>
      </c>
      <c r="G183">
        <f>IF(R183=1,VLOOKUP(MONTH(M183),LookupTable!$E$3:$L$14,Sheet1!S183+1),VLOOKUP(MONTH(M183),LookupTable!$A$18:$B$29,2))</f>
        <v>20170606</v>
      </c>
      <c r="H183">
        <f t="shared" si="133"/>
        <v>20170606</v>
      </c>
      <c r="I183">
        <f>VLOOKUP(MONTH(Sheet1!M183),LookupTable!$E$3:$L$14,Sheet1!S183+1)</f>
        <v>20170607</v>
      </c>
      <c r="J183">
        <f t="shared" si="134"/>
        <v>20170607</v>
      </c>
      <c r="K183">
        <v>20170630</v>
      </c>
      <c r="M183" s="1">
        <v>44377</v>
      </c>
      <c r="N183" s="1" t="b">
        <f t="shared" si="135"/>
        <v>1</v>
      </c>
      <c r="O183" t="b">
        <f t="shared" si="136"/>
        <v>1</v>
      </c>
      <c r="P183" t="b">
        <f t="shared" si="137"/>
        <v>0</v>
      </c>
      <c r="Q183" t="str">
        <f t="shared" si="146"/>
        <v>Wednesday</v>
      </c>
      <c r="R183">
        <f t="shared" ref="R183:S183" si="190">R176</f>
        <v>0</v>
      </c>
      <c r="S183">
        <f t="shared" si="190"/>
        <v>5</v>
      </c>
      <c r="X183">
        <v>20170630</v>
      </c>
      <c r="Y183">
        <v>20170606</v>
      </c>
      <c r="Z183">
        <v>20170606</v>
      </c>
      <c r="AA183">
        <v>20170606</v>
      </c>
      <c r="AB183">
        <v>20170606</v>
      </c>
      <c r="AC183">
        <v>20170609</v>
      </c>
      <c r="AD183">
        <v>20170609</v>
      </c>
      <c r="AE183">
        <v>20170630</v>
      </c>
    </row>
    <row r="184" spans="4:31" x14ac:dyDescent="0.3">
      <c r="D184" t="s">
        <v>189</v>
      </c>
      <c r="E184">
        <f>VLOOKUP(MONTH(M184),LookupTable!$A$3:$B$14,2)</f>
        <v>20170711</v>
      </c>
      <c r="F184">
        <f>IF(P184,X184,VLOOKUP(MONTH(M184),LookupTable!$A$3:$B$14,2))</f>
        <v>20170711</v>
      </c>
      <c r="G184">
        <f>IF(R184=1,VLOOKUP(MONTH(M184),LookupTable!$E$3:$L$14,Sheet1!S184+1),VLOOKUP(MONTH(M184),LookupTable!$A$18:$B$29,2))</f>
        <v>20170711</v>
      </c>
      <c r="H184">
        <f t="shared" si="133"/>
        <v>20170711</v>
      </c>
      <c r="I184">
        <f>VLOOKUP(MONTH(Sheet1!M184),LookupTable!$E$3:$L$14,Sheet1!S184+1)</f>
        <v>20170713</v>
      </c>
      <c r="J184">
        <f t="shared" si="134"/>
        <v>20170713</v>
      </c>
      <c r="K184">
        <v>20170701</v>
      </c>
      <c r="M184" s="1">
        <v>44378</v>
      </c>
      <c r="N184" s="1" t="b">
        <f t="shared" si="135"/>
        <v>1</v>
      </c>
      <c r="O184" t="b">
        <f t="shared" si="136"/>
        <v>1</v>
      </c>
      <c r="P184" t="b">
        <f t="shared" si="137"/>
        <v>0</v>
      </c>
      <c r="Q184" t="str">
        <f t="shared" si="146"/>
        <v>Thursday</v>
      </c>
      <c r="R184">
        <f t="shared" ref="R184:S184" si="191">R177</f>
        <v>0</v>
      </c>
      <c r="S184">
        <f t="shared" si="191"/>
        <v>6</v>
      </c>
      <c r="X184">
        <v>20170701</v>
      </c>
      <c r="Y184">
        <v>20170711</v>
      </c>
      <c r="Z184">
        <v>20170711</v>
      </c>
      <c r="AA184">
        <v>20170715</v>
      </c>
      <c r="AB184">
        <v>20170715</v>
      </c>
      <c r="AC184">
        <v>20170715</v>
      </c>
      <c r="AD184">
        <v>20170715</v>
      </c>
      <c r="AE184">
        <v>20170701</v>
      </c>
    </row>
    <row r="185" spans="4:31" x14ac:dyDescent="0.3">
      <c r="D185" t="s">
        <v>190</v>
      </c>
      <c r="E185">
        <f>VLOOKUP(MONTH(M185),LookupTable!$A$3:$B$14,2)</f>
        <v>20170711</v>
      </c>
      <c r="F185">
        <f>IF(P185,X185,VLOOKUP(MONTH(M185),LookupTable!$A$3:$B$14,2))</f>
        <v>20170711</v>
      </c>
      <c r="G185">
        <f>IF(R185=1,VLOOKUP(MONTH(M185),LookupTable!$E$3:$L$14,Sheet1!S185+1),VLOOKUP(MONTH(M185),LookupTable!$A$18:$B$29,2))</f>
        <v>20170711</v>
      </c>
      <c r="H185">
        <f t="shared" si="133"/>
        <v>20170711</v>
      </c>
      <c r="I185">
        <f>VLOOKUP(MONTH(Sheet1!M185),LookupTable!$E$3:$L$14,Sheet1!S185+1)</f>
        <v>20170714</v>
      </c>
      <c r="J185">
        <f t="shared" si="134"/>
        <v>20170714</v>
      </c>
      <c r="K185">
        <v>20170702</v>
      </c>
      <c r="M185" s="1">
        <v>44379</v>
      </c>
      <c r="N185" s="1" t="b">
        <f t="shared" si="135"/>
        <v>1</v>
      </c>
      <c r="O185" t="b">
        <f t="shared" si="136"/>
        <v>1</v>
      </c>
      <c r="P185" t="b">
        <f t="shared" si="137"/>
        <v>0</v>
      </c>
      <c r="Q185" t="str">
        <f t="shared" si="146"/>
        <v>Friday</v>
      </c>
      <c r="R185">
        <f t="shared" ref="R185:S185" si="192">R178</f>
        <v>0</v>
      </c>
      <c r="S185">
        <f t="shared" si="192"/>
        <v>7</v>
      </c>
      <c r="X185">
        <v>20170702</v>
      </c>
      <c r="Y185">
        <v>20170711</v>
      </c>
      <c r="Z185">
        <v>20170711</v>
      </c>
      <c r="AA185">
        <v>20170716</v>
      </c>
      <c r="AB185">
        <v>20170716</v>
      </c>
      <c r="AC185">
        <v>20170716</v>
      </c>
      <c r="AD185">
        <v>20170716</v>
      </c>
      <c r="AE185">
        <v>20170702</v>
      </c>
    </row>
    <row r="186" spans="4:31" x14ac:dyDescent="0.3">
      <c r="D186" t="s">
        <v>191</v>
      </c>
      <c r="E186">
        <f>VLOOKUP(MONTH(M186),LookupTable!$A$3:$B$14,2)</f>
        <v>20170711</v>
      </c>
      <c r="F186">
        <f>IF(P186,X186,VLOOKUP(MONTH(M186),LookupTable!$A$3:$B$14,2))</f>
        <v>20170711</v>
      </c>
      <c r="G186">
        <f>IF(R186=1,VLOOKUP(MONTH(M186),LookupTable!$E$3:$L$14,Sheet1!S186+1),VLOOKUP(MONTH(M186),LookupTable!$A$18:$B$29,2))</f>
        <v>20170715</v>
      </c>
      <c r="H186">
        <f t="shared" si="133"/>
        <v>20170715</v>
      </c>
      <c r="I186">
        <f>VLOOKUP(MONTH(Sheet1!M186),LookupTable!$E$3:$L$14,Sheet1!S186+1)</f>
        <v>20170715</v>
      </c>
      <c r="J186">
        <f t="shared" si="134"/>
        <v>20170715</v>
      </c>
      <c r="K186">
        <v>20170703</v>
      </c>
      <c r="M186" s="1">
        <v>44380</v>
      </c>
      <c r="N186" s="1" t="b">
        <f t="shared" si="135"/>
        <v>0</v>
      </c>
      <c r="O186" t="b">
        <f t="shared" si="136"/>
        <v>0</v>
      </c>
      <c r="P186" t="b">
        <f t="shared" si="137"/>
        <v>0</v>
      </c>
      <c r="Q186" t="str">
        <f t="shared" si="146"/>
        <v>Saturday</v>
      </c>
      <c r="R186">
        <f t="shared" ref="R186:S186" si="193">R179</f>
        <v>1</v>
      </c>
      <c r="S186">
        <f t="shared" si="193"/>
        <v>1</v>
      </c>
      <c r="X186">
        <v>20170703</v>
      </c>
      <c r="Y186">
        <v>20170711</v>
      </c>
      <c r="Z186">
        <v>20170711</v>
      </c>
      <c r="AA186">
        <v>20170710</v>
      </c>
      <c r="AB186">
        <v>20170710</v>
      </c>
      <c r="AC186">
        <v>20170710</v>
      </c>
      <c r="AD186">
        <v>20170710</v>
      </c>
      <c r="AE186">
        <v>20170703</v>
      </c>
    </row>
    <row r="187" spans="4:31" x14ac:dyDescent="0.3">
      <c r="D187" t="s">
        <v>192</v>
      </c>
      <c r="E187">
        <f>VLOOKUP(MONTH(M187),LookupTable!$A$3:$B$14,2)</f>
        <v>20170711</v>
      </c>
      <c r="F187">
        <f>IF(P187,X187,VLOOKUP(MONTH(M187),LookupTable!$A$3:$B$14,2))</f>
        <v>20170711</v>
      </c>
      <c r="G187">
        <f>IF(R187=1,VLOOKUP(MONTH(M187),LookupTable!$E$3:$L$14,Sheet1!S187+1),VLOOKUP(MONTH(M187),LookupTable!$A$18:$B$29,2))</f>
        <v>20170716</v>
      </c>
      <c r="H187">
        <f t="shared" si="133"/>
        <v>20170716</v>
      </c>
      <c r="I187">
        <f>VLOOKUP(MONTH(Sheet1!M187),LookupTable!$E$3:$L$14,Sheet1!S187+1)</f>
        <v>20170716</v>
      </c>
      <c r="J187">
        <f t="shared" si="134"/>
        <v>20170716</v>
      </c>
      <c r="K187">
        <v>20170704</v>
      </c>
      <c r="M187" s="1">
        <v>44381</v>
      </c>
      <c r="N187" s="1" t="b">
        <f t="shared" si="135"/>
        <v>0</v>
      </c>
      <c r="O187" t="b">
        <f t="shared" si="136"/>
        <v>0</v>
      </c>
      <c r="P187" t="b">
        <f t="shared" si="137"/>
        <v>0</v>
      </c>
      <c r="Q187" t="str">
        <f t="shared" si="146"/>
        <v>Sunday</v>
      </c>
      <c r="R187">
        <f t="shared" ref="R187:S187" si="194">R180</f>
        <v>1</v>
      </c>
      <c r="S187">
        <f t="shared" si="194"/>
        <v>2</v>
      </c>
      <c r="X187">
        <v>20170704</v>
      </c>
      <c r="Y187">
        <v>20170711</v>
      </c>
      <c r="Z187">
        <v>20170704</v>
      </c>
      <c r="AA187">
        <v>20170711</v>
      </c>
      <c r="AB187">
        <v>20170704</v>
      </c>
      <c r="AC187">
        <v>20170711</v>
      </c>
      <c r="AD187">
        <v>20170704</v>
      </c>
      <c r="AE187">
        <v>20170704</v>
      </c>
    </row>
    <row r="188" spans="4:31" x14ac:dyDescent="0.3">
      <c r="D188" t="s">
        <v>193</v>
      </c>
      <c r="E188">
        <f>VLOOKUP(MONTH(M188),LookupTable!$A$3:$B$14,2)</f>
        <v>20170711</v>
      </c>
      <c r="F188">
        <f>IF(P188,X188,VLOOKUP(MONTH(M188),LookupTable!$A$3:$B$14,2))</f>
        <v>20170705</v>
      </c>
      <c r="G188">
        <f>IF(R188=1,VLOOKUP(MONTH(M188),LookupTable!$E$3:$L$14,Sheet1!S188+1),VLOOKUP(MONTH(M188),LookupTable!$A$18:$B$29,2))</f>
        <v>20170710</v>
      </c>
      <c r="H188">
        <f t="shared" si="133"/>
        <v>20170705</v>
      </c>
      <c r="I188">
        <f>VLOOKUP(MONTH(Sheet1!M188),LookupTable!$E$3:$L$14,Sheet1!S188+1)</f>
        <v>20170710</v>
      </c>
      <c r="J188">
        <f t="shared" si="134"/>
        <v>20170705</v>
      </c>
      <c r="K188">
        <v>20170705</v>
      </c>
      <c r="M188" s="1">
        <v>44382</v>
      </c>
      <c r="N188" s="1" t="b">
        <f t="shared" si="135"/>
        <v>1</v>
      </c>
      <c r="O188" t="b">
        <f t="shared" si="136"/>
        <v>0</v>
      </c>
      <c r="P188" t="b">
        <f t="shared" si="137"/>
        <v>1</v>
      </c>
      <c r="Q188" t="str">
        <f t="shared" si="146"/>
        <v>Monday</v>
      </c>
      <c r="R188">
        <f t="shared" ref="R188:S188" si="195">R181</f>
        <v>1</v>
      </c>
      <c r="S188">
        <f t="shared" si="195"/>
        <v>3</v>
      </c>
      <c r="X188">
        <v>20170705</v>
      </c>
      <c r="Y188">
        <v>20170711</v>
      </c>
      <c r="Z188">
        <v>20170705</v>
      </c>
      <c r="AA188">
        <v>20170711</v>
      </c>
      <c r="AB188">
        <v>20170705</v>
      </c>
      <c r="AC188">
        <v>20170712</v>
      </c>
      <c r="AD188">
        <v>20170705</v>
      </c>
      <c r="AE188">
        <v>20170705</v>
      </c>
    </row>
    <row r="189" spans="4:31" x14ac:dyDescent="0.3">
      <c r="D189" t="s">
        <v>194</v>
      </c>
      <c r="E189">
        <f>VLOOKUP(MONTH(M189),LookupTable!$A$3:$B$14,2)</f>
        <v>20170711</v>
      </c>
      <c r="F189">
        <f>IF(P189,X189,VLOOKUP(MONTH(M189),LookupTable!$A$3:$B$14,2))</f>
        <v>20170711</v>
      </c>
      <c r="G189">
        <f>IF(R189=1,VLOOKUP(MONTH(M189),LookupTable!$E$3:$L$14,Sheet1!S189+1),VLOOKUP(MONTH(M189),LookupTable!$A$18:$B$29,2))</f>
        <v>20170711</v>
      </c>
      <c r="H189">
        <f t="shared" si="133"/>
        <v>20170711</v>
      </c>
      <c r="I189">
        <f>VLOOKUP(MONTH(Sheet1!M189),LookupTable!$E$3:$L$14,Sheet1!S189+1)</f>
        <v>20170711</v>
      </c>
      <c r="J189">
        <f t="shared" si="134"/>
        <v>20170711</v>
      </c>
      <c r="K189">
        <v>20170706</v>
      </c>
      <c r="M189" s="1">
        <v>44383</v>
      </c>
      <c r="N189" s="1" t="b">
        <f t="shared" si="135"/>
        <v>1</v>
      </c>
      <c r="O189" t="b">
        <f t="shared" si="136"/>
        <v>1</v>
      </c>
      <c r="P189" t="b">
        <f t="shared" si="137"/>
        <v>0</v>
      </c>
      <c r="Q189" t="str">
        <f t="shared" si="146"/>
        <v>Tuesday</v>
      </c>
      <c r="R189">
        <f t="shared" ref="R189:S189" si="196">R182</f>
        <v>0</v>
      </c>
      <c r="S189">
        <f t="shared" si="196"/>
        <v>4</v>
      </c>
      <c r="X189">
        <v>20170706</v>
      </c>
      <c r="Y189">
        <v>20170711</v>
      </c>
      <c r="Z189">
        <v>20170711</v>
      </c>
      <c r="AA189">
        <v>20170711</v>
      </c>
      <c r="AB189">
        <v>20170711</v>
      </c>
      <c r="AC189">
        <v>20170713</v>
      </c>
      <c r="AD189">
        <v>20170713</v>
      </c>
      <c r="AE189">
        <v>20170706</v>
      </c>
    </row>
    <row r="190" spans="4:31" x14ac:dyDescent="0.3">
      <c r="D190" t="s">
        <v>195</v>
      </c>
      <c r="E190">
        <f>VLOOKUP(MONTH(M190),LookupTable!$A$3:$B$14,2)</f>
        <v>20170711</v>
      </c>
      <c r="F190">
        <f>IF(P190,X190,VLOOKUP(MONTH(M190),LookupTable!$A$3:$B$14,2))</f>
        <v>20170711</v>
      </c>
      <c r="G190">
        <f>IF(R190=1,VLOOKUP(MONTH(M190),LookupTable!$E$3:$L$14,Sheet1!S190+1),VLOOKUP(MONTH(M190),LookupTable!$A$18:$B$29,2))</f>
        <v>20170711</v>
      </c>
      <c r="H190">
        <f t="shared" si="133"/>
        <v>20170711</v>
      </c>
      <c r="I190">
        <f>VLOOKUP(MONTH(Sheet1!M190),LookupTable!$E$3:$L$14,Sheet1!S190+1)</f>
        <v>20170712</v>
      </c>
      <c r="J190">
        <f t="shared" si="134"/>
        <v>20170712</v>
      </c>
      <c r="K190">
        <v>20170707</v>
      </c>
      <c r="M190" s="1">
        <v>44384</v>
      </c>
      <c r="N190" s="1" t="b">
        <f t="shared" si="135"/>
        <v>1</v>
      </c>
      <c r="O190" t="b">
        <f t="shared" si="136"/>
        <v>1</v>
      </c>
      <c r="P190" t="b">
        <f t="shared" si="137"/>
        <v>0</v>
      </c>
      <c r="Q190" t="str">
        <f t="shared" si="146"/>
        <v>Wednesday</v>
      </c>
      <c r="R190">
        <f t="shared" ref="R190:S190" si="197">R183</f>
        <v>0</v>
      </c>
      <c r="S190">
        <f t="shared" si="197"/>
        <v>5</v>
      </c>
      <c r="X190">
        <v>20170707</v>
      </c>
      <c r="Y190">
        <v>20170711</v>
      </c>
      <c r="Z190">
        <v>20170711</v>
      </c>
      <c r="AA190">
        <v>20170711</v>
      </c>
      <c r="AB190">
        <v>20170711</v>
      </c>
      <c r="AC190">
        <v>20170714</v>
      </c>
      <c r="AD190">
        <v>20170714</v>
      </c>
      <c r="AE190">
        <v>20170707</v>
      </c>
    </row>
    <row r="191" spans="4:31" x14ac:dyDescent="0.3">
      <c r="D191" t="s">
        <v>196</v>
      </c>
      <c r="E191">
        <f>VLOOKUP(MONTH(M191),LookupTable!$A$3:$B$14,2)</f>
        <v>20170711</v>
      </c>
      <c r="F191">
        <f>IF(P191,X191,VLOOKUP(MONTH(M191),LookupTable!$A$3:$B$14,2))</f>
        <v>20170711</v>
      </c>
      <c r="G191">
        <f>IF(R191=1,VLOOKUP(MONTH(M191),LookupTable!$E$3:$L$14,Sheet1!S191+1),VLOOKUP(MONTH(M191),LookupTable!$A$18:$B$29,2))</f>
        <v>20170711</v>
      </c>
      <c r="H191">
        <f t="shared" si="133"/>
        <v>20170711</v>
      </c>
      <c r="I191">
        <f>VLOOKUP(MONTH(Sheet1!M191),LookupTable!$E$3:$L$14,Sheet1!S191+1)</f>
        <v>20170713</v>
      </c>
      <c r="J191">
        <f t="shared" si="134"/>
        <v>20170713</v>
      </c>
      <c r="K191">
        <v>20170708</v>
      </c>
      <c r="M191" s="1">
        <v>44385</v>
      </c>
      <c r="N191" s="1" t="b">
        <f t="shared" si="135"/>
        <v>1</v>
      </c>
      <c r="O191" t="b">
        <f t="shared" si="136"/>
        <v>1</v>
      </c>
      <c r="P191" t="b">
        <f t="shared" si="137"/>
        <v>0</v>
      </c>
      <c r="Q191" t="str">
        <f t="shared" si="146"/>
        <v>Thursday</v>
      </c>
      <c r="R191">
        <f t="shared" ref="R191:S191" si="198">R184</f>
        <v>0</v>
      </c>
      <c r="S191">
        <f t="shared" si="198"/>
        <v>6</v>
      </c>
      <c r="X191">
        <v>20170708</v>
      </c>
      <c r="Y191">
        <v>20170711</v>
      </c>
      <c r="Z191">
        <v>20170711</v>
      </c>
      <c r="AA191">
        <v>20170715</v>
      </c>
      <c r="AB191">
        <v>20170715</v>
      </c>
      <c r="AC191">
        <v>20170715</v>
      </c>
      <c r="AD191">
        <v>20170715</v>
      </c>
      <c r="AE191">
        <v>20170708</v>
      </c>
    </row>
    <row r="192" spans="4:31" x14ac:dyDescent="0.3">
      <c r="D192" t="s">
        <v>197</v>
      </c>
      <c r="E192">
        <f>VLOOKUP(MONTH(M192),LookupTable!$A$3:$B$14,2)</f>
        <v>20170711</v>
      </c>
      <c r="F192">
        <f>IF(P192,X192,VLOOKUP(MONTH(M192),LookupTable!$A$3:$B$14,2))</f>
        <v>20170711</v>
      </c>
      <c r="G192">
        <f>IF(R192=1,VLOOKUP(MONTH(M192),LookupTable!$E$3:$L$14,Sheet1!S192+1),VLOOKUP(MONTH(M192),LookupTable!$A$18:$B$29,2))</f>
        <v>20170711</v>
      </c>
      <c r="H192">
        <f t="shared" si="133"/>
        <v>20170711</v>
      </c>
      <c r="I192">
        <f>VLOOKUP(MONTH(Sheet1!M192),LookupTable!$E$3:$L$14,Sheet1!S192+1)</f>
        <v>20170714</v>
      </c>
      <c r="J192">
        <f t="shared" si="134"/>
        <v>20170714</v>
      </c>
      <c r="K192">
        <v>20170709</v>
      </c>
      <c r="M192" s="1">
        <v>44386</v>
      </c>
      <c r="N192" s="1" t="b">
        <f t="shared" si="135"/>
        <v>1</v>
      </c>
      <c r="O192" t="b">
        <f t="shared" si="136"/>
        <v>1</v>
      </c>
      <c r="P192" t="b">
        <f t="shared" si="137"/>
        <v>0</v>
      </c>
      <c r="Q192" t="str">
        <f t="shared" si="146"/>
        <v>Friday</v>
      </c>
      <c r="R192">
        <f t="shared" ref="R192:S192" si="199">R185</f>
        <v>0</v>
      </c>
      <c r="S192">
        <f t="shared" si="199"/>
        <v>7</v>
      </c>
      <c r="X192">
        <v>20170709</v>
      </c>
      <c r="Y192">
        <v>20170711</v>
      </c>
      <c r="Z192">
        <v>20170711</v>
      </c>
      <c r="AA192">
        <v>20170716</v>
      </c>
      <c r="AB192">
        <v>20170716</v>
      </c>
      <c r="AC192">
        <v>20170716</v>
      </c>
      <c r="AD192">
        <v>20170716</v>
      </c>
      <c r="AE192">
        <v>20170709</v>
      </c>
    </row>
    <row r="193" spans="4:31" x14ac:dyDescent="0.3">
      <c r="D193" t="s">
        <v>198</v>
      </c>
      <c r="E193">
        <f>VLOOKUP(MONTH(M193),LookupTable!$A$3:$B$14,2)</f>
        <v>20170711</v>
      </c>
      <c r="F193">
        <f>IF(P193,X193,VLOOKUP(MONTH(M193),LookupTable!$A$3:$B$14,2))</f>
        <v>20170711</v>
      </c>
      <c r="G193">
        <f>IF(R193=1,VLOOKUP(MONTH(M193),LookupTable!$E$3:$L$14,Sheet1!S193+1),VLOOKUP(MONTH(M193),LookupTable!$A$18:$B$29,2))</f>
        <v>20170715</v>
      </c>
      <c r="H193">
        <f t="shared" si="133"/>
        <v>20170715</v>
      </c>
      <c r="I193">
        <f>VLOOKUP(MONTH(Sheet1!M193),LookupTable!$E$3:$L$14,Sheet1!S193+1)</f>
        <v>20170715</v>
      </c>
      <c r="J193">
        <f t="shared" si="134"/>
        <v>20170715</v>
      </c>
      <c r="K193">
        <v>20170710</v>
      </c>
      <c r="M193" s="1">
        <v>44387</v>
      </c>
      <c r="N193" s="1" t="b">
        <f t="shared" si="135"/>
        <v>0</v>
      </c>
      <c r="O193" t="b">
        <f t="shared" si="136"/>
        <v>0</v>
      </c>
      <c r="P193" t="b">
        <f t="shared" si="137"/>
        <v>0</v>
      </c>
      <c r="Q193" t="str">
        <f t="shared" si="146"/>
        <v>Saturday</v>
      </c>
      <c r="R193">
        <f t="shared" ref="R193:S193" si="200">R186</f>
        <v>1</v>
      </c>
      <c r="S193">
        <f t="shared" si="200"/>
        <v>1</v>
      </c>
      <c r="X193">
        <v>20170710</v>
      </c>
      <c r="Y193">
        <v>20170711</v>
      </c>
      <c r="Z193">
        <v>20170711</v>
      </c>
      <c r="AA193">
        <v>20170710</v>
      </c>
      <c r="AB193">
        <v>20170710</v>
      </c>
      <c r="AC193">
        <v>20170710</v>
      </c>
      <c r="AD193">
        <v>20170710</v>
      </c>
      <c r="AE193">
        <v>20170710</v>
      </c>
    </row>
    <row r="194" spans="4:31" x14ac:dyDescent="0.3">
      <c r="D194" t="s">
        <v>199</v>
      </c>
      <c r="E194">
        <f>VLOOKUP(MONTH(M194),LookupTable!$A$3:$B$14,2)</f>
        <v>20170711</v>
      </c>
      <c r="F194">
        <f>IF(P194,X194,VLOOKUP(MONTH(M194),LookupTable!$A$3:$B$14,2))</f>
        <v>20170711</v>
      </c>
      <c r="G194">
        <f>IF(R194=1,VLOOKUP(MONTH(M194),LookupTable!$E$3:$L$14,Sheet1!S194+1),VLOOKUP(MONTH(M194),LookupTable!$A$18:$B$29,2))</f>
        <v>20170716</v>
      </c>
      <c r="H194">
        <f t="shared" si="133"/>
        <v>20170716</v>
      </c>
      <c r="I194">
        <f>VLOOKUP(MONTH(Sheet1!M194),LookupTable!$E$3:$L$14,Sheet1!S194+1)</f>
        <v>20170716</v>
      </c>
      <c r="J194">
        <f t="shared" si="134"/>
        <v>20170716</v>
      </c>
      <c r="K194">
        <v>20170711</v>
      </c>
      <c r="M194" s="1">
        <v>44388</v>
      </c>
      <c r="N194" s="1" t="b">
        <f t="shared" si="135"/>
        <v>0</v>
      </c>
      <c r="O194" t="b">
        <f t="shared" si="136"/>
        <v>0</v>
      </c>
      <c r="P194" t="b">
        <f t="shared" si="137"/>
        <v>0</v>
      </c>
      <c r="Q194" t="str">
        <f t="shared" si="146"/>
        <v>Sunday</v>
      </c>
      <c r="R194">
        <f t="shared" ref="R194:S194" si="201">R187</f>
        <v>1</v>
      </c>
      <c r="S194">
        <f t="shared" si="201"/>
        <v>2</v>
      </c>
      <c r="X194">
        <v>20170711</v>
      </c>
      <c r="Y194">
        <v>20170711</v>
      </c>
      <c r="Z194">
        <v>20170711</v>
      </c>
      <c r="AA194">
        <v>20170711</v>
      </c>
      <c r="AB194">
        <v>20170711</v>
      </c>
      <c r="AC194">
        <v>20170711</v>
      </c>
      <c r="AD194">
        <v>20170711</v>
      </c>
      <c r="AE194">
        <v>20170711</v>
      </c>
    </row>
    <row r="195" spans="4:31" x14ac:dyDescent="0.3">
      <c r="D195" t="s">
        <v>200</v>
      </c>
      <c r="E195">
        <f>VLOOKUP(MONTH(M195),LookupTable!$A$3:$B$14,2)</f>
        <v>20170711</v>
      </c>
      <c r="F195">
        <f>IF(P195,X195,VLOOKUP(MONTH(M195),LookupTable!$A$3:$B$14,2))</f>
        <v>20170711</v>
      </c>
      <c r="G195">
        <f>IF(R195=1,VLOOKUP(MONTH(M195),LookupTable!$E$3:$L$14,Sheet1!S195+1),VLOOKUP(MONTH(M195),LookupTable!$A$18:$B$29,2))</f>
        <v>20170710</v>
      </c>
      <c r="H195">
        <f t="shared" si="133"/>
        <v>20170710</v>
      </c>
      <c r="I195">
        <f>VLOOKUP(MONTH(Sheet1!M195),LookupTable!$E$3:$L$14,Sheet1!S195+1)</f>
        <v>20170710</v>
      </c>
      <c r="J195">
        <f t="shared" si="134"/>
        <v>20170710</v>
      </c>
      <c r="K195">
        <v>20170712</v>
      </c>
      <c r="M195" s="1">
        <v>44389</v>
      </c>
      <c r="N195" s="1" t="b">
        <f t="shared" si="135"/>
        <v>1</v>
      </c>
      <c r="O195" t="b">
        <f t="shared" si="136"/>
        <v>1</v>
      </c>
      <c r="P195" t="b">
        <f t="shared" si="137"/>
        <v>0</v>
      </c>
      <c r="Q195" t="str">
        <f t="shared" si="146"/>
        <v>Monday</v>
      </c>
      <c r="R195">
        <f t="shared" ref="R195:S195" si="202">R188</f>
        <v>1</v>
      </c>
      <c r="S195">
        <f t="shared" si="202"/>
        <v>3</v>
      </c>
      <c r="X195">
        <v>20170712</v>
      </c>
      <c r="Y195">
        <v>20170711</v>
      </c>
      <c r="Z195">
        <v>20170711</v>
      </c>
      <c r="AA195">
        <v>20170711</v>
      </c>
      <c r="AB195">
        <v>20170711</v>
      </c>
      <c r="AC195">
        <v>20170712</v>
      </c>
      <c r="AD195">
        <v>20170712</v>
      </c>
      <c r="AE195">
        <v>20170712</v>
      </c>
    </row>
    <row r="196" spans="4:31" x14ac:dyDescent="0.3">
      <c r="D196" t="s">
        <v>201</v>
      </c>
      <c r="E196">
        <f>VLOOKUP(MONTH(M196),LookupTable!$A$3:$B$14,2)</f>
        <v>20170711</v>
      </c>
      <c r="F196">
        <f>IF(P196,X196,VLOOKUP(MONTH(M196),LookupTable!$A$3:$B$14,2))</f>
        <v>20170711</v>
      </c>
      <c r="G196">
        <f>IF(R196=1,VLOOKUP(MONTH(M196),LookupTable!$E$3:$L$14,Sheet1!S196+1),VLOOKUP(MONTH(M196),LookupTable!$A$18:$B$29,2))</f>
        <v>20170711</v>
      </c>
      <c r="H196">
        <f t="shared" ref="H196:H259" si="203">IF(P196,X196,G196)</f>
        <v>20170711</v>
      </c>
      <c r="I196">
        <f>VLOOKUP(MONTH(Sheet1!M196),LookupTable!$E$3:$L$14,Sheet1!S196+1)</f>
        <v>20170711</v>
      </c>
      <c r="J196">
        <f t="shared" ref="J196:J259" si="204">IF(P196,X196,I196)</f>
        <v>20170711</v>
      </c>
      <c r="K196">
        <v>20170713</v>
      </c>
      <c r="M196" s="1">
        <v>44390</v>
      </c>
      <c r="N196" s="1" t="b">
        <f t="shared" ref="N196:N259" si="205">WORKDAY(M196-1,1)=M196</f>
        <v>1</v>
      </c>
      <c r="O196" t="b">
        <f t="shared" ref="O196:O259" si="206">WORKDAY(M196-1,1,$V$3:$V$36)=M196</f>
        <v>1</v>
      </c>
      <c r="P196" t="b">
        <f t="shared" ref="P196:P259" si="207">NOT(O196=N196)</f>
        <v>0</v>
      </c>
      <c r="Q196" t="str">
        <f t="shared" si="146"/>
        <v>Tuesday</v>
      </c>
      <c r="R196">
        <f t="shared" ref="R196:S196" si="208">R189</f>
        <v>0</v>
      </c>
      <c r="S196">
        <f t="shared" si="208"/>
        <v>4</v>
      </c>
      <c r="X196">
        <v>20170713</v>
      </c>
      <c r="Y196">
        <v>20170711</v>
      </c>
      <c r="Z196">
        <v>20170711</v>
      </c>
      <c r="AA196">
        <v>20170711</v>
      </c>
      <c r="AB196">
        <v>20170711</v>
      </c>
      <c r="AC196">
        <v>20170713</v>
      </c>
      <c r="AD196">
        <v>20170713</v>
      </c>
      <c r="AE196">
        <v>20170713</v>
      </c>
    </row>
    <row r="197" spans="4:31" x14ac:dyDescent="0.3">
      <c r="D197" t="s">
        <v>202</v>
      </c>
      <c r="E197">
        <f>VLOOKUP(MONTH(M197),LookupTable!$A$3:$B$14,2)</f>
        <v>20170711</v>
      </c>
      <c r="F197">
        <f>IF(P197,X197,VLOOKUP(MONTH(M197),LookupTable!$A$3:$B$14,2))</f>
        <v>20170711</v>
      </c>
      <c r="G197">
        <f>IF(R197=1,VLOOKUP(MONTH(M197),LookupTable!$E$3:$L$14,Sheet1!S197+1),VLOOKUP(MONTH(M197),LookupTable!$A$18:$B$29,2))</f>
        <v>20170711</v>
      </c>
      <c r="H197">
        <f t="shared" si="203"/>
        <v>20170711</v>
      </c>
      <c r="I197">
        <f>VLOOKUP(MONTH(Sheet1!M197),LookupTable!$E$3:$L$14,Sheet1!S197+1)</f>
        <v>20170712</v>
      </c>
      <c r="J197">
        <f t="shared" si="204"/>
        <v>20170712</v>
      </c>
      <c r="K197">
        <v>20170714</v>
      </c>
      <c r="M197" s="1">
        <v>44391</v>
      </c>
      <c r="N197" s="1" t="b">
        <f t="shared" si="205"/>
        <v>1</v>
      </c>
      <c r="O197" t="b">
        <f t="shared" si="206"/>
        <v>1</v>
      </c>
      <c r="P197" t="b">
        <f t="shared" si="207"/>
        <v>0</v>
      </c>
      <c r="Q197" t="str">
        <f t="shared" si="146"/>
        <v>Wednesday</v>
      </c>
      <c r="R197">
        <f t="shared" ref="R197:S197" si="209">R190</f>
        <v>0</v>
      </c>
      <c r="S197">
        <f t="shared" si="209"/>
        <v>5</v>
      </c>
      <c r="X197">
        <v>20170714</v>
      </c>
      <c r="Y197">
        <v>20170711</v>
      </c>
      <c r="Z197">
        <v>20170711</v>
      </c>
      <c r="AA197">
        <v>20170711</v>
      </c>
      <c r="AB197">
        <v>20170711</v>
      </c>
      <c r="AC197">
        <v>20170714</v>
      </c>
      <c r="AD197">
        <v>20170714</v>
      </c>
      <c r="AE197">
        <v>20170714</v>
      </c>
    </row>
    <row r="198" spans="4:31" x14ac:dyDescent="0.3">
      <c r="D198" t="s">
        <v>203</v>
      </c>
      <c r="E198">
        <f>VLOOKUP(MONTH(M198),LookupTable!$A$3:$B$14,2)</f>
        <v>20170711</v>
      </c>
      <c r="F198">
        <f>IF(P198,X198,VLOOKUP(MONTH(M198),LookupTable!$A$3:$B$14,2))</f>
        <v>20170711</v>
      </c>
      <c r="G198">
        <f>IF(R198=1,VLOOKUP(MONTH(M198),LookupTable!$E$3:$L$14,Sheet1!S198+1),VLOOKUP(MONTH(M198),LookupTable!$A$18:$B$29,2))</f>
        <v>20170711</v>
      </c>
      <c r="H198">
        <f t="shared" si="203"/>
        <v>20170711</v>
      </c>
      <c r="I198">
        <f>VLOOKUP(MONTH(Sheet1!M198),LookupTable!$E$3:$L$14,Sheet1!S198+1)</f>
        <v>20170713</v>
      </c>
      <c r="J198">
        <f t="shared" si="204"/>
        <v>20170713</v>
      </c>
      <c r="K198">
        <v>20170715</v>
      </c>
      <c r="M198" s="1">
        <v>44392</v>
      </c>
      <c r="N198" s="1" t="b">
        <f t="shared" si="205"/>
        <v>1</v>
      </c>
      <c r="O198" t="b">
        <f t="shared" si="206"/>
        <v>1</v>
      </c>
      <c r="P198" t="b">
        <f t="shared" si="207"/>
        <v>0</v>
      </c>
      <c r="Q198" t="str">
        <f t="shared" si="146"/>
        <v>Thursday</v>
      </c>
      <c r="R198">
        <f t="shared" ref="R198:S198" si="210">R191</f>
        <v>0</v>
      </c>
      <c r="S198">
        <f t="shared" si="210"/>
        <v>6</v>
      </c>
      <c r="X198">
        <v>20170715</v>
      </c>
      <c r="Y198">
        <v>20170711</v>
      </c>
      <c r="Z198">
        <v>20170711</v>
      </c>
      <c r="AA198">
        <v>20170715</v>
      </c>
      <c r="AB198">
        <v>20170715</v>
      </c>
      <c r="AC198">
        <v>20170715</v>
      </c>
      <c r="AD198">
        <v>20170715</v>
      </c>
      <c r="AE198">
        <v>20170715</v>
      </c>
    </row>
    <row r="199" spans="4:31" x14ac:dyDescent="0.3">
      <c r="D199" t="s">
        <v>204</v>
      </c>
      <c r="E199">
        <f>VLOOKUP(MONTH(M199),LookupTable!$A$3:$B$14,2)</f>
        <v>20170711</v>
      </c>
      <c r="F199">
        <f>IF(P199,X199,VLOOKUP(MONTH(M199),LookupTable!$A$3:$B$14,2))</f>
        <v>20170711</v>
      </c>
      <c r="G199">
        <f>IF(R199=1,VLOOKUP(MONTH(M199),LookupTable!$E$3:$L$14,Sheet1!S199+1),VLOOKUP(MONTH(M199),LookupTable!$A$18:$B$29,2))</f>
        <v>20170711</v>
      </c>
      <c r="H199">
        <f t="shared" si="203"/>
        <v>20170711</v>
      </c>
      <c r="I199">
        <f>VLOOKUP(MONTH(Sheet1!M199),LookupTable!$E$3:$L$14,Sheet1!S199+1)</f>
        <v>20170714</v>
      </c>
      <c r="J199">
        <f t="shared" si="204"/>
        <v>20170714</v>
      </c>
      <c r="K199">
        <v>20170716</v>
      </c>
      <c r="M199" s="1">
        <v>44393</v>
      </c>
      <c r="N199" s="1" t="b">
        <f t="shared" si="205"/>
        <v>1</v>
      </c>
      <c r="O199" t="b">
        <f t="shared" si="206"/>
        <v>1</v>
      </c>
      <c r="P199" t="b">
        <f t="shared" si="207"/>
        <v>0</v>
      </c>
      <c r="Q199" t="str">
        <f t="shared" si="146"/>
        <v>Friday</v>
      </c>
      <c r="R199">
        <f t="shared" ref="R199:S199" si="211">R192</f>
        <v>0</v>
      </c>
      <c r="S199">
        <f t="shared" si="211"/>
        <v>7</v>
      </c>
      <c r="X199">
        <v>20170716</v>
      </c>
      <c r="Y199">
        <v>20170711</v>
      </c>
      <c r="Z199">
        <v>20170711</v>
      </c>
      <c r="AA199">
        <v>20170716</v>
      </c>
      <c r="AB199">
        <v>20170716</v>
      </c>
      <c r="AC199">
        <v>20170716</v>
      </c>
      <c r="AD199">
        <v>20170716</v>
      </c>
      <c r="AE199">
        <v>20170716</v>
      </c>
    </row>
    <row r="200" spans="4:31" x14ac:dyDescent="0.3">
      <c r="D200" t="s">
        <v>205</v>
      </c>
      <c r="E200">
        <f>VLOOKUP(MONTH(M200),LookupTable!$A$3:$B$14,2)</f>
        <v>20170711</v>
      </c>
      <c r="F200">
        <f>IF(P200,X200,VLOOKUP(MONTH(M200),LookupTable!$A$3:$B$14,2))</f>
        <v>20170711</v>
      </c>
      <c r="G200">
        <f>IF(R200=1,VLOOKUP(MONTH(M200),LookupTable!$E$3:$L$14,Sheet1!S200+1),VLOOKUP(MONTH(M200),LookupTable!$A$18:$B$29,2))</f>
        <v>20170715</v>
      </c>
      <c r="H200">
        <f t="shared" si="203"/>
        <v>20170715</v>
      </c>
      <c r="I200">
        <f>VLOOKUP(MONTH(Sheet1!M200),LookupTable!$E$3:$L$14,Sheet1!S200+1)</f>
        <v>20170715</v>
      </c>
      <c r="J200">
        <f t="shared" si="204"/>
        <v>20170715</v>
      </c>
      <c r="K200">
        <v>20170717</v>
      </c>
      <c r="M200" s="1">
        <v>44394</v>
      </c>
      <c r="N200" s="1" t="b">
        <f t="shared" si="205"/>
        <v>0</v>
      </c>
      <c r="O200" t="b">
        <f t="shared" si="206"/>
        <v>0</v>
      </c>
      <c r="P200" t="b">
        <f t="shared" si="207"/>
        <v>0</v>
      </c>
      <c r="Q200" t="str">
        <f t="shared" si="146"/>
        <v>Saturday</v>
      </c>
      <c r="R200">
        <f t="shared" ref="R200:S200" si="212">R193</f>
        <v>1</v>
      </c>
      <c r="S200">
        <f t="shared" si="212"/>
        <v>1</v>
      </c>
      <c r="X200">
        <v>20170717</v>
      </c>
      <c r="Y200">
        <v>20170711</v>
      </c>
      <c r="Z200">
        <v>20170711</v>
      </c>
      <c r="AA200">
        <v>20170710</v>
      </c>
      <c r="AB200">
        <v>20170710</v>
      </c>
      <c r="AC200">
        <v>20170710</v>
      </c>
      <c r="AD200">
        <v>20170710</v>
      </c>
      <c r="AE200">
        <v>20170717</v>
      </c>
    </row>
    <row r="201" spans="4:31" x14ac:dyDescent="0.3">
      <c r="D201" t="s">
        <v>206</v>
      </c>
      <c r="E201">
        <f>VLOOKUP(MONTH(M201),LookupTable!$A$3:$B$14,2)</f>
        <v>20170711</v>
      </c>
      <c r="F201">
        <f>IF(P201,X201,VLOOKUP(MONTH(M201),LookupTable!$A$3:$B$14,2))</f>
        <v>20170711</v>
      </c>
      <c r="G201">
        <f>IF(R201=1,VLOOKUP(MONTH(M201),LookupTable!$E$3:$L$14,Sheet1!S201+1),VLOOKUP(MONTH(M201),LookupTable!$A$18:$B$29,2))</f>
        <v>20170716</v>
      </c>
      <c r="H201">
        <f t="shared" si="203"/>
        <v>20170716</v>
      </c>
      <c r="I201">
        <f>VLOOKUP(MONTH(Sheet1!M201),LookupTable!$E$3:$L$14,Sheet1!S201+1)</f>
        <v>20170716</v>
      </c>
      <c r="J201">
        <f t="shared" si="204"/>
        <v>20170716</v>
      </c>
      <c r="K201">
        <v>20170718</v>
      </c>
      <c r="M201" s="1">
        <v>44395</v>
      </c>
      <c r="N201" s="1" t="b">
        <f t="shared" si="205"/>
        <v>0</v>
      </c>
      <c r="O201" t="b">
        <f t="shared" si="206"/>
        <v>0</v>
      </c>
      <c r="P201" t="b">
        <f t="shared" si="207"/>
        <v>0</v>
      </c>
      <c r="Q201" t="str">
        <f t="shared" si="146"/>
        <v>Sunday</v>
      </c>
      <c r="R201">
        <f t="shared" ref="R201:S201" si="213">R194</f>
        <v>1</v>
      </c>
      <c r="S201">
        <f t="shared" si="213"/>
        <v>2</v>
      </c>
      <c r="X201">
        <v>20170718</v>
      </c>
      <c r="Y201">
        <v>20170711</v>
      </c>
      <c r="Z201">
        <v>20170711</v>
      </c>
      <c r="AA201">
        <v>20170711</v>
      </c>
      <c r="AB201">
        <v>20170711</v>
      </c>
      <c r="AC201">
        <v>20170711</v>
      </c>
      <c r="AD201">
        <v>20170711</v>
      </c>
      <c r="AE201">
        <v>20170718</v>
      </c>
    </row>
    <row r="202" spans="4:31" x14ac:dyDescent="0.3">
      <c r="D202" t="s">
        <v>207</v>
      </c>
      <c r="E202">
        <f>VLOOKUP(MONTH(M202),LookupTable!$A$3:$B$14,2)</f>
        <v>20170711</v>
      </c>
      <c r="F202">
        <f>IF(P202,X202,VLOOKUP(MONTH(M202),LookupTable!$A$3:$B$14,2))</f>
        <v>20170711</v>
      </c>
      <c r="G202">
        <f>IF(R202=1,VLOOKUP(MONTH(M202),LookupTable!$E$3:$L$14,Sheet1!S202+1),VLOOKUP(MONTH(M202),LookupTable!$A$18:$B$29,2))</f>
        <v>20170710</v>
      </c>
      <c r="H202">
        <f t="shared" si="203"/>
        <v>20170710</v>
      </c>
      <c r="I202">
        <f>VLOOKUP(MONTH(Sheet1!M202),LookupTable!$E$3:$L$14,Sheet1!S202+1)</f>
        <v>20170710</v>
      </c>
      <c r="J202">
        <f t="shared" si="204"/>
        <v>20170710</v>
      </c>
      <c r="K202">
        <v>20170719</v>
      </c>
      <c r="M202" s="1">
        <v>44396</v>
      </c>
      <c r="N202" s="1" t="b">
        <f t="shared" si="205"/>
        <v>1</v>
      </c>
      <c r="O202" t="b">
        <f t="shared" si="206"/>
        <v>1</v>
      </c>
      <c r="P202" t="b">
        <f t="shared" si="207"/>
        <v>0</v>
      </c>
      <c r="Q202" t="str">
        <f t="shared" si="146"/>
        <v>Monday</v>
      </c>
      <c r="R202">
        <f t="shared" ref="R202:S202" si="214">R195</f>
        <v>1</v>
      </c>
      <c r="S202">
        <f t="shared" si="214"/>
        <v>3</v>
      </c>
      <c r="X202">
        <v>20170719</v>
      </c>
      <c r="Y202">
        <v>20170711</v>
      </c>
      <c r="Z202">
        <v>20170711</v>
      </c>
      <c r="AA202">
        <v>20170711</v>
      </c>
      <c r="AB202">
        <v>20170711</v>
      </c>
      <c r="AC202">
        <v>20170712</v>
      </c>
      <c r="AD202">
        <v>20170712</v>
      </c>
      <c r="AE202">
        <v>20170719</v>
      </c>
    </row>
    <row r="203" spans="4:31" x14ac:dyDescent="0.3">
      <c r="D203" t="s">
        <v>208</v>
      </c>
      <c r="E203">
        <f>VLOOKUP(MONTH(M203),LookupTable!$A$3:$B$14,2)</f>
        <v>20170711</v>
      </c>
      <c r="F203">
        <f>IF(P203,X203,VLOOKUP(MONTH(M203),LookupTable!$A$3:$B$14,2))</f>
        <v>20170711</v>
      </c>
      <c r="G203">
        <f>IF(R203=1,VLOOKUP(MONTH(M203),LookupTable!$E$3:$L$14,Sheet1!S203+1),VLOOKUP(MONTH(M203),LookupTable!$A$18:$B$29,2))</f>
        <v>20170711</v>
      </c>
      <c r="H203">
        <f t="shared" si="203"/>
        <v>20170711</v>
      </c>
      <c r="I203">
        <f>VLOOKUP(MONTH(Sheet1!M203),LookupTable!$E$3:$L$14,Sheet1!S203+1)</f>
        <v>20170711</v>
      </c>
      <c r="J203">
        <f t="shared" si="204"/>
        <v>20170711</v>
      </c>
      <c r="K203">
        <v>20170720</v>
      </c>
      <c r="M203" s="1">
        <v>44397</v>
      </c>
      <c r="N203" s="1" t="b">
        <f t="shared" si="205"/>
        <v>1</v>
      </c>
      <c r="O203" t="b">
        <f t="shared" si="206"/>
        <v>1</v>
      </c>
      <c r="P203" t="b">
        <f t="shared" si="207"/>
        <v>0</v>
      </c>
      <c r="Q203" t="str">
        <f t="shared" si="146"/>
        <v>Tuesday</v>
      </c>
      <c r="R203">
        <f t="shared" ref="R203:S203" si="215">R196</f>
        <v>0</v>
      </c>
      <c r="S203">
        <f t="shared" si="215"/>
        <v>4</v>
      </c>
      <c r="X203">
        <v>20170720</v>
      </c>
      <c r="Y203">
        <v>20170711</v>
      </c>
      <c r="Z203">
        <v>20170711</v>
      </c>
      <c r="AA203">
        <v>20170711</v>
      </c>
      <c r="AB203">
        <v>20170711</v>
      </c>
      <c r="AC203">
        <v>20170713</v>
      </c>
      <c r="AD203">
        <v>20170713</v>
      </c>
      <c r="AE203">
        <v>20170720</v>
      </c>
    </row>
    <row r="204" spans="4:31" x14ac:dyDescent="0.3">
      <c r="D204" t="s">
        <v>209</v>
      </c>
      <c r="E204">
        <f>VLOOKUP(MONTH(M204),LookupTable!$A$3:$B$14,2)</f>
        <v>20170711</v>
      </c>
      <c r="F204">
        <f>IF(P204,X204,VLOOKUP(MONTH(M204),LookupTable!$A$3:$B$14,2))</f>
        <v>20170711</v>
      </c>
      <c r="G204">
        <f>IF(R204=1,VLOOKUP(MONTH(M204),LookupTable!$E$3:$L$14,Sheet1!S204+1),VLOOKUP(MONTH(M204),LookupTable!$A$18:$B$29,2))</f>
        <v>20170711</v>
      </c>
      <c r="H204">
        <f t="shared" si="203"/>
        <v>20170711</v>
      </c>
      <c r="I204">
        <f>VLOOKUP(MONTH(Sheet1!M204),LookupTable!$E$3:$L$14,Sheet1!S204+1)</f>
        <v>20170712</v>
      </c>
      <c r="J204">
        <f t="shared" si="204"/>
        <v>20170712</v>
      </c>
      <c r="K204">
        <v>20170721</v>
      </c>
      <c r="M204" s="1">
        <v>44398</v>
      </c>
      <c r="N204" s="1" t="b">
        <f t="shared" si="205"/>
        <v>1</v>
      </c>
      <c r="O204" t="b">
        <f t="shared" si="206"/>
        <v>1</v>
      </c>
      <c r="P204" t="b">
        <f t="shared" si="207"/>
        <v>0</v>
      </c>
      <c r="Q204" t="str">
        <f t="shared" ref="Q204:Q267" si="216">TEXT(M204,"dddd")</f>
        <v>Wednesday</v>
      </c>
      <c r="R204">
        <f t="shared" ref="R204:S204" si="217">R197</f>
        <v>0</v>
      </c>
      <c r="S204">
        <f t="shared" si="217"/>
        <v>5</v>
      </c>
      <c r="X204">
        <v>20170721</v>
      </c>
      <c r="Y204">
        <v>20170711</v>
      </c>
      <c r="Z204">
        <v>20170711</v>
      </c>
      <c r="AA204">
        <v>20170711</v>
      </c>
      <c r="AB204">
        <v>20170711</v>
      </c>
      <c r="AC204">
        <v>20170714</v>
      </c>
      <c r="AD204">
        <v>20170714</v>
      </c>
      <c r="AE204">
        <v>20170721</v>
      </c>
    </row>
    <row r="205" spans="4:31" x14ac:dyDescent="0.3">
      <c r="D205" t="s">
        <v>210</v>
      </c>
      <c r="E205">
        <f>VLOOKUP(MONTH(M205),LookupTable!$A$3:$B$14,2)</f>
        <v>20170711</v>
      </c>
      <c r="F205">
        <f>IF(P205,X205,VLOOKUP(MONTH(M205),LookupTable!$A$3:$B$14,2))</f>
        <v>20170711</v>
      </c>
      <c r="G205">
        <f>IF(R205=1,VLOOKUP(MONTH(M205),LookupTable!$E$3:$L$14,Sheet1!S205+1),VLOOKUP(MONTH(M205),LookupTable!$A$18:$B$29,2))</f>
        <v>20170711</v>
      </c>
      <c r="H205">
        <f t="shared" si="203"/>
        <v>20170711</v>
      </c>
      <c r="I205">
        <f>VLOOKUP(MONTH(Sheet1!M205),LookupTable!$E$3:$L$14,Sheet1!S205+1)</f>
        <v>20170713</v>
      </c>
      <c r="J205">
        <f t="shared" si="204"/>
        <v>20170713</v>
      </c>
      <c r="K205">
        <v>20170722</v>
      </c>
      <c r="M205" s="1">
        <v>44399</v>
      </c>
      <c r="N205" s="1" t="b">
        <f t="shared" si="205"/>
        <v>1</v>
      </c>
      <c r="O205" t="b">
        <f t="shared" si="206"/>
        <v>1</v>
      </c>
      <c r="P205" t="b">
        <f t="shared" si="207"/>
        <v>0</v>
      </c>
      <c r="Q205" t="str">
        <f t="shared" si="216"/>
        <v>Thursday</v>
      </c>
      <c r="R205">
        <f t="shared" ref="R205:S205" si="218">R198</f>
        <v>0</v>
      </c>
      <c r="S205">
        <f t="shared" si="218"/>
        <v>6</v>
      </c>
      <c r="X205">
        <v>20170722</v>
      </c>
      <c r="Y205">
        <v>20170711</v>
      </c>
      <c r="Z205">
        <v>20170711</v>
      </c>
      <c r="AA205">
        <v>20170715</v>
      </c>
      <c r="AB205">
        <v>20170715</v>
      </c>
      <c r="AC205">
        <v>20170715</v>
      </c>
      <c r="AD205">
        <v>20170715</v>
      </c>
      <c r="AE205">
        <v>20170722</v>
      </c>
    </row>
    <row r="206" spans="4:31" x14ac:dyDescent="0.3">
      <c r="D206" t="s">
        <v>211</v>
      </c>
      <c r="E206">
        <f>VLOOKUP(MONTH(M206),LookupTable!$A$3:$B$14,2)</f>
        <v>20170711</v>
      </c>
      <c r="F206">
        <f>IF(P206,X206,VLOOKUP(MONTH(M206),LookupTable!$A$3:$B$14,2))</f>
        <v>20170711</v>
      </c>
      <c r="G206">
        <f>IF(R206=1,VLOOKUP(MONTH(M206),LookupTable!$E$3:$L$14,Sheet1!S206+1),VLOOKUP(MONTH(M206),LookupTable!$A$18:$B$29,2))</f>
        <v>20170711</v>
      </c>
      <c r="H206">
        <f t="shared" si="203"/>
        <v>20170711</v>
      </c>
      <c r="I206">
        <f>VLOOKUP(MONTH(Sheet1!M206),LookupTable!$E$3:$L$14,Sheet1!S206+1)</f>
        <v>20170714</v>
      </c>
      <c r="J206">
        <f t="shared" si="204"/>
        <v>20170714</v>
      </c>
      <c r="K206">
        <v>20170723</v>
      </c>
      <c r="M206" s="1">
        <v>44400</v>
      </c>
      <c r="N206" s="1" t="b">
        <f t="shared" si="205"/>
        <v>1</v>
      </c>
      <c r="O206" t="b">
        <f t="shared" si="206"/>
        <v>1</v>
      </c>
      <c r="P206" t="b">
        <f t="shared" si="207"/>
        <v>0</v>
      </c>
      <c r="Q206" t="str">
        <f t="shared" si="216"/>
        <v>Friday</v>
      </c>
      <c r="R206">
        <f t="shared" ref="R206:S206" si="219">R199</f>
        <v>0</v>
      </c>
      <c r="S206">
        <f t="shared" si="219"/>
        <v>7</v>
      </c>
      <c r="X206">
        <v>20170723</v>
      </c>
      <c r="Y206">
        <v>20170711</v>
      </c>
      <c r="Z206">
        <v>20170711</v>
      </c>
      <c r="AA206">
        <v>20170716</v>
      </c>
      <c r="AB206">
        <v>20170716</v>
      </c>
      <c r="AC206">
        <v>20170716</v>
      </c>
      <c r="AD206">
        <v>20170716</v>
      </c>
      <c r="AE206">
        <v>20170723</v>
      </c>
    </row>
    <row r="207" spans="4:31" x14ac:dyDescent="0.3">
      <c r="D207" t="s">
        <v>212</v>
      </c>
      <c r="E207">
        <f>VLOOKUP(MONTH(M207),LookupTable!$A$3:$B$14,2)</f>
        <v>20170711</v>
      </c>
      <c r="F207">
        <f>IF(P207,X207,VLOOKUP(MONTH(M207),LookupTable!$A$3:$B$14,2))</f>
        <v>20170711</v>
      </c>
      <c r="G207">
        <f>IF(R207=1,VLOOKUP(MONTH(M207),LookupTable!$E$3:$L$14,Sheet1!S207+1),VLOOKUP(MONTH(M207),LookupTable!$A$18:$B$29,2))</f>
        <v>20170715</v>
      </c>
      <c r="H207">
        <f t="shared" si="203"/>
        <v>20170715</v>
      </c>
      <c r="I207">
        <f>VLOOKUP(MONTH(Sheet1!M207),LookupTable!$E$3:$L$14,Sheet1!S207+1)</f>
        <v>20170715</v>
      </c>
      <c r="J207">
        <f t="shared" si="204"/>
        <v>20170715</v>
      </c>
      <c r="K207">
        <v>20170724</v>
      </c>
      <c r="M207" s="1">
        <v>44401</v>
      </c>
      <c r="N207" s="1" t="b">
        <f t="shared" si="205"/>
        <v>0</v>
      </c>
      <c r="O207" t="b">
        <f t="shared" si="206"/>
        <v>0</v>
      </c>
      <c r="P207" t="b">
        <f t="shared" si="207"/>
        <v>0</v>
      </c>
      <c r="Q207" t="str">
        <f t="shared" si="216"/>
        <v>Saturday</v>
      </c>
      <c r="R207">
        <f t="shared" ref="R207:S207" si="220">R200</f>
        <v>1</v>
      </c>
      <c r="S207">
        <f t="shared" si="220"/>
        <v>1</v>
      </c>
      <c r="X207">
        <v>20170724</v>
      </c>
      <c r="Y207">
        <v>20170711</v>
      </c>
      <c r="Z207">
        <v>20170711</v>
      </c>
      <c r="AA207">
        <v>20170710</v>
      </c>
      <c r="AB207">
        <v>20170710</v>
      </c>
      <c r="AC207">
        <v>20170710</v>
      </c>
      <c r="AD207">
        <v>20170710</v>
      </c>
      <c r="AE207">
        <v>20170724</v>
      </c>
    </row>
    <row r="208" spans="4:31" x14ac:dyDescent="0.3">
      <c r="D208" t="s">
        <v>213</v>
      </c>
      <c r="E208">
        <f>VLOOKUP(MONTH(M208),LookupTable!$A$3:$B$14,2)</f>
        <v>20170711</v>
      </c>
      <c r="F208">
        <f>IF(P208,X208,VLOOKUP(MONTH(M208),LookupTable!$A$3:$B$14,2))</f>
        <v>20170711</v>
      </c>
      <c r="G208">
        <f>IF(R208=1,VLOOKUP(MONTH(M208),LookupTable!$E$3:$L$14,Sheet1!S208+1),VLOOKUP(MONTH(M208),LookupTable!$A$18:$B$29,2))</f>
        <v>20170716</v>
      </c>
      <c r="H208">
        <f t="shared" si="203"/>
        <v>20170716</v>
      </c>
      <c r="I208">
        <f>VLOOKUP(MONTH(Sheet1!M208),LookupTable!$E$3:$L$14,Sheet1!S208+1)</f>
        <v>20170716</v>
      </c>
      <c r="J208">
        <f t="shared" si="204"/>
        <v>20170716</v>
      </c>
      <c r="K208">
        <v>20170725</v>
      </c>
      <c r="M208" s="1">
        <v>44402</v>
      </c>
      <c r="N208" s="1" t="b">
        <f t="shared" si="205"/>
        <v>0</v>
      </c>
      <c r="O208" t="b">
        <f t="shared" si="206"/>
        <v>0</v>
      </c>
      <c r="P208" t="b">
        <f t="shared" si="207"/>
        <v>0</v>
      </c>
      <c r="Q208" t="str">
        <f t="shared" si="216"/>
        <v>Sunday</v>
      </c>
      <c r="R208">
        <f t="shared" ref="R208:S208" si="221">R201</f>
        <v>1</v>
      </c>
      <c r="S208">
        <f t="shared" si="221"/>
        <v>2</v>
      </c>
      <c r="X208">
        <v>20170725</v>
      </c>
      <c r="Y208">
        <v>20170711</v>
      </c>
      <c r="Z208">
        <v>20170711</v>
      </c>
      <c r="AA208">
        <v>20170711</v>
      </c>
      <c r="AB208">
        <v>20170711</v>
      </c>
      <c r="AC208">
        <v>20170711</v>
      </c>
      <c r="AD208">
        <v>20170711</v>
      </c>
      <c r="AE208">
        <v>20170725</v>
      </c>
    </row>
    <row r="209" spans="4:31" x14ac:dyDescent="0.3">
      <c r="D209" t="s">
        <v>214</v>
      </c>
      <c r="E209">
        <f>VLOOKUP(MONTH(M209),LookupTable!$A$3:$B$14,2)</f>
        <v>20170711</v>
      </c>
      <c r="F209">
        <f>IF(P209,X209,VLOOKUP(MONTH(M209),LookupTable!$A$3:$B$14,2))</f>
        <v>20170711</v>
      </c>
      <c r="G209">
        <f>IF(R209=1,VLOOKUP(MONTH(M209),LookupTable!$E$3:$L$14,Sheet1!S209+1),VLOOKUP(MONTH(M209),LookupTable!$A$18:$B$29,2))</f>
        <v>20170710</v>
      </c>
      <c r="H209">
        <f t="shared" si="203"/>
        <v>20170710</v>
      </c>
      <c r="I209">
        <f>VLOOKUP(MONTH(Sheet1!M209),LookupTable!$E$3:$L$14,Sheet1!S209+1)</f>
        <v>20170710</v>
      </c>
      <c r="J209">
        <f t="shared" si="204"/>
        <v>20170710</v>
      </c>
      <c r="K209">
        <v>20170726</v>
      </c>
      <c r="M209" s="1">
        <v>44403</v>
      </c>
      <c r="N209" s="1" t="b">
        <f t="shared" si="205"/>
        <v>1</v>
      </c>
      <c r="O209" t="b">
        <f t="shared" si="206"/>
        <v>1</v>
      </c>
      <c r="P209" t="b">
        <f t="shared" si="207"/>
        <v>0</v>
      </c>
      <c r="Q209" t="str">
        <f t="shared" si="216"/>
        <v>Monday</v>
      </c>
      <c r="R209">
        <f t="shared" ref="R209:S209" si="222">R202</f>
        <v>1</v>
      </c>
      <c r="S209">
        <f t="shared" si="222"/>
        <v>3</v>
      </c>
      <c r="X209">
        <v>20170726</v>
      </c>
      <c r="Y209">
        <v>20170711</v>
      </c>
      <c r="Z209">
        <v>20170711</v>
      </c>
      <c r="AA209">
        <v>20170711</v>
      </c>
      <c r="AB209">
        <v>20170711</v>
      </c>
      <c r="AC209">
        <v>20170712</v>
      </c>
      <c r="AD209">
        <v>20170712</v>
      </c>
      <c r="AE209">
        <v>20170726</v>
      </c>
    </row>
    <row r="210" spans="4:31" x14ac:dyDescent="0.3">
      <c r="D210" t="s">
        <v>215</v>
      </c>
      <c r="E210">
        <f>VLOOKUP(MONTH(M210),LookupTable!$A$3:$B$14,2)</f>
        <v>20170711</v>
      </c>
      <c r="F210">
        <f>IF(P210,X210,VLOOKUP(MONTH(M210),LookupTable!$A$3:$B$14,2))</f>
        <v>20170711</v>
      </c>
      <c r="G210">
        <f>IF(R210=1,VLOOKUP(MONTH(M210),LookupTable!$E$3:$L$14,Sheet1!S210+1),VLOOKUP(MONTH(M210),LookupTable!$A$18:$B$29,2))</f>
        <v>20170711</v>
      </c>
      <c r="H210">
        <f t="shared" si="203"/>
        <v>20170711</v>
      </c>
      <c r="I210">
        <f>VLOOKUP(MONTH(Sheet1!M210),LookupTable!$E$3:$L$14,Sheet1!S210+1)</f>
        <v>20170711</v>
      </c>
      <c r="J210">
        <f t="shared" si="204"/>
        <v>20170711</v>
      </c>
      <c r="K210">
        <v>20170727</v>
      </c>
      <c r="M210" s="1">
        <v>44404</v>
      </c>
      <c r="N210" s="1" t="b">
        <f t="shared" si="205"/>
        <v>1</v>
      </c>
      <c r="O210" t="b">
        <f t="shared" si="206"/>
        <v>1</v>
      </c>
      <c r="P210" t="b">
        <f t="shared" si="207"/>
        <v>0</v>
      </c>
      <c r="Q210" t="str">
        <f t="shared" si="216"/>
        <v>Tuesday</v>
      </c>
      <c r="R210">
        <f t="shared" ref="R210:S210" si="223">R203</f>
        <v>0</v>
      </c>
      <c r="S210">
        <f t="shared" si="223"/>
        <v>4</v>
      </c>
      <c r="X210">
        <v>20170727</v>
      </c>
      <c r="Y210">
        <v>20170711</v>
      </c>
      <c r="Z210">
        <v>20170711</v>
      </c>
      <c r="AA210">
        <v>20170711</v>
      </c>
      <c r="AB210">
        <v>20170711</v>
      </c>
      <c r="AC210">
        <v>20170713</v>
      </c>
      <c r="AD210">
        <v>20170713</v>
      </c>
      <c r="AE210">
        <v>20170727</v>
      </c>
    </row>
    <row r="211" spans="4:31" x14ac:dyDescent="0.3">
      <c r="D211" t="s">
        <v>216</v>
      </c>
      <c r="E211">
        <f>VLOOKUP(MONTH(M211),LookupTable!$A$3:$B$14,2)</f>
        <v>20170711</v>
      </c>
      <c r="F211">
        <f>IF(P211,X211,VLOOKUP(MONTH(M211),LookupTable!$A$3:$B$14,2))</f>
        <v>20170711</v>
      </c>
      <c r="G211">
        <f>IF(R211=1,VLOOKUP(MONTH(M211),LookupTable!$E$3:$L$14,Sheet1!S211+1),VLOOKUP(MONTH(M211),LookupTable!$A$18:$B$29,2))</f>
        <v>20170711</v>
      </c>
      <c r="H211">
        <f t="shared" si="203"/>
        <v>20170711</v>
      </c>
      <c r="I211">
        <f>VLOOKUP(MONTH(Sheet1!M211),LookupTable!$E$3:$L$14,Sheet1!S211+1)</f>
        <v>20170712</v>
      </c>
      <c r="J211">
        <f t="shared" si="204"/>
        <v>20170712</v>
      </c>
      <c r="K211">
        <v>20170728</v>
      </c>
      <c r="M211" s="1">
        <v>44405</v>
      </c>
      <c r="N211" s="1" t="b">
        <f t="shared" si="205"/>
        <v>1</v>
      </c>
      <c r="O211" t="b">
        <f t="shared" si="206"/>
        <v>1</v>
      </c>
      <c r="P211" t="b">
        <f t="shared" si="207"/>
        <v>0</v>
      </c>
      <c r="Q211" t="str">
        <f t="shared" si="216"/>
        <v>Wednesday</v>
      </c>
      <c r="R211">
        <f t="shared" ref="R211:S211" si="224">R204</f>
        <v>0</v>
      </c>
      <c r="S211">
        <f t="shared" si="224"/>
        <v>5</v>
      </c>
      <c r="X211">
        <v>20170728</v>
      </c>
      <c r="Y211">
        <v>20170711</v>
      </c>
      <c r="Z211">
        <v>20170711</v>
      </c>
      <c r="AA211">
        <v>20170711</v>
      </c>
      <c r="AB211">
        <v>20170711</v>
      </c>
      <c r="AC211">
        <v>20170714</v>
      </c>
      <c r="AD211">
        <v>20170714</v>
      </c>
      <c r="AE211">
        <v>20170728</v>
      </c>
    </row>
    <row r="212" spans="4:31" x14ac:dyDescent="0.3">
      <c r="D212" t="s">
        <v>217</v>
      </c>
      <c r="E212">
        <f>VLOOKUP(MONTH(M212),LookupTable!$A$3:$B$14,2)</f>
        <v>20170711</v>
      </c>
      <c r="F212">
        <f>IF(P212,X212,VLOOKUP(MONTH(M212),LookupTable!$A$3:$B$14,2))</f>
        <v>20170711</v>
      </c>
      <c r="G212">
        <f>IF(R212=1,VLOOKUP(MONTH(M212),LookupTable!$E$3:$L$14,Sheet1!S212+1),VLOOKUP(MONTH(M212),LookupTable!$A$18:$B$29,2))</f>
        <v>20170711</v>
      </c>
      <c r="H212">
        <f t="shared" si="203"/>
        <v>20170711</v>
      </c>
      <c r="I212">
        <f>VLOOKUP(MONTH(Sheet1!M212),LookupTable!$E$3:$L$14,Sheet1!S212+1)</f>
        <v>20170713</v>
      </c>
      <c r="J212">
        <f t="shared" si="204"/>
        <v>20170713</v>
      </c>
      <c r="K212">
        <v>20170729</v>
      </c>
      <c r="M212" s="1">
        <v>44406</v>
      </c>
      <c r="N212" s="1" t="b">
        <f t="shared" si="205"/>
        <v>1</v>
      </c>
      <c r="O212" t="b">
        <f t="shared" si="206"/>
        <v>1</v>
      </c>
      <c r="P212" t="b">
        <f t="shared" si="207"/>
        <v>0</v>
      </c>
      <c r="Q212" t="str">
        <f t="shared" si="216"/>
        <v>Thursday</v>
      </c>
      <c r="R212">
        <f t="shared" ref="R212:S212" si="225">R205</f>
        <v>0</v>
      </c>
      <c r="S212">
        <f t="shared" si="225"/>
        <v>6</v>
      </c>
      <c r="X212">
        <v>20170729</v>
      </c>
      <c r="Y212">
        <v>20170711</v>
      </c>
      <c r="Z212">
        <v>20170711</v>
      </c>
      <c r="AA212">
        <v>20170715</v>
      </c>
      <c r="AB212">
        <v>20170715</v>
      </c>
      <c r="AC212">
        <v>20170715</v>
      </c>
      <c r="AD212">
        <v>20170715</v>
      </c>
      <c r="AE212">
        <v>20170729</v>
      </c>
    </row>
    <row r="213" spans="4:31" x14ac:dyDescent="0.3">
      <c r="D213" t="s">
        <v>218</v>
      </c>
      <c r="E213">
        <f>VLOOKUP(MONTH(M213),LookupTable!$A$3:$B$14,2)</f>
        <v>20170711</v>
      </c>
      <c r="F213">
        <f>IF(P213,X213,VLOOKUP(MONTH(M213),LookupTable!$A$3:$B$14,2))</f>
        <v>20170711</v>
      </c>
      <c r="G213">
        <f>IF(R213=1,VLOOKUP(MONTH(M213),LookupTable!$E$3:$L$14,Sheet1!S213+1),VLOOKUP(MONTH(M213),LookupTable!$A$18:$B$29,2))</f>
        <v>20170711</v>
      </c>
      <c r="H213">
        <f t="shared" si="203"/>
        <v>20170711</v>
      </c>
      <c r="I213">
        <f>VLOOKUP(MONTH(Sheet1!M213),LookupTable!$E$3:$L$14,Sheet1!S213+1)</f>
        <v>20170714</v>
      </c>
      <c r="J213">
        <f t="shared" si="204"/>
        <v>20170714</v>
      </c>
      <c r="K213">
        <v>20170730</v>
      </c>
      <c r="M213" s="1">
        <v>44407</v>
      </c>
      <c r="N213" s="1" t="b">
        <f t="shared" si="205"/>
        <v>1</v>
      </c>
      <c r="O213" t="b">
        <f t="shared" si="206"/>
        <v>1</v>
      </c>
      <c r="P213" t="b">
        <f t="shared" si="207"/>
        <v>0</v>
      </c>
      <c r="Q213" t="str">
        <f t="shared" si="216"/>
        <v>Friday</v>
      </c>
      <c r="R213">
        <f t="shared" ref="R213:S213" si="226">R206</f>
        <v>0</v>
      </c>
      <c r="S213">
        <f t="shared" si="226"/>
        <v>7</v>
      </c>
      <c r="X213">
        <v>20170730</v>
      </c>
      <c r="Y213">
        <v>20170711</v>
      </c>
      <c r="Z213">
        <v>20170711</v>
      </c>
      <c r="AA213">
        <v>20170716</v>
      </c>
      <c r="AB213">
        <v>20170716</v>
      </c>
      <c r="AC213">
        <v>20170716</v>
      </c>
      <c r="AD213">
        <v>20170716</v>
      </c>
      <c r="AE213">
        <v>20170730</v>
      </c>
    </row>
    <row r="214" spans="4:31" x14ac:dyDescent="0.3">
      <c r="D214" t="s">
        <v>219</v>
      </c>
      <c r="E214">
        <f>VLOOKUP(MONTH(M214),LookupTable!$A$3:$B$14,2)</f>
        <v>20170711</v>
      </c>
      <c r="F214">
        <f>IF(P214,X214,VLOOKUP(MONTH(M214),LookupTable!$A$3:$B$14,2))</f>
        <v>20170711</v>
      </c>
      <c r="G214">
        <f>IF(R214=1,VLOOKUP(MONTH(M214),LookupTable!$E$3:$L$14,Sheet1!S214+1),VLOOKUP(MONTH(M214),LookupTable!$A$18:$B$29,2))</f>
        <v>20170715</v>
      </c>
      <c r="H214">
        <f t="shared" si="203"/>
        <v>20170715</v>
      </c>
      <c r="I214">
        <f>VLOOKUP(MONTH(Sheet1!M214),LookupTable!$E$3:$L$14,Sheet1!S214+1)</f>
        <v>20170715</v>
      </c>
      <c r="J214">
        <f t="shared" si="204"/>
        <v>20170715</v>
      </c>
      <c r="K214">
        <v>20170731</v>
      </c>
      <c r="M214" s="1">
        <v>44408</v>
      </c>
      <c r="N214" s="1" t="b">
        <f t="shared" si="205"/>
        <v>0</v>
      </c>
      <c r="O214" t="b">
        <f t="shared" si="206"/>
        <v>0</v>
      </c>
      <c r="P214" t="b">
        <f t="shared" si="207"/>
        <v>0</v>
      </c>
      <c r="Q214" t="str">
        <f t="shared" si="216"/>
        <v>Saturday</v>
      </c>
      <c r="R214">
        <f t="shared" ref="R214:S214" si="227">R207</f>
        <v>1</v>
      </c>
      <c r="S214">
        <f t="shared" si="227"/>
        <v>1</v>
      </c>
      <c r="X214">
        <v>20170731</v>
      </c>
      <c r="Y214">
        <v>20170711</v>
      </c>
      <c r="Z214">
        <v>20170711</v>
      </c>
      <c r="AA214">
        <v>20170710</v>
      </c>
      <c r="AB214">
        <v>20170710</v>
      </c>
      <c r="AC214">
        <v>20170710</v>
      </c>
      <c r="AD214">
        <v>20170710</v>
      </c>
      <c r="AE214">
        <v>20170731</v>
      </c>
    </row>
    <row r="215" spans="4:31" x14ac:dyDescent="0.3">
      <c r="D215" t="s">
        <v>220</v>
      </c>
      <c r="E215">
        <f>VLOOKUP(MONTH(M215),LookupTable!$A$3:$B$14,2)</f>
        <v>20170808</v>
      </c>
      <c r="F215">
        <f>IF(P215,X215,VLOOKUP(MONTH(M215),LookupTable!$A$3:$B$14,2))</f>
        <v>20170808</v>
      </c>
      <c r="G215">
        <f>IF(R215=1,VLOOKUP(MONTH(M215),LookupTable!$E$3:$L$14,Sheet1!S215+1),VLOOKUP(MONTH(M215),LookupTable!$A$18:$B$29,2))</f>
        <v>20170813</v>
      </c>
      <c r="H215">
        <f t="shared" si="203"/>
        <v>20170813</v>
      </c>
      <c r="I215">
        <f>VLOOKUP(MONTH(Sheet1!M215),LookupTable!$E$3:$L$14,Sheet1!S215+1)</f>
        <v>20170813</v>
      </c>
      <c r="J215">
        <f t="shared" si="204"/>
        <v>20170813</v>
      </c>
      <c r="K215">
        <v>20170801</v>
      </c>
      <c r="M215" s="1">
        <v>44409</v>
      </c>
      <c r="N215" s="1" t="b">
        <f t="shared" si="205"/>
        <v>0</v>
      </c>
      <c r="O215" t="b">
        <f t="shared" si="206"/>
        <v>0</v>
      </c>
      <c r="P215" t="b">
        <f t="shared" si="207"/>
        <v>0</v>
      </c>
      <c r="Q215" t="str">
        <f t="shared" si="216"/>
        <v>Sunday</v>
      </c>
      <c r="R215">
        <f t="shared" ref="R215:S215" si="228">R208</f>
        <v>1</v>
      </c>
      <c r="S215">
        <f t="shared" si="228"/>
        <v>2</v>
      </c>
      <c r="X215">
        <v>20170801</v>
      </c>
      <c r="Y215">
        <v>20170808</v>
      </c>
      <c r="Z215">
        <v>20170808</v>
      </c>
      <c r="AA215">
        <v>20170808</v>
      </c>
      <c r="AB215">
        <v>20170808</v>
      </c>
      <c r="AC215">
        <v>20170808</v>
      </c>
      <c r="AD215">
        <v>20170808</v>
      </c>
      <c r="AE215">
        <v>20170801</v>
      </c>
    </row>
    <row r="216" spans="4:31" x14ac:dyDescent="0.3">
      <c r="D216" t="s">
        <v>221</v>
      </c>
      <c r="E216">
        <f>VLOOKUP(MONTH(M216),LookupTable!$A$3:$B$14,2)</f>
        <v>20170808</v>
      </c>
      <c r="F216">
        <f>IF(P216,X216,VLOOKUP(MONTH(M216),LookupTable!$A$3:$B$14,2))</f>
        <v>20170808</v>
      </c>
      <c r="G216">
        <f>IF(R216=1,VLOOKUP(MONTH(M216),LookupTable!$E$3:$L$14,Sheet1!S216+1),VLOOKUP(MONTH(M216),LookupTable!$A$18:$B$29,2))</f>
        <v>20170807</v>
      </c>
      <c r="H216">
        <f t="shared" si="203"/>
        <v>20170807</v>
      </c>
      <c r="I216">
        <f>VLOOKUP(MONTH(Sheet1!M216),LookupTable!$E$3:$L$14,Sheet1!S216+1)</f>
        <v>20170807</v>
      </c>
      <c r="J216">
        <f t="shared" si="204"/>
        <v>20170807</v>
      </c>
      <c r="K216">
        <v>20170802</v>
      </c>
      <c r="M216" s="1">
        <v>44410</v>
      </c>
      <c r="N216" s="1" t="b">
        <f t="shared" si="205"/>
        <v>1</v>
      </c>
      <c r="O216" t="b">
        <f t="shared" si="206"/>
        <v>1</v>
      </c>
      <c r="P216" t="b">
        <f t="shared" si="207"/>
        <v>0</v>
      </c>
      <c r="Q216" t="str">
        <f t="shared" si="216"/>
        <v>Monday</v>
      </c>
      <c r="R216">
        <f t="shared" ref="R216:S216" si="229">R209</f>
        <v>1</v>
      </c>
      <c r="S216">
        <f t="shared" si="229"/>
        <v>3</v>
      </c>
      <c r="X216">
        <v>20170802</v>
      </c>
      <c r="Y216">
        <v>20170808</v>
      </c>
      <c r="Z216">
        <v>20170808</v>
      </c>
      <c r="AA216">
        <v>20170808</v>
      </c>
      <c r="AB216">
        <v>20170808</v>
      </c>
      <c r="AC216">
        <v>20170809</v>
      </c>
      <c r="AD216">
        <v>20170809</v>
      </c>
      <c r="AE216">
        <v>20170802</v>
      </c>
    </row>
    <row r="217" spans="4:31" x14ac:dyDescent="0.3">
      <c r="D217" t="s">
        <v>222</v>
      </c>
      <c r="E217">
        <f>VLOOKUP(MONTH(M217),LookupTable!$A$3:$B$14,2)</f>
        <v>20170808</v>
      </c>
      <c r="F217">
        <f>IF(P217,X217,VLOOKUP(MONTH(M217),LookupTable!$A$3:$B$14,2))</f>
        <v>20170808</v>
      </c>
      <c r="G217">
        <f>IF(R217=1,VLOOKUP(MONTH(M217),LookupTable!$E$3:$L$14,Sheet1!S217+1),VLOOKUP(MONTH(M217),LookupTable!$A$18:$B$29,2))</f>
        <v>20170808</v>
      </c>
      <c r="H217">
        <f t="shared" si="203"/>
        <v>20170808</v>
      </c>
      <c r="I217">
        <f>VLOOKUP(MONTH(Sheet1!M217),LookupTable!$E$3:$L$14,Sheet1!S217+1)</f>
        <v>20170808</v>
      </c>
      <c r="J217">
        <f t="shared" si="204"/>
        <v>20170808</v>
      </c>
      <c r="K217">
        <v>20170803</v>
      </c>
      <c r="M217" s="1">
        <v>44411</v>
      </c>
      <c r="N217" s="1" t="b">
        <f t="shared" si="205"/>
        <v>1</v>
      </c>
      <c r="O217" t="b">
        <f t="shared" si="206"/>
        <v>1</v>
      </c>
      <c r="P217" t="b">
        <f t="shared" si="207"/>
        <v>0</v>
      </c>
      <c r="Q217" t="str">
        <f t="shared" si="216"/>
        <v>Tuesday</v>
      </c>
      <c r="R217">
        <f t="shared" ref="R217:S217" si="230">R210</f>
        <v>0</v>
      </c>
      <c r="S217">
        <f t="shared" si="230"/>
        <v>4</v>
      </c>
      <c r="X217">
        <v>20170803</v>
      </c>
      <c r="Y217">
        <v>20170808</v>
      </c>
      <c r="Z217">
        <v>20170808</v>
      </c>
      <c r="AA217">
        <v>20170808</v>
      </c>
      <c r="AB217">
        <v>20170808</v>
      </c>
      <c r="AC217">
        <v>20170810</v>
      </c>
      <c r="AD217">
        <v>20170810</v>
      </c>
      <c r="AE217">
        <v>20170803</v>
      </c>
    </row>
    <row r="218" spans="4:31" x14ac:dyDescent="0.3">
      <c r="D218" t="s">
        <v>223</v>
      </c>
      <c r="E218">
        <f>VLOOKUP(MONTH(M218),LookupTable!$A$3:$B$14,2)</f>
        <v>20170808</v>
      </c>
      <c r="F218">
        <f>IF(P218,X218,VLOOKUP(MONTH(M218),LookupTable!$A$3:$B$14,2))</f>
        <v>20170808</v>
      </c>
      <c r="G218">
        <f>IF(R218=1,VLOOKUP(MONTH(M218),LookupTable!$E$3:$L$14,Sheet1!S218+1),VLOOKUP(MONTH(M218),LookupTable!$A$18:$B$29,2))</f>
        <v>20170808</v>
      </c>
      <c r="H218">
        <f t="shared" si="203"/>
        <v>20170808</v>
      </c>
      <c r="I218">
        <f>VLOOKUP(MONTH(Sheet1!M218),LookupTable!$E$3:$L$14,Sheet1!S218+1)</f>
        <v>20170809</v>
      </c>
      <c r="J218">
        <f t="shared" si="204"/>
        <v>20170809</v>
      </c>
      <c r="K218">
        <v>20170804</v>
      </c>
      <c r="M218" s="1">
        <v>44412</v>
      </c>
      <c r="N218" s="1" t="b">
        <f t="shared" si="205"/>
        <v>1</v>
      </c>
      <c r="O218" t="b">
        <f t="shared" si="206"/>
        <v>1</v>
      </c>
      <c r="P218" t="b">
        <f t="shared" si="207"/>
        <v>0</v>
      </c>
      <c r="Q218" t="str">
        <f t="shared" si="216"/>
        <v>Wednesday</v>
      </c>
      <c r="R218">
        <f t="shared" ref="R218:S218" si="231">R211</f>
        <v>0</v>
      </c>
      <c r="S218">
        <f t="shared" si="231"/>
        <v>5</v>
      </c>
      <c r="X218">
        <v>20170804</v>
      </c>
      <c r="Y218">
        <v>20170808</v>
      </c>
      <c r="Z218">
        <v>20170808</v>
      </c>
      <c r="AA218">
        <v>20170808</v>
      </c>
      <c r="AB218">
        <v>20170808</v>
      </c>
      <c r="AC218">
        <v>20170811</v>
      </c>
      <c r="AD218">
        <v>20170811</v>
      </c>
      <c r="AE218">
        <v>20170804</v>
      </c>
    </row>
    <row r="219" spans="4:31" x14ac:dyDescent="0.3">
      <c r="D219" t="s">
        <v>224</v>
      </c>
      <c r="E219">
        <f>VLOOKUP(MONTH(M219),LookupTable!$A$3:$B$14,2)</f>
        <v>20170808</v>
      </c>
      <c r="F219">
        <f>IF(P219,X219,VLOOKUP(MONTH(M219),LookupTable!$A$3:$B$14,2))</f>
        <v>20170808</v>
      </c>
      <c r="G219">
        <f>IF(R219=1,VLOOKUP(MONTH(M219),LookupTable!$E$3:$L$14,Sheet1!S219+1),VLOOKUP(MONTH(M219),LookupTable!$A$18:$B$29,2))</f>
        <v>20170808</v>
      </c>
      <c r="H219">
        <f t="shared" si="203"/>
        <v>20170808</v>
      </c>
      <c r="I219">
        <f>VLOOKUP(MONTH(Sheet1!M219),LookupTable!$E$3:$L$14,Sheet1!S219+1)</f>
        <v>20170810</v>
      </c>
      <c r="J219">
        <f t="shared" si="204"/>
        <v>20170810</v>
      </c>
      <c r="K219">
        <v>20170805</v>
      </c>
      <c r="M219" s="1">
        <v>44413</v>
      </c>
      <c r="N219" s="1" t="b">
        <f t="shared" si="205"/>
        <v>1</v>
      </c>
      <c r="O219" t="b">
        <f t="shared" si="206"/>
        <v>1</v>
      </c>
      <c r="P219" t="b">
        <f t="shared" si="207"/>
        <v>0</v>
      </c>
      <c r="Q219" t="str">
        <f t="shared" si="216"/>
        <v>Thursday</v>
      </c>
      <c r="R219">
        <f t="shared" ref="R219:S219" si="232">R212</f>
        <v>0</v>
      </c>
      <c r="S219">
        <f t="shared" si="232"/>
        <v>6</v>
      </c>
      <c r="X219">
        <v>20170805</v>
      </c>
      <c r="Y219">
        <v>20170808</v>
      </c>
      <c r="Z219">
        <v>20170808</v>
      </c>
      <c r="AA219">
        <v>20170812</v>
      </c>
      <c r="AB219">
        <v>20170812</v>
      </c>
      <c r="AC219">
        <v>20170812</v>
      </c>
      <c r="AD219">
        <v>20170812</v>
      </c>
      <c r="AE219">
        <v>20170805</v>
      </c>
    </row>
    <row r="220" spans="4:31" x14ac:dyDescent="0.3">
      <c r="D220" t="s">
        <v>225</v>
      </c>
      <c r="E220">
        <f>VLOOKUP(MONTH(M220),LookupTable!$A$3:$B$14,2)</f>
        <v>20170808</v>
      </c>
      <c r="F220">
        <f>IF(P220,X220,VLOOKUP(MONTH(M220),LookupTable!$A$3:$B$14,2))</f>
        <v>20170808</v>
      </c>
      <c r="G220">
        <f>IF(R220=1,VLOOKUP(MONTH(M220),LookupTable!$E$3:$L$14,Sheet1!S220+1),VLOOKUP(MONTH(M220),LookupTable!$A$18:$B$29,2))</f>
        <v>20170808</v>
      </c>
      <c r="H220">
        <f t="shared" si="203"/>
        <v>20170808</v>
      </c>
      <c r="I220">
        <f>VLOOKUP(MONTH(Sheet1!M220),LookupTable!$E$3:$L$14,Sheet1!S220+1)</f>
        <v>20170811</v>
      </c>
      <c r="J220">
        <f t="shared" si="204"/>
        <v>20170811</v>
      </c>
      <c r="K220">
        <v>20170806</v>
      </c>
      <c r="M220" s="1">
        <v>44414</v>
      </c>
      <c r="N220" s="1" t="b">
        <f t="shared" si="205"/>
        <v>1</v>
      </c>
      <c r="O220" t="b">
        <f t="shared" si="206"/>
        <v>1</v>
      </c>
      <c r="P220" t="b">
        <f t="shared" si="207"/>
        <v>0</v>
      </c>
      <c r="Q220" t="str">
        <f t="shared" si="216"/>
        <v>Friday</v>
      </c>
      <c r="R220">
        <f t="shared" ref="R220:S220" si="233">R213</f>
        <v>0</v>
      </c>
      <c r="S220">
        <f t="shared" si="233"/>
        <v>7</v>
      </c>
      <c r="X220">
        <v>20170806</v>
      </c>
      <c r="Y220">
        <v>20170808</v>
      </c>
      <c r="Z220">
        <v>20170808</v>
      </c>
      <c r="AA220">
        <v>20170813</v>
      </c>
      <c r="AB220">
        <v>20170813</v>
      </c>
      <c r="AC220">
        <v>20170813</v>
      </c>
      <c r="AD220">
        <v>20170813</v>
      </c>
      <c r="AE220">
        <v>20170806</v>
      </c>
    </row>
    <row r="221" spans="4:31" x14ac:dyDescent="0.3">
      <c r="D221" t="s">
        <v>226</v>
      </c>
      <c r="E221">
        <f>VLOOKUP(MONTH(M221),LookupTable!$A$3:$B$14,2)</f>
        <v>20170808</v>
      </c>
      <c r="F221">
        <f>IF(P221,X221,VLOOKUP(MONTH(M221),LookupTable!$A$3:$B$14,2))</f>
        <v>20170808</v>
      </c>
      <c r="G221">
        <f>IF(R221=1,VLOOKUP(MONTH(M221),LookupTable!$E$3:$L$14,Sheet1!S221+1),VLOOKUP(MONTH(M221),LookupTable!$A$18:$B$29,2))</f>
        <v>20170812</v>
      </c>
      <c r="H221">
        <f t="shared" si="203"/>
        <v>20170812</v>
      </c>
      <c r="I221">
        <f>VLOOKUP(MONTH(Sheet1!M221),LookupTable!$E$3:$L$14,Sheet1!S221+1)</f>
        <v>20170812</v>
      </c>
      <c r="J221">
        <f t="shared" si="204"/>
        <v>20170812</v>
      </c>
      <c r="K221">
        <v>20170807</v>
      </c>
      <c r="M221" s="1">
        <v>44415</v>
      </c>
      <c r="N221" s="1" t="b">
        <f t="shared" si="205"/>
        <v>0</v>
      </c>
      <c r="O221" t="b">
        <f t="shared" si="206"/>
        <v>0</v>
      </c>
      <c r="P221" t="b">
        <f t="shared" si="207"/>
        <v>0</v>
      </c>
      <c r="Q221" t="str">
        <f t="shared" si="216"/>
        <v>Saturday</v>
      </c>
      <c r="R221">
        <f t="shared" ref="R221:S221" si="234">R214</f>
        <v>1</v>
      </c>
      <c r="S221">
        <f t="shared" si="234"/>
        <v>1</v>
      </c>
      <c r="X221">
        <v>20170807</v>
      </c>
      <c r="Y221">
        <v>20170808</v>
      </c>
      <c r="Z221">
        <v>20170808</v>
      </c>
      <c r="AA221">
        <v>20170807</v>
      </c>
      <c r="AB221">
        <v>20170807</v>
      </c>
      <c r="AC221">
        <v>20170807</v>
      </c>
      <c r="AD221">
        <v>20170807</v>
      </c>
      <c r="AE221">
        <v>20170807</v>
      </c>
    </row>
    <row r="222" spans="4:31" x14ac:dyDescent="0.3">
      <c r="D222" t="s">
        <v>227</v>
      </c>
      <c r="E222">
        <f>VLOOKUP(MONTH(M222),LookupTable!$A$3:$B$14,2)</f>
        <v>20170808</v>
      </c>
      <c r="F222">
        <f>IF(P222,X222,VLOOKUP(MONTH(M222),LookupTable!$A$3:$B$14,2))</f>
        <v>20170808</v>
      </c>
      <c r="G222">
        <f>IF(R222=1,VLOOKUP(MONTH(M222),LookupTable!$E$3:$L$14,Sheet1!S222+1),VLOOKUP(MONTH(M222),LookupTable!$A$18:$B$29,2))</f>
        <v>20170813</v>
      </c>
      <c r="H222">
        <f t="shared" si="203"/>
        <v>20170813</v>
      </c>
      <c r="I222">
        <f>VLOOKUP(MONTH(Sheet1!M222),LookupTable!$E$3:$L$14,Sheet1!S222+1)</f>
        <v>20170813</v>
      </c>
      <c r="J222">
        <f t="shared" si="204"/>
        <v>20170813</v>
      </c>
      <c r="K222">
        <v>20170808</v>
      </c>
      <c r="M222" s="1">
        <v>44416</v>
      </c>
      <c r="N222" s="1" t="b">
        <f t="shared" si="205"/>
        <v>0</v>
      </c>
      <c r="O222" t="b">
        <f t="shared" si="206"/>
        <v>0</v>
      </c>
      <c r="P222" t="b">
        <f t="shared" si="207"/>
        <v>0</v>
      </c>
      <c r="Q222" t="str">
        <f t="shared" si="216"/>
        <v>Sunday</v>
      </c>
      <c r="R222">
        <f t="shared" ref="R222:S222" si="235">R215</f>
        <v>1</v>
      </c>
      <c r="S222">
        <f t="shared" si="235"/>
        <v>2</v>
      </c>
      <c r="X222">
        <v>20170808</v>
      </c>
      <c r="Y222">
        <v>20170808</v>
      </c>
      <c r="Z222">
        <v>20170808</v>
      </c>
      <c r="AA222">
        <v>20170808</v>
      </c>
      <c r="AB222">
        <v>20170808</v>
      </c>
      <c r="AC222">
        <v>20170808</v>
      </c>
      <c r="AD222">
        <v>20170808</v>
      </c>
      <c r="AE222">
        <v>20170808</v>
      </c>
    </row>
    <row r="223" spans="4:31" x14ac:dyDescent="0.3">
      <c r="D223" t="s">
        <v>228</v>
      </c>
      <c r="E223">
        <f>VLOOKUP(MONTH(M223),LookupTable!$A$3:$B$14,2)</f>
        <v>20170808</v>
      </c>
      <c r="F223">
        <f>IF(P223,X223,VLOOKUP(MONTH(M223),LookupTable!$A$3:$B$14,2))</f>
        <v>20170808</v>
      </c>
      <c r="G223">
        <f>IF(R223=1,VLOOKUP(MONTH(M223),LookupTable!$E$3:$L$14,Sheet1!S223+1),VLOOKUP(MONTH(M223),LookupTable!$A$18:$B$29,2))</f>
        <v>20170807</v>
      </c>
      <c r="H223">
        <f t="shared" si="203"/>
        <v>20170807</v>
      </c>
      <c r="I223">
        <f>VLOOKUP(MONTH(Sheet1!M223),LookupTable!$E$3:$L$14,Sheet1!S223+1)</f>
        <v>20170807</v>
      </c>
      <c r="J223">
        <f t="shared" si="204"/>
        <v>20170807</v>
      </c>
      <c r="K223">
        <v>20170809</v>
      </c>
      <c r="M223" s="1">
        <v>44417</v>
      </c>
      <c r="N223" s="1" t="b">
        <f t="shared" si="205"/>
        <v>1</v>
      </c>
      <c r="O223" t="b">
        <f t="shared" si="206"/>
        <v>1</v>
      </c>
      <c r="P223" t="b">
        <f t="shared" si="207"/>
        <v>0</v>
      </c>
      <c r="Q223" t="str">
        <f t="shared" si="216"/>
        <v>Monday</v>
      </c>
      <c r="R223">
        <f t="shared" ref="R223:S223" si="236">R216</f>
        <v>1</v>
      </c>
      <c r="S223">
        <f t="shared" si="236"/>
        <v>3</v>
      </c>
      <c r="X223">
        <v>20170809</v>
      </c>
      <c r="Y223">
        <v>20170808</v>
      </c>
      <c r="Z223">
        <v>20170808</v>
      </c>
      <c r="AA223">
        <v>20170808</v>
      </c>
      <c r="AB223">
        <v>20170808</v>
      </c>
      <c r="AC223">
        <v>20170809</v>
      </c>
      <c r="AD223">
        <v>20170809</v>
      </c>
      <c r="AE223">
        <v>20170809</v>
      </c>
    </row>
    <row r="224" spans="4:31" x14ac:dyDescent="0.3">
      <c r="D224" t="s">
        <v>229</v>
      </c>
      <c r="E224">
        <f>VLOOKUP(MONTH(M224),LookupTable!$A$3:$B$14,2)</f>
        <v>20170808</v>
      </c>
      <c r="F224">
        <f>IF(P224,X224,VLOOKUP(MONTH(M224),LookupTable!$A$3:$B$14,2))</f>
        <v>20170808</v>
      </c>
      <c r="G224">
        <f>IF(R224=1,VLOOKUP(MONTH(M224),LookupTable!$E$3:$L$14,Sheet1!S224+1),VLOOKUP(MONTH(M224),LookupTable!$A$18:$B$29,2))</f>
        <v>20170808</v>
      </c>
      <c r="H224">
        <f t="shared" si="203"/>
        <v>20170808</v>
      </c>
      <c r="I224">
        <f>VLOOKUP(MONTH(Sheet1!M224),LookupTable!$E$3:$L$14,Sheet1!S224+1)</f>
        <v>20170808</v>
      </c>
      <c r="J224">
        <f t="shared" si="204"/>
        <v>20170808</v>
      </c>
      <c r="K224">
        <v>20170810</v>
      </c>
      <c r="M224" s="1">
        <v>44418</v>
      </c>
      <c r="N224" s="1" t="b">
        <f t="shared" si="205"/>
        <v>1</v>
      </c>
      <c r="O224" t="b">
        <f t="shared" si="206"/>
        <v>1</v>
      </c>
      <c r="P224" t="b">
        <f t="shared" si="207"/>
        <v>0</v>
      </c>
      <c r="Q224" t="str">
        <f t="shared" si="216"/>
        <v>Tuesday</v>
      </c>
      <c r="R224">
        <f t="shared" ref="R224:S224" si="237">R217</f>
        <v>0</v>
      </c>
      <c r="S224">
        <f t="shared" si="237"/>
        <v>4</v>
      </c>
      <c r="X224">
        <v>20170810</v>
      </c>
      <c r="Y224">
        <v>20170808</v>
      </c>
      <c r="Z224">
        <v>20170808</v>
      </c>
      <c r="AA224">
        <v>20170808</v>
      </c>
      <c r="AB224">
        <v>20170808</v>
      </c>
      <c r="AC224">
        <v>20170810</v>
      </c>
      <c r="AD224">
        <v>20170810</v>
      </c>
      <c r="AE224">
        <v>20170810</v>
      </c>
    </row>
    <row r="225" spans="4:31" x14ac:dyDescent="0.3">
      <c r="D225" t="s">
        <v>230</v>
      </c>
      <c r="E225">
        <f>VLOOKUP(MONTH(M225),LookupTable!$A$3:$B$14,2)</f>
        <v>20170808</v>
      </c>
      <c r="F225">
        <f>IF(P225,X225,VLOOKUP(MONTH(M225),LookupTable!$A$3:$B$14,2))</f>
        <v>20170808</v>
      </c>
      <c r="G225">
        <f>IF(R225=1,VLOOKUP(MONTH(M225),LookupTable!$E$3:$L$14,Sheet1!S225+1),VLOOKUP(MONTH(M225),LookupTable!$A$18:$B$29,2))</f>
        <v>20170808</v>
      </c>
      <c r="H225">
        <f t="shared" si="203"/>
        <v>20170808</v>
      </c>
      <c r="I225">
        <f>VLOOKUP(MONTH(Sheet1!M225),LookupTable!$E$3:$L$14,Sheet1!S225+1)</f>
        <v>20170809</v>
      </c>
      <c r="J225">
        <f t="shared" si="204"/>
        <v>20170809</v>
      </c>
      <c r="K225">
        <v>20170811</v>
      </c>
      <c r="M225" s="1">
        <v>44419</v>
      </c>
      <c r="N225" s="1" t="b">
        <f t="shared" si="205"/>
        <v>1</v>
      </c>
      <c r="O225" t="b">
        <f t="shared" si="206"/>
        <v>1</v>
      </c>
      <c r="P225" t="b">
        <f t="shared" si="207"/>
        <v>0</v>
      </c>
      <c r="Q225" t="str">
        <f t="shared" si="216"/>
        <v>Wednesday</v>
      </c>
      <c r="R225">
        <f t="shared" ref="R225:S225" si="238">R218</f>
        <v>0</v>
      </c>
      <c r="S225">
        <f t="shared" si="238"/>
        <v>5</v>
      </c>
      <c r="X225">
        <v>20170811</v>
      </c>
      <c r="Y225">
        <v>20170808</v>
      </c>
      <c r="Z225">
        <v>20170808</v>
      </c>
      <c r="AA225">
        <v>20170808</v>
      </c>
      <c r="AB225">
        <v>20170808</v>
      </c>
      <c r="AC225">
        <v>20170811</v>
      </c>
      <c r="AD225">
        <v>20170811</v>
      </c>
      <c r="AE225">
        <v>20170811</v>
      </c>
    </row>
    <row r="226" spans="4:31" x14ac:dyDescent="0.3">
      <c r="D226" t="s">
        <v>231</v>
      </c>
      <c r="E226">
        <f>VLOOKUP(MONTH(M226),LookupTable!$A$3:$B$14,2)</f>
        <v>20170808</v>
      </c>
      <c r="F226">
        <f>IF(P226,X226,VLOOKUP(MONTH(M226),LookupTable!$A$3:$B$14,2))</f>
        <v>20170808</v>
      </c>
      <c r="G226">
        <f>IF(R226=1,VLOOKUP(MONTH(M226),LookupTable!$E$3:$L$14,Sheet1!S226+1),VLOOKUP(MONTH(M226),LookupTable!$A$18:$B$29,2))</f>
        <v>20170808</v>
      </c>
      <c r="H226">
        <f t="shared" si="203"/>
        <v>20170808</v>
      </c>
      <c r="I226">
        <f>VLOOKUP(MONTH(Sheet1!M226),LookupTable!$E$3:$L$14,Sheet1!S226+1)</f>
        <v>20170810</v>
      </c>
      <c r="J226">
        <f t="shared" si="204"/>
        <v>20170810</v>
      </c>
      <c r="K226">
        <v>20170812</v>
      </c>
      <c r="M226" s="1">
        <v>44420</v>
      </c>
      <c r="N226" s="1" t="b">
        <f t="shared" si="205"/>
        <v>1</v>
      </c>
      <c r="O226" t="b">
        <f t="shared" si="206"/>
        <v>1</v>
      </c>
      <c r="P226" t="b">
        <f t="shared" si="207"/>
        <v>0</v>
      </c>
      <c r="Q226" t="str">
        <f t="shared" si="216"/>
        <v>Thursday</v>
      </c>
      <c r="R226">
        <f t="shared" ref="R226:S226" si="239">R219</f>
        <v>0</v>
      </c>
      <c r="S226">
        <f t="shared" si="239"/>
        <v>6</v>
      </c>
      <c r="X226">
        <v>20170812</v>
      </c>
      <c r="Y226">
        <v>20170808</v>
      </c>
      <c r="Z226">
        <v>20170808</v>
      </c>
      <c r="AA226">
        <v>20170812</v>
      </c>
      <c r="AB226">
        <v>20170812</v>
      </c>
      <c r="AC226">
        <v>20170812</v>
      </c>
      <c r="AD226">
        <v>20170812</v>
      </c>
      <c r="AE226">
        <v>20170812</v>
      </c>
    </row>
    <row r="227" spans="4:31" x14ac:dyDescent="0.3">
      <c r="D227" t="s">
        <v>232</v>
      </c>
      <c r="E227">
        <f>VLOOKUP(MONTH(M227),LookupTable!$A$3:$B$14,2)</f>
        <v>20170808</v>
      </c>
      <c r="F227">
        <f>IF(P227,X227,VLOOKUP(MONTH(M227),LookupTable!$A$3:$B$14,2))</f>
        <v>20170808</v>
      </c>
      <c r="G227">
        <f>IF(R227=1,VLOOKUP(MONTH(M227),LookupTable!$E$3:$L$14,Sheet1!S227+1),VLOOKUP(MONTH(M227),LookupTable!$A$18:$B$29,2))</f>
        <v>20170808</v>
      </c>
      <c r="H227">
        <f t="shared" si="203"/>
        <v>20170808</v>
      </c>
      <c r="I227">
        <f>VLOOKUP(MONTH(Sheet1!M227),LookupTable!$E$3:$L$14,Sheet1!S227+1)</f>
        <v>20170811</v>
      </c>
      <c r="J227">
        <f t="shared" si="204"/>
        <v>20170811</v>
      </c>
      <c r="K227">
        <v>20170813</v>
      </c>
      <c r="M227" s="1">
        <v>44421</v>
      </c>
      <c r="N227" s="1" t="b">
        <f t="shared" si="205"/>
        <v>1</v>
      </c>
      <c r="O227" t="b">
        <f t="shared" si="206"/>
        <v>1</v>
      </c>
      <c r="P227" t="b">
        <f t="shared" si="207"/>
        <v>0</v>
      </c>
      <c r="Q227" t="str">
        <f t="shared" si="216"/>
        <v>Friday</v>
      </c>
      <c r="R227">
        <f t="shared" ref="R227:S227" si="240">R220</f>
        <v>0</v>
      </c>
      <c r="S227">
        <f t="shared" si="240"/>
        <v>7</v>
      </c>
      <c r="X227">
        <v>20170813</v>
      </c>
      <c r="Y227">
        <v>20170808</v>
      </c>
      <c r="Z227">
        <v>20170808</v>
      </c>
      <c r="AA227">
        <v>20170813</v>
      </c>
      <c r="AB227">
        <v>20170813</v>
      </c>
      <c r="AC227">
        <v>20170813</v>
      </c>
      <c r="AD227">
        <v>20170813</v>
      </c>
      <c r="AE227">
        <v>20170813</v>
      </c>
    </row>
    <row r="228" spans="4:31" x14ac:dyDescent="0.3">
      <c r="D228" t="s">
        <v>233</v>
      </c>
      <c r="E228">
        <f>VLOOKUP(MONTH(M228),LookupTable!$A$3:$B$14,2)</f>
        <v>20170808</v>
      </c>
      <c r="F228">
        <f>IF(P228,X228,VLOOKUP(MONTH(M228),LookupTable!$A$3:$B$14,2))</f>
        <v>20170808</v>
      </c>
      <c r="G228">
        <f>IF(R228=1,VLOOKUP(MONTH(M228),LookupTable!$E$3:$L$14,Sheet1!S228+1),VLOOKUP(MONTH(M228),LookupTable!$A$18:$B$29,2))</f>
        <v>20170812</v>
      </c>
      <c r="H228">
        <f t="shared" si="203"/>
        <v>20170812</v>
      </c>
      <c r="I228">
        <f>VLOOKUP(MONTH(Sheet1!M228),LookupTable!$E$3:$L$14,Sheet1!S228+1)</f>
        <v>20170812</v>
      </c>
      <c r="J228">
        <f t="shared" si="204"/>
        <v>20170812</v>
      </c>
      <c r="K228">
        <v>20170814</v>
      </c>
      <c r="M228" s="1">
        <v>44422</v>
      </c>
      <c r="N228" s="1" t="b">
        <f t="shared" si="205"/>
        <v>0</v>
      </c>
      <c r="O228" t="b">
        <f t="shared" si="206"/>
        <v>0</v>
      </c>
      <c r="P228" t="b">
        <f t="shared" si="207"/>
        <v>0</v>
      </c>
      <c r="Q228" t="str">
        <f t="shared" si="216"/>
        <v>Saturday</v>
      </c>
      <c r="R228">
        <f t="shared" ref="R228:S228" si="241">R221</f>
        <v>1</v>
      </c>
      <c r="S228">
        <f t="shared" si="241"/>
        <v>1</v>
      </c>
      <c r="X228">
        <v>20170814</v>
      </c>
      <c r="Y228">
        <v>20170808</v>
      </c>
      <c r="Z228">
        <v>20170808</v>
      </c>
      <c r="AA228">
        <v>20170807</v>
      </c>
      <c r="AB228">
        <v>20170807</v>
      </c>
      <c r="AC228">
        <v>20170807</v>
      </c>
      <c r="AD228">
        <v>20170807</v>
      </c>
      <c r="AE228">
        <v>20170814</v>
      </c>
    </row>
    <row r="229" spans="4:31" x14ac:dyDescent="0.3">
      <c r="D229" t="s">
        <v>234</v>
      </c>
      <c r="E229">
        <f>VLOOKUP(MONTH(M229),LookupTable!$A$3:$B$14,2)</f>
        <v>20170808</v>
      </c>
      <c r="F229">
        <f>IF(P229,X229,VLOOKUP(MONTH(M229),LookupTable!$A$3:$B$14,2))</f>
        <v>20170808</v>
      </c>
      <c r="G229">
        <f>IF(R229=1,VLOOKUP(MONTH(M229),LookupTable!$E$3:$L$14,Sheet1!S229+1),VLOOKUP(MONTH(M229),LookupTable!$A$18:$B$29,2))</f>
        <v>20170813</v>
      </c>
      <c r="H229">
        <f t="shared" si="203"/>
        <v>20170813</v>
      </c>
      <c r="I229">
        <f>VLOOKUP(MONTH(Sheet1!M229),LookupTable!$E$3:$L$14,Sheet1!S229+1)</f>
        <v>20170813</v>
      </c>
      <c r="J229">
        <f t="shared" si="204"/>
        <v>20170813</v>
      </c>
      <c r="K229">
        <v>20170815</v>
      </c>
      <c r="M229" s="1">
        <v>44423</v>
      </c>
      <c r="N229" s="1" t="b">
        <f t="shared" si="205"/>
        <v>0</v>
      </c>
      <c r="O229" t="b">
        <f t="shared" si="206"/>
        <v>0</v>
      </c>
      <c r="P229" t="b">
        <f t="shared" si="207"/>
        <v>0</v>
      </c>
      <c r="Q229" t="str">
        <f t="shared" si="216"/>
        <v>Sunday</v>
      </c>
      <c r="R229">
        <f t="shared" ref="R229:S229" si="242">R222</f>
        <v>1</v>
      </c>
      <c r="S229">
        <f t="shared" si="242"/>
        <v>2</v>
      </c>
      <c r="X229">
        <v>20170815</v>
      </c>
      <c r="Y229">
        <v>20170808</v>
      </c>
      <c r="Z229">
        <v>20170808</v>
      </c>
      <c r="AA229">
        <v>20170808</v>
      </c>
      <c r="AB229">
        <v>20170808</v>
      </c>
      <c r="AC229">
        <v>20170808</v>
      </c>
      <c r="AD229">
        <v>20170808</v>
      </c>
      <c r="AE229">
        <v>20170815</v>
      </c>
    </row>
    <row r="230" spans="4:31" x14ac:dyDescent="0.3">
      <c r="D230" t="s">
        <v>235</v>
      </c>
      <c r="E230">
        <f>VLOOKUP(MONTH(M230),LookupTable!$A$3:$B$14,2)</f>
        <v>20170808</v>
      </c>
      <c r="F230">
        <f>IF(P230,X230,VLOOKUP(MONTH(M230),LookupTable!$A$3:$B$14,2))</f>
        <v>20170808</v>
      </c>
      <c r="G230">
        <f>IF(R230=1,VLOOKUP(MONTH(M230),LookupTable!$E$3:$L$14,Sheet1!S230+1),VLOOKUP(MONTH(M230),LookupTable!$A$18:$B$29,2))</f>
        <v>20170807</v>
      </c>
      <c r="H230">
        <f t="shared" si="203"/>
        <v>20170807</v>
      </c>
      <c r="I230">
        <f>VLOOKUP(MONTH(Sheet1!M230),LookupTable!$E$3:$L$14,Sheet1!S230+1)</f>
        <v>20170807</v>
      </c>
      <c r="J230">
        <f t="shared" si="204"/>
        <v>20170807</v>
      </c>
      <c r="K230">
        <v>20170816</v>
      </c>
      <c r="M230" s="1">
        <v>44424</v>
      </c>
      <c r="N230" s="1" t="b">
        <f t="shared" si="205"/>
        <v>1</v>
      </c>
      <c r="O230" t="b">
        <f t="shared" si="206"/>
        <v>1</v>
      </c>
      <c r="P230" t="b">
        <f t="shared" si="207"/>
        <v>0</v>
      </c>
      <c r="Q230" t="str">
        <f t="shared" si="216"/>
        <v>Monday</v>
      </c>
      <c r="R230">
        <f t="shared" ref="R230:S230" si="243">R223</f>
        <v>1</v>
      </c>
      <c r="S230">
        <f t="shared" si="243"/>
        <v>3</v>
      </c>
      <c r="X230">
        <v>20170816</v>
      </c>
      <c r="Y230">
        <v>20170808</v>
      </c>
      <c r="Z230">
        <v>20170808</v>
      </c>
      <c r="AA230">
        <v>20170808</v>
      </c>
      <c r="AB230">
        <v>20170808</v>
      </c>
      <c r="AC230">
        <v>20170809</v>
      </c>
      <c r="AD230">
        <v>20170809</v>
      </c>
      <c r="AE230">
        <v>20170816</v>
      </c>
    </row>
    <row r="231" spans="4:31" x14ac:dyDescent="0.3">
      <c r="D231" t="s">
        <v>236</v>
      </c>
      <c r="E231">
        <f>VLOOKUP(MONTH(M231),LookupTable!$A$3:$B$14,2)</f>
        <v>20170808</v>
      </c>
      <c r="F231">
        <f>IF(P231,X231,VLOOKUP(MONTH(M231),LookupTable!$A$3:$B$14,2))</f>
        <v>20170808</v>
      </c>
      <c r="G231">
        <f>IF(R231=1,VLOOKUP(MONTH(M231),LookupTable!$E$3:$L$14,Sheet1!S231+1),VLOOKUP(MONTH(M231),LookupTable!$A$18:$B$29,2))</f>
        <v>20170808</v>
      </c>
      <c r="H231">
        <f t="shared" si="203"/>
        <v>20170808</v>
      </c>
      <c r="I231">
        <f>VLOOKUP(MONTH(Sheet1!M231),LookupTable!$E$3:$L$14,Sheet1!S231+1)</f>
        <v>20170808</v>
      </c>
      <c r="J231">
        <f t="shared" si="204"/>
        <v>20170808</v>
      </c>
      <c r="K231">
        <v>20170817</v>
      </c>
      <c r="M231" s="1">
        <v>44425</v>
      </c>
      <c r="N231" s="1" t="b">
        <f t="shared" si="205"/>
        <v>1</v>
      </c>
      <c r="O231" t="b">
        <f t="shared" si="206"/>
        <v>1</v>
      </c>
      <c r="P231" t="b">
        <f t="shared" si="207"/>
        <v>0</v>
      </c>
      <c r="Q231" t="str">
        <f t="shared" si="216"/>
        <v>Tuesday</v>
      </c>
      <c r="R231">
        <f t="shared" ref="R231:S231" si="244">R224</f>
        <v>0</v>
      </c>
      <c r="S231">
        <f t="shared" si="244"/>
        <v>4</v>
      </c>
      <c r="X231">
        <v>20170817</v>
      </c>
      <c r="Y231">
        <v>20170808</v>
      </c>
      <c r="Z231">
        <v>20170808</v>
      </c>
      <c r="AA231">
        <v>20170808</v>
      </c>
      <c r="AB231">
        <v>20170808</v>
      </c>
      <c r="AC231">
        <v>20170810</v>
      </c>
      <c r="AD231">
        <v>20170810</v>
      </c>
      <c r="AE231">
        <v>20170817</v>
      </c>
    </row>
    <row r="232" spans="4:31" x14ac:dyDescent="0.3">
      <c r="D232" t="s">
        <v>237</v>
      </c>
      <c r="E232">
        <f>VLOOKUP(MONTH(M232),LookupTable!$A$3:$B$14,2)</f>
        <v>20170808</v>
      </c>
      <c r="F232">
        <f>IF(P232,X232,VLOOKUP(MONTH(M232),LookupTable!$A$3:$B$14,2))</f>
        <v>20170808</v>
      </c>
      <c r="G232">
        <f>IF(R232=1,VLOOKUP(MONTH(M232),LookupTable!$E$3:$L$14,Sheet1!S232+1),VLOOKUP(MONTH(M232),LookupTable!$A$18:$B$29,2))</f>
        <v>20170808</v>
      </c>
      <c r="H232">
        <f t="shared" si="203"/>
        <v>20170808</v>
      </c>
      <c r="I232">
        <f>VLOOKUP(MONTH(Sheet1!M232),LookupTable!$E$3:$L$14,Sheet1!S232+1)</f>
        <v>20170809</v>
      </c>
      <c r="J232">
        <f t="shared" si="204"/>
        <v>20170809</v>
      </c>
      <c r="K232">
        <v>20170818</v>
      </c>
      <c r="M232" s="1">
        <v>44426</v>
      </c>
      <c r="N232" s="1" t="b">
        <f t="shared" si="205"/>
        <v>1</v>
      </c>
      <c r="O232" t="b">
        <f t="shared" si="206"/>
        <v>1</v>
      </c>
      <c r="P232" t="b">
        <f t="shared" si="207"/>
        <v>0</v>
      </c>
      <c r="Q232" t="str">
        <f t="shared" si="216"/>
        <v>Wednesday</v>
      </c>
      <c r="R232">
        <f t="shared" ref="R232:S232" si="245">R225</f>
        <v>0</v>
      </c>
      <c r="S232">
        <f t="shared" si="245"/>
        <v>5</v>
      </c>
      <c r="X232">
        <v>20170818</v>
      </c>
      <c r="Y232">
        <v>20170808</v>
      </c>
      <c r="Z232">
        <v>20170808</v>
      </c>
      <c r="AA232">
        <v>20170808</v>
      </c>
      <c r="AB232">
        <v>20170808</v>
      </c>
      <c r="AC232">
        <v>20170811</v>
      </c>
      <c r="AD232">
        <v>20170811</v>
      </c>
      <c r="AE232">
        <v>20170818</v>
      </c>
    </row>
    <row r="233" spans="4:31" x14ac:dyDescent="0.3">
      <c r="D233" t="s">
        <v>238</v>
      </c>
      <c r="E233">
        <f>VLOOKUP(MONTH(M233),LookupTable!$A$3:$B$14,2)</f>
        <v>20170808</v>
      </c>
      <c r="F233">
        <f>IF(P233,X233,VLOOKUP(MONTH(M233),LookupTable!$A$3:$B$14,2))</f>
        <v>20170808</v>
      </c>
      <c r="G233">
        <f>IF(R233=1,VLOOKUP(MONTH(M233),LookupTable!$E$3:$L$14,Sheet1!S233+1),VLOOKUP(MONTH(M233),LookupTable!$A$18:$B$29,2))</f>
        <v>20170808</v>
      </c>
      <c r="H233">
        <f t="shared" si="203"/>
        <v>20170808</v>
      </c>
      <c r="I233">
        <f>VLOOKUP(MONTH(Sheet1!M233),LookupTable!$E$3:$L$14,Sheet1!S233+1)</f>
        <v>20170810</v>
      </c>
      <c r="J233">
        <f t="shared" si="204"/>
        <v>20170810</v>
      </c>
      <c r="K233">
        <v>20170819</v>
      </c>
      <c r="M233" s="1">
        <v>44427</v>
      </c>
      <c r="N233" s="1" t="b">
        <f t="shared" si="205"/>
        <v>1</v>
      </c>
      <c r="O233" t="b">
        <f t="shared" si="206"/>
        <v>1</v>
      </c>
      <c r="P233" t="b">
        <f t="shared" si="207"/>
        <v>0</v>
      </c>
      <c r="Q233" t="str">
        <f t="shared" si="216"/>
        <v>Thursday</v>
      </c>
      <c r="R233">
        <f t="shared" ref="R233:S233" si="246">R226</f>
        <v>0</v>
      </c>
      <c r="S233">
        <f t="shared" si="246"/>
        <v>6</v>
      </c>
      <c r="X233">
        <v>20170819</v>
      </c>
      <c r="Y233">
        <v>20170808</v>
      </c>
      <c r="Z233">
        <v>20170808</v>
      </c>
      <c r="AA233">
        <v>20170812</v>
      </c>
      <c r="AB233">
        <v>20170812</v>
      </c>
      <c r="AC233">
        <v>20170812</v>
      </c>
      <c r="AD233">
        <v>20170812</v>
      </c>
      <c r="AE233">
        <v>20170819</v>
      </c>
    </row>
    <row r="234" spans="4:31" x14ac:dyDescent="0.3">
      <c r="D234" t="s">
        <v>239</v>
      </c>
      <c r="E234">
        <f>VLOOKUP(MONTH(M234),LookupTable!$A$3:$B$14,2)</f>
        <v>20170808</v>
      </c>
      <c r="F234">
        <f>IF(P234,X234,VLOOKUP(MONTH(M234),LookupTable!$A$3:$B$14,2))</f>
        <v>20170808</v>
      </c>
      <c r="G234">
        <f>IF(R234=1,VLOOKUP(MONTH(M234),LookupTable!$E$3:$L$14,Sheet1!S234+1),VLOOKUP(MONTH(M234),LookupTable!$A$18:$B$29,2))</f>
        <v>20170808</v>
      </c>
      <c r="H234">
        <f t="shared" si="203"/>
        <v>20170808</v>
      </c>
      <c r="I234">
        <f>VLOOKUP(MONTH(Sheet1!M234),LookupTable!$E$3:$L$14,Sheet1!S234+1)</f>
        <v>20170811</v>
      </c>
      <c r="J234">
        <f t="shared" si="204"/>
        <v>20170811</v>
      </c>
      <c r="K234">
        <v>20170820</v>
      </c>
      <c r="M234" s="1">
        <v>44428</v>
      </c>
      <c r="N234" s="1" t="b">
        <f t="shared" si="205"/>
        <v>1</v>
      </c>
      <c r="O234" t="b">
        <f t="shared" si="206"/>
        <v>1</v>
      </c>
      <c r="P234" t="b">
        <f t="shared" si="207"/>
        <v>0</v>
      </c>
      <c r="Q234" t="str">
        <f t="shared" si="216"/>
        <v>Friday</v>
      </c>
      <c r="R234">
        <f t="shared" ref="R234:S234" si="247">R227</f>
        <v>0</v>
      </c>
      <c r="S234">
        <f t="shared" si="247"/>
        <v>7</v>
      </c>
      <c r="X234">
        <v>20170820</v>
      </c>
      <c r="Y234">
        <v>20170808</v>
      </c>
      <c r="Z234">
        <v>20170808</v>
      </c>
      <c r="AA234">
        <v>20170813</v>
      </c>
      <c r="AB234">
        <v>20170813</v>
      </c>
      <c r="AC234">
        <v>20170813</v>
      </c>
      <c r="AD234">
        <v>20170813</v>
      </c>
      <c r="AE234">
        <v>20170820</v>
      </c>
    </row>
    <row r="235" spans="4:31" x14ac:dyDescent="0.3">
      <c r="D235" t="s">
        <v>240</v>
      </c>
      <c r="E235">
        <f>VLOOKUP(MONTH(M235),LookupTable!$A$3:$B$14,2)</f>
        <v>20170808</v>
      </c>
      <c r="F235">
        <f>IF(P235,X235,VLOOKUP(MONTH(M235),LookupTable!$A$3:$B$14,2))</f>
        <v>20170808</v>
      </c>
      <c r="G235">
        <f>IF(R235=1,VLOOKUP(MONTH(M235),LookupTable!$E$3:$L$14,Sheet1!S235+1),VLOOKUP(MONTH(M235),LookupTable!$A$18:$B$29,2))</f>
        <v>20170812</v>
      </c>
      <c r="H235">
        <f t="shared" si="203"/>
        <v>20170812</v>
      </c>
      <c r="I235">
        <f>VLOOKUP(MONTH(Sheet1!M235),LookupTable!$E$3:$L$14,Sheet1!S235+1)</f>
        <v>20170812</v>
      </c>
      <c r="J235">
        <f t="shared" si="204"/>
        <v>20170812</v>
      </c>
      <c r="K235">
        <v>20170821</v>
      </c>
      <c r="M235" s="1">
        <v>44429</v>
      </c>
      <c r="N235" s="1" t="b">
        <f t="shared" si="205"/>
        <v>0</v>
      </c>
      <c r="O235" t="b">
        <f t="shared" si="206"/>
        <v>0</v>
      </c>
      <c r="P235" t="b">
        <f t="shared" si="207"/>
        <v>0</v>
      </c>
      <c r="Q235" t="str">
        <f t="shared" si="216"/>
        <v>Saturday</v>
      </c>
      <c r="R235">
        <f t="shared" ref="R235:S235" si="248">R228</f>
        <v>1</v>
      </c>
      <c r="S235">
        <f t="shared" si="248"/>
        <v>1</v>
      </c>
      <c r="X235">
        <v>20170821</v>
      </c>
      <c r="Y235">
        <v>20170808</v>
      </c>
      <c r="Z235">
        <v>20170808</v>
      </c>
      <c r="AA235">
        <v>20170807</v>
      </c>
      <c r="AB235">
        <v>20170807</v>
      </c>
      <c r="AC235">
        <v>20170807</v>
      </c>
      <c r="AD235">
        <v>20170807</v>
      </c>
      <c r="AE235">
        <v>20170821</v>
      </c>
    </row>
    <row r="236" spans="4:31" x14ac:dyDescent="0.3">
      <c r="D236" t="s">
        <v>241</v>
      </c>
      <c r="E236">
        <f>VLOOKUP(MONTH(M236),LookupTable!$A$3:$B$14,2)</f>
        <v>20170808</v>
      </c>
      <c r="F236">
        <f>IF(P236,X236,VLOOKUP(MONTH(M236),LookupTable!$A$3:$B$14,2))</f>
        <v>20170808</v>
      </c>
      <c r="G236">
        <f>IF(R236=1,VLOOKUP(MONTH(M236),LookupTable!$E$3:$L$14,Sheet1!S236+1),VLOOKUP(MONTH(M236),LookupTable!$A$18:$B$29,2))</f>
        <v>20170813</v>
      </c>
      <c r="H236">
        <f t="shared" si="203"/>
        <v>20170813</v>
      </c>
      <c r="I236">
        <f>VLOOKUP(MONTH(Sheet1!M236),LookupTable!$E$3:$L$14,Sheet1!S236+1)</f>
        <v>20170813</v>
      </c>
      <c r="J236">
        <f t="shared" si="204"/>
        <v>20170813</v>
      </c>
      <c r="K236">
        <v>20170822</v>
      </c>
      <c r="M236" s="1">
        <v>44430</v>
      </c>
      <c r="N236" s="1" t="b">
        <f t="shared" si="205"/>
        <v>0</v>
      </c>
      <c r="O236" t="b">
        <f t="shared" si="206"/>
        <v>0</v>
      </c>
      <c r="P236" t="b">
        <f t="shared" si="207"/>
        <v>0</v>
      </c>
      <c r="Q236" t="str">
        <f t="shared" si="216"/>
        <v>Sunday</v>
      </c>
      <c r="R236">
        <f t="shared" ref="R236:S236" si="249">R229</f>
        <v>1</v>
      </c>
      <c r="S236">
        <f t="shared" si="249"/>
        <v>2</v>
      </c>
      <c r="X236">
        <v>20170822</v>
      </c>
      <c r="Y236">
        <v>20170808</v>
      </c>
      <c r="Z236">
        <v>20170808</v>
      </c>
      <c r="AA236">
        <v>20170808</v>
      </c>
      <c r="AB236">
        <v>20170808</v>
      </c>
      <c r="AC236">
        <v>20170808</v>
      </c>
      <c r="AD236">
        <v>20170808</v>
      </c>
      <c r="AE236">
        <v>20170822</v>
      </c>
    </row>
    <row r="237" spans="4:31" x14ac:dyDescent="0.3">
      <c r="D237" t="s">
        <v>242</v>
      </c>
      <c r="E237">
        <f>VLOOKUP(MONTH(M237),LookupTable!$A$3:$B$14,2)</f>
        <v>20170808</v>
      </c>
      <c r="F237">
        <f>IF(P237,X237,VLOOKUP(MONTH(M237),LookupTable!$A$3:$B$14,2))</f>
        <v>20170808</v>
      </c>
      <c r="G237">
        <f>IF(R237=1,VLOOKUP(MONTH(M237),LookupTable!$E$3:$L$14,Sheet1!S237+1),VLOOKUP(MONTH(M237),LookupTable!$A$18:$B$29,2))</f>
        <v>20170807</v>
      </c>
      <c r="H237">
        <f t="shared" si="203"/>
        <v>20170807</v>
      </c>
      <c r="I237">
        <f>VLOOKUP(MONTH(Sheet1!M237),LookupTable!$E$3:$L$14,Sheet1!S237+1)</f>
        <v>20170807</v>
      </c>
      <c r="J237">
        <f t="shared" si="204"/>
        <v>20170807</v>
      </c>
      <c r="K237">
        <v>20170823</v>
      </c>
      <c r="M237" s="1">
        <v>44431</v>
      </c>
      <c r="N237" s="1" t="b">
        <f t="shared" si="205"/>
        <v>1</v>
      </c>
      <c r="O237" t="b">
        <f t="shared" si="206"/>
        <v>1</v>
      </c>
      <c r="P237" t="b">
        <f t="shared" si="207"/>
        <v>0</v>
      </c>
      <c r="Q237" t="str">
        <f t="shared" si="216"/>
        <v>Monday</v>
      </c>
      <c r="R237">
        <f t="shared" ref="R237:S237" si="250">R230</f>
        <v>1</v>
      </c>
      <c r="S237">
        <f t="shared" si="250"/>
        <v>3</v>
      </c>
      <c r="X237">
        <v>20170823</v>
      </c>
      <c r="Y237">
        <v>20170808</v>
      </c>
      <c r="Z237">
        <v>20170808</v>
      </c>
      <c r="AA237">
        <v>20170808</v>
      </c>
      <c r="AB237">
        <v>20170808</v>
      </c>
      <c r="AC237">
        <v>20170809</v>
      </c>
      <c r="AD237">
        <v>20170809</v>
      </c>
      <c r="AE237">
        <v>20170823</v>
      </c>
    </row>
    <row r="238" spans="4:31" x14ac:dyDescent="0.3">
      <c r="D238" t="s">
        <v>243</v>
      </c>
      <c r="E238">
        <f>VLOOKUP(MONTH(M238),LookupTable!$A$3:$B$14,2)</f>
        <v>20170808</v>
      </c>
      <c r="F238">
        <f>IF(P238,X238,VLOOKUP(MONTH(M238),LookupTable!$A$3:$B$14,2))</f>
        <v>20170808</v>
      </c>
      <c r="G238">
        <f>IF(R238=1,VLOOKUP(MONTH(M238),LookupTable!$E$3:$L$14,Sheet1!S238+1),VLOOKUP(MONTH(M238),LookupTable!$A$18:$B$29,2))</f>
        <v>20170808</v>
      </c>
      <c r="H238">
        <f t="shared" si="203"/>
        <v>20170808</v>
      </c>
      <c r="I238">
        <f>VLOOKUP(MONTH(Sheet1!M238),LookupTable!$E$3:$L$14,Sheet1!S238+1)</f>
        <v>20170808</v>
      </c>
      <c r="J238">
        <f t="shared" si="204"/>
        <v>20170808</v>
      </c>
      <c r="K238">
        <v>20170824</v>
      </c>
      <c r="M238" s="1">
        <v>44432</v>
      </c>
      <c r="N238" s="1" t="b">
        <f t="shared" si="205"/>
        <v>1</v>
      </c>
      <c r="O238" t="b">
        <f t="shared" si="206"/>
        <v>1</v>
      </c>
      <c r="P238" t="b">
        <f t="shared" si="207"/>
        <v>0</v>
      </c>
      <c r="Q238" t="str">
        <f t="shared" si="216"/>
        <v>Tuesday</v>
      </c>
      <c r="R238">
        <f t="shared" ref="R238:S238" si="251">R231</f>
        <v>0</v>
      </c>
      <c r="S238">
        <f t="shared" si="251"/>
        <v>4</v>
      </c>
      <c r="X238">
        <v>20170824</v>
      </c>
      <c r="Y238">
        <v>20170808</v>
      </c>
      <c r="Z238">
        <v>20170808</v>
      </c>
      <c r="AA238">
        <v>20170808</v>
      </c>
      <c r="AB238">
        <v>20170808</v>
      </c>
      <c r="AC238">
        <v>20170810</v>
      </c>
      <c r="AD238">
        <v>20170810</v>
      </c>
      <c r="AE238">
        <v>20170824</v>
      </c>
    </row>
    <row r="239" spans="4:31" x14ac:dyDescent="0.3">
      <c r="D239" t="s">
        <v>244</v>
      </c>
      <c r="E239">
        <f>VLOOKUP(MONTH(M239),LookupTable!$A$3:$B$14,2)</f>
        <v>20170808</v>
      </c>
      <c r="F239">
        <f>IF(P239,X239,VLOOKUP(MONTH(M239),LookupTable!$A$3:$B$14,2))</f>
        <v>20170808</v>
      </c>
      <c r="G239">
        <f>IF(R239=1,VLOOKUP(MONTH(M239),LookupTable!$E$3:$L$14,Sheet1!S239+1),VLOOKUP(MONTH(M239),LookupTable!$A$18:$B$29,2))</f>
        <v>20170808</v>
      </c>
      <c r="H239">
        <f t="shared" si="203"/>
        <v>20170808</v>
      </c>
      <c r="I239">
        <f>VLOOKUP(MONTH(Sheet1!M239),LookupTable!$E$3:$L$14,Sheet1!S239+1)</f>
        <v>20170809</v>
      </c>
      <c r="J239">
        <f t="shared" si="204"/>
        <v>20170809</v>
      </c>
      <c r="K239">
        <v>20170825</v>
      </c>
      <c r="M239" s="1">
        <v>44433</v>
      </c>
      <c r="N239" s="1" t="b">
        <f t="shared" si="205"/>
        <v>1</v>
      </c>
      <c r="O239" t="b">
        <f t="shared" si="206"/>
        <v>1</v>
      </c>
      <c r="P239" t="b">
        <f t="shared" si="207"/>
        <v>0</v>
      </c>
      <c r="Q239" t="str">
        <f t="shared" si="216"/>
        <v>Wednesday</v>
      </c>
      <c r="R239">
        <f t="shared" ref="R239:S239" si="252">R232</f>
        <v>0</v>
      </c>
      <c r="S239">
        <f t="shared" si="252"/>
        <v>5</v>
      </c>
      <c r="X239">
        <v>20170825</v>
      </c>
      <c r="Y239">
        <v>20170808</v>
      </c>
      <c r="Z239">
        <v>20170808</v>
      </c>
      <c r="AA239">
        <v>20170808</v>
      </c>
      <c r="AB239">
        <v>20170808</v>
      </c>
      <c r="AC239">
        <v>20170811</v>
      </c>
      <c r="AD239">
        <v>20170811</v>
      </c>
      <c r="AE239">
        <v>20170825</v>
      </c>
    </row>
    <row r="240" spans="4:31" x14ac:dyDescent="0.3">
      <c r="D240" t="s">
        <v>245</v>
      </c>
      <c r="E240">
        <f>VLOOKUP(MONTH(M240),LookupTable!$A$3:$B$14,2)</f>
        <v>20170808</v>
      </c>
      <c r="F240">
        <f>IF(P240,X240,VLOOKUP(MONTH(M240),LookupTable!$A$3:$B$14,2))</f>
        <v>20170808</v>
      </c>
      <c r="G240">
        <f>IF(R240=1,VLOOKUP(MONTH(M240),LookupTable!$E$3:$L$14,Sheet1!S240+1),VLOOKUP(MONTH(M240),LookupTable!$A$18:$B$29,2))</f>
        <v>20170808</v>
      </c>
      <c r="H240">
        <f t="shared" si="203"/>
        <v>20170808</v>
      </c>
      <c r="I240">
        <f>VLOOKUP(MONTH(Sheet1!M240),LookupTable!$E$3:$L$14,Sheet1!S240+1)</f>
        <v>20170810</v>
      </c>
      <c r="J240">
        <f t="shared" si="204"/>
        <v>20170810</v>
      </c>
      <c r="K240">
        <v>20170826</v>
      </c>
      <c r="M240" s="1">
        <v>44434</v>
      </c>
      <c r="N240" s="1" t="b">
        <f t="shared" si="205"/>
        <v>1</v>
      </c>
      <c r="O240" t="b">
        <f t="shared" si="206"/>
        <v>1</v>
      </c>
      <c r="P240" t="b">
        <f t="shared" si="207"/>
        <v>0</v>
      </c>
      <c r="Q240" t="str">
        <f t="shared" si="216"/>
        <v>Thursday</v>
      </c>
      <c r="R240">
        <f t="shared" ref="R240:S240" si="253">R233</f>
        <v>0</v>
      </c>
      <c r="S240">
        <f t="shared" si="253"/>
        <v>6</v>
      </c>
      <c r="X240">
        <v>20170826</v>
      </c>
      <c r="Y240">
        <v>20170808</v>
      </c>
      <c r="Z240">
        <v>20170808</v>
      </c>
      <c r="AA240">
        <v>20170812</v>
      </c>
      <c r="AB240">
        <v>20170812</v>
      </c>
      <c r="AC240">
        <v>20170812</v>
      </c>
      <c r="AD240">
        <v>20170812</v>
      </c>
      <c r="AE240">
        <v>20170826</v>
      </c>
    </row>
    <row r="241" spans="4:31" x14ac:dyDescent="0.3">
      <c r="D241" t="s">
        <v>246</v>
      </c>
      <c r="E241">
        <f>VLOOKUP(MONTH(M241),LookupTable!$A$3:$B$14,2)</f>
        <v>20170808</v>
      </c>
      <c r="F241">
        <f>IF(P241,X241,VLOOKUP(MONTH(M241),LookupTable!$A$3:$B$14,2))</f>
        <v>20170808</v>
      </c>
      <c r="G241">
        <f>IF(R241=1,VLOOKUP(MONTH(M241),LookupTable!$E$3:$L$14,Sheet1!S241+1),VLOOKUP(MONTH(M241),LookupTable!$A$18:$B$29,2))</f>
        <v>20170808</v>
      </c>
      <c r="H241">
        <f t="shared" si="203"/>
        <v>20170808</v>
      </c>
      <c r="I241">
        <f>VLOOKUP(MONTH(Sheet1!M241),LookupTable!$E$3:$L$14,Sheet1!S241+1)</f>
        <v>20170811</v>
      </c>
      <c r="J241">
        <f t="shared" si="204"/>
        <v>20170811</v>
      </c>
      <c r="K241">
        <v>20170827</v>
      </c>
      <c r="M241" s="1">
        <v>44435</v>
      </c>
      <c r="N241" s="1" t="b">
        <f t="shared" si="205"/>
        <v>1</v>
      </c>
      <c r="O241" t="b">
        <f t="shared" si="206"/>
        <v>1</v>
      </c>
      <c r="P241" t="b">
        <f t="shared" si="207"/>
        <v>0</v>
      </c>
      <c r="Q241" t="str">
        <f t="shared" si="216"/>
        <v>Friday</v>
      </c>
      <c r="R241">
        <f t="shared" ref="R241:S241" si="254">R234</f>
        <v>0</v>
      </c>
      <c r="S241">
        <f t="shared" si="254"/>
        <v>7</v>
      </c>
      <c r="X241">
        <v>20170827</v>
      </c>
      <c r="Y241">
        <v>20170808</v>
      </c>
      <c r="Z241">
        <v>20170808</v>
      </c>
      <c r="AA241">
        <v>20170813</v>
      </c>
      <c r="AB241">
        <v>20170813</v>
      </c>
      <c r="AC241">
        <v>20170813</v>
      </c>
      <c r="AD241">
        <v>20170813</v>
      </c>
      <c r="AE241">
        <v>20170827</v>
      </c>
    </row>
    <row r="242" spans="4:31" x14ac:dyDescent="0.3">
      <c r="D242" t="s">
        <v>247</v>
      </c>
      <c r="E242">
        <f>VLOOKUP(MONTH(M242),LookupTable!$A$3:$B$14,2)</f>
        <v>20170808</v>
      </c>
      <c r="F242">
        <f>IF(P242,X242,VLOOKUP(MONTH(M242),LookupTable!$A$3:$B$14,2))</f>
        <v>20170808</v>
      </c>
      <c r="G242">
        <f>IF(R242=1,VLOOKUP(MONTH(M242),LookupTable!$E$3:$L$14,Sheet1!S242+1),VLOOKUP(MONTH(M242),LookupTable!$A$18:$B$29,2))</f>
        <v>20170812</v>
      </c>
      <c r="H242">
        <f t="shared" si="203"/>
        <v>20170812</v>
      </c>
      <c r="I242">
        <f>VLOOKUP(MONTH(Sheet1!M242),LookupTable!$E$3:$L$14,Sheet1!S242+1)</f>
        <v>20170812</v>
      </c>
      <c r="J242">
        <f t="shared" si="204"/>
        <v>20170812</v>
      </c>
      <c r="K242">
        <v>20170828</v>
      </c>
      <c r="M242" s="1">
        <v>44436</v>
      </c>
      <c r="N242" s="1" t="b">
        <f t="shared" si="205"/>
        <v>0</v>
      </c>
      <c r="O242" t="b">
        <f t="shared" si="206"/>
        <v>0</v>
      </c>
      <c r="P242" t="b">
        <f t="shared" si="207"/>
        <v>0</v>
      </c>
      <c r="Q242" t="str">
        <f t="shared" si="216"/>
        <v>Saturday</v>
      </c>
      <c r="R242">
        <f t="shared" ref="R242:S242" si="255">R235</f>
        <v>1</v>
      </c>
      <c r="S242">
        <f t="shared" si="255"/>
        <v>1</v>
      </c>
      <c r="X242">
        <v>20170828</v>
      </c>
      <c r="Y242">
        <v>20170808</v>
      </c>
      <c r="Z242">
        <v>20170808</v>
      </c>
      <c r="AA242">
        <v>20170807</v>
      </c>
      <c r="AB242">
        <v>20170807</v>
      </c>
      <c r="AC242">
        <v>20170807</v>
      </c>
      <c r="AD242">
        <v>20170807</v>
      </c>
      <c r="AE242">
        <v>20170828</v>
      </c>
    </row>
    <row r="243" spans="4:31" x14ac:dyDescent="0.3">
      <c r="D243" t="s">
        <v>248</v>
      </c>
      <c r="E243">
        <f>VLOOKUP(MONTH(M243),LookupTable!$A$3:$B$14,2)</f>
        <v>20170808</v>
      </c>
      <c r="F243">
        <f>IF(P243,X243,VLOOKUP(MONTH(M243),LookupTable!$A$3:$B$14,2))</f>
        <v>20170808</v>
      </c>
      <c r="G243">
        <f>IF(R243=1,VLOOKUP(MONTH(M243),LookupTable!$E$3:$L$14,Sheet1!S243+1),VLOOKUP(MONTH(M243),LookupTable!$A$18:$B$29,2))</f>
        <v>20170813</v>
      </c>
      <c r="H243">
        <f t="shared" si="203"/>
        <v>20170813</v>
      </c>
      <c r="I243">
        <f>VLOOKUP(MONTH(Sheet1!M243),LookupTable!$E$3:$L$14,Sheet1!S243+1)</f>
        <v>20170813</v>
      </c>
      <c r="J243">
        <f t="shared" si="204"/>
        <v>20170813</v>
      </c>
      <c r="K243">
        <v>20170829</v>
      </c>
      <c r="M243" s="1">
        <v>44437</v>
      </c>
      <c r="N243" s="1" t="b">
        <f t="shared" si="205"/>
        <v>0</v>
      </c>
      <c r="O243" t="b">
        <f t="shared" si="206"/>
        <v>0</v>
      </c>
      <c r="P243" t="b">
        <f t="shared" si="207"/>
        <v>0</v>
      </c>
      <c r="Q243" t="str">
        <f t="shared" si="216"/>
        <v>Sunday</v>
      </c>
      <c r="R243">
        <f t="shared" ref="R243:S243" si="256">R236</f>
        <v>1</v>
      </c>
      <c r="S243">
        <f t="shared" si="256"/>
        <v>2</v>
      </c>
      <c r="X243">
        <v>20170829</v>
      </c>
      <c r="Y243">
        <v>20170808</v>
      </c>
      <c r="Z243">
        <v>20170808</v>
      </c>
      <c r="AA243">
        <v>20170808</v>
      </c>
      <c r="AB243">
        <v>20170808</v>
      </c>
      <c r="AC243">
        <v>20170808</v>
      </c>
      <c r="AD243">
        <v>20170808</v>
      </c>
      <c r="AE243">
        <v>20170829</v>
      </c>
    </row>
    <row r="244" spans="4:31" x14ac:dyDescent="0.3">
      <c r="D244" t="s">
        <v>249</v>
      </c>
      <c r="E244">
        <f>VLOOKUP(MONTH(M244),LookupTable!$A$3:$B$14,2)</f>
        <v>20170808</v>
      </c>
      <c r="F244">
        <f>IF(P244,X244,VLOOKUP(MONTH(M244),LookupTable!$A$3:$B$14,2))</f>
        <v>20170808</v>
      </c>
      <c r="G244">
        <f>IF(R244=1,VLOOKUP(MONTH(M244),LookupTable!$E$3:$L$14,Sheet1!S244+1),VLOOKUP(MONTH(M244),LookupTable!$A$18:$B$29,2))</f>
        <v>20170807</v>
      </c>
      <c r="H244">
        <f t="shared" si="203"/>
        <v>20170807</v>
      </c>
      <c r="I244">
        <f>VLOOKUP(MONTH(Sheet1!M244),LookupTable!$E$3:$L$14,Sheet1!S244+1)</f>
        <v>20170807</v>
      </c>
      <c r="J244">
        <f t="shared" si="204"/>
        <v>20170807</v>
      </c>
      <c r="K244">
        <v>20170830</v>
      </c>
      <c r="M244" s="1">
        <v>44438</v>
      </c>
      <c r="N244" s="1" t="b">
        <f t="shared" si="205"/>
        <v>1</v>
      </c>
      <c r="O244" t="b">
        <f t="shared" si="206"/>
        <v>1</v>
      </c>
      <c r="P244" t="b">
        <f t="shared" si="207"/>
        <v>0</v>
      </c>
      <c r="Q244" t="str">
        <f t="shared" si="216"/>
        <v>Monday</v>
      </c>
      <c r="R244">
        <f t="shared" ref="R244:S244" si="257">R237</f>
        <v>1</v>
      </c>
      <c r="S244">
        <f t="shared" si="257"/>
        <v>3</v>
      </c>
      <c r="X244">
        <v>20170830</v>
      </c>
      <c r="Y244">
        <v>20170808</v>
      </c>
      <c r="Z244">
        <v>20170808</v>
      </c>
      <c r="AA244">
        <v>20170808</v>
      </c>
      <c r="AB244">
        <v>20170808</v>
      </c>
      <c r="AC244">
        <v>20170809</v>
      </c>
      <c r="AD244">
        <v>20170809</v>
      </c>
      <c r="AE244">
        <v>20170830</v>
      </c>
    </row>
    <row r="245" spans="4:31" x14ac:dyDescent="0.3">
      <c r="D245" t="s">
        <v>250</v>
      </c>
      <c r="E245">
        <f>VLOOKUP(MONTH(M245),LookupTable!$A$3:$B$14,2)</f>
        <v>20170808</v>
      </c>
      <c r="F245">
        <f>IF(P245,X245,VLOOKUP(MONTH(M245),LookupTable!$A$3:$B$14,2))</f>
        <v>20170808</v>
      </c>
      <c r="G245">
        <f>IF(R245=1,VLOOKUP(MONTH(M245),LookupTable!$E$3:$L$14,Sheet1!S245+1),VLOOKUP(MONTH(M245),LookupTable!$A$18:$B$29,2))</f>
        <v>20170808</v>
      </c>
      <c r="H245">
        <f t="shared" si="203"/>
        <v>20170808</v>
      </c>
      <c r="I245">
        <f>VLOOKUP(MONTH(Sheet1!M245),LookupTable!$E$3:$L$14,Sheet1!S245+1)</f>
        <v>20170808</v>
      </c>
      <c r="J245">
        <f t="shared" si="204"/>
        <v>20170808</v>
      </c>
      <c r="K245">
        <v>20170831</v>
      </c>
      <c r="M245" s="1">
        <v>44439</v>
      </c>
      <c r="N245" s="1" t="b">
        <f t="shared" si="205"/>
        <v>1</v>
      </c>
      <c r="O245" t="b">
        <f t="shared" si="206"/>
        <v>1</v>
      </c>
      <c r="P245" t="b">
        <f t="shared" si="207"/>
        <v>0</v>
      </c>
      <c r="Q245" t="str">
        <f t="shared" si="216"/>
        <v>Tuesday</v>
      </c>
      <c r="R245">
        <f t="shared" ref="R245:S245" si="258">R238</f>
        <v>0</v>
      </c>
      <c r="S245">
        <f t="shared" si="258"/>
        <v>4</v>
      </c>
      <c r="X245">
        <v>20170831</v>
      </c>
      <c r="Y245">
        <v>20170808</v>
      </c>
      <c r="Z245">
        <v>20170808</v>
      </c>
      <c r="AA245">
        <v>20170808</v>
      </c>
      <c r="AB245">
        <v>20170808</v>
      </c>
      <c r="AC245">
        <v>20170810</v>
      </c>
      <c r="AD245">
        <v>20170810</v>
      </c>
      <c r="AE245">
        <v>20170831</v>
      </c>
    </row>
    <row r="246" spans="4:31" x14ac:dyDescent="0.3">
      <c r="D246" t="s">
        <v>251</v>
      </c>
      <c r="E246">
        <f>VLOOKUP(MONTH(M246),LookupTable!$A$3:$B$14,2)</f>
        <v>20170912</v>
      </c>
      <c r="F246">
        <f>IF(P246,X246,VLOOKUP(MONTH(M246),LookupTable!$A$3:$B$14,2))</f>
        <v>20170912</v>
      </c>
      <c r="G246">
        <f>IF(R246=1,VLOOKUP(MONTH(M246),LookupTable!$E$3:$L$14,Sheet1!S246+1),VLOOKUP(MONTH(M246),LookupTable!$A$18:$B$29,2))</f>
        <v>20170912</v>
      </c>
      <c r="H246">
        <f t="shared" si="203"/>
        <v>20170912</v>
      </c>
      <c r="I246">
        <f>VLOOKUP(MONTH(Sheet1!M246),LookupTable!$E$3:$L$14,Sheet1!S246+1)</f>
        <v>20170913</v>
      </c>
      <c r="J246">
        <f t="shared" si="204"/>
        <v>20170913</v>
      </c>
      <c r="K246">
        <v>20170901</v>
      </c>
      <c r="M246" s="1">
        <v>44440</v>
      </c>
      <c r="N246" s="1" t="b">
        <f t="shared" si="205"/>
        <v>1</v>
      </c>
      <c r="O246" t="b">
        <f t="shared" si="206"/>
        <v>1</v>
      </c>
      <c r="P246" t="b">
        <f t="shared" si="207"/>
        <v>0</v>
      </c>
      <c r="Q246" t="str">
        <f t="shared" si="216"/>
        <v>Wednesday</v>
      </c>
      <c r="R246">
        <f t="shared" ref="R246:S246" si="259">R239</f>
        <v>0</v>
      </c>
      <c r="S246">
        <f t="shared" si="259"/>
        <v>5</v>
      </c>
      <c r="X246">
        <v>20170901</v>
      </c>
      <c r="Y246">
        <v>20170912</v>
      </c>
      <c r="Z246">
        <v>20170912</v>
      </c>
      <c r="AA246">
        <v>20170912</v>
      </c>
      <c r="AB246">
        <v>20170912</v>
      </c>
      <c r="AC246">
        <v>20170915</v>
      </c>
      <c r="AD246">
        <v>20170915</v>
      </c>
      <c r="AE246">
        <v>20170901</v>
      </c>
    </row>
    <row r="247" spans="4:31" x14ac:dyDescent="0.3">
      <c r="D247" t="s">
        <v>252</v>
      </c>
      <c r="E247">
        <f>VLOOKUP(MONTH(M247),LookupTable!$A$3:$B$14,2)</f>
        <v>20170912</v>
      </c>
      <c r="F247">
        <f>IF(P247,X247,VLOOKUP(MONTH(M247),LookupTable!$A$3:$B$14,2))</f>
        <v>20170912</v>
      </c>
      <c r="G247">
        <f>IF(R247=1,VLOOKUP(MONTH(M247),LookupTable!$E$3:$L$14,Sheet1!S247+1),VLOOKUP(MONTH(M247),LookupTable!$A$18:$B$29,2))</f>
        <v>20170912</v>
      </c>
      <c r="H247">
        <f t="shared" si="203"/>
        <v>20170912</v>
      </c>
      <c r="I247">
        <f>VLOOKUP(MONTH(Sheet1!M247),LookupTable!$E$3:$L$14,Sheet1!S247+1)</f>
        <v>20170914</v>
      </c>
      <c r="J247">
        <f t="shared" si="204"/>
        <v>20170914</v>
      </c>
      <c r="K247">
        <v>20170902</v>
      </c>
      <c r="M247" s="1">
        <v>44441</v>
      </c>
      <c r="N247" s="1" t="b">
        <f t="shared" si="205"/>
        <v>1</v>
      </c>
      <c r="O247" t="b">
        <f t="shared" si="206"/>
        <v>1</v>
      </c>
      <c r="P247" t="b">
        <f t="shared" si="207"/>
        <v>0</v>
      </c>
      <c r="Q247" t="str">
        <f t="shared" si="216"/>
        <v>Thursday</v>
      </c>
      <c r="R247">
        <f t="shared" ref="R247:S247" si="260">R240</f>
        <v>0</v>
      </c>
      <c r="S247">
        <f t="shared" si="260"/>
        <v>6</v>
      </c>
      <c r="X247">
        <v>20170902</v>
      </c>
      <c r="Y247">
        <v>20170912</v>
      </c>
      <c r="Z247">
        <v>20170912</v>
      </c>
      <c r="AA247">
        <v>20170916</v>
      </c>
      <c r="AB247">
        <v>20170916</v>
      </c>
      <c r="AC247">
        <v>20170916</v>
      </c>
      <c r="AD247">
        <v>20170916</v>
      </c>
      <c r="AE247">
        <v>20170902</v>
      </c>
    </row>
    <row r="248" spans="4:31" x14ac:dyDescent="0.3">
      <c r="D248" t="s">
        <v>253</v>
      </c>
      <c r="E248">
        <f>VLOOKUP(MONTH(M248),LookupTable!$A$3:$B$14,2)</f>
        <v>20170912</v>
      </c>
      <c r="F248">
        <f>IF(P248,X248,VLOOKUP(MONTH(M248),LookupTable!$A$3:$B$14,2))</f>
        <v>20170912</v>
      </c>
      <c r="G248">
        <f>IF(R248=1,VLOOKUP(MONTH(M248),LookupTable!$E$3:$L$14,Sheet1!S248+1),VLOOKUP(MONTH(M248),LookupTable!$A$18:$B$29,2))</f>
        <v>20170912</v>
      </c>
      <c r="H248">
        <f t="shared" si="203"/>
        <v>20170912</v>
      </c>
      <c r="I248">
        <f>VLOOKUP(MONTH(Sheet1!M248),LookupTable!$E$3:$L$14,Sheet1!S248+1)</f>
        <v>20170915</v>
      </c>
      <c r="J248">
        <f t="shared" si="204"/>
        <v>20170915</v>
      </c>
      <c r="K248">
        <v>20170903</v>
      </c>
      <c r="M248" s="1">
        <v>44442</v>
      </c>
      <c r="N248" s="1" t="b">
        <f t="shared" si="205"/>
        <v>1</v>
      </c>
      <c r="O248" t="b">
        <f t="shared" si="206"/>
        <v>1</v>
      </c>
      <c r="P248" t="b">
        <f t="shared" si="207"/>
        <v>0</v>
      </c>
      <c r="Q248" t="str">
        <f t="shared" si="216"/>
        <v>Friday</v>
      </c>
      <c r="R248">
        <f t="shared" ref="R248:S248" si="261">R241</f>
        <v>0</v>
      </c>
      <c r="S248">
        <f t="shared" si="261"/>
        <v>7</v>
      </c>
      <c r="X248">
        <v>20170903</v>
      </c>
      <c r="Y248">
        <v>20170912</v>
      </c>
      <c r="Z248">
        <v>20170912</v>
      </c>
      <c r="AA248">
        <v>20170917</v>
      </c>
      <c r="AB248">
        <v>20170917</v>
      </c>
      <c r="AC248">
        <v>20170917</v>
      </c>
      <c r="AD248">
        <v>20170917</v>
      </c>
      <c r="AE248">
        <v>20170903</v>
      </c>
    </row>
    <row r="249" spans="4:31" x14ac:dyDescent="0.3">
      <c r="D249" t="s">
        <v>254</v>
      </c>
      <c r="E249">
        <f>VLOOKUP(MONTH(M249),LookupTable!$A$3:$B$14,2)</f>
        <v>20170912</v>
      </c>
      <c r="F249">
        <f>IF(P249,X249,VLOOKUP(MONTH(M249),LookupTable!$A$3:$B$14,2))</f>
        <v>20170912</v>
      </c>
      <c r="G249">
        <f>IF(R249=1,VLOOKUP(MONTH(M249),LookupTable!$E$3:$L$14,Sheet1!S249+1),VLOOKUP(MONTH(M249),LookupTable!$A$18:$B$29,2))</f>
        <v>20170916</v>
      </c>
      <c r="H249">
        <f t="shared" si="203"/>
        <v>20170916</v>
      </c>
      <c r="I249">
        <f>VLOOKUP(MONTH(Sheet1!M249),LookupTable!$E$3:$L$14,Sheet1!S249+1)</f>
        <v>20170916</v>
      </c>
      <c r="J249">
        <f t="shared" si="204"/>
        <v>20170916</v>
      </c>
      <c r="K249">
        <v>20170904</v>
      </c>
      <c r="M249" s="1">
        <v>44443</v>
      </c>
      <c r="N249" s="1" t="b">
        <f t="shared" si="205"/>
        <v>0</v>
      </c>
      <c r="O249" t="b">
        <f t="shared" si="206"/>
        <v>0</v>
      </c>
      <c r="P249" t="b">
        <f t="shared" si="207"/>
        <v>0</v>
      </c>
      <c r="Q249" t="str">
        <f t="shared" si="216"/>
        <v>Saturday</v>
      </c>
      <c r="R249">
        <f t="shared" ref="R249:S249" si="262">R242</f>
        <v>1</v>
      </c>
      <c r="S249">
        <f t="shared" si="262"/>
        <v>1</v>
      </c>
      <c r="X249">
        <v>20170904</v>
      </c>
      <c r="Y249">
        <v>20170912</v>
      </c>
      <c r="Z249">
        <v>20170904</v>
      </c>
      <c r="AA249">
        <v>20170911</v>
      </c>
      <c r="AB249">
        <v>20170904</v>
      </c>
      <c r="AC249">
        <v>20170911</v>
      </c>
      <c r="AD249">
        <v>20170904</v>
      </c>
      <c r="AE249">
        <v>20170904</v>
      </c>
    </row>
    <row r="250" spans="4:31" x14ac:dyDescent="0.3">
      <c r="D250" t="s">
        <v>255</v>
      </c>
      <c r="E250">
        <f>VLOOKUP(MONTH(M250),LookupTable!$A$3:$B$14,2)</f>
        <v>20170912</v>
      </c>
      <c r="F250">
        <f>IF(P250,X250,VLOOKUP(MONTH(M250),LookupTable!$A$3:$B$14,2))</f>
        <v>20170912</v>
      </c>
      <c r="G250">
        <f>IF(R250=1,VLOOKUP(MONTH(M250),LookupTable!$E$3:$L$14,Sheet1!S250+1),VLOOKUP(MONTH(M250),LookupTable!$A$18:$B$29,2))</f>
        <v>20170917</v>
      </c>
      <c r="H250">
        <f t="shared" si="203"/>
        <v>20170917</v>
      </c>
      <c r="I250">
        <f>VLOOKUP(MONTH(Sheet1!M250),LookupTable!$E$3:$L$14,Sheet1!S250+1)</f>
        <v>20170917</v>
      </c>
      <c r="J250">
        <f t="shared" si="204"/>
        <v>20170917</v>
      </c>
      <c r="K250">
        <v>20170905</v>
      </c>
      <c r="M250" s="1">
        <v>44444</v>
      </c>
      <c r="N250" s="1" t="b">
        <f t="shared" si="205"/>
        <v>0</v>
      </c>
      <c r="O250" t="b">
        <f t="shared" si="206"/>
        <v>0</v>
      </c>
      <c r="P250" t="b">
        <f t="shared" si="207"/>
        <v>0</v>
      </c>
      <c r="Q250" t="str">
        <f t="shared" si="216"/>
        <v>Sunday</v>
      </c>
      <c r="R250">
        <f t="shared" ref="R250:S250" si="263">R243</f>
        <v>1</v>
      </c>
      <c r="S250">
        <f t="shared" si="263"/>
        <v>2</v>
      </c>
      <c r="X250">
        <v>20170905</v>
      </c>
      <c r="Y250">
        <v>20170912</v>
      </c>
      <c r="Z250">
        <v>20170905</v>
      </c>
      <c r="AA250">
        <v>20170912</v>
      </c>
      <c r="AB250">
        <v>20170905</v>
      </c>
      <c r="AC250">
        <v>20170912</v>
      </c>
      <c r="AD250">
        <v>20170905</v>
      </c>
      <c r="AE250">
        <v>20170905</v>
      </c>
    </row>
    <row r="251" spans="4:31" x14ac:dyDescent="0.3">
      <c r="D251" t="s">
        <v>256</v>
      </c>
      <c r="E251">
        <f>VLOOKUP(MONTH(M251),LookupTable!$A$3:$B$14,2)</f>
        <v>20170912</v>
      </c>
      <c r="F251">
        <f>IF(P251,X251,VLOOKUP(MONTH(M251),LookupTable!$A$3:$B$14,2))</f>
        <v>20170906</v>
      </c>
      <c r="G251">
        <f>IF(R251=1,VLOOKUP(MONTH(M251),LookupTable!$E$3:$L$14,Sheet1!S251+1),VLOOKUP(MONTH(M251),LookupTable!$A$18:$B$29,2))</f>
        <v>20170911</v>
      </c>
      <c r="H251">
        <f t="shared" si="203"/>
        <v>20170906</v>
      </c>
      <c r="I251">
        <f>VLOOKUP(MONTH(Sheet1!M251),LookupTable!$E$3:$L$14,Sheet1!S251+1)</f>
        <v>20170911</v>
      </c>
      <c r="J251">
        <f t="shared" si="204"/>
        <v>20170906</v>
      </c>
      <c r="K251">
        <v>20170906</v>
      </c>
      <c r="M251" s="1">
        <v>44445</v>
      </c>
      <c r="N251" s="1" t="b">
        <f t="shared" si="205"/>
        <v>1</v>
      </c>
      <c r="O251" t="b">
        <f t="shared" si="206"/>
        <v>0</v>
      </c>
      <c r="P251" t="b">
        <f t="shared" si="207"/>
        <v>1</v>
      </c>
      <c r="Q251" t="str">
        <f t="shared" si="216"/>
        <v>Monday</v>
      </c>
      <c r="R251">
        <f t="shared" ref="R251:S251" si="264">R244</f>
        <v>1</v>
      </c>
      <c r="S251">
        <f t="shared" si="264"/>
        <v>3</v>
      </c>
      <c r="X251">
        <v>20170906</v>
      </c>
      <c r="Y251">
        <v>20170912</v>
      </c>
      <c r="Z251">
        <v>20170912</v>
      </c>
      <c r="AA251">
        <v>20170912</v>
      </c>
      <c r="AB251">
        <v>20170912</v>
      </c>
      <c r="AC251">
        <v>20170913</v>
      </c>
      <c r="AD251">
        <v>20170913</v>
      </c>
      <c r="AE251">
        <v>20170906</v>
      </c>
    </row>
    <row r="252" spans="4:31" x14ac:dyDescent="0.3">
      <c r="D252" t="s">
        <v>257</v>
      </c>
      <c r="E252">
        <f>VLOOKUP(MONTH(M252),LookupTable!$A$3:$B$14,2)</f>
        <v>20170912</v>
      </c>
      <c r="F252">
        <f>IF(P252,X252,VLOOKUP(MONTH(M252),LookupTable!$A$3:$B$14,2))</f>
        <v>20170912</v>
      </c>
      <c r="G252">
        <f>IF(R252=1,VLOOKUP(MONTH(M252),LookupTable!$E$3:$L$14,Sheet1!S252+1),VLOOKUP(MONTH(M252),LookupTable!$A$18:$B$29,2))</f>
        <v>20170912</v>
      </c>
      <c r="H252">
        <f t="shared" si="203"/>
        <v>20170912</v>
      </c>
      <c r="I252">
        <f>VLOOKUP(MONTH(Sheet1!M252),LookupTable!$E$3:$L$14,Sheet1!S252+1)</f>
        <v>20170912</v>
      </c>
      <c r="J252">
        <f t="shared" si="204"/>
        <v>20170912</v>
      </c>
      <c r="K252">
        <v>20170907</v>
      </c>
      <c r="M252" s="1">
        <v>44446</v>
      </c>
      <c r="N252" s="1" t="b">
        <f t="shared" si="205"/>
        <v>1</v>
      </c>
      <c r="O252" t="b">
        <f t="shared" si="206"/>
        <v>1</v>
      </c>
      <c r="P252" t="b">
        <f t="shared" si="207"/>
        <v>0</v>
      </c>
      <c r="Q252" t="str">
        <f t="shared" si="216"/>
        <v>Tuesday</v>
      </c>
      <c r="R252">
        <f t="shared" ref="R252:S252" si="265">R245</f>
        <v>0</v>
      </c>
      <c r="S252">
        <f t="shared" si="265"/>
        <v>4</v>
      </c>
      <c r="X252">
        <v>20170907</v>
      </c>
      <c r="Y252">
        <v>20170912</v>
      </c>
      <c r="Z252">
        <v>20170912</v>
      </c>
      <c r="AA252">
        <v>20170912</v>
      </c>
      <c r="AB252">
        <v>20170912</v>
      </c>
      <c r="AC252">
        <v>20170914</v>
      </c>
      <c r="AD252">
        <v>20170914</v>
      </c>
      <c r="AE252">
        <v>20170907</v>
      </c>
    </row>
    <row r="253" spans="4:31" x14ac:dyDescent="0.3">
      <c r="D253" t="s">
        <v>258</v>
      </c>
      <c r="E253">
        <f>VLOOKUP(MONTH(M253),LookupTable!$A$3:$B$14,2)</f>
        <v>20170912</v>
      </c>
      <c r="F253">
        <f>IF(P253,X253,VLOOKUP(MONTH(M253),LookupTable!$A$3:$B$14,2))</f>
        <v>20170912</v>
      </c>
      <c r="G253">
        <f>IF(R253=1,VLOOKUP(MONTH(M253),LookupTable!$E$3:$L$14,Sheet1!S253+1),VLOOKUP(MONTH(M253),LookupTable!$A$18:$B$29,2))</f>
        <v>20170912</v>
      </c>
      <c r="H253">
        <f t="shared" si="203"/>
        <v>20170912</v>
      </c>
      <c r="I253">
        <f>VLOOKUP(MONTH(Sheet1!M253),LookupTable!$E$3:$L$14,Sheet1!S253+1)</f>
        <v>20170913</v>
      </c>
      <c r="J253">
        <f t="shared" si="204"/>
        <v>20170913</v>
      </c>
      <c r="K253">
        <v>20170908</v>
      </c>
      <c r="M253" s="1">
        <v>44447</v>
      </c>
      <c r="N253" s="1" t="b">
        <f t="shared" si="205"/>
        <v>1</v>
      </c>
      <c r="O253" t="b">
        <f t="shared" si="206"/>
        <v>1</v>
      </c>
      <c r="P253" t="b">
        <f t="shared" si="207"/>
        <v>0</v>
      </c>
      <c r="Q253" t="str">
        <f t="shared" si="216"/>
        <v>Wednesday</v>
      </c>
      <c r="R253">
        <f t="shared" ref="R253:S253" si="266">R246</f>
        <v>0</v>
      </c>
      <c r="S253">
        <f t="shared" si="266"/>
        <v>5</v>
      </c>
      <c r="X253">
        <v>20170908</v>
      </c>
      <c r="Y253">
        <v>20170912</v>
      </c>
      <c r="Z253">
        <v>20170912</v>
      </c>
      <c r="AA253">
        <v>20170912</v>
      </c>
      <c r="AB253">
        <v>20170912</v>
      </c>
      <c r="AC253">
        <v>20170915</v>
      </c>
      <c r="AD253">
        <v>20170915</v>
      </c>
      <c r="AE253">
        <v>20170908</v>
      </c>
    </row>
    <row r="254" spans="4:31" x14ac:dyDescent="0.3">
      <c r="D254" t="s">
        <v>259</v>
      </c>
      <c r="E254">
        <f>VLOOKUP(MONTH(M254),LookupTable!$A$3:$B$14,2)</f>
        <v>20170912</v>
      </c>
      <c r="F254">
        <f>IF(P254,X254,VLOOKUP(MONTH(M254),LookupTable!$A$3:$B$14,2))</f>
        <v>20170912</v>
      </c>
      <c r="G254">
        <f>IF(R254=1,VLOOKUP(MONTH(M254),LookupTable!$E$3:$L$14,Sheet1!S254+1),VLOOKUP(MONTH(M254),LookupTable!$A$18:$B$29,2))</f>
        <v>20170912</v>
      </c>
      <c r="H254">
        <f t="shared" si="203"/>
        <v>20170912</v>
      </c>
      <c r="I254">
        <f>VLOOKUP(MONTH(Sheet1!M254),LookupTable!$E$3:$L$14,Sheet1!S254+1)</f>
        <v>20170914</v>
      </c>
      <c r="J254">
        <f t="shared" si="204"/>
        <v>20170914</v>
      </c>
      <c r="K254">
        <v>20170909</v>
      </c>
      <c r="M254" s="1">
        <v>44448</v>
      </c>
      <c r="N254" s="1" t="b">
        <f t="shared" si="205"/>
        <v>1</v>
      </c>
      <c r="O254" t="b">
        <f t="shared" si="206"/>
        <v>1</v>
      </c>
      <c r="P254" t="b">
        <f t="shared" si="207"/>
        <v>0</v>
      </c>
      <c r="Q254" t="str">
        <f t="shared" si="216"/>
        <v>Thursday</v>
      </c>
      <c r="R254">
        <f t="shared" ref="R254:S254" si="267">R247</f>
        <v>0</v>
      </c>
      <c r="S254">
        <f t="shared" si="267"/>
        <v>6</v>
      </c>
      <c r="X254">
        <v>20170909</v>
      </c>
      <c r="Y254">
        <v>20170912</v>
      </c>
      <c r="Z254">
        <v>20170912</v>
      </c>
      <c r="AA254">
        <v>20170916</v>
      </c>
      <c r="AB254">
        <v>20170916</v>
      </c>
      <c r="AC254">
        <v>20170916</v>
      </c>
      <c r="AD254">
        <v>20170916</v>
      </c>
      <c r="AE254">
        <v>20170909</v>
      </c>
    </row>
    <row r="255" spans="4:31" x14ac:dyDescent="0.3">
      <c r="D255" t="s">
        <v>260</v>
      </c>
      <c r="E255">
        <f>VLOOKUP(MONTH(M255),LookupTable!$A$3:$B$14,2)</f>
        <v>20170912</v>
      </c>
      <c r="F255">
        <f>IF(P255,X255,VLOOKUP(MONTH(M255),LookupTable!$A$3:$B$14,2))</f>
        <v>20170912</v>
      </c>
      <c r="G255">
        <f>IF(R255=1,VLOOKUP(MONTH(M255),LookupTable!$E$3:$L$14,Sheet1!S255+1),VLOOKUP(MONTH(M255),LookupTable!$A$18:$B$29,2))</f>
        <v>20170912</v>
      </c>
      <c r="H255">
        <f t="shared" si="203"/>
        <v>20170912</v>
      </c>
      <c r="I255">
        <f>VLOOKUP(MONTH(Sheet1!M255),LookupTable!$E$3:$L$14,Sheet1!S255+1)</f>
        <v>20170915</v>
      </c>
      <c r="J255">
        <f t="shared" si="204"/>
        <v>20170915</v>
      </c>
      <c r="K255">
        <v>20170910</v>
      </c>
      <c r="M255" s="1">
        <v>44449</v>
      </c>
      <c r="N255" s="1" t="b">
        <f t="shared" si="205"/>
        <v>1</v>
      </c>
      <c r="O255" t="b">
        <f t="shared" si="206"/>
        <v>1</v>
      </c>
      <c r="P255" t="b">
        <f t="shared" si="207"/>
        <v>0</v>
      </c>
      <c r="Q255" t="str">
        <f t="shared" si="216"/>
        <v>Friday</v>
      </c>
      <c r="R255">
        <f t="shared" ref="R255:S255" si="268">R248</f>
        <v>0</v>
      </c>
      <c r="S255">
        <f t="shared" si="268"/>
        <v>7</v>
      </c>
      <c r="X255">
        <v>20170910</v>
      </c>
      <c r="Y255">
        <v>20170912</v>
      </c>
      <c r="Z255">
        <v>20170912</v>
      </c>
      <c r="AA255">
        <v>20170917</v>
      </c>
      <c r="AB255">
        <v>20170917</v>
      </c>
      <c r="AC255">
        <v>20170917</v>
      </c>
      <c r="AD255">
        <v>20170917</v>
      </c>
      <c r="AE255">
        <v>20170910</v>
      </c>
    </row>
    <row r="256" spans="4:31" x14ac:dyDescent="0.3">
      <c r="D256" t="s">
        <v>261</v>
      </c>
      <c r="E256">
        <f>VLOOKUP(MONTH(M256),LookupTable!$A$3:$B$14,2)</f>
        <v>20170912</v>
      </c>
      <c r="F256">
        <f>IF(P256,X256,VLOOKUP(MONTH(M256),LookupTable!$A$3:$B$14,2))</f>
        <v>20170912</v>
      </c>
      <c r="G256">
        <f>IF(R256=1,VLOOKUP(MONTH(M256),LookupTable!$E$3:$L$14,Sheet1!S256+1),VLOOKUP(MONTH(M256),LookupTable!$A$18:$B$29,2))</f>
        <v>20170916</v>
      </c>
      <c r="H256">
        <f t="shared" si="203"/>
        <v>20170916</v>
      </c>
      <c r="I256">
        <f>VLOOKUP(MONTH(Sheet1!M256),LookupTable!$E$3:$L$14,Sheet1!S256+1)</f>
        <v>20170916</v>
      </c>
      <c r="J256">
        <f t="shared" si="204"/>
        <v>20170916</v>
      </c>
      <c r="K256">
        <v>20170911</v>
      </c>
      <c r="M256" s="1">
        <v>44450</v>
      </c>
      <c r="N256" s="1" t="b">
        <f t="shared" si="205"/>
        <v>0</v>
      </c>
      <c r="O256" t="b">
        <f t="shared" si="206"/>
        <v>0</v>
      </c>
      <c r="P256" t="b">
        <f t="shared" si="207"/>
        <v>0</v>
      </c>
      <c r="Q256" t="str">
        <f t="shared" si="216"/>
        <v>Saturday</v>
      </c>
      <c r="R256">
        <f t="shared" ref="R256:S256" si="269">R249</f>
        <v>1</v>
      </c>
      <c r="S256">
        <f t="shared" si="269"/>
        <v>1</v>
      </c>
      <c r="X256">
        <v>20170911</v>
      </c>
      <c r="Y256">
        <v>20170912</v>
      </c>
      <c r="Z256">
        <v>20170912</v>
      </c>
      <c r="AA256">
        <v>20170911</v>
      </c>
      <c r="AB256">
        <v>20170911</v>
      </c>
      <c r="AC256">
        <v>20170911</v>
      </c>
      <c r="AD256">
        <v>20170911</v>
      </c>
      <c r="AE256">
        <v>20170911</v>
      </c>
    </row>
    <row r="257" spans="4:31" x14ac:dyDescent="0.3">
      <c r="D257" t="s">
        <v>262</v>
      </c>
      <c r="E257">
        <f>VLOOKUP(MONTH(M257),LookupTable!$A$3:$B$14,2)</f>
        <v>20170912</v>
      </c>
      <c r="F257">
        <f>IF(P257,X257,VLOOKUP(MONTH(M257),LookupTable!$A$3:$B$14,2))</f>
        <v>20170912</v>
      </c>
      <c r="G257">
        <f>IF(R257=1,VLOOKUP(MONTH(M257),LookupTable!$E$3:$L$14,Sheet1!S257+1),VLOOKUP(MONTH(M257),LookupTable!$A$18:$B$29,2))</f>
        <v>20170917</v>
      </c>
      <c r="H257">
        <f t="shared" si="203"/>
        <v>20170917</v>
      </c>
      <c r="I257">
        <f>VLOOKUP(MONTH(Sheet1!M257),LookupTable!$E$3:$L$14,Sheet1!S257+1)</f>
        <v>20170917</v>
      </c>
      <c r="J257">
        <f t="shared" si="204"/>
        <v>20170917</v>
      </c>
      <c r="K257">
        <v>20170912</v>
      </c>
      <c r="M257" s="1">
        <v>44451</v>
      </c>
      <c r="N257" s="1" t="b">
        <f t="shared" si="205"/>
        <v>0</v>
      </c>
      <c r="O257" t="b">
        <f t="shared" si="206"/>
        <v>0</v>
      </c>
      <c r="P257" t="b">
        <f t="shared" si="207"/>
        <v>0</v>
      </c>
      <c r="Q257" t="str">
        <f t="shared" si="216"/>
        <v>Sunday</v>
      </c>
      <c r="R257">
        <f t="shared" ref="R257:S257" si="270">R250</f>
        <v>1</v>
      </c>
      <c r="S257">
        <f t="shared" si="270"/>
        <v>2</v>
      </c>
      <c r="X257">
        <v>20170912</v>
      </c>
      <c r="Y257">
        <v>20170912</v>
      </c>
      <c r="Z257">
        <v>20170912</v>
      </c>
      <c r="AA257">
        <v>20170912</v>
      </c>
      <c r="AB257">
        <v>20170912</v>
      </c>
      <c r="AC257">
        <v>20170912</v>
      </c>
      <c r="AD257">
        <v>20170912</v>
      </c>
      <c r="AE257">
        <v>20170912</v>
      </c>
    </row>
    <row r="258" spans="4:31" x14ac:dyDescent="0.3">
      <c r="D258" t="s">
        <v>263</v>
      </c>
      <c r="E258">
        <f>VLOOKUP(MONTH(M258),LookupTable!$A$3:$B$14,2)</f>
        <v>20170912</v>
      </c>
      <c r="F258">
        <f>IF(P258,X258,VLOOKUP(MONTH(M258),LookupTable!$A$3:$B$14,2))</f>
        <v>20170912</v>
      </c>
      <c r="G258">
        <f>IF(R258=1,VLOOKUP(MONTH(M258),LookupTable!$E$3:$L$14,Sheet1!S258+1),VLOOKUP(MONTH(M258),LookupTable!$A$18:$B$29,2))</f>
        <v>20170911</v>
      </c>
      <c r="H258">
        <f t="shared" si="203"/>
        <v>20170911</v>
      </c>
      <c r="I258">
        <f>VLOOKUP(MONTH(Sheet1!M258),LookupTable!$E$3:$L$14,Sheet1!S258+1)</f>
        <v>20170911</v>
      </c>
      <c r="J258">
        <f t="shared" si="204"/>
        <v>20170911</v>
      </c>
      <c r="K258">
        <v>20170913</v>
      </c>
      <c r="M258" s="1">
        <v>44452</v>
      </c>
      <c r="N258" s="1" t="b">
        <f t="shared" si="205"/>
        <v>1</v>
      </c>
      <c r="O258" t="b">
        <f t="shared" si="206"/>
        <v>1</v>
      </c>
      <c r="P258" t="b">
        <f t="shared" si="207"/>
        <v>0</v>
      </c>
      <c r="Q258" t="str">
        <f t="shared" si="216"/>
        <v>Monday</v>
      </c>
      <c r="R258">
        <f t="shared" ref="R258:S258" si="271">R251</f>
        <v>1</v>
      </c>
      <c r="S258">
        <f t="shared" si="271"/>
        <v>3</v>
      </c>
      <c r="X258">
        <v>20170913</v>
      </c>
      <c r="Y258">
        <v>20170912</v>
      </c>
      <c r="Z258">
        <v>20170912</v>
      </c>
      <c r="AA258">
        <v>20170912</v>
      </c>
      <c r="AB258">
        <v>20170912</v>
      </c>
      <c r="AC258">
        <v>20170913</v>
      </c>
      <c r="AD258">
        <v>20170913</v>
      </c>
      <c r="AE258">
        <v>20170913</v>
      </c>
    </row>
    <row r="259" spans="4:31" x14ac:dyDescent="0.3">
      <c r="D259" t="s">
        <v>264</v>
      </c>
      <c r="E259">
        <f>VLOOKUP(MONTH(M259),LookupTable!$A$3:$B$14,2)</f>
        <v>20170912</v>
      </c>
      <c r="F259">
        <f>IF(P259,X259,VLOOKUP(MONTH(M259),LookupTable!$A$3:$B$14,2))</f>
        <v>20170912</v>
      </c>
      <c r="G259">
        <f>IF(R259=1,VLOOKUP(MONTH(M259),LookupTable!$E$3:$L$14,Sheet1!S259+1),VLOOKUP(MONTH(M259),LookupTable!$A$18:$B$29,2))</f>
        <v>20170912</v>
      </c>
      <c r="H259">
        <f t="shared" si="203"/>
        <v>20170912</v>
      </c>
      <c r="I259">
        <f>VLOOKUP(MONTH(Sheet1!M259),LookupTable!$E$3:$L$14,Sheet1!S259+1)</f>
        <v>20170912</v>
      </c>
      <c r="J259">
        <f t="shared" si="204"/>
        <v>20170912</v>
      </c>
      <c r="K259">
        <v>20170914</v>
      </c>
      <c r="M259" s="1">
        <v>44453</v>
      </c>
      <c r="N259" s="1" t="b">
        <f t="shared" si="205"/>
        <v>1</v>
      </c>
      <c r="O259" t="b">
        <f t="shared" si="206"/>
        <v>1</v>
      </c>
      <c r="P259" t="b">
        <f t="shared" si="207"/>
        <v>0</v>
      </c>
      <c r="Q259" t="str">
        <f t="shared" si="216"/>
        <v>Tuesday</v>
      </c>
      <c r="R259">
        <f t="shared" ref="R259:S259" si="272">R252</f>
        <v>0</v>
      </c>
      <c r="S259">
        <f t="shared" si="272"/>
        <v>4</v>
      </c>
      <c r="X259">
        <v>20170914</v>
      </c>
      <c r="Y259">
        <v>20170912</v>
      </c>
      <c r="Z259">
        <v>20170912</v>
      </c>
      <c r="AA259">
        <v>20170912</v>
      </c>
      <c r="AB259">
        <v>20170912</v>
      </c>
      <c r="AC259">
        <v>20170914</v>
      </c>
      <c r="AD259">
        <v>20170914</v>
      </c>
      <c r="AE259">
        <v>20170914</v>
      </c>
    </row>
    <row r="260" spans="4:31" x14ac:dyDescent="0.3">
      <c r="D260" t="s">
        <v>265</v>
      </c>
      <c r="E260">
        <f>VLOOKUP(MONTH(M260),LookupTable!$A$3:$B$14,2)</f>
        <v>20170912</v>
      </c>
      <c r="F260">
        <f>IF(P260,X260,VLOOKUP(MONTH(M260),LookupTable!$A$3:$B$14,2))</f>
        <v>20170912</v>
      </c>
      <c r="G260">
        <f>IF(R260=1,VLOOKUP(MONTH(M260),LookupTable!$E$3:$L$14,Sheet1!S260+1),VLOOKUP(MONTH(M260),LookupTable!$A$18:$B$29,2))</f>
        <v>20170912</v>
      </c>
      <c r="H260">
        <f t="shared" ref="H260:H323" si="273">IF(P260,X260,G260)</f>
        <v>20170912</v>
      </c>
      <c r="I260">
        <f>VLOOKUP(MONTH(Sheet1!M260),LookupTable!$E$3:$L$14,Sheet1!S260+1)</f>
        <v>20170913</v>
      </c>
      <c r="J260">
        <f t="shared" ref="J260:J323" si="274">IF(P260,X260,I260)</f>
        <v>20170913</v>
      </c>
      <c r="K260">
        <v>20170915</v>
      </c>
      <c r="M260" s="1">
        <v>44454</v>
      </c>
      <c r="N260" s="1" t="b">
        <f t="shared" ref="N260:N323" si="275">WORKDAY(M260-1,1)=M260</f>
        <v>1</v>
      </c>
      <c r="O260" t="b">
        <f t="shared" ref="O260:O323" si="276">WORKDAY(M260-1,1,$V$3:$V$36)=M260</f>
        <v>1</v>
      </c>
      <c r="P260" t="b">
        <f t="shared" ref="P260:P323" si="277">NOT(O260=N260)</f>
        <v>0</v>
      </c>
      <c r="Q260" t="str">
        <f t="shared" si="216"/>
        <v>Wednesday</v>
      </c>
      <c r="R260">
        <f t="shared" ref="R260:S260" si="278">R253</f>
        <v>0</v>
      </c>
      <c r="S260">
        <f t="shared" si="278"/>
        <v>5</v>
      </c>
      <c r="X260">
        <v>20170915</v>
      </c>
      <c r="Y260">
        <v>20170912</v>
      </c>
      <c r="Z260">
        <v>20170912</v>
      </c>
      <c r="AA260">
        <v>20170912</v>
      </c>
      <c r="AB260">
        <v>20170912</v>
      </c>
      <c r="AC260">
        <v>20170915</v>
      </c>
      <c r="AD260">
        <v>20170915</v>
      </c>
      <c r="AE260">
        <v>20170915</v>
      </c>
    </row>
    <row r="261" spans="4:31" x14ac:dyDescent="0.3">
      <c r="D261" t="s">
        <v>266</v>
      </c>
      <c r="E261">
        <f>VLOOKUP(MONTH(M261),LookupTable!$A$3:$B$14,2)</f>
        <v>20170912</v>
      </c>
      <c r="F261">
        <f>IF(P261,X261,VLOOKUP(MONTH(M261),LookupTable!$A$3:$B$14,2))</f>
        <v>20170912</v>
      </c>
      <c r="G261">
        <f>IF(R261=1,VLOOKUP(MONTH(M261),LookupTable!$E$3:$L$14,Sheet1!S261+1),VLOOKUP(MONTH(M261),LookupTable!$A$18:$B$29,2))</f>
        <v>20170912</v>
      </c>
      <c r="H261">
        <f t="shared" si="273"/>
        <v>20170912</v>
      </c>
      <c r="I261">
        <f>VLOOKUP(MONTH(Sheet1!M261),LookupTable!$E$3:$L$14,Sheet1!S261+1)</f>
        <v>20170914</v>
      </c>
      <c r="J261">
        <f t="shared" si="274"/>
        <v>20170914</v>
      </c>
      <c r="K261">
        <v>20170916</v>
      </c>
      <c r="M261" s="1">
        <v>44455</v>
      </c>
      <c r="N261" s="1" t="b">
        <f t="shared" si="275"/>
        <v>1</v>
      </c>
      <c r="O261" t="b">
        <f t="shared" si="276"/>
        <v>1</v>
      </c>
      <c r="P261" t="b">
        <f t="shared" si="277"/>
        <v>0</v>
      </c>
      <c r="Q261" t="str">
        <f t="shared" si="216"/>
        <v>Thursday</v>
      </c>
      <c r="R261">
        <f t="shared" ref="R261:S261" si="279">R254</f>
        <v>0</v>
      </c>
      <c r="S261">
        <f t="shared" si="279"/>
        <v>6</v>
      </c>
      <c r="X261">
        <v>20170916</v>
      </c>
      <c r="Y261">
        <v>20170912</v>
      </c>
      <c r="Z261">
        <v>20170912</v>
      </c>
      <c r="AA261">
        <v>20170916</v>
      </c>
      <c r="AB261">
        <v>20170916</v>
      </c>
      <c r="AC261">
        <v>20170916</v>
      </c>
      <c r="AD261">
        <v>20170916</v>
      </c>
      <c r="AE261">
        <v>20170916</v>
      </c>
    </row>
    <row r="262" spans="4:31" x14ac:dyDescent="0.3">
      <c r="D262" t="s">
        <v>267</v>
      </c>
      <c r="E262">
        <f>VLOOKUP(MONTH(M262),LookupTable!$A$3:$B$14,2)</f>
        <v>20170912</v>
      </c>
      <c r="F262">
        <f>IF(P262,X262,VLOOKUP(MONTH(M262),LookupTable!$A$3:$B$14,2))</f>
        <v>20170912</v>
      </c>
      <c r="G262">
        <f>IF(R262=1,VLOOKUP(MONTH(M262),LookupTable!$E$3:$L$14,Sheet1!S262+1),VLOOKUP(MONTH(M262),LookupTable!$A$18:$B$29,2))</f>
        <v>20170912</v>
      </c>
      <c r="H262">
        <f t="shared" si="273"/>
        <v>20170912</v>
      </c>
      <c r="I262">
        <f>VLOOKUP(MONTH(Sheet1!M262),LookupTable!$E$3:$L$14,Sheet1!S262+1)</f>
        <v>20170915</v>
      </c>
      <c r="J262">
        <f t="shared" si="274"/>
        <v>20170915</v>
      </c>
      <c r="K262">
        <v>20170917</v>
      </c>
      <c r="M262" s="1">
        <v>44456</v>
      </c>
      <c r="N262" s="1" t="b">
        <f t="shared" si="275"/>
        <v>1</v>
      </c>
      <c r="O262" t="b">
        <f t="shared" si="276"/>
        <v>1</v>
      </c>
      <c r="P262" t="b">
        <f t="shared" si="277"/>
        <v>0</v>
      </c>
      <c r="Q262" t="str">
        <f t="shared" si="216"/>
        <v>Friday</v>
      </c>
      <c r="R262">
        <f t="shared" ref="R262:S262" si="280">R255</f>
        <v>0</v>
      </c>
      <c r="S262">
        <f t="shared" si="280"/>
        <v>7</v>
      </c>
      <c r="X262">
        <v>20170917</v>
      </c>
      <c r="Y262">
        <v>20170912</v>
      </c>
      <c r="Z262">
        <v>20170912</v>
      </c>
      <c r="AA262">
        <v>20170917</v>
      </c>
      <c r="AB262">
        <v>20170917</v>
      </c>
      <c r="AC262">
        <v>20170917</v>
      </c>
      <c r="AD262">
        <v>20170917</v>
      </c>
      <c r="AE262">
        <v>20170917</v>
      </c>
    </row>
    <row r="263" spans="4:31" x14ac:dyDescent="0.3">
      <c r="D263" t="s">
        <v>268</v>
      </c>
      <c r="E263">
        <f>VLOOKUP(MONTH(M263),LookupTable!$A$3:$B$14,2)</f>
        <v>20170912</v>
      </c>
      <c r="F263">
        <f>IF(P263,X263,VLOOKUP(MONTH(M263),LookupTable!$A$3:$B$14,2))</f>
        <v>20170912</v>
      </c>
      <c r="G263">
        <f>IF(R263=1,VLOOKUP(MONTH(M263),LookupTable!$E$3:$L$14,Sheet1!S263+1),VLOOKUP(MONTH(M263),LookupTable!$A$18:$B$29,2))</f>
        <v>20170916</v>
      </c>
      <c r="H263">
        <f t="shared" si="273"/>
        <v>20170916</v>
      </c>
      <c r="I263">
        <f>VLOOKUP(MONTH(Sheet1!M263),LookupTable!$E$3:$L$14,Sheet1!S263+1)</f>
        <v>20170916</v>
      </c>
      <c r="J263">
        <f t="shared" si="274"/>
        <v>20170916</v>
      </c>
      <c r="K263">
        <v>20170918</v>
      </c>
      <c r="M263" s="1">
        <v>44457</v>
      </c>
      <c r="N263" s="1" t="b">
        <f t="shared" si="275"/>
        <v>0</v>
      </c>
      <c r="O263" t="b">
        <f t="shared" si="276"/>
        <v>0</v>
      </c>
      <c r="P263" t="b">
        <f t="shared" si="277"/>
        <v>0</v>
      </c>
      <c r="Q263" t="str">
        <f t="shared" si="216"/>
        <v>Saturday</v>
      </c>
      <c r="R263">
        <f t="shared" ref="R263:S263" si="281">R256</f>
        <v>1</v>
      </c>
      <c r="S263">
        <f t="shared" si="281"/>
        <v>1</v>
      </c>
      <c r="X263">
        <v>20170918</v>
      </c>
      <c r="Y263">
        <v>20170912</v>
      </c>
      <c r="Z263">
        <v>20170912</v>
      </c>
      <c r="AA263">
        <v>20170911</v>
      </c>
      <c r="AB263">
        <v>20170911</v>
      </c>
      <c r="AC263">
        <v>20170911</v>
      </c>
      <c r="AD263">
        <v>20170911</v>
      </c>
      <c r="AE263">
        <v>20170918</v>
      </c>
    </row>
    <row r="264" spans="4:31" x14ac:dyDescent="0.3">
      <c r="D264" t="s">
        <v>269</v>
      </c>
      <c r="E264">
        <f>VLOOKUP(MONTH(M264),LookupTable!$A$3:$B$14,2)</f>
        <v>20170912</v>
      </c>
      <c r="F264">
        <f>IF(P264,X264,VLOOKUP(MONTH(M264),LookupTable!$A$3:$B$14,2))</f>
        <v>20170912</v>
      </c>
      <c r="G264">
        <f>IF(R264=1,VLOOKUP(MONTH(M264),LookupTable!$E$3:$L$14,Sheet1!S264+1),VLOOKUP(MONTH(M264),LookupTable!$A$18:$B$29,2))</f>
        <v>20170917</v>
      </c>
      <c r="H264">
        <f t="shared" si="273"/>
        <v>20170917</v>
      </c>
      <c r="I264">
        <f>VLOOKUP(MONTH(Sheet1!M264),LookupTable!$E$3:$L$14,Sheet1!S264+1)</f>
        <v>20170917</v>
      </c>
      <c r="J264">
        <f t="shared" si="274"/>
        <v>20170917</v>
      </c>
      <c r="K264">
        <v>20170919</v>
      </c>
      <c r="M264" s="1">
        <v>44458</v>
      </c>
      <c r="N264" s="1" t="b">
        <f t="shared" si="275"/>
        <v>0</v>
      </c>
      <c r="O264" t="b">
        <f t="shared" si="276"/>
        <v>0</v>
      </c>
      <c r="P264" t="b">
        <f t="shared" si="277"/>
        <v>0</v>
      </c>
      <c r="Q264" t="str">
        <f t="shared" si="216"/>
        <v>Sunday</v>
      </c>
      <c r="R264">
        <f t="shared" ref="R264:S264" si="282">R257</f>
        <v>1</v>
      </c>
      <c r="S264">
        <f t="shared" si="282"/>
        <v>2</v>
      </c>
      <c r="X264">
        <v>20170919</v>
      </c>
      <c r="Y264">
        <v>20170912</v>
      </c>
      <c r="Z264">
        <v>20170912</v>
      </c>
      <c r="AA264">
        <v>20170912</v>
      </c>
      <c r="AB264">
        <v>20170912</v>
      </c>
      <c r="AC264">
        <v>20170912</v>
      </c>
      <c r="AD264">
        <v>20170912</v>
      </c>
      <c r="AE264">
        <v>20170919</v>
      </c>
    </row>
    <row r="265" spans="4:31" x14ac:dyDescent="0.3">
      <c r="D265" t="s">
        <v>270</v>
      </c>
      <c r="E265">
        <f>VLOOKUP(MONTH(M265),LookupTable!$A$3:$B$14,2)</f>
        <v>20170912</v>
      </c>
      <c r="F265">
        <f>IF(P265,X265,VLOOKUP(MONTH(M265),LookupTable!$A$3:$B$14,2))</f>
        <v>20170912</v>
      </c>
      <c r="G265">
        <f>IF(R265=1,VLOOKUP(MONTH(M265),LookupTable!$E$3:$L$14,Sheet1!S265+1),VLOOKUP(MONTH(M265),LookupTable!$A$18:$B$29,2))</f>
        <v>20170911</v>
      </c>
      <c r="H265">
        <f t="shared" si="273"/>
        <v>20170911</v>
      </c>
      <c r="I265">
        <f>VLOOKUP(MONTH(Sheet1!M265),LookupTable!$E$3:$L$14,Sheet1!S265+1)</f>
        <v>20170911</v>
      </c>
      <c r="J265">
        <f t="shared" si="274"/>
        <v>20170911</v>
      </c>
      <c r="K265">
        <v>20170920</v>
      </c>
      <c r="M265" s="1">
        <v>44459</v>
      </c>
      <c r="N265" s="1" t="b">
        <f t="shared" si="275"/>
        <v>1</v>
      </c>
      <c r="O265" t="b">
        <f t="shared" si="276"/>
        <v>1</v>
      </c>
      <c r="P265" t="b">
        <f t="shared" si="277"/>
        <v>0</v>
      </c>
      <c r="Q265" t="str">
        <f t="shared" si="216"/>
        <v>Monday</v>
      </c>
      <c r="R265">
        <f t="shared" ref="R265:S265" si="283">R258</f>
        <v>1</v>
      </c>
      <c r="S265">
        <f t="shared" si="283"/>
        <v>3</v>
      </c>
      <c r="X265">
        <v>20170920</v>
      </c>
      <c r="Y265">
        <v>20170912</v>
      </c>
      <c r="Z265">
        <v>20170912</v>
      </c>
      <c r="AA265">
        <v>20170912</v>
      </c>
      <c r="AB265">
        <v>20170912</v>
      </c>
      <c r="AC265">
        <v>20170913</v>
      </c>
      <c r="AD265">
        <v>20170913</v>
      </c>
      <c r="AE265">
        <v>20170920</v>
      </c>
    </row>
    <row r="266" spans="4:31" x14ac:dyDescent="0.3">
      <c r="D266" t="s">
        <v>271</v>
      </c>
      <c r="E266">
        <f>VLOOKUP(MONTH(M266),LookupTable!$A$3:$B$14,2)</f>
        <v>20170912</v>
      </c>
      <c r="F266">
        <f>IF(P266,X266,VLOOKUP(MONTH(M266),LookupTable!$A$3:$B$14,2))</f>
        <v>20170912</v>
      </c>
      <c r="G266">
        <f>IF(R266=1,VLOOKUP(MONTH(M266),LookupTable!$E$3:$L$14,Sheet1!S266+1),VLOOKUP(MONTH(M266),LookupTable!$A$18:$B$29,2))</f>
        <v>20170912</v>
      </c>
      <c r="H266">
        <f t="shared" si="273"/>
        <v>20170912</v>
      </c>
      <c r="I266">
        <f>VLOOKUP(MONTH(Sheet1!M266),LookupTable!$E$3:$L$14,Sheet1!S266+1)</f>
        <v>20170912</v>
      </c>
      <c r="J266">
        <f t="shared" si="274"/>
        <v>20170912</v>
      </c>
      <c r="K266">
        <v>20170921</v>
      </c>
      <c r="M266" s="1">
        <v>44460</v>
      </c>
      <c r="N266" s="1" t="b">
        <f t="shared" si="275"/>
        <v>1</v>
      </c>
      <c r="O266" t="b">
        <f t="shared" si="276"/>
        <v>1</v>
      </c>
      <c r="P266" t="b">
        <f t="shared" si="277"/>
        <v>0</v>
      </c>
      <c r="Q266" t="str">
        <f t="shared" si="216"/>
        <v>Tuesday</v>
      </c>
      <c r="R266">
        <f t="shared" ref="R266:S266" si="284">R259</f>
        <v>0</v>
      </c>
      <c r="S266">
        <f t="shared" si="284"/>
        <v>4</v>
      </c>
      <c r="X266">
        <v>20170921</v>
      </c>
      <c r="Y266">
        <v>20170912</v>
      </c>
      <c r="Z266">
        <v>20170912</v>
      </c>
      <c r="AA266">
        <v>20170912</v>
      </c>
      <c r="AB266">
        <v>20170912</v>
      </c>
      <c r="AC266">
        <v>20170914</v>
      </c>
      <c r="AD266">
        <v>20170914</v>
      </c>
      <c r="AE266">
        <v>20170921</v>
      </c>
    </row>
    <row r="267" spans="4:31" x14ac:dyDescent="0.3">
      <c r="D267" t="s">
        <v>272</v>
      </c>
      <c r="E267">
        <f>VLOOKUP(MONTH(M267),LookupTable!$A$3:$B$14,2)</f>
        <v>20170912</v>
      </c>
      <c r="F267">
        <f>IF(P267,X267,VLOOKUP(MONTH(M267),LookupTable!$A$3:$B$14,2))</f>
        <v>20170912</v>
      </c>
      <c r="G267">
        <f>IF(R267=1,VLOOKUP(MONTH(M267),LookupTable!$E$3:$L$14,Sheet1!S267+1),VLOOKUP(MONTH(M267),LookupTable!$A$18:$B$29,2))</f>
        <v>20170912</v>
      </c>
      <c r="H267">
        <f t="shared" si="273"/>
        <v>20170912</v>
      </c>
      <c r="I267">
        <f>VLOOKUP(MONTH(Sheet1!M267),LookupTable!$E$3:$L$14,Sheet1!S267+1)</f>
        <v>20170913</v>
      </c>
      <c r="J267">
        <f t="shared" si="274"/>
        <v>20170913</v>
      </c>
      <c r="K267">
        <v>20170922</v>
      </c>
      <c r="M267" s="1">
        <v>44461</v>
      </c>
      <c r="N267" s="1" t="b">
        <f t="shared" si="275"/>
        <v>1</v>
      </c>
      <c r="O267" t="b">
        <f t="shared" si="276"/>
        <v>1</v>
      </c>
      <c r="P267" t="b">
        <f t="shared" si="277"/>
        <v>0</v>
      </c>
      <c r="Q267" t="str">
        <f t="shared" si="216"/>
        <v>Wednesday</v>
      </c>
      <c r="R267">
        <f t="shared" ref="R267:S267" si="285">R260</f>
        <v>0</v>
      </c>
      <c r="S267">
        <f t="shared" si="285"/>
        <v>5</v>
      </c>
      <c r="X267">
        <v>20170922</v>
      </c>
      <c r="Y267">
        <v>20170912</v>
      </c>
      <c r="Z267">
        <v>20170912</v>
      </c>
      <c r="AA267">
        <v>20170912</v>
      </c>
      <c r="AB267">
        <v>20170912</v>
      </c>
      <c r="AC267">
        <v>20170915</v>
      </c>
      <c r="AD267">
        <v>20170915</v>
      </c>
      <c r="AE267">
        <v>20170922</v>
      </c>
    </row>
    <row r="268" spans="4:31" x14ac:dyDescent="0.3">
      <c r="D268" t="s">
        <v>273</v>
      </c>
      <c r="E268">
        <f>VLOOKUP(MONTH(M268),LookupTable!$A$3:$B$14,2)</f>
        <v>20170912</v>
      </c>
      <c r="F268">
        <f>IF(P268,X268,VLOOKUP(MONTH(M268),LookupTable!$A$3:$B$14,2))</f>
        <v>20170912</v>
      </c>
      <c r="G268">
        <f>IF(R268=1,VLOOKUP(MONTH(M268),LookupTable!$E$3:$L$14,Sheet1!S268+1),VLOOKUP(MONTH(M268),LookupTable!$A$18:$B$29,2))</f>
        <v>20170912</v>
      </c>
      <c r="H268">
        <f t="shared" si="273"/>
        <v>20170912</v>
      </c>
      <c r="I268">
        <f>VLOOKUP(MONTH(Sheet1!M268),LookupTable!$E$3:$L$14,Sheet1!S268+1)</f>
        <v>20170914</v>
      </c>
      <c r="J268">
        <f t="shared" si="274"/>
        <v>20170914</v>
      </c>
      <c r="K268">
        <v>20170923</v>
      </c>
      <c r="M268" s="1">
        <v>44462</v>
      </c>
      <c r="N268" s="1" t="b">
        <f t="shared" si="275"/>
        <v>1</v>
      </c>
      <c r="O268" t="b">
        <f t="shared" si="276"/>
        <v>1</v>
      </c>
      <c r="P268" t="b">
        <f t="shared" si="277"/>
        <v>0</v>
      </c>
      <c r="Q268" t="str">
        <f t="shared" ref="Q268:Q331" si="286">TEXT(M268,"dddd")</f>
        <v>Thursday</v>
      </c>
      <c r="R268">
        <f t="shared" ref="R268:S268" si="287">R261</f>
        <v>0</v>
      </c>
      <c r="S268">
        <f t="shared" si="287"/>
        <v>6</v>
      </c>
      <c r="X268">
        <v>20170923</v>
      </c>
      <c r="Y268">
        <v>20170912</v>
      </c>
      <c r="Z268">
        <v>20170912</v>
      </c>
      <c r="AA268">
        <v>20170916</v>
      </c>
      <c r="AB268">
        <v>20170916</v>
      </c>
      <c r="AC268">
        <v>20170916</v>
      </c>
      <c r="AD268">
        <v>20170916</v>
      </c>
      <c r="AE268">
        <v>20170923</v>
      </c>
    </row>
    <row r="269" spans="4:31" x14ac:dyDescent="0.3">
      <c r="D269" t="s">
        <v>274</v>
      </c>
      <c r="E269">
        <f>VLOOKUP(MONTH(M269),LookupTable!$A$3:$B$14,2)</f>
        <v>20170912</v>
      </c>
      <c r="F269">
        <f>IF(P269,X269,VLOOKUP(MONTH(M269),LookupTable!$A$3:$B$14,2))</f>
        <v>20170912</v>
      </c>
      <c r="G269">
        <f>IF(R269=1,VLOOKUP(MONTH(M269),LookupTable!$E$3:$L$14,Sheet1!S269+1),VLOOKUP(MONTH(M269),LookupTable!$A$18:$B$29,2))</f>
        <v>20170912</v>
      </c>
      <c r="H269">
        <f t="shared" si="273"/>
        <v>20170912</v>
      </c>
      <c r="I269">
        <f>VLOOKUP(MONTH(Sheet1!M269),LookupTable!$E$3:$L$14,Sheet1!S269+1)</f>
        <v>20170915</v>
      </c>
      <c r="J269">
        <f t="shared" si="274"/>
        <v>20170915</v>
      </c>
      <c r="K269">
        <v>20170924</v>
      </c>
      <c r="M269" s="1">
        <v>44463</v>
      </c>
      <c r="N269" s="1" t="b">
        <f t="shared" si="275"/>
        <v>1</v>
      </c>
      <c r="O269" t="b">
        <f t="shared" si="276"/>
        <v>1</v>
      </c>
      <c r="P269" t="b">
        <f t="shared" si="277"/>
        <v>0</v>
      </c>
      <c r="Q269" t="str">
        <f t="shared" si="286"/>
        <v>Friday</v>
      </c>
      <c r="R269">
        <f t="shared" ref="R269:S269" si="288">R262</f>
        <v>0</v>
      </c>
      <c r="S269">
        <f t="shared" si="288"/>
        <v>7</v>
      </c>
      <c r="X269">
        <v>20170924</v>
      </c>
      <c r="Y269">
        <v>20170912</v>
      </c>
      <c r="Z269">
        <v>20170912</v>
      </c>
      <c r="AA269">
        <v>20170917</v>
      </c>
      <c r="AB269">
        <v>20170917</v>
      </c>
      <c r="AC269">
        <v>20170917</v>
      </c>
      <c r="AD269">
        <v>20170917</v>
      </c>
      <c r="AE269">
        <v>20170924</v>
      </c>
    </row>
    <row r="270" spans="4:31" x14ac:dyDescent="0.3">
      <c r="D270" t="s">
        <v>275</v>
      </c>
      <c r="E270">
        <f>VLOOKUP(MONTH(M270),LookupTable!$A$3:$B$14,2)</f>
        <v>20170912</v>
      </c>
      <c r="F270">
        <f>IF(P270,X270,VLOOKUP(MONTH(M270),LookupTable!$A$3:$B$14,2))</f>
        <v>20170912</v>
      </c>
      <c r="G270">
        <f>IF(R270=1,VLOOKUP(MONTH(M270),LookupTable!$E$3:$L$14,Sheet1!S270+1),VLOOKUP(MONTH(M270),LookupTable!$A$18:$B$29,2))</f>
        <v>20170916</v>
      </c>
      <c r="H270">
        <f t="shared" si="273"/>
        <v>20170916</v>
      </c>
      <c r="I270">
        <f>VLOOKUP(MONTH(Sheet1!M270),LookupTable!$E$3:$L$14,Sheet1!S270+1)</f>
        <v>20170916</v>
      </c>
      <c r="J270">
        <f t="shared" si="274"/>
        <v>20170916</v>
      </c>
      <c r="K270">
        <v>20170925</v>
      </c>
      <c r="M270" s="1">
        <v>44464</v>
      </c>
      <c r="N270" s="1" t="b">
        <f t="shared" si="275"/>
        <v>0</v>
      </c>
      <c r="O270" t="b">
        <f t="shared" si="276"/>
        <v>0</v>
      </c>
      <c r="P270" t="b">
        <f t="shared" si="277"/>
        <v>0</v>
      </c>
      <c r="Q270" t="str">
        <f t="shared" si="286"/>
        <v>Saturday</v>
      </c>
      <c r="R270">
        <f t="shared" ref="R270:S270" si="289">R263</f>
        <v>1</v>
      </c>
      <c r="S270">
        <f t="shared" si="289"/>
        <v>1</v>
      </c>
      <c r="X270">
        <v>20170925</v>
      </c>
      <c r="Y270">
        <v>20170912</v>
      </c>
      <c r="Z270">
        <v>20170912</v>
      </c>
      <c r="AA270">
        <v>20170911</v>
      </c>
      <c r="AB270">
        <v>20170911</v>
      </c>
      <c r="AC270">
        <v>20170911</v>
      </c>
      <c r="AD270">
        <v>20170911</v>
      </c>
      <c r="AE270">
        <v>20170925</v>
      </c>
    </row>
    <row r="271" spans="4:31" x14ac:dyDescent="0.3">
      <c r="D271" t="s">
        <v>276</v>
      </c>
      <c r="E271">
        <f>VLOOKUP(MONTH(M271),LookupTable!$A$3:$B$14,2)</f>
        <v>20170912</v>
      </c>
      <c r="F271">
        <f>IF(P271,X271,VLOOKUP(MONTH(M271),LookupTable!$A$3:$B$14,2))</f>
        <v>20170912</v>
      </c>
      <c r="G271">
        <f>IF(R271=1,VLOOKUP(MONTH(M271),LookupTable!$E$3:$L$14,Sheet1!S271+1),VLOOKUP(MONTH(M271),LookupTable!$A$18:$B$29,2))</f>
        <v>20170917</v>
      </c>
      <c r="H271">
        <f t="shared" si="273"/>
        <v>20170917</v>
      </c>
      <c r="I271">
        <f>VLOOKUP(MONTH(Sheet1!M271),LookupTable!$E$3:$L$14,Sheet1!S271+1)</f>
        <v>20170917</v>
      </c>
      <c r="J271">
        <f t="shared" si="274"/>
        <v>20170917</v>
      </c>
      <c r="K271">
        <v>20170926</v>
      </c>
      <c r="M271" s="1">
        <v>44465</v>
      </c>
      <c r="N271" s="1" t="b">
        <f t="shared" si="275"/>
        <v>0</v>
      </c>
      <c r="O271" t="b">
        <f t="shared" si="276"/>
        <v>0</v>
      </c>
      <c r="P271" t="b">
        <f t="shared" si="277"/>
        <v>0</v>
      </c>
      <c r="Q271" t="str">
        <f t="shared" si="286"/>
        <v>Sunday</v>
      </c>
      <c r="R271">
        <f t="shared" ref="R271:S271" si="290">R264</f>
        <v>1</v>
      </c>
      <c r="S271">
        <f t="shared" si="290"/>
        <v>2</v>
      </c>
      <c r="X271">
        <v>20170926</v>
      </c>
      <c r="Y271">
        <v>20170912</v>
      </c>
      <c r="Z271">
        <v>20170912</v>
      </c>
      <c r="AA271">
        <v>20170912</v>
      </c>
      <c r="AB271">
        <v>20170912</v>
      </c>
      <c r="AC271">
        <v>20170912</v>
      </c>
      <c r="AD271">
        <v>20170912</v>
      </c>
      <c r="AE271">
        <v>20170926</v>
      </c>
    </row>
    <row r="272" spans="4:31" x14ac:dyDescent="0.3">
      <c r="D272" t="s">
        <v>277</v>
      </c>
      <c r="E272">
        <f>VLOOKUP(MONTH(M272),LookupTable!$A$3:$B$14,2)</f>
        <v>20170912</v>
      </c>
      <c r="F272">
        <f>IF(P272,X272,VLOOKUP(MONTH(M272),LookupTable!$A$3:$B$14,2))</f>
        <v>20170912</v>
      </c>
      <c r="G272">
        <f>IF(R272=1,VLOOKUP(MONTH(M272),LookupTable!$E$3:$L$14,Sheet1!S272+1),VLOOKUP(MONTH(M272),LookupTable!$A$18:$B$29,2))</f>
        <v>20170911</v>
      </c>
      <c r="H272">
        <f t="shared" si="273"/>
        <v>20170911</v>
      </c>
      <c r="I272">
        <f>VLOOKUP(MONTH(Sheet1!M272),LookupTable!$E$3:$L$14,Sheet1!S272+1)</f>
        <v>20170911</v>
      </c>
      <c r="J272">
        <f t="shared" si="274"/>
        <v>20170911</v>
      </c>
      <c r="K272">
        <v>20170927</v>
      </c>
      <c r="M272" s="1">
        <v>44466</v>
      </c>
      <c r="N272" s="1" t="b">
        <f t="shared" si="275"/>
        <v>1</v>
      </c>
      <c r="O272" t="b">
        <f t="shared" si="276"/>
        <v>1</v>
      </c>
      <c r="P272" t="b">
        <f t="shared" si="277"/>
        <v>0</v>
      </c>
      <c r="Q272" t="str">
        <f t="shared" si="286"/>
        <v>Monday</v>
      </c>
      <c r="R272">
        <f t="shared" ref="R272:S272" si="291">R265</f>
        <v>1</v>
      </c>
      <c r="S272">
        <f t="shared" si="291"/>
        <v>3</v>
      </c>
      <c r="X272">
        <v>20170927</v>
      </c>
      <c r="Y272">
        <v>20170912</v>
      </c>
      <c r="Z272">
        <v>20170912</v>
      </c>
      <c r="AA272">
        <v>20170912</v>
      </c>
      <c r="AB272">
        <v>20170912</v>
      </c>
      <c r="AC272">
        <v>20170913</v>
      </c>
      <c r="AD272">
        <v>20170913</v>
      </c>
      <c r="AE272">
        <v>20170927</v>
      </c>
    </row>
    <row r="273" spans="4:31" x14ac:dyDescent="0.3">
      <c r="D273" t="s">
        <v>278</v>
      </c>
      <c r="E273">
        <f>VLOOKUP(MONTH(M273),LookupTable!$A$3:$B$14,2)</f>
        <v>20170912</v>
      </c>
      <c r="F273">
        <f>IF(P273,X273,VLOOKUP(MONTH(M273),LookupTable!$A$3:$B$14,2))</f>
        <v>20170912</v>
      </c>
      <c r="G273">
        <f>IF(R273=1,VLOOKUP(MONTH(M273),LookupTable!$E$3:$L$14,Sheet1!S273+1),VLOOKUP(MONTH(M273),LookupTable!$A$18:$B$29,2))</f>
        <v>20170912</v>
      </c>
      <c r="H273">
        <f t="shared" si="273"/>
        <v>20170912</v>
      </c>
      <c r="I273">
        <f>VLOOKUP(MONTH(Sheet1!M273),LookupTable!$E$3:$L$14,Sheet1!S273+1)</f>
        <v>20170912</v>
      </c>
      <c r="J273">
        <f t="shared" si="274"/>
        <v>20170912</v>
      </c>
      <c r="K273">
        <v>20170928</v>
      </c>
      <c r="M273" s="1">
        <v>44467</v>
      </c>
      <c r="N273" s="1" t="b">
        <f t="shared" si="275"/>
        <v>1</v>
      </c>
      <c r="O273" t="b">
        <f t="shared" si="276"/>
        <v>1</v>
      </c>
      <c r="P273" t="b">
        <f t="shared" si="277"/>
        <v>0</v>
      </c>
      <c r="Q273" t="str">
        <f t="shared" si="286"/>
        <v>Tuesday</v>
      </c>
      <c r="R273">
        <f t="shared" ref="R273:S273" si="292">R266</f>
        <v>0</v>
      </c>
      <c r="S273">
        <f t="shared" si="292"/>
        <v>4</v>
      </c>
      <c r="X273">
        <v>20170928</v>
      </c>
      <c r="Y273">
        <v>20170912</v>
      </c>
      <c r="Z273">
        <v>20170912</v>
      </c>
      <c r="AA273">
        <v>20170912</v>
      </c>
      <c r="AB273">
        <v>20170912</v>
      </c>
      <c r="AC273">
        <v>20170914</v>
      </c>
      <c r="AD273">
        <v>20170914</v>
      </c>
      <c r="AE273">
        <v>20170928</v>
      </c>
    </row>
    <row r="274" spans="4:31" x14ac:dyDescent="0.3">
      <c r="D274" t="s">
        <v>279</v>
      </c>
      <c r="E274">
        <f>VLOOKUP(MONTH(M274),LookupTable!$A$3:$B$14,2)</f>
        <v>20170912</v>
      </c>
      <c r="F274">
        <f>IF(P274,X274,VLOOKUP(MONTH(M274),LookupTable!$A$3:$B$14,2))</f>
        <v>20170912</v>
      </c>
      <c r="G274">
        <f>IF(R274=1,VLOOKUP(MONTH(M274),LookupTable!$E$3:$L$14,Sheet1!S274+1),VLOOKUP(MONTH(M274),LookupTable!$A$18:$B$29,2))</f>
        <v>20170912</v>
      </c>
      <c r="H274">
        <f t="shared" si="273"/>
        <v>20170912</v>
      </c>
      <c r="I274">
        <f>VLOOKUP(MONTH(Sheet1!M274),LookupTable!$E$3:$L$14,Sheet1!S274+1)</f>
        <v>20170913</v>
      </c>
      <c r="J274">
        <f t="shared" si="274"/>
        <v>20170913</v>
      </c>
      <c r="K274">
        <v>20170929</v>
      </c>
      <c r="M274" s="1">
        <v>44468</v>
      </c>
      <c r="N274" s="1" t="b">
        <f t="shared" si="275"/>
        <v>1</v>
      </c>
      <c r="O274" t="b">
        <f t="shared" si="276"/>
        <v>1</v>
      </c>
      <c r="P274" t="b">
        <f t="shared" si="277"/>
        <v>0</v>
      </c>
      <c r="Q274" t="str">
        <f t="shared" si="286"/>
        <v>Wednesday</v>
      </c>
      <c r="R274">
        <f t="shared" ref="R274:S274" si="293">R267</f>
        <v>0</v>
      </c>
      <c r="S274">
        <f t="shared" si="293"/>
        <v>5</v>
      </c>
      <c r="X274">
        <v>20170929</v>
      </c>
      <c r="Y274">
        <v>20170912</v>
      </c>
      <c r="Z274">
        <v>20170912</v>
      </c>
      <c r="AA274">
        <v>20170912</v>
      </c>
      <c r="AB274">
        <v>20170912</v>
      </c>
      <c r="AC274">
        <v>20170915</v>
      </c>
      <c r="AD274">
        <v>20170915</v>
      </c>
      <c r="AE274">
        <v>20170929</v>
      </c>
    </row>
    <row r="275" spans="4:31" x14ac:dyDescent="0.3">
      <c r="D275" t="s">
        <v>280</v>
      </c>
      <c r="E275">
        <f>VLOOKUP(MONTH(M275),LookupTable!$A$3:$B$14,2)</f>
        <v>20170912</v>
      </c>
      <c r="F275">
        <f>IF(P275,X275,VLOOKUP(MONTH(M275),LookupTable!$A$3:$B$14,2))</f>
        <v>20170912</v>
      </c>
      <c r="G275">
        <f>IF(R275=1,VLOOKUP(MONTH(M275),LookupTable!$E$3:$L$14,Sheet1!S275+1),VLOOKUP(MONTH(M275),LookupTable!$A$18:$B$29,2))</f>
        <v>20170912</v>
      </c>
      <c r="H275">
        <f t="shared" si="273"/>
        <v>20170912</v>
      </c>
      <c r="I275">
        <f>VLOOKUP(MONTH(Sheet1!M275),LookupTable!$E$3:$L$14,Sheet1!S275+1)</f>
        <v>20170914</v>
      </c>
      <c r="J275">
        <f t="shared" si="274"/>
        <v>20170914</v>
      </c>
      <c r="K275">
        <v>20170930</v>
      </c>
      <c r="M275" s="1">
        <v>44469</v>
      </c>
      <c r="N275" s="1" t="b">
        <f t="shared" si="275"/>
        <v>1</v>
      </c>
      <c r="O275" t="b">
        <f t="shared" si="276"/>
        <v>1</v>
      </c>
      <c r="P275" t="b">
        <f t="shared" si="277"/>
        <v>0</v>
      </c>
      <c r="Q275" t="str">
        <f t="shared" si="286"/>
        <v>Thursday</v>
      </c>
      <c r="R275">
        <f t="shared" ref="R275:S275" si="294">R268</f>
        <v>0</v>
      </c>
      <c r="S275">
        <f t="shared" si="294"/>
        <v>6</v>
      </c>
      <c r="X275">
        <v>20170930</v>
      </c>
      <c r="Y275">
        <v>20170912</v>
      </c>
      <c r="Z275">
        <v>20170912</v>
      </c>
      <c r="AA275">
        <v>20170916</v>
      </c>
      <c r="AB275">
        <v>20170916</v>
      </c>
      <c r="AC275">
        <v>20170916</v>
      </c>
      <c r="AD275">
        <v>20170916</v>
      </c>
      <c r="AE275">
        <v>20170930</v>
      </c>
    </row>
    <row r="276" spans="4:31" x14ac:dyDescent="0.3">
      <c r="D276" t="s">
        <v>281</v>
      </c>
      <c r="E276">
        <f>VLOOKUP(MONTH(M276),LookupTable!$A$3:$B$14,2)</f>
        <v>20171003</v>
      </c>
      <c r="F276">
        <f>IF(P276,X276,VLOOKUP(MONTH(M276),LookupTable!$A$3:$B$14,2))</f>
        <v>20171003</v>
      </c>
      <c r="G276">
        <f>IF(R276=1,VLOOKUP(MONTH(M276),LookupTable!$E$3:$L$14,Sheet1!S276+1),VLOOKUP(MONTH(M276),LookupTable!$A$18:$B$29,2))</f>
        <v>20171003</v>
      </c>
      <c r="H276">
        <f t="shared" si="273"/>
        <v>20171003</v>
      </c>
      <c r="I276">
        <f>VLOOKUP(MONTH(Sheet1!M276),LookupTable!$E$3:$L$14,Sheet1!S276+1)</f>
        <v>20171006</v>
      </c>
      <c r="J276">
        <f t="shared" si="274"/>
        <v>20171006</v>
      </c>
      <c r="K276">
        <v>20171001</v>
      </c>
      <c r="M276" s="1">
        <v>44470</v>
      </c>
      <c r="N276" s="1" t="b">
        <f t="shared" si="275"/>
        <v>1</v>
      </c>
      <c r="O276" t="b">
        <f t="shared" si="276"/>
        <v>1</v>
      </c>
      <c r="P276" t="b">
        <f t="shared" si="277"/>
        <v>0</v>
      </c>
      <c r="Q276" t="str">
        <f t="shared" si="286"/>
        <v>Friday</v>
      </c>
      <c r="R276">
        <f t="shared" ref="R276:S276" si="295">R269</f>
        <v>0</v>
      </c>
      <c r="S276">
        <f t="shared" si="295"/>
        <v>7</v>
      </c>
      <c r="X276">
        <v>20171001</v>
      </c>
      <c r="Y276">
        <v>20171003</v>
      </c>
      <c r="Z276">
        <v>20171003</v>
      </c>
      <c r="AA276">
        <v>20171008</v>
      </c>
      <c r="AB276">
        <v>20171008</v>
      </c>
      <c r="AC276">
        <v>20171008</v>
      </c>
      <c r="AD276">
        <v>20171008</v>
      </c>
      <c r="AE276">
        <v>20171001</v>
      </c>
    </row>
    <row r="277" spans="4:31" x14ac:dyDescent="0.3">
      <c r="D277" t="s">
        <v>282</v>
      </c>
      <c r="E277">
        <f>VLOOKUP(MONTH(M277),LookupTable!$A$3:$B$14,2)</f>
        <v>20171003</v>
      </c>
      <c r="F277">
        <f>IF(P277,X277,VLOOKUP(MONTH(M277),LookupTable!$A$3:$B$14,2))</f>
        <v>20171003</v>
      </c>
      <c r="G277">
        <f>IF(R277=1,VLOOKUP(MONTH(M277),LookupTable!$E$3:$L$14,Sheet1!S277+1),VLOOKUP(MONTH(M277),LookupTable!$A$18:$B$29,2))</f>
        <v>20171007</v>
      </c>
      <c r="H277">
        <f t="shared" si="273"/>
        <v>20171007</v>
      </c>
      <c r="I277">
        <f>VLOOKUP(MONTH(Sheet1!M277),LookupTable!$E$3:$L$14,Sheet1!S277+1)</f>
        <v>20171007</v>
      </c>
      <c r="J277">
        <f t="shared" si="274"/>
        <v>20171007</v>
      </c>
      <c r="K277">
        <v>20171002</v>
      </c>
      <c r="M277" s="1">
        <v>44471</v>
      </c>
      <c r="N277" s="1" t="b">
        <f t="shared" si="275"/>
        <v>0</v>
      </c>
      <c r="O277" t="b">
        <f t="shared" si="276"/>
        <v>0</v>
      </c>
      <c r="P277" t="b">
        <f t="shared" si="277"/>
        <v>0</v>
      </c>
      <c r="Q277" t="str">
        <f t="shared" si="286"/>
        <v>Saturday</v>
      </c>
      <c r="R277">
        <f t="shared" ref="R277:S277" si="296">R270</f>
        <v>1</v>
      </c>
      <c r="S277">
        <f t="shared" si="296"/>
        <v>1</v>
      </c>
      <c r="X277">
        <v>20171002</v>
      </c>
      <c r="Y277">
        <v>20171003</v>
      </c>
      <c r="Z277">
        <v>20171003</v>
      </c>
      <c r="AA277">
        <v>20171002</v>
      </c>
      <c r="AB277">
        <v>20171002</v>
      </c>
      <c r="AC277">
        <v>20171002</v>
      </c>
      <c r="AD277">
        <v>20171002</v>
      </c>
      <c r="AE277">
        <v>20171002</v>
      </c>
    </row>
    <row r="278" spans="4:31" x14ac:dyDescent="0.3">
      <c r="D278" t="s">
        <v>283</v>
      </c>
      <c r="E278">
        <f>VLOOKUP(MONTH(M278),LookupTable!$A$3:$B$14,2)</f>
        <v>20171003</v>
      </c>
      <c r="F278">
        <f>IF(P278,X278,VLOOKUP(MONTH(M278),LookupTable!$A$3:$B$14,2))</f>
        <v>20171003</v>
      </c>
      <c r="G278">
        <f>IF(R278=1,VLOOKUP(MONTH(M278),LookupTable!$E$3:$L$14,Sheet1!S278+1),VLOOKUP(MONTH(M278),LookupTable!$A$18:$B$29,2))</f>
        <v>20171008</v>
      </c>
      <c r="H278">
        <f t="shared" si="273"/>
        <v>20171008</v>
      </c>
      <c r="I278">
        <f>VLOOKUP(MONTH(Sheet1!M278),LookupTable!$E$3:$L$14,Sheet1!S278+1)</f>
        <v>20171008</v>
      </c>
      <c r="J278">
        <f t="shared" si="274"/>
        <v>20171008</v>
      </c>
      <c r="K278">
        <v>20171003</v>
      </c>
      <c r="M278" s="1">
        <v>44472</v>
      </c>
      <c r="N278" s="1" t="b">
        <f t="shared" si="275"/>
        <v>0</v>
      </c>
      <c r="O278" t="b">
        <f t="shared" si="276"/>
        <v>0</v>
      </c>
      <c r="P278" t="b">
        <f t="shared" si="277"/>
        <v>0</v>
      </c>
      <c r="Q278" t="str">
        <f t="shared" si="286"/>
        <v>Sunday</v>
      </c>
      <c r="R278">
        <f t="shared" ref="R278:S278" si="297">R271</f>
        <v>1</v>
      </c>
      <c r="S278">
        <f t="shared" si="297"/>
        <v>2</v>
      </c>
      <c r="X278">
        <v>20171003</v>
      </c>
      <c r="Y278">
        <v>20171003</v>
      </c>
      <c r="Z278">
        <v>20171003</v>
      </c>
      <c r="AA278">
        <v>20171003</v>
      </c>
      <c r="AB278">
        <v>20171003</v>
      </c>
      <c r="AC278">
        <v>20171003</v>
      </c>
      <c r="AD278">
        <v>20171003</v>
      </c>
      <c r="AE278">
        <v>20171003</v>
      </c>
    </row>
    <row r="279" spans="4:31" x14ac:dyDescent="0.3">
      <c r="D279" t="s">
        <v>284</v>
      </c>
      <c r="E279">
        <f>VLOOKUP(MONTH(M279),LookupTable!$A$3:$B$14,2)</f>
        <v>20171003</v>
      </c>
      <c r="F279">
        <f>IF(P279,X279,VLOOKUP(MONTH(M279),LookupTable!$A$3:$B$14,2))</f>
        <v>20171003</v>
      </c>
      <c r="G279">
        <f>IF(R279=1,VLOOKUP(MONTH(M279),LookupTable!$E$3:$L$14,Sheet1!S279+1),VLOOKUP(MONTH(M279),LookupTable!$A$18:$B$29,2))</f>
        <v>20171002</v>
      </c>
      <c r="H279">
        <f t="shared" si="273"/>
        <v>20171002</v>
      </c>
      <c r="I279">
        <f>VLOOKUP(MONTH(Sheet1!M279),LookupTable!$E$3:$L$14,Sheet1!S279+1)</f>
        <v>20171002</v>
      </c>
      <c r="J279">
        <f t="shared" si="274"/>
        <v>20171002</v>
      </c>
      <c r="K279">
        <v>20171004</v>
      </c>
      <c r="M279" s="1">
        <v>44473</v>
      </c>
      <c r="N279" s="1" t="b">
        <f t="shared" si="275"/>
        <v>1</v>
      </c>
      <c r="O279" t="b">
        <f t="shared" si="276"/>
        <v>1</v>
      </c>
      <c r="P279" t="b">
        <f t="shared" si="277"/>
        <v>0</v>
      </c>
      <c r="Q279" t="str">
        <f t="shared" si="286"/>
        <v>Monday</v>
      </c>
      <c r="R279">
        <f t="shared" ref="R279:S279" si="298">R272</f>
        <v>1</v>
      </c>
      <c r="S279">
        <f t="shared" si="298"/>
        <v>3</v>
      </c>
      <c r="X279">
        <v>20171004</v>
      </c>
      <c r="Y279">
        <v>20171003</v>
      </c>
      <c r="Z279">
        <v>20171003</v>
      </c>
      <c r="AA279">
        <v>20171003</v>
      </c>
      <c r="AB279">
        <v>20171003</v>
      </c>
      <c r="AC279">
        <v>20171004</v>
      </c>
      <c r="AD279">
        <v>20171004</v>
      </c>
      <c r="AE279">
        <v>20171004</v>
      </c>
    </row>
    <row r="280" spans="4:31" x14ac:dyDescent="0.3">
      <c r="D280" t="s">
        <v>285</v>
      </c>
      <c r="E280">
        <f>VLOOKUP(MONTH(M280),LookupTable!$A$3:$B$14,2)</f>
        <v>20171003</v>
      </c>
      <c r="F280">
        <f>IF(P280,X280,VLOOKUP(MONTH(M280),LookupTable!$A$3:$B$14,2))</f>
        <v>20171003</v>
      </c>
      <c r="G280">
        <f>IF(R280=1,VLOOKUP(MONTH(M280),LookupTable!$E$3:$L$14,Sheet1!S280+1),VLOOKUP(MONTH(M280),LookupTable!$A$18:$B$29,2))</f>
        <v>20171003</v>
      </c>
      <c r="H280">
        <f t="shared" si="273"/>
        <v>20171003</v>
      </c>
      <c r="I280">
        <f>VLOOKUP(MONTH(Sheet1!M280),LookupTable!$E$3:$L$14,Sheet1!S280+1)</f>
        <v>20171003</v>
      </c>
      <c r="J280">
        <f t="shared" si="274"/>
        <v>20171003</v>
      </c>
      <c r="K280">
        <v>20171005</v>
      </c>
      <c r="M280" s="1">
        <v>44474</v>
      </c>
      <c r="N280" s="1" t="b">
        <f t="shared" si="275"/>
        <v>1</v>
      </c>
      <c r="O280" t="b">
        <f t="shared" si="276"/>
        <v>1</v>
      </c>
      <c r="P280" t="b">
        <f t="shared" si="277"/>
        <v>0</v>
      </c>
      <c r="Q280" t="str">
        <f t="shared" si="286"/>
        <v>Tuesday</v>
      </c>
      <c r="R280">
        <f t="shared" ref="R280:S280" si="299">R273</f>
        <v>0</v>
      </c>
      <c r="S280">
        <f t="shared" si="299"/>
        <v>4</v>
      </c>
      <c r="X280">
        <v>20171005</v>
      </c>
      <c r="Y280">
        <v>20171003</v>
      </c>
      <c r="Z280">
        <v>20171003</v>
      </c>
      <c r="AA280">
        <v>20171003</v>
      </c>
      <c r="AB280">
        <v>20171003</v>
      </c>
      <c r="AC280">
        <v>20171005</v>
      </c>
      <c r="AD280">
        <v>20171005</v>
      </c>
      <c r="AE280">
        <v>20171005</v>
      </c>
    </row>
    <row r="281" spans="4:31" x14ac:dyDescent="0.3">
      <c r="D281" t="s">
        <v>286</v>
      </c>
      <c r="E281">
        <f>VLOOKUP(MONTH(M281),LookupTable!$A$3:$B$14,2)</f>
        <v>20171003</v>
      </c>
      <c r="F281">
        <f>IF(P281,X281,VLOOKUP(MONTH(M281),LookupTable!$A$3:$B$14,2))</f>
        <v>20171003</v>
      </c>
      <c r="G281">
        <f>IF(R281=1,VLOOKUP(MONTH(M281),LookupTable!$E$3:$L$14,Sheet1!S281+1),VLOOKUP(MONTH(M281),LookupTable!$A$18:$B$29,2))</f>
        <v>20171003</v>
      </c>
      <c r="H281">
        <f t="shared" si="273"/>
        <v>20171003</v>
      </c>
      <c r="I281">
        <f>VLOOKUP(MONTH(Sheet1!M281),LookupTable!$E$3:$L$14,Sheet1!S281+1)</f>
        <v>20171004</v>
      </c>
      <c r="J281">
        <f t="shared" si="274"/>
        <v>20171004</v>
      </c>
      <c r="K281">
        <v>20171006</v>
      </c>
      <c r="M281" s="1">
        <v>44475</v>
      </c>
      <c r="N281" s="1" t="b">
        <f t="shared" si="275"/>
        <v>1</v>
      </c>
      <c r="O281" t="b">
        <f t="shared" si="276"/>
        <v>1</v>
      </c>
      <c r="P281" t="b">
        <f t="shared" si="277"/>
        <v>0</v>
      </c>
      <c r="Q281" t="str">
        <f t="shared" si="286"/>
        <v>Wednesday</v>
      </c>
      <c r="R281">
        <f t="shared" ref="R281:S281" si="300">R274</f>
        <v>0</v>
      </c>
      <c r="S281">
        <f t="shared" si="300"/>
        <v>5</v>
      </c>
      <c r="X281">
        <v>20171006</v>
      </c>
      <c r="Y281">
        <v>20171003</v>
      </c>
      <c r="Z281">
        <v>20171003</v>
      </c>
      <c r="AA281">
        <v>20171003</v>
      </c>
      <c r="AB281">
        <v>20171003</v>
      </c>
      <c r="AC281">
        <v>20171006</v>
      </c>
      <c r="AD281">
        <v>20171006</v>
      </c>
      <c r="AE281">
        <v>20171006</v>
      </c>
    </row>
    <row r="282" spans="4:31" x14ac:dyDescent="0.3">
      <c r="D282" t="s">
        <v>287</v>
      </c>
      <c r="E282">
        <f>VLOOKUP(MONTH(M282),LookupTable!$A$3:$B$14,2)</f>
        <v>20171003</v>
      </c>
      <c r="F282">
        <f>IF(P282,X282,VLOOKUP(MONTH(M282),LookupTable!$A$3:$B$14,2))</f>
        <v>20171003</v>
      </c>
      <c r="G282">
        <f>IF(R282=1,VLOOKUP(MONTH(M282),LookupTable!$E$3:$L$14,Sheet1!S282+1),VLOOKUP(MONTH(M282),LookupTable!$A$18:$B$29,2))</f>
        <v>20171003</v>
      </c>
      <c r="H282">
        <f t="shared" si="273"/>
        <v>20171003</v>
      </c>
      <c r="I282">
        <f>VLOOKUP(MONTH(Sheet1!M282),LookupTable!$E$3:$L$14,Sheet1!S282+1)</f>
        <v>20171005</v>
      </c>
      <c r="J282">
        <f t="shared" si="274"/>
        <v>20171005</v>
      </c>
      <c r="K282">
        <v>20171007</v>
      </c>
      <c r="M282" s="1">
        <v>44476</v>
      </c>
      <c r="N282" s="1" t="b">
        <f t="shared" si="275"/>
        <v>1</v>
      </c>
      <c r="O282" t="b">
        <f t="shared" si="276"/>
        <v>1</v>
      </c>
      <c r="P282" t="b">
        <f t="shared" si="277"/>
        <v>0</v>
      </c>
      <c r="Q282" t="str">
        <f t="shared" si="286"/>
        <v>Thursday</v>
      </c>
      <c r="R282">
        <f t="shared" ref="R282:S282" si="301">R275</f>
        <v>0</v>
      </c>
      <c r="S282">
        <f t="shared" si="301"/>
        <v>6</v>
      </c>
      <c r="X282">
        <v>20171007</v>
      </c>
      <c r="Y282">
        <v>20171003</v>
      </c>
      <c r="Z282">
        <v>20171003</v>
      </c>
      <c r="AA282">
        <v>20171007</v>
      </c>
      <c r="AB282">
        <v>20171007</v>
      </c>
      <c r="AC282">
        <v>20171007</v>
      </c>
      <c r="AD282">
        <v>20171007</v>
      </c>
      <c r="AE282">
        <v>20171007</v>
      </c>
    </row>
    <row r="283" spans="4:31" x14ac:dyDescent="0.3">
      <c r="D283" t="s">
        <v>288</v>
      </c>
      <c r="E283">
        <f>VLOOKUP(MONTH(M283),LookupTable!$A$3:$B$14,2)</f>
        <v>20171003</v>
      </c>
      <c r="F283">
        <f>IF(P283,X283,VLOOKUP(MONTH(M283),LookupTable!$A$3:$B$14,2))</f>
        <v>20171003</v>
      </c>
      <c r="G283">
        <f>IF(R283=1,VLOOKUP(MONTH(M283),LookupTable!$E$3:$L$14,Sheet1!S283+1),VLOOKUP(MONTH(M283),LookupTable!$A$18:$B$29,2))</f>
        <v>20171003</v>
      </c>
      <c r="H283">
        <f t="shared" si="273"/>
        <v>20171003</v>
      </c>
      <c r="I283">
        <f>VLOOKUP(MONTH(Sheet1!M283),LookupTable!$E$3:$L$14,Sheet1!S283+1)</f>
        <v>20171006</v>
      </c>
      <c r="J283">
        <f t="shared" si="274"/>
        <v>20171006</v>
      </c>
      <c r="K283">
        <v>20171008</v>
      </c>
      <c r="M283" s="1">
        <v>44477</v>
      </c>
      <c r="N283" s="1" t="b">
        <f t="shared" si="275"/>
        <v>1</v>
      </c>
      <c r="O283" t="b">
        <f t="shared" si="276"/>
        <v>1</v>
      </c>
      <c r="P283" t="b">
        <f t="shared" si="277"/>
        <v>0</v>
      </c>
      <c r="Q283" t="str">
        <f t="shared" si="286"/>
        <v>Friday</v>
      </c>
      <c r="R283">
        <f t="shared" ref="R283:S283" si="302">R276</f>
        <v>0</v>
      </c>
      <c r="S283">
        <f t="shared" si="302"/>
        <v>7</v>
      </c>
      <c r="X283">
        <v>20171008</v>
      </c>
      <c r="Y283">
        <v>20171003</v>
      </c>
      <c r="Z283">
        <v>20171003</v>
      </c>
      <c r="AA283">
        <v>20171008</v>
      </c>
      <c r="AB283">
        <v>20171008</v>
      </c>
      <c r="AC283">
        <v>20171008</v>
      </c>
      <c r="AD283">
        <v>20171008</v>
      </c>
      <c r="AE283">
        <v>20171008</v>
      </c>
    </row>
    <row r="284" spans="4:31" x14ac:dyDescent="0.3">
      <c r="D284" t="s">
        <v>289</v>
      </c>
      <c r="E284">
        <f>VLOOKUP(MONTH(M284),LookupTable!$A$3:$B$14,2)</f>
        <v>20171003</v>
      </c>
      <c r="F284">
        <f>IF(P284,X284,VLOOKUP(MONTH(M284),LookupTable!$A$3:$B$14,2))</f>
        <v>20171003</v>
      </c>
      <c r="G284">
        <f>IF(R284=1,VLOOKUP(MONTH(M284),LookupTable!$E$3:$L$14,Sheet1!S284+1),VLOOKUP(MONTH(M284),LookupTable!$A$18:$B$29,2))</f>
        <v>20171007</v>
      </c>
      <c r="H284">
        <f t="shared" si="273"/>
        <v>20171007</v>
      </c>
      <c r="I284">
        <f>VLOOKUP(MONTH(Sheet1!M284),LookupTable!$E$3:$L$14,Sheet1!S284+1)</f>
        <v>20171007</v>
      </c>
      <c r="J284">
        <f t="shared" si="274"/>
        <v>20171007</v>
      </c>
      <c r="K284">
        <v>20171009</v>
      </c>
      <c r="M284" s="1">
        <v>44478</v>
      </c>
      <c r="N284" s="1" t="b">
        <f t="shared" si="275"/>
        <v>0</v>
      </c>
      <c r="O284" t="b">
        <f t="shared" si="276"/>
        <v>0</v>
      </c>
      <c r="P284" t="b">
        <f t="shared" si="277"/>
        <v>0</v>
      </c>
      <c r="Q284" t="str">
        <f t="shared" si="286"/>
        <v>Saturday</v>
      </c>
      <c r="R284">
        <f t="shared" ref="R284:S284" si="303">R277</f>
        <v>1</v>
      </c>
      <c r="S284">
        <f t="shared" si="303"/>
        <v>1</v>
      </c>
      <c r="X284">
        <v>20171009</v>
      </c>
      <c r="Y284">
        <v>20171003</v>
      </c>
      <c r="Z284">
        <v>20171003</v>
      </c>
      <c r="AA284">
        <v>20171002</v>
      </c>
      <c r="AB284">
        <v>20171002</v>
      </c>
      <c r="AC284">
        <v>20171002</v>
      </c>
      <c r="AD284">
        <v>20171002</v>
      </c>
      <c r="AE284">
        <v>20171009</v>
      </c>
    </row>
    <row r="285" spans="4:31" x14ac:dyDescent="0.3">
      <c r="D285" t="s">
        <v>290</v>
      </c>
      <c r="E285">
        <f>VLOOKUP(MONTH(M285),LookupTable!$A$3:$B$14,2)</f>
        <v>20171003</v>
      </c>
      <c r="F285">
        <f>IF(P285,X285,VLOOKUP(MONTH(M285),LookupTable!$A$3:$B$14,2))</f>
        <v>20171003</v>
      </c>
      <c r="G285">
        <f>IF(R285=1,VLOOKUP(MONTH(M285),LookupTable!$E$3:$L$14,Sheet1!S285+1),VLOOKUP(MONTH(M285),LookupTable!$A$18:$B$29,2))</f>
        <v>20171008</v>
      </c>
      <c r="H285">
        <f t="shared" si="273"/>
        <v>20171008</v>
      </c>
      <c r="I285">
        <f>VLOOKUP(MONTH(Sheet1!M285),LookupTable!$E$3:$L$14,Sheet1!S285+1)</f>
        <v>20171008</v>
      </c>
      <c r="J285">
        <f t="shared" si="274"/>
        <v>20171008</v>
      </c>
      <c r="K285">
        <v>20171010</v>
      </c>
      <c r="M285" s="1">
        <v>44479</v>
      </c>
      <c r="N285" s="1" t="b">
        <f t="shared" si="275"/>
        <v>0</v>
      </c>
      <c r="O285" t="b">
        <f t="shared" si="276"/>
        <v>0</v>
      </c>
      <c r="P285" t="b">
        <f t="shared" si="277"/>
        <v>0</v>
      </c>
      <c r="Q285" t="str">
        <f t="shared" si="286"/>
        <v>Sunday</v>
      </c>
      <c r="R285">
        <f t="shared" ref="R285:S285" si="304">R278</f>
        <v>1</v>
      </c>
      <c r="S285">
        <f t="shared" si="304"/>
        <v>2</v>
      </c>
      <c r="X285">
        <v>20171010</v>
      </c>
      <c r="Y285">
        <v>20171003</v>
      </c>
      <c r="Z285">
        <v>20171003</v>
      </c>
      <c r="AA285">
        <v>20171003</v>
      </c>
      <c r="AB285">
        <v>20171003</v>
      </c>
      <c r="AC285">
        <v>20171003</v>
      </c>
      <c r="AD285">
        <v>20171003</v>
      </c>
      <c r="AE285">
        <v>20171010</v>
      </c>
    </row>
    <row r="286" spans="4:31" x14ac:dyDescent="0.3">
      <c r="D286" t="s">
        <v>291</v>
      </c>
      <c r="E286">
        <f>VLOOKUP(MONTH(M286),LookupTable!$A$3:$B$14,2)</f>
        <v>20171003</v>
      </c>
      <c r="F286">
        <f>IF(P286,X286,VLOOKUP(MONTH(M286),LookupTable!$A$3:$B$14,2))</f>
        <v>20171003</v>
      </c>
      <c r="G286">
        <f>IF(R286=1,VLOOKUP(MONTH(M286),LookupTable!$E$3:$L$14,Sheet1!S286+1),VLOOKUP(MONTH(M286),LookupTable!$A$18:$B$29,2))</f>
        <v>20171002</v>
      </c>
      <c r="H286">
        <f t="shared" si="273"/>
        <v>20171002</v>
      </c>
      <c r="I286">
        <f>VLOOKUP(MONTH(Sheet1!M286),LookupTable!$E$3:$L$14,Sheet1!S286+1)</f>
        <v>20171002</v>
      </c>
      <c r="J286">
        <f t="shared" si="274"/>
        <v>20171002</v>
      </c>
      <c r="K286">
        <v>20171011</v>
      </c>
      <c r="M286" s="1">
        <v>44480</v>
      </c>
      <c r="N286" s="1" t="b">
        <f t="shared" si="275"/>
        <v>1</v>
      </c>
      <c r="O286" t="b">
        <f t="shared" si="276"/>
        <v>1</v>
      </c>
      <c r="P286" t="b">
        <f t="shared" si="277"/>
        <v>0</v>
      </c>
      <c r="Q286" t="str">
        <f t="shared" si="286"/>
        <v>Monday</v>
      </c>
      <c r="R286">
        <f t="shared" ref="R286:S286" si="305">R279</f>
        <v>1</v>
      </c>
      <c r="S286">
        <f t="shared" si="305"/>
        <v>3</v>
      </c>
      <c r="X286">
        <v>20171011</v>
      </c>
      <c r="Y286">
        <v>20171003</v>
      </c>
      <c r="Z286">
        <v>20171003</v>
      </c>
      <c r="AA286">
        <v>20171003</v>
      </c>
      <c r="AB286">
        <v>20171003</v>
      </c>
      <c r="AC286">
        <v>20171004</v>
      </c>
      <c r="AD286">
        <v>20171004</v>
      </c>
      <c r="AE286">
        <v>20171011</v>
      </c>
    </row>
    <row r="287" spans="4:31" x14ac:dyDescent="0.3">
      <c r="D287" t="s">
        <v>292</v>
      </c>
      <c r="E287">
        <f>VLOOKUP(MONTH(M287),LookupTable!$A$3:$B$14,2)</f>
        <v>20171003</v>
      </c>
      <c r="F287">
        <f>IF(P287,X287,VLOOKUP(MONTH(M287),LookupTable!$A$3:$B$14,2))</f>
        <v>20171003</v>
      </c>
      <c r="G287">
        <f>IF(R287=1,VLOOKUP(MONTH(M287),LookupTable!$E$3:$L$14,Sheet1!S287+1),VLOOKUP(MONTH(M287),LookupTable!$A$18:$B$29,2))</f>
        <v>20171003</v>
      </c>
      <c r="H287">
        <f t="shared" si="273"/>
        <v>20171003</v>
      </c>
      <c r="I287">
        <f>VLOOKUP(MONTH(Sheet1!M287),LookupTable!$E$3:$L$14,Sheet1!S287+1)</f>
        <v>20171003</v>
      </c>
      <c r="J287">
        <f t="shared" si="274"/>
        <v>20171003</v>
      </c>
      <c r="K287">
        <v>20171012</v>
      </c>
      <c r="M287" s="1">
        <v>44481</v>
      </c>
      <c r="N287" s="1" t="b">
        <f t="shared" si="275"/>
        <v>1</v>
      </c>
      <c r="O287" t="b">
        <f t="shared" si="276"/>
        <v>1</v>
      </c>
      <c r="P287" t="b">
        <f t="shared" si="277"/>
        <v>0</v>
      </c>
      <c r="Q287" t="str">
        <f t="shared" si="286"/>
        <v>Tuesday</v>
      </c>
      <c r="R287">
        <f t="shared" ref="R287:S287" si="306">R280</f>
        <v>0</v>
      </c>
      <c r="S287">
        <f t="shared" si="306"/>
        <v>4</v>
      </c>
      <c r="X287">
        <v>20171012</v>
      </c>
      <c r="Y287">
        <v>20171003</v>
      </c>
      <c r="Z287">
        <v>20171003</v>
      </c>
      <c r="AA287">
        <v>20171003</v>
      </c>
      <c r="AB287">
        <v>20171003</v>
      </c>
      <c r="AC287">
        <v>20171005</v>
      </c>
      <c r="AD287">
        <v>20171005</v>
      </c>
      <c r="AE287">
        <v>20171012</v>
      </c>
    </row>
    <row r="288" spans="4:31" x14ac:dyDescent="0.3">
      <c r="D288" t="s">
        <v>293</v>
      </c>
      <c r="E288">
        <f>VLOOKUP(MONTH(M288),LookupTable!$A$3:$B$14,2)</f>
        <v>20171003</v>
      </c>
      <c r="F288">
        <f>IF(P288,X288,VLOOKUP(MONTH(M288),LookupTable!$A$3:$B$14,2))</f>
        <v>20171003</v>
      </c>
      <c r="G288">
        <f>IF(R288=1,VLOOKUP(MONTH(M288),LookupTable!$E$3:$L$14,Sheet1!S288+1),VLOOKUP(MONTH(M288),LookupTable!$A$18:$B$29,2))</f>
        <v>20171003</v>
      </c>
      <c r="H288">
        <f t="shared" si="273"/>
        <v>20171003</v>
      </c>
      <c r="I288">
        <f>VLOOKUP(MONTH(Sheet1!M288),LookupTable!$E$3:$L$14,Sheet1!S288+1)</f>
        <v>20171004</v>
      </c>
      <c r="J288">
        <f t="shared" si="274"/>
        <v>20171004</v>
      </c>
      <c r="K288">
        <v>20171013</v>
      </c>
      <c r="M288" s="1">
        <v>44482</v>
      </c>
      <c r="N288" s="1" t="b">
        <f t="shared" si="275"/>
        <v>1</v>
      </c>
      <c r="O288" t="b">
        <f t="shared" si="276"/>
        <v>1</v>
      </c>
      <c r="P288" t="b">
        <f t="shared" si="277"/>
        <v>0</v>
      </c>
      <c r="Q288" t="str">
        <f t="shared" si="286"/>
        <v>Wednesday</v>
      </c>
      <c r="R288">
        <f t="shared" ref="R288:S288" si="307">R281</f>
        <v>0</v>
      </c>
      <c r="S288">
        <f t="shared" si="307"/>
        <v>5</v>
      </c>
      <c r="X288">
        <v>20171013</v>
      </c>
      <c r="Y288">
        <v>20171003</v>
      </c>
      <c r="Z288">
        <v>20171003</v>
      </c>
      <c r="AA288">
        <v>20171003</v>
      </c>
      <c r="AB288">
        <v>20171003</v>
      </c>
      <c r="AC288">
        <v>20171006</v>
      </c>
      <c r="AD288">
        <v>20171006</v>
      </c>
      <c r="AE288">
        <v>20171013</v>
      </c>
    </row>
    <row r="289" spans="4:31" x14ac:dyDescent="0.3">
      <c r="D289" t="s">
        <v>294</v>
      </c>
      <c r="E289">
        <f>VLOOKUP(MONTH(M289),LookupTable!$A$3:$B$14,2)</f>
        <v>20171003</v>
      </c>
      <c r="F289">
        <f>IF(P289,X289,VLOOKUP(MONTH(M289),LookupTable!$A$3:$B$14,2))</f>
        <v>20171003</v>
      </c>
      <c r="G289">
        <f>IF(R289=1,VLOOKUP(MONTH(M289),LookupTable!$E$3:$L$14,Sheet1!S289+1),VLOOKUP(MONTH(M289),LookupTable!$A$18:$B$29,2))</f>
        <v>20171003</v>
      </c>
      <c r="H289">
        <f t="shared" si="273"/>
        <v>20171003</v>
      </c>
      <c r="I289">
        <f>VLOOKUP(MONTH(Sheet1!M289),LookupTable!$E$3:$L$14,Sheet1!S289+1)</f>
        <v>20171005</v>
      </c>
      <c r="J289">
        <f t="shared" si="274"/>
        <v>20171005</v>
      </c>
      <c r="K289">
        <v>20171014</v>
      </c>
      <c r="M289" s="1">
        <v>44483</v>
      </c>
      <c r="N289" s="1" t="b">
        <f t="shared" si="275"/>
        <v>1</v>
      </c>
      <c r="O289" t="b">
        <f t="shared" si="276"/>
        <v>1</v>
      </c>
      <c r="P289" t="b">
        <f t="shared" si="277"/>
        <v>0</v>
      </c>
      <c r="Q289" t="str">
        <f t="shared" si="286"/>
        <v>Thursday</v>
      </c>
      <c r="R289">
        <f t="shared" ref="R289:S289" si="308">R282</f>
        <v>0</v>
      </c>
      <c r="S289">
        <f t="shared" si="308"/>
        <v>6</v>
      </c>
      <c r="X289">
        <v>20171014</v>
      </c>
      <c r="Y289">
        <v>20171003</v>
      </c>
      <c r="Z289">
        <v>20171003</v>
      </c>
      <c r="AA289">
        <v>20171007</v>
      </c>
      <c r="AB289">
        <v>20171007</v>
      </c>
      <c r="AC289">
        <v>20171007</v>
      </c>
      <c r="AD289">
        <v>20171007</v>
      </c>
      <c r="AE289">
        <v>20171014</v>
      </c>
    </row>
    <row r="290" spans="4:31" x14ac:dyDescent="0.3">
      <c r="D290" t="s">
        <v>295</v>
      </c>
      <c r="E290">
        <f>VLOOKUP(MONTH(M290),LookupTable!$A$3:$B$14,2)</f>
        <v>20171003</v>
      </c>
      <c r="F290">
        <f>IF(P290,X290,VLOOKUP(MONTH(M290),LookupTable!$A$3:$B$14,2))</f>
        <v>20171003</v>
      </c>
      <c r="G290">
        <f>IF(R290=1,VLOOKUP(MONTH(M290),LookupTable!$E$3:$L$14,Sheet1!S290+1),VLOOKUP(MONTH(M290),LookupTable!$A$18:$B$29,2))</f>
        <v>20171003</v>
      </c>
      <c r="H290">
        <f t="shared" si="273"/>
        <v>20171003</v>
      </c>
      <c r="I290">
        <f>VLOOKUP(MONTH(Sheet1!M290),LookupTable!$E$3:$L$14,Sheet1!S290+1)</f>
        <v>20171006</v>
      </c>
      <c r="J290">
        <f t="shared" si="274"/>
        <v>20171006</v>
      </c>
      <c r="K290">
        <v>20171015</v>
      </c>
      <c r="M290" s="1">
        <v>44484</v>
      </c>
      <c r="N290" s="1" t="b">
        <f t="shared" si="275"/>
        <v>1</v>
      </c>
      <c r="O290" t="b">
        <f t="shared" si="276"/>
        <v>1</v>
      </c>
      <c r="P290" t="b">
        <f t="shared" si="277"/>
        <v>0</v>
      </c>
      <c r="Q290" t="str">
        <f t="shared" si="286"/>
        <v>Friday</v>
      </c>
      <c r="R290">
        <f t="shared" ref="R290:S290" si="309">R283</f>
        <v>0</v>
      </c>
      <c r="S290">
        <f t="shared" si="309"/>
        <v>7</v>
      </c>
      <c r="X290">
        <v>20171015</v>
      </c>
      <c r="Y290">
        <v>20171003</v>
      </c>
      <c r="Z290">
        <v>20171003</v>
      </c>
      <c r="AA290">
        <v>20171008</v>
      </c>
      <c r="AB290">
        <v>20171008</v>
      </c>
      <c r="AC290">
        <v>20171008</v>
      </c>
      <c r="AD290">
        <v>20171008</v>
      </c>
      <c r="AE290">
        <v>20171015</v>
      </c>
    </row>
    <row r="291" spans="4:31" x14ac:dyDescent="0.3">
      <c r="D291" t="s">
        <v>296</v>
      </c>
      <c r="E291">
        <f>VLOOKUP(MONTH(M291),LookupTable!$A$3:$B$14,2)</f>
        <v>20171003</v>
      </c>
      <c r="F291">
        <f>IF(P291,X291,VLOOKUP(MONTH(M291),LookupTable!$A$3:$B$14,2))</f>
        <v>20171003</v>
      </c>
      <c r="G291">
        <f>IF(R291=1,VLOOKUP(MONTH(M291),LookupTable!$E$3:$L$14,Sheet1!S291+1),VLOOKUP(MONTH(M291),LookupTable!$A$18:$B$29,2))</f>
        <v>20171007</v>
      </c>
      <c r="H291">
        <f t="shared" si="273"/>
        <v>20171007</v>
      </c>
      <c r="I291">
        <f>VLOOKUP(MONTH(Sheet1!M291),LookupTable!$E$3:$L$14,Sheet1!S291+1)</f>
        <v>20171007</v>
      </c>
      <c r="J291">
        <f t="shared" si="274"/>
        <v>20171007</v>
      </c>
      <c r="K291">
        <v>20171016</v>
      </c>
      <c r="M291" s="1">
        <v>44485</v>
      </c>
      <c r="N291" s="1" t="b">
        <f t="shared" si="275"/>
        <v>0</v>
      </c>
      <c r="O291" t="b">
        <f t="shared" si="276"/>
        <v>0</v>
      </c>
      <c r="P291" t="b">
        <f t="shared" si="277"/>
        <v>0</v>
      </c>
      <c r="Q291" t="str">
        <f t="shared" si="286"/>
        <v>Saturday</v>
      </c>
      <c r="R291">
        <f t="shared" ref="R291:S291" si="310">R284</f>
        <v>1</v>
      </c>
      <c r="S291">
        <f t="shared" si="310"/>
        <v>1</v>
      </c>
      <c r="X291">
        <v>20171016</v>
      </c>
      <c r="Y291">
        <v>20171003</v>
      </c>
      <c r="Z291">
        <v>20171003</v>
      </c>
      <c r="AA291">
        <v>20171002</v>
      </c>
      <c r="AB291">
        <v>20171002</v>
      </c>
      <c r="AC291">
        <v>20171002</v>
      </c>
      <c r="AD291">
        <v>20171002</v>
      </c>
      <c r="AE291">
        <v>20171016</v>
      </c>
    </row>
    <row r="292" spans="4:31" x14ac:dyDescent="0.3">
      <c r="D292" t="s">
        <v>297</v>
      </c>
      <c r="E292">
        <f>VLOOKUP(MONTH(M292),LookupTable!$A$3:$B$14,2)</f>
        <v>20171003</v>
      </c>
      <c r="F292">
        <f>IF(P292,X292,VLOOKUP(MONTH(M292),LookupTable!$A$3:$B$14,2))</f>
        <v>20171003</v>
      </c>
      <c r="G292">
        <f>IF(R292=1,VLOOKUP(MONTH(M292),LookupTable!$E$3:$L$14,Sheet1!S292+1),VLOOKUP(MONTH(M292),LookupTable!$A$18:$B$29,2))</f>
        <v>20171008</v>
      </c>
      <c r="H292">
        <f t="shared" si="273"/>
        <v>20171008</v>
      </c>
      <c r="I292">
        <f>VLOOKUP(MONTH(Sheet1!M292),LookupTable!$E$3:$L$14,Sheet1!S292+1)</f>
        <v>20171008</v>
      </c>
      <c r="J292">
        <f t="shared" si="274"/>
        <v>20171008</v>
      </c>
      <c r="K292">
        <v>20171017</v>
      </c>
      <c r="M292" s="1">
        <v>44486</v>
      </c>
      <c r="N292" s="1" t="b">
        <f t="shared" si="275"/>
        <v>0</v>
      </c>
      <c r="O292" t="b">
        <f t="shared" si="276"/>
        <v>0</v>
      </c>
      <c r="P292" t="b">
        <f t="shared" si="277"/>
        <v>0</v>
      </c>
      <c r="Q292" t="str">
        <f t="shared" si="286"/>
        <v>Sunday</v>
      </c>
      <c r="R292">
        <f t="shared" ref="R292:S292" si="311">R285</f>
        <v>1</v>
      </c>
      <c r="S292">
        <f t="shared" si="311"/>
        <v>2</v>
      </c>
      <c r="X292">
        <v>20171017</v>
      </c>
      <c r="Y292">
        <v>20171003</v>
      </c>
      <c r="Z292">
        <v>20171003</v>
      </c>
      <c r="AA292">
        <v>20171003</v>
      </c>
      <c r="AB292">
        <v>20171003</v>
      </c>
      <c r="AC292">
        <v>20171003</v>
      </c>
      <c r="AD292">
        <v>20171003</v>
      </c>
      <c r="AE292">
        <v>20171017</v>
      </c>
    </row>
    <row r="293" spans="4:31" x14ac:dyDescent="0.3">
      <c r="D293" t="s">
        <v>298</v>
      </c>
      <c r="E293">
        <f>VLOOKUP(MONTH(M293),LookupTable!$A$3:$B$14,2)</f>
        <v>20171003</v>
      </c>
      <c r="F293">
        <f>IF(P293,X293,VLOOKUP(MONTH(M293),LookupTable!$A$3:$B$14,2))</f>
        <v>20171003</v>
      </c>
      <c r="G293">
        <f>IF(R293=1,VLOOKUP(MONTH(M293),LookupTable!$E$3:$L$14,Sheet1!S293+1),VLOOKUP(MONTH(M293),LookupTable!$A$18:$B$29,2))</f>
        <v>20171002</v>
      </c>
      <c r="H293">
        <f t="shared" si="273"/>
        <v>20171002</v>
      </c>
      <c r="I293">
        <f>VLOOKUP(MONTH(Sheet1!M293),LookupTable!$E$3:$L$14,Sheet1!S293+1)</f>
        <v>20171002</v>
      </c>
      <c r="J293">
        <f t="shared" si="274"/>
        <v>20171002</v>
      </c>
      <c r="K293">
        <v>20171018</v>
      </c>
      <c r="M293" s="1">
        <v>44487</v>
      </c>
      <c r="N293" s="1" t="b">
        <f t="shared" si="275"/>
        <v>1</v>
      </c>
      <c r="O293" t="b">
        <f t="shared" si="276"/>
        <v>1</v>
      </c>
      <c r="P293" t="b">
        <f t="shared" si="277"/>
        <v>0</v>
      </c>
      <c r="Q293" t="str">
        <f t="shared" si="286"/>
        <v>Monday</v>
      </c>
      <c r="R293">
        <f t="shared" ref="R293:S293" si="312">R286</f>
        <v>1</v>
      </c>
      <c r="S293">
        <f t="shared" si="312"/>
        <v>3</v>
      </c>
      <c r="X293">
        <v>20171018</v>
      </c>
      <c r="Y293">
        <v>20171003</v>
      </c>
      <c r="Z293">
        <v>20171003</v>
      </c>
      <c r="AA293">
        <v>20171003</v>
      </c>
      <c r="AB293">
        <v>20171003</v>
      </c>
      <c r="AC293">
        <v>20171004</v>
      </c>
      <c r="AD293">
        <v>20171004</v>
      </c>
      <c r="AE293">
        <v>20171018</v>
      </c>
    </row>
    <row r="294" spans="4:31" x14ac:dyDescent="0.3">
      <c r="D294" t="s">
        <v>299</v>
      </c>
      <c r="E294">
        <f>VLOOKUP(MONTH(M294),LookupTable!$A$3:$B$14,2)</f>
        <v>20171003</v>
      </c>
      <c r="F294">
        <f>IF(P294,X294,VLOOKUP(MONTH(M294),LookupTable!$A$3:$B$14,2))</f>
        <v>20171003</v>
      </c>
      <c r="G294">
        <f>IF(R294=1,VLOOKUP(MONTH(M294),LookupTable!$E$3:$L$14,Sheet1!S294+1),VLOOKUP(MONTH(M294),LookupTable!$A$18:$B$29,2))</f>
        <v>20171003</v>
      </c>
      <c r="H294">
        <f t="shared" si="273"/>
        <v>20171003</v>
      </c>
      <c r="I294">
        <f>VLOOKUP(MONTH(Sheet1!M294),LookupTable!$E$3:$L$14,Sheet1!S294+1)</f>
        <v>20171003</v>
      </c>
      <c r="J294">
        <f t="shared" si="274"/>
        <v>20171003</v>
      </c>
      <c r="K294">
        <v>20171019</v>
      </c>
      <c r="M294" s="1">
        <v>44488</v>
      </c>
      <c r="N294" s="1" t="b">
        <f t="shared" si="275"/>
        <v>1</v>
      </c>
      <c r="O294" t="b">
        <f t="shared" si="276"/>
        <v>1</v>
      </c>
      <c r="P294" t="b">
        <f t="shared" si="277"/>
        <v>0</v>
      </c>
      <c r="Q294" t="str">
        <f t="shared" si="286"/>
        <v>Tuesday</v>
      </c>
      <c r="R294">
        <f t="shared" ref="R294:S294" si="313">R287</f>
        <v>0</v>
      </c>
      <c r="S294">
        <f t="shared" si="313"/>
        <v>4</v>
      </c>
      <c r="X294">
        <v>20171019</v>
      </c>
      <c r="Y294">
        <v>20171003</v>
      </c>
      <c r="Z294">
        <v>20171003</v>
      </c>
      <c r="AA294">
        <v>20171003</v>
      </c>
      <c r="AB294">
        <v>20171003</v>
      </c>
      <c r="AC294">
        <v>20171005</v>
      </c>
      <c r="AD294">
        <v>20171005</v>
      </c>
      <c r="AE294">
        <v>20171019</v>
      </c>
    </row>
    <row r="295" spans="4:31" x14ac:dyDescent="0.3">
      <c r="D295" t="s">
        <v>300</v>
      </c>
      <c r="E295">
        <f>VLOOKUP(MONTH(M295),LookupTable!$A$3:$B$14,2)</f>
        <v>20171003</v>
      </c>
      <c r="F295">
        <f>IF(P295,X295,VLOOKUP(MONTH(M295),LookupTable!$A$3:$B$14,2))</f>
        <v>20171003</v>
      </c>
      <c r="G295">
        <f>IF(R295=1,VLOOKUP(MONTH(M295),LookupTable!$E$3:$L$14,Sheet1!S295+1),VLOOKUP(MONTH(M295),LookupTable!$A$18:$B$29,2))</f>
        <v>20171003</v>
      </c>
      <c r="H295">
        <f t="shared" si="273"/>
        <v>20171003</v>
      </c>
      <c r="I295">
        <f>VLOOKUP(MONTH(Sheet1!M295),LookupTable!$E$3:$L$14,Sheet1!S295+1)</f>
        <v>20171004</v>
      </c>
      <c r="J295">
        <f t="shared" si="274"/>
        <v>20171004</v>
      </c>
      <c r="K295">
        <v>20171020</v>
      </c>
      <c r="M295" s="1">
        <v>44489</v>
      </c>
      <c r="N295" s="1" t="b">
        <f t="shared" si="275"/>
        <v>1</v>
      </c>
      <c r="O295" t="b">
        <f t="shared" si="276"/>
        <v>1</v>
      </c>
      <c r="P295" t="b">
        <f t="shared" si="277"/>
        <v>0</v>
      </c>
      <c r="Q295" t="str">
        <f t="shared" si="286"/>
        <v>Wednesday</v>
      </c>
      <c r="R295">
        <f t="shared" ref="R295:S295" si="314">R288</f>
        <v>0</v>
      </c>
      <c r="S295">
        <f t="shared" si="314"/>
        <v>5</v>
      </c>
      <c r="X295">
        <v>20171020</v>
      </c>
      <c r="Y295">
        <v>20171003</v>
      </c>
      <c r="Z295">
        <v>20171003</v>
      </c>
      <c r="AA295">
        <v>20171003</v>
      </c>
      <c r="AB295">
        <v>20171003</v>
      </c>
      <c r="AC295">
        <v>20171006</v>
      </c>
      <c r="AD295">
        <v>20171006</v>
      </c>
      <c r="AE295">
        <v>20171020</v>
      </c>
    </row>
    <row r="296" spans="4:31" x14ac:dyDescent="0.3">
      <c r="D296" t="s">
        <v>301</v>
      </c>
      <c r="E296">
        <f>VLOOKUP(MONTH(M296),LookupTable!$A$3:$B$14,2)</f>
        <v>20171003</v>
      </c>
      <c r="F296">
        <f>IF(P296,X296,VLOOKUP(MONTH(M296),LookupTable!$A$3:$B$14,2))</f>
        <v>20171003</v>
      </c>
      <c r="G296">
        <f>IF(R296=1,VLOOKUP(MONTH(M296),LookupTable!$E$3:$L$14,Sheet1!S296+1),VLOOKUP(MONTH(M296),LookupTable!$A$18:$B$29,2))</f>
        <v>20171003</v>
      </c>
      <c r="H296">
        <f t="shared" si="273"/>
        <v>20171003</v>
      </c>
      <c r="I296">
        <f>VLOOKUP(MONTH(Sheet1!M296),LookupTable!$E$3:$L$14,Sheet1!S296+1)</f>
        <v>20171005</v>
      </c>
      <c r="J296">
        <f t="shared" si="274"/>
        <v>20171005</v>
      </c>
      <c r="K296">
        <v>20171021</v>
      </c>
      <c r="M296" s="1">
        <v>44490</v>
      </c>
      <c r="N296" s="1" t="b">
        <f t="shared" si="275"/>
        <v>1</v>
      </c>
      <c r="O296" t="b">
        <f t="shared" si="276"/>
        <v>1</v>
      </c>
      <c r="P296" t="b">
        <f t="shared" si="277"/>
        <v>0</v>
      </c>
      <c r="Q296" t="str">
        <f t="shared" si="286"/>
        <v>Thursday</v>
      </c>
      <c r="R296">
        <f t="shared" ref="R296:S296" si="315">R289</f>
        <v>0</v>
      </c>
      <c r="S296">
        <f t="shared" si="315"/>
        <v>6</v>
      </c>
      <c r="X296">
        <v>20171021</v>
      </c>
      <c r="Y296">
        <v>20171003</v>
      </c>
      <c r="Z296">
        <v>20171003</v>
      </c>
      <c r="AA296">
        <v>20171007</v>
      </c>
      <c r="AB296">
        <v>20171007</v>
      </c>
      <c r="AC296">
        <v>20171007</v>
      </c>
      <c r="AD296">
        <v>20171007</v>
      </c>
      <c r="AE296">
        <v>20171021</v>
      </c>
    </row>
    <row r="297" spans="4:31" x14ac:dyDescent="0.3">
      <c r="D297" t="s">
        <v>302</v>
      </c>
      <c r="E297">
        <f>VLOOKUP(MONTH(M297),LookupTable!$A$3:$B$14,2)</f>
        <v>20171003</v>
      </c>
      <c r="F297">
        <f>IF(P297,X297,VLOOKUP(MONTH(M297),LookupTable!$A$3:$B$14,2))</f>
        <v>20171003</v>
      </c>
      <c r="G297">
        <f>IF(R297=1,VLOOKUP(MONTH(M297),LookupTable!$E$3:$L$14,Sheet1!S297+1),VLOOKUP(MONTH(M297),LookupTable!$A$18:$B$29,2))</f>
        <v>20171003</v>
      </c>
      <c r="H297">
        <f t="shared" si="273"/>
        <v>20171003</v>
      </c>
      <c r="I297">
        <f>VLOOKUP(MONTH(Sheet1!M297),LookupTable!$E$3:$L$14,Sheet1!S297+1)</f>
        <v>20171006</v>
      </c>
      <c r="J297">
        <f t="shared" si="274"/>
        <v>20171006</v>
      </c>
      <c r="K297">
        <v>20171022</v>
      </c>
      <c r="M297" s="1">
        <v>44491</v>
      </c>
      <c r="N297" s="1" t="b">
        <f t="shared" si="275"/>
        <v>1</v>
      </c>
      <c r="O297" t="b">
        <f t="shared" si="276"/>
        <v>1</v>
      </c>
      <c r="P297" t="b">
        <f t="shared" si="277"/>
        <v>0</v>
      </c>
      <c r="Q297" t="str">
        <f t="shared" si="286"/>
        <v>Friday</v>
      </c>
      <c r="R297">
        <f t="shared" ref="R297:S297" si="316">R290</f>
        <v>0</v>
      </c>
      <c r="S297">
        <f t="shared" si="316"/>
        <v>7</v>
      </c>
      <c r="X297">
        <v>20171022</v>
      </c>
      <c r="Y297">
        <v>20171003</v>
      </c>
      <c r="Z297">
        <v>20171003</v>
      </c>
      <c r="AA297">
        <v>20171008</v>
      </c>
      <c r="AB297">
        <v>20171008</v>
      </c>
      <c r="AC297">
        <v>20171008</v>
      </c>
      <c r="AD297">
        <v>20171008</v>
      </c>
      <c r="AE297">
        <v>20171022</v>
      </c>
    </row>
    <row r="298" spans="4:31" x14ac:dyDescent="0.3">
      <c r="D298" t="s">
        <v>303</v>
      </c>
      <c r="E298">
        <f>VLOOKUP(MONTH(M298),LookupTable!$A$3:$B$14,2)</f>
        <v>20171003</v>
      </c>
      <c r="F298">
        <f>IF(P298,X298,VLOOKUP(MONTH(M298),LookupTable!$A$3:$B$14,2))</f>
        <v>20171003</v>
      </c>
      <c r="G298">
        <f>IF(R298=1,VLOOKUP(MONTH(M298),LookupTable!$E$3:$L$14,Sheet1!S298+1),VLOOKUP(MONTH(M298),LookupTable!$A$18:$B$29,2))</f>
        <v>20171007</v>
      </c>
      <c r="H298">
        <f t="shared" si="273"/>
        <v>20171007</v>
      </c>
      <c r="I298">
        <f>VLOOKUP(MONTH(Sheet1!M298),LookupTable!$E$3:$L$14,Sheet1!S298+1)</f>
        <v>20171007</v>
      </c>
      <c r="J298">
        <f t="shared" si="274"/>
        <v>20171007</v>
      </c>
      <c r="K298">
        <v>20171023</v>
      </c>
      <c r="M298" s="1">
        <v>44492</v>
      </c>
      <c r="N298" s="1" t="b">
        <f t="shared" si="275"/>
        <v>0</v>
      </c>
      <c r="O298" t="b">
        <f t="shared" si="276"/>
        <v>0</v>
      </c>
      <c r="P298" t="b">
        <f t="shared" si="277"/>
        <v>0</v>
      </c>
      <c r="Q298" t="str">
        <f t="shared" si="286"/>
        <v>Saturday</v>
      </c>
      <c r="R298">
        <f t="shared" ref="R298:S298" si="317">R291</f>
        <v>1</v>
      </c>
      <c r="S298">
        <f t="shared" si="317"/>
        <v>1</v>
      </c>
      <c r="X298">
        <v>20171023</v>
      </c>
      <c r="Y298">
        <v>20171003</v>
      </c>
      <c r="Z298">
        <v>20171003</v>
      </c>
      <c r="AA298">
        <v>20171002</v>
      </c>
      <c r="AB298">
        <v>20171002</v>
      </c>
      <c r="AC298">
        <v>20171002</v>
      </c>
      <c r="AD298">
        <v>20171002</v>
      </c>
      <c r="AE298">
        <v>20171023</v>
      </c>
    </row>
    <row r="299" spans="4:31" x14ac:dyDescent="0.3">
      <c r="D299" t="s">
        <v>304</v>
      </c>
      <c r="E299">
        <f>VLOOKUP(MONTH(M299),LookupTable!$A$3:$B$14,2)</f>
        <v>20171003</v>
      </c>
      <c r="F299">
        <f>IF(P299,X299,VLOOKUP(MONTH(M299),LookupTable!$A$3:$B$14,2))</f>
        <v>20171003</v>
      </c>
      <c r="G299">
        <f>IF(R299=1,VLOOKUP(MONTH(M299),LookupTable!$E$3:$L$14,Sheet1!S299+1),VLOOKUP(MONTH(M299),LookupTable!$A$18:$B$29,2))</f>
        <v>20171008</v>
      </c>
      <c r="H299">
        <f t="shared" si="273"/>
        <v>20171008</v>
      </c>
      <c r="I299">
        <f>VLOOKUP(MONTH(Sheet1!M299),LookupTable!$E$3:$L$14,Sheet1!S299+1)</f>
        <v>20171008</v>
      </c>
      <c r="J299">
        <f t="shared" si="274"/>
        <v>20171008</v>
      </c>
      <c r="K299">
        <v>20171024</v>
      </c>
      <c r="M299" s="1">
        <v>44493</v>
      </c>
      <c r="N299" s="1" t="b">
        <f t="shared" si="275"/>
        <v>0</v>
      </c>
      <c r="O299" t="b">
        <f t="shared" si="276"/>
        <v>0</v>
      </c>
      <c r="P299" t="b">
        <f t="shared" si="277"/>
        <v>0</v>
      </c>
      <c r="Q299" t="str">
        <f t="shared" si="286"/>
        <v>Sunday</v>
      </c>
      <c r="R299">
        <f t="shared" ref="R299:S299" si="318">R292</f>
        <v>1</v>
      </c>
      <c r="S299">
        <f t="shared" si="318"/>
        <v>2</v>
      </c>
      <c r="X299">
        <v>20171024</v>
      </c>
      <c r="Y299">
        <v>20171003</v>
      </c>
      <c r="Z299">
        <v>20171003</v>
      </c>
      <c r="AA299">
        <v>20171003</v>
      </c>
      <c r="AB299">
        <v>20171003</v>
      </c>
      <c r="AC299">
        <v>20171003</v>
      </c>
      <c r="AD299">
        <v>20171003</v>
      </c>
      <c r="AE299">
        <v>20171024</v>
      </c>
    </row>
    <row r="300" spans="4:31" x14ac:dyDescent="0.3">
      <c r="D300" t="s">
        <v>305</v>
      </c>
      <c r="E300">
        <f>VLOOKUP(MONTH(M300),LookupTable!$A$3:$B$14,2)</f>
        <v>20171003</v>
      </c>
      <c r="F300">
        <f>IF(P300,X300,VLOOKUP(MONTH(M300),LookupTable!$A$3:$B$14,2))</f>
        <v>20171003</v>
      </c>
      <c r="G300">
        <f>IF(R300=1,VLOOKUP(MONTH(M300),LookupTable!$E$3:$L$14,Sheet1!S300+1),VLOOKUP(MONTH(M300),LookupTable!$A$18:$B$29,2))</f>
        <v>20171002</v>
      </c>
      <c r="H300">
        <f t="shared" si="273"/>
        <v>20171002</v>
      </c>
      <c r="I300">
        <f>VLOOKUP(MONTH(Sheet1!M300),LookupTable!$E$3:$L$14,Sheet1!S300+1)</f>
        <v>20171002</v>
      </c>
      <c r="J300">
        <f t="shared" si="274"/>
        <v>20171002</v>
      </c>
      <c r="K300">
        <v>20171025</v>
      </c>
      <c r="M300" s="1">
        <v>44494</v>
      </c>
      <c r="N300" s="1" t="b">
        <f t="shared" si="275"/>
        <v>1</v>
      </c>
      <c r="O300" t="b">
        <f t="shared" si="276"/>
        <v>1</v>
      </c>
      <c r="P300" t="b">
        <f t="shared" si="277"/>
        <v>0</v>
      </c>
      <c r="Q300" t="str">
        <f t="shared" si="286"/>
        <v>Monday</v>
      </c>
      <c r="R300">
        <f t="shared" ref="R300:S300" si="319">R293</f>
        <v>1</v>
      </c>
      <c r="S300">
        <f t="shared" si="319"/>
        <v>3</v>
      </c>
      <c r="X300">
        <v>20171025</v>
      </c>
      <c r="Y300">
        <v>20171003</v>
      </c>
      <c r="Z300">
        <v>20171003</v>
      </c>
      <c r="AA300">
        <v>20171003</v>
      </c>
      <c r="AB300">
        <v>20171003</v>
      </c>
      <c r="AC300">
        <v>20171004</v>
      </c>
      <c r="AD300">
        <v>20171004</v>
      </c>
      <c r="AE300">
        <v>20171025</v>
      </c>
    </row>
    <row r="301" spans="4:31" x14ac:dyDescent="0.3">
      <c r="D301" t="s">
        <v>306</v>
      </c>
      <c r="E301">
        <f>VLOOKUP(MONTH(M301),LookupTable!$A$3:$B$14,2)</f>
        <v>20171003</v>
      </c>
      <c r="F301">
        <f>IF(P301,X301,VLOOKUP(MONTH(M301),LookupTable!$A$3:$B$14,2))</f>
        <v>20171003</v>
      </c>
      <c r="G301">
        <f>IF(R301=1,VLOOKUP(MONTH(M301),LookupTable!$E$3:$L$14,Sheet1!S301+1),VLOOKUP(MONTH(M301),LookupTable!$A$18:$B$29,2))</f>
        <v>20171003</v>
      </c>
      <c r="H301">
        <f t="shared" si="273"/>
        <v>20171003</v>
      </c>
      <c r="I301">
        <f>VLOOKUP(MONTH(Sheet1!M301),LookupTable!$E$3:$L$14,Sheet1!S301+1)</f>
        <v>20171003</v>
      </c>
      <c r="J301">
        <f t="shared" si="274"/>
        <v>20171003</v>
      </c>
      <c r="K301">
        <v>20171026</v>
      </c>
      <c r="M301" s="1">
        <v>44495</v>
      </c>
      <c r="N301" s="1" t="b">
        <f t="shared" si="275"/>
        <v>1</v>
      </c>
      <c r="O301" t="b">
        <f t="shared" si="276"/>
        <v>1</v>
      </c>
      <c r="P301" t="b">
        <f t="shared" si="277"/>
        <v>0</v>
      </c>
      <c r="Q301" t="str">
        <f t="shared" si="286"/>
        <v>Tuesday</v>
      </c>
      <c r="R301">
        <f t="shared" ref="R301:S301" si="320">R294</f>
        <v>0</v>
      </c>
      <c r="S301">
        <f t="shared" si="320"/>
        <v>4</v>
      </c>
      <c r="X301">
        <v>20171026</v>
      </c>
      <c r="Y301">
        <v>20171003</v>
      </c>
      <c r="Z301">
        <v>20171003</v>
      </c>
      <c r="AA301">
        <v>20171003</v>
      </c>
      <c r="AB301">
        <v>20171003</v>
      </c>
      <c r="AC301">
        <v>20171005</v>
      </c>
      <c r="AD301">
        <v>20171005</v>
      </c>
      <c r="AE301">
        <v>20171026</v>
      </c>
    </row>
    <row r="302" spans="4:31" x14ac:dyDescent="0.3">
      <c r="D302" t="s">
        <v>307</v>
      </c>
      <c r="E302">
        <f>VLOOKUP(MONTH(M302),LookupTable!$A$3:$B$14,2)</f>
        <v>20171003</v>
      </c>
      <c r="F302">
        <f>IF(P302,X302,VLOOKUP(MONTH(M302),LookupTable!$A$3:$B$14,2))</f>
        <v>20171003</v>
      </c>
      <c r="G302">
        <f>IF(R302=1,VLOOKUP(MONTH(M302),LookupTable!$E$3:$L$14,Sheet1!S302+1),VLOOKUP(MONTH(M302),LookupTable!$A$18:$B$29,2))</f>
        <v>20171003</v>
      </c>
      <c r="H302">
        <f t="shared" si="273"/>
        <v>20171003</v>
      </c>
      <c r="I302">
        <f>VLOOKUP(MONTH(Sheet1!M302),LookupTable!$E$3:$L$14,Sheet1!S302+1)</f>
        <v>20171004</v>
      </c>
      <c r="J302">
        <f t="shared" si="274"/>
        <v>20171004</v>
      </c>
      <c r="K302">
        <v>20171027</v>
      </c>
      <c r="M302" s="1">
        <v>44496</v>
      </c>
      <c r="N302" s="1" t="b">
        <f t="shared" si="275"/>
        <v>1</v>
      </c>
      <c r="O302" t="b">
        <f t="shared" si="276"/>
        <v>1</v>
      </c>
      <c r="P302" t="b">
        <f t="shared" si="277"/>
        <v>0</v>
      </c>
      <c r="Q302" t="str">
        <f t="shared" si="286"/>
        <v>Wednesday</v>
      </c>
      <c r="R302">
        <f t="shared" ref="R302:S302" si="321">R295</f>
        <v>0</v>
      </c>
      <c r="S302">
        <f t="shared" si="321"/>
        <v>5</v>
      </c>
      <c r="X302">
        <v>20171027</v>
      </c>
      <c r="Y302">
        <v>20171003</v>
      </c>
      <c r="Z302">
        <v>20171003</v>
      </c>
      <c r="AA302">
        <v>20171003</v>
      </c>
      <c r="AB302">
        <v>20171003</v>
      </c>
      <c r="AC302">
        <v>20171006</v>
      </c>
      <c r="AD302">
        <v>20171006</v>
      </c>
      <c r="AE302">
        <v>20171027</v>
      </c>
    </row>
    <row r="303" spans="4:31" x14ac:dyDescent="0.3">
      <c r="D303" t="s">
        <v>308</v>
      </c>
      <c r="E303">
        <f>VLOOKUP(MONTH(M303),LookupTable!$A$3:$B$14,2)</f>
        <v>20171003</v>
      </c>
      <c r="F303">
        <f>IF(P303,X303,VLOOKUP(MONTH(M303),LookupTable!$A$3:$B$14,2))</f>
        <v>20171003</v>
      </c>
      <c r="G303">
        <f>IF(R303=1,VLOOKUP(MONTH(M303),LookupTable!$E$3:$L$14,Sheet1!S303+1),VLOOKUP(MONTH(M303),LookupTable!$A$18:$B$29,2))</f>
        <v>20171003</v>
      </c>
      <c r="H303">
        <f t="shared" si="273"/>
        <v>20171003</v>
      </c>
      <c r="I303">
        <f>VLOOKUP(MONTH(Sheet1!M303),LookupTable!$E$3:$L$14,Sheet1!S303+1)</f>
        <v>20171005</v>
      </c>
      <c r="J303">
        <f t="shared" si="274"/>
        <v>20171005</v>
      </c>
      <c r="K303">
        <v>20171028</v>
      </c>
      <c r="M303" s="1">
        <v>44497</v>
      </c>
      <c r="N303" s="1" t="b">
        <f t="shared" si="275"/>
        <v>1</v>
      </c>
      <c r="O303" t="b">
        <f t="shared" si="276"/>
        <v>1</v>
      </c>
      <c r="P303" t="b">
        <f t="shared" si="277"/>
        <v>0</v>
      </c>
      <c r="Q303" t="str">
        <f t="shared" si="286"/>
        <v>Thursday</v>
      </c>
      <c r="R303">
        <f t="shared" ref="R303:S303" si="322">R296</f>
        <v>0</v>
      </c>
      <c r="S303">
        <f t="shared" si="322"/>
        <v>6</v>
      </c>
      <c r="X303">
        <v>20171028</v>
      </c>
      <c r="Y303">
        <v>20171003</v>
      </c>
      <c r="Z303">
        <v>20171003</v>
      </c>
      <c r="AA303">
        <v>20171007</v>
      </c>
      <c r="AB303">
        <v>20171007</v>
      </c>
      <c r="AC303">
        <v>20171007</v>
      </c>
      <c r="AD303">
        <v>20171007</v>
      </c>
      <c r="AE303">
        <v>20171028</v>
      </c>
    </row>
    <row r="304" spans="4:31" x14ac:dyDescent="0.3">
      <c r="D304" t="s">
        <v>309</v>
      </c>
      <c r="E304">
        <f>VLOOKUP(MONTH(M304),LookupTable!$A$3:$B$14,2)</f>
        <v>20171003</v>
      </c>
      <c r="F304">
        <f>IF(P304,X304,VLOOKUP(MONTH(M304),LookupTable!$A$3:$B$14,2))</f>
        <v>20171003</v>
      </c>
      <c r="G304">
        <f>IF(R304=1,VLOOKUP(MONTH(M304),LookupTable!$E$3:$L$14,Sheet1!S304+1),VLOOKUP(MONTH(M304),LookupTable!$A$18:$B$29,2))</f>
        <v>20171003</v>
      </c>
      <c r="H304">
        <f t="shared" si="273"/>
        <v>20171003</v>
      </c>
      <c r="I304">
        <f>VLOOKUP(MONTH(Sheet1!M304),LookupTable!$E$3:$L$14,Sheet1!S304+1)</f>
        <v>20171006</v>
      </c>
      <c r="J304">
        <f t="shared" si="274"/>
        <v>20171006</v>
      </c>
      <c r="K304">
        <v>20171029</v>
      </c>
      <c r="M304" s="1">
        <v>44498</v>
      </c>
      <c r="N304" s="1" t="b">
        <f t="shared" si="275"/>
        <v>1</v>
      </c>
      <c r="O304" t="b">
        <f t="shared" si="276"/>
        <v>1</v>
      </c>
      <c r="P304" t="b">
        <f t="shared" si="277"/>
        <v>0</v>
      </c>
      <c r="Q304" t="str">
        <f t="shared" si="286"/>
        <v>Friday</v>
      </c>
      <c r="R304">
        <f t="shared" ref="R304:S304" si="323">R297</f>
        <v>0</v>
      </c>
      <c r="S304">
        <f t="shared" si="323"/>
        <v>7</v>
      </c>
      <c r="X304">
        <v>20171029</v>
      </c>
      <c r="Y304">
        <v>20171003</v>
      </c>
      <c r="Z304">
        <v>20171003</v>
      </c>
      <c r="AA304">
        <v>20171008</v>
      </c>
      <c r="AB304">
        <v>20171008</v>
      </c>
      <c r="AC304">
        <v>20171008</v>
      </c>
      <c r="AD304">
        <v>20171008</v>
      </c>
      <c r="AE304">
        <v>20171029</v>
      </c>
    </row>
    <row r="305" spans="4:31" x14ac:dyDescent="0.3">
      <c r="D305" t="s">
        <v>310</v>
      </c>
      <c r="E305">
        <f>VLOOKUP(MONTH(M305),LookupTable!$A$3:$B$14,2)</f>
        <v>20171003</v>
      </c>
      <c r="F305">
        <f>IF(P305,X305,VLOOKUP(MONTH(M305),LookupTable!$A$3:$B$14,2))</f>
        <v>20171003</v>
      </c>
      <c r="G305">
        <f>IF(R305=1,VLOOKUP(MONTH(M305),LookupTable!$E$3:$L$14,Sheet1!S305+1),VLOOKUP(MONTH(M305),LookupTable!$A$18:$B$29,2))</f>
        <v>20171007</v>
      </c>
      <c r="H305">
        <f t="shared" si="273"/>
        <v>20171007</v>
      </c>
      <c r="I305">
        <f>VLOOKUP(MONTH(Sheet1!M305),LookupTable!$E$3:$L$14,Sheet1!S305+1)</f>
        <v>20171007</v>
      </c>
      <c r="J305">
        <f t="shared" si="274"/>
        <v>20171007</v>
      </c>
      <c r="K305">
        <v>20171030</v>
      </c>
      <c r="M305" s="1">
        <v>44499</v>
      </c>
      <c r="N305" s="1" t="b">
        <f t="shared" si="275"/>
        <v>0</v>
      </c>
      <c r="O305" t="b">
        <f t="shared" si="276"/>
        <v>0</v>
      </c>
      <c r="P305" t="b">
        <f t="shared" si="277"/>
        <v>0</v>
      </c>
      <c r="Q305" t="str">
        <f t="shared" si="286"/>
        <v>Saturday</v>
      </c>
      <c r="R305">
        <f t="shared" ref="R305:S305" si="324">R298</f>
        <v>1</v>
      </c>
      <c r="S305">
        <f t="shared" si="324"/>
        <v>1</v>
      </c>
      <c r="X305">
        <v>20171030</v>
      </c>
      <c r="Y305">
        <v>20171003</v>
      </c>
      <c r="Z305">
        <v>20171003</v>
      </c>
      <c r="AA305">
        <v>20171002</v>
      </c>
      <c r="AB305">
        <v>20171002</v>
      </c>
      <c r="AC305">
        <v>20171002</v>
      </c>
      <c r="AD305">
        <v>20171002</v>
      </c>
      <c r="AE305">
        <v>20171030</v>
      </c>
    </row>
    <row r="306" spans="4:31" x14ac:dyDescent="0.3">
      <c r="D306" t="s">
        <v>311</v>
      </c>
      <c r="E306">
        <f>VLOOKUP(MONTH(M306),LookupTable!$A$3:$B$14,2)</f>
        <v>20171003</v>
      </c>
      <c r="F306">
        <f>IF(P306,X306,VLOOKUP(MONTH(M306),LookupTable!$A$3:$B$14,2))</f>
        <v>20171003</v>
      </c>
      <c r="G306">
        <f>IF(R306=1,VLOOKUP(MONTH(M306),LookupTable!$E$3:$L$14,Sheet1!S306+1),VLOOKUP(MONTH(M306),LookupTable!$A$18:$B$29,2))</f>
        <v>20171008</v>
      </c>
      <c r="H306">
        <f t="shared" si="273"/>
        <v>20171008</v>
      </c>
      <c r="I306">
        <f>VLOOKUP(MONTH(Sheet1!M306),LookupTable!$E$3:$L$14,Sheet1!S306+1)</f>
        <v>20171008</v>
      </c>
      <c r="J306">
        <f t="shared" si="274"/>
        <v>20171008</v>
      </c>
      <c r="K306">
        <v>20171031</v>
      </c>
      <c r="M306" s="1">
        <v>44500</v>
      </c>
      <c r="N306" s="1" t="b">
        <f t="shared" si="275"/>
        <v>0</v>
      </c>
      <c r="O306" t="b">
        <f t="shared" si="276"/>
        <v>0</v>
      </c>
      <c r="P306" t="b">
        <f t="shared" si="277"/>
        <v>0</v>
      </c>
      <c r="Q306" t="str">
        <f t="shared" si="286"/>
        <v>Sunday</v>
      </c>
      <c r="R306">
        <f t="shared" ref="R306:S306" si="325">R299</f>
        <v>1</v>
      </c>
      <c r="S306">
        <f t="shared" si="325"/>
        <v>2</v>
      </c>
      <c r="X306">
        <v>20171031</v>
      </c>
      <c r="Y306">
        <v>20171003</v>
      </c>
      <c r="Z306">
        <v>20171003</v>
      </c>
      <c r="AA306">
        <v>20171003</v>
      </c>
      <c r="AB306">
        <v>20171003</v>
      </c>
      <c r="AC306">
        <v>20171003</v>
      </c>
      <c r="AD306">
        <v>20171003</v>
      </c>
      <c r="AE306">
        <v>20171031</v>
      </c>
    </row>
    <row r="307" spans="4:31" x14ac:dyDescent="0.3">
      <c r="D307" t="s">
        <v>312</v>
      </c>
      <c r="E307">
        <f>VLOOKUP(MONTH(M307),LookupTable!$A$3:$B$14,2)</f>
        <v>20171107</v>
      </c>
      <c r="F307">
        <f>IF(P307,X307,VLOOKUP(MONTH(M307),LookupTable!$A$3:$B$14,2))</f>
        <v>20171107</v>
      </c>
      <c r="G307">
        <f>IF(R307=1,VLOOKUP(MONTH(M307),LookupTable!$E$3:$L$14,Sheet1!S307+1),VLOOKUP(MONTH(M307),LookupTable!$A$18:$B$29,2))</f>
        <v>20171106</v>
      </c>
      <c r="H307">
        <f t="shared" si="273"/>
        <v>20171106</v>
      </c>
      <c r="I307">
        <f>VLOOKUP(MONTH(Sheet1!M307),LookupTable!$E$3:$L$14,Sheet1!S307+1)</f>
        <v>20171106</v>
      </c>
      <c r="J307">
        <f t="shared" si="274"/>
        <v>20171106</v>
      </c>
      <c r="K307">
        <v>20171101</v>
      </c>
      <c r="M307" s="1">
        <v>44501</v>
      </c>
      <c r="N307" s="1" t="b">
        <f t="shared" si="275"/>
        <v>1</v>
      </c>
      <c r="O307" t="b">
        <f t="shared" si="276"/>
        <v>1</v>
      </c>
      <c r="P307" t="b">
        <f t="shared" si="277"/>
        <v>0</v>
      </c>
      <c r="Q307" t="str">
        <f t="shared" si="286"/>
        <v>Monday</v>
      </c>
      <c r="R307">
        <f t="shared" ref="R307:S307" si="326">R300</f>
        <v>1</v>
      </c>
      <c r="S307">
        <f t="shared" si="326"/>
        <v>3</v>
      </c>
      <c r="X307">
        <v>20171101</v>
      </c>
      <c r="Y307">
        <v>20171107</v>
      </c>
      <c r="Z307">
        <v>20171107</v>
      </c>
      <c r="AA307">
        <v>20171107</v>
      </c>
      <c r="AB307">
        <v>20171107</v>
      </c>
      <c r="AC307">
        <v>20171108</v>
      </c>
      <c r="AD307">
        <v>20171108</v>
      </c>
      <c r="AE307">
        <v>20171101</v>
      </c>
    </row>
    <row r="308" spans="4:31" x14ac:dyDescent="0.3">
      <c r="D308" t="s">
        <v>313</v>
      </c>
      <c r="E308">
        <f>VLOOKUP(MONTH(M308),LookupTable!$A$3:$B$14,2)</f>
        <v>20171107</v>
      </c>
      <c r="F308">
        <f>IF(P308,X308,VLOOKUP(MONTH(M308),LookupTable!$A$3:$B$14,2))</f>
        <v>20171107</v>
      </c>
      <c r="G308">
        <f>IF(R308=1,VLOOKUP(MONTH(M308),LookupTable!$E$3:$L$14,Sheet1!S308+1),VLOOKUP(MONTH(M308),LookupTable!$A$18:$B$29,2))</f>
        <v>20171107</v>
      </c>
      <c r="H308">
        <f t="shared" si="273"/>
        <v>20171107</v>
      </c>
      <c r="I308">
        <f>VLOOKUP(MONTH(Sheet1!M308),LookupTable!$E$3:$L$14,Sheet1!S308+1)</f>
        <v>20171107</v>
      </c>
      <c r="J308">
        <f t="shared" si="274"/>
        <v>20171107</v>
      </c>
      <c r="K308">
        <v>20171102</v>
      </c>
      <c r="M308" s="1">
        <v>44502</v>
      </c>
      <c r="N308" s="1" t="b">
        <f t="shared" si="275"/>
        <v>1</v>
      </c>
      <c r="O308" t="b">
        <f t="shared" si="276"/>
        <v>1</v>
      </c>
      <c r="P308" t="b">
        <f t="shared" si="277"/>
        <v>0</v>
      </c>
      <c r="Q308" t="str">
        <f t="shared" si="286"/>
        <v>Tuesday</v>
      </c>
      <c r="R308">
        <f t="shared" ref="R308:S308" si="327">R301</f>
        <v>0</v>
      </c>
      <c r="S308">
        <f t="shared" si="327"/>
        <v>4</v>
      </c>
      <c r="X308">
        <v>20171102</v>
      </c>
      <c r="Y308">
        <v>20171107</v>
      </c>
      <c r="Z308">
        <v>20171107</v>
      </c>
      <c r="AA308">
        <v>20171107</v>
      </c>
      <c r="AB308">
        <v>20171107</v>
      </c>
      <c r="AC308">
        <v>20171109</v>
      </c>
      <c r="AD308">
        <v>20171109</v>
      </c>
      <c r="AE308">
        <v>20171102</v>
      </c>
    </row>
    <row r="309" spans="4:31" x14ac:dyDescent="0.3">
      <c r="D309" t="s">
        <v>314</v>
      </c>
      <c r="E309">
        <f>VLOOKUP(MONTH(M309),LookupTable!$A$3:$B$14,2)</f>
        <v>20171107</v>
      </c>
      <c r="F309">
        <f>IF(P309,X309,VLOOKUP(MONTH(M309),LookupTable!$A$3:$B$14,2))</f>
        <v>20171107</v>
      </c>
      <c r="G309">
        <f>IF(R309=1,VLOOKUP(MONTH(M309),LookupTable!$E$3:$L$14,Sheet1!S309+1),VLOOKUP(MONTH(M309),LookupTable!$A$18:$B$29,2))</f>
        <v>20171107</v>
      </c>
      <c r="H309">
        <f t="shared" si="273"/>
        <v>20171107</v>
      </c>
      <c r="I309">
        <f>VLOOKUP(MONTH(Sheet1!M309),LookupTable!$E$3:$L$14,Sheet1!S309+1)</f>
        <v>20171108</v>
      </c>
      <c r="J309">
        <f t="shared" si="274"/>
        <v>20171108</v>
      </c>
      <c r="K309">
        <v>20171103</v>
      </c>
      <c r="M309" s="1">
        <v>44503</v>
      </c>
      <c r="N309" s="1" t="b">
        <f t="shared" si="275"/>
        <v>1</v>
      </c>
      <c r="O309" t="b">
        <f t="shared" si="276"/>
        <v>1</v>
      </c>
      <c r="P309" t="b">
        <f t="shared" si="277"/>
        <v>0</v>
      </c>
      <c r="Q309" t="str">
        <f t="shared" si="286"/>
        <v>Wednesday</v>
      </c>
      <c r="R309">
        <f t="shared" ref="R309:S309" si="328">R302</f>
        <v>0</v>
      </c>
      <c r="S309">
        <f t="shared" si="328"/>
        <v>5</v>
      </c>
      <c r="X309">
        <v>20171103</v>
      </c>
      <c r="Y309">
        <v>20171107</v>
      </c>
      <c r="Z309">
        <v>20171107</v>
      </c>
      <c r="AA309">
        <v>20171107</v>
      </c>
      <c r="AB309">
        <v>20171107</v>
      </c>
      <c r="AC309">
        <v>20171110</v>
      </c>
      <c r="AD309">
        <v>20171110</v>
      </c>
      <c r="AE309">
        <v>20171103</v>
      </c>
    </row>
    <row r="310" spans="4:31" x14ac:dyDescent="0.3">
      <c r="D310" t="s">
        <v>315</v>
      </c>
      <c r="E310">
        <f>VLOOKUP(MONTH(M310),LookupTable!$A$3:$B$14,2)</f>
        <v>20171107</v>
      </c>
      <c r="F310">
        <f>IF(P310,X310,VLOOKUP(MONTH(M310),LookupTable!$A$3:$B$14,2))</f>
        <v>20171107</v>
      </c>
      <c r="G310">
        <f>IF(R310=1,VLOOKUP(MONTH(M310),LookupTable!$E$3:$L$14,Sheet1!S310+1),VLOOKUP(MONTH(M310),LookupTable!$A$18:$B$29,2))</f>
        <v>20171107</v>
      </c>
      <c r="H310">
        <f t="shared" si="273"/>
        <v>20171107</v>
      </c>
      <c r="I310">
        <f>VLOOKUP(MONTH(Sheet1!M310),LookupTable!$E$3:$L$14,Sheet1!S310+1)</f>
        <v>20171109</v>
      </c>
      <c r="J310">
        <f t="shared" si="274"/>
        <v>20171109</v>
      </c>
      <c r="K310">
        <v>20171104</v>
      </c>
      <c r="M310" s="1">
        <v>44504</v>
      </c>
      <c r="N310" s="1" t="b">
        <f t="shared" si="275"/>
        <v>1</v>
      </c>
      <c r="O310" t="b">
        <f t="shared" si="276"/>
        <v>1</v>
      </c>
      <c r="P310" t="b">
        <f t="shared" si="277"/>
        <v>0</v>
      </c>
      <c r="Q310" t="str">
        <f t="shared" si="286"/>
        <v>Thursday</v>
      </c>
      <c r="R310">
        <f t="shared" ref="R310:S310" si="329">R303</f>
        <v>0</v>
      </c>
      <c r="S310">
        <f t="shared" si="329"/>
        <v>6</v>
      </c>
      <c r="X310">
        <v>20171104</v>
      </c>
      <c r="Y310">
        <v>20171107</v>
      </c>
      <c r="Z310">
        <v>20171107</v>
      </c>
      <c r="AA310">
        <v>20171111</v>
      </c>
      <c r="AB310">
        <v>20171111</v>
      </c>
      <c r="AC310">
        <v>20171111</v>
      </c>
      <c r="AD310">
        <v>20171111</v>
      </c>
      <c r="AE310">
        <v>20171104</v>
      </c>
    </row>
    <row r="311" spans="4:31" x14ac:dyDescent="0.3">
      <c r="D311" t="s">
        <v>316</v>
      </c>
      <c r="E311">
        <f>VLOOKUP(MONTH(M311),LookupTable!$A$3:$B$14,2)</f>
        <v>20171107</v>
      </c>
      <c r="F311">
        <f>IF(P311,X311,VLOOKUP(MONTH(M311),LookupTable!$A$3:$B$14,2))</f>
        <v>20171107</v>
      </c>
      <c r="G311">
        <f>IF(R311=1,VLOOKUP(MONTH(M311),LookupTable!$E$3:$L$14,Sheet1!S311+1),VLOOKUP(MONTH(M311),LookupTable!$A$18:$B$29,2))</f>
        <v>20171107</v>
      </c>
      <c r="H311">
        <f t="shared" si="273"/>
        <v>20171107</v>
      </c>
      <c r="I311">
        <f>VLOOKUP(MONTH(Sheet1!M311),LookupTable!$E$3:$L$14,Sheet1!S311+1)</f>
        <v>20171110</v>
      </c>
      <c r="J311">
        <f t="shared" si="274"/>
        <v>20171110</v>
      </c>
      <c r="K311">
        <v>20171105</v>
      </c>
      <c r="M311" s="1">
        <v>44505</v>
      </c>
      <c r="N311" s="1" t="b">
        <f t="shared" si="275"/>
        <v>1</v>
      </c>
      <c r="O311" t="b">
        <f t="shared" si="276"/>
        <v>1</v>
      </c>
      <c r="P311" t="b">
        <f t="shared" si="277"/>
        <v>0</v>
      </c>
      <c r="Q311" t="str">
        <f t="shared" si="286"/>
        <v>Friday</v>
      </c>
      <c r="R311">
        <f t="shared" ref="R311:S311" si="330">R304</f>
        <v>0</v>
      </c>
      <c r="S311">
        <f t="shared" si="330"/>
        <v>7</v>
      </c>
      <c r="X311">
        <v>20171105</v>
      </c>
      <c r="Y311">
        <v>20171107</v>
      </c>
      <c r="Z311">
        <v>20171107</v>
      </c>
      <c r="AA311">
        <v>20171112</v>
      </c>
      <c r="AB311">
        <v>20171112</v>
      </c>
      <c r="AC311">
        <v>20171112</v>
      </c>
      <c r="AD311">
        <v>20171112</v>
      </c>
      <c r="AE311">
        <v>20171105</v>
      </c>
    </row>
    <row r="312" spans="4:31" x14ac:dyDescent="0.3">
      <c r="D312" t="s">
        <v>317</v>
      </c>
      <c r="E312">
        <f>VLOOKUP(MONTH(M312),LookupTable!$A$3:$B$14,2)</f>
        <v>20171107</v>
      </c>
      <c r="F312">
        <f>IF(P312,X312,VLOOKUP(MONTH(M312),LookupTable!$A$3:$B$14,2))</f>
        <v>20171107</v>
      </c>
      <c r="G312">
        <f>IF(R312=1,VLOOKUP(MONTH(M312),LookupTable!$E$3:$L$14,Sheet1!S312+1),VLOOKUP(MONTH(M312),LookupTable!$A$18:$B$29,2))</f>
        <v>20171111</v>
      </c>
      <c r="H312">
        <f t="shared" si="273"/>
        <v>20171111</v>
      </c>
      <c r="I312">
        <f>VLOOKUP(MONTH(Sheet1!M312),LookupTable!$E$3:$L$14,Sheet1!S312+1)</f>
        <v>20171111</v>
      </c>
      <c r="J312">
        <f t="shared" si="274"/>
        <v>20171111</v>
      </c>
      <c r="K312">
        <v>20171106</v>
      </c>
      <c r="M312" s="1">
        <v>44506</v>
      </c>
      <c r="N312" s="1" t="b">
        <f t="shared" si="275"/>
        <v>0</v>
      </c>
      <c r="O312" t="b">
        <f t="shared" si="276"/>
        <v>0</v>
      </c>
      <c r="P312" t="b">
        <f t="shared" si="277"/>
        <v>0</v>
      </c>
      <c r="Q312" t="str">
        <f t="shared" si="286"/>
        <v>Saturday</v>
      </c>
      <c r="R312">
        <f t="shared" ref="R312:S312" si="331">R305</f>
        <v>1</v>
      </c>
      <c r="S312">
        <f t="shared" si="331"/>
        <v>1</v>
      </c>
      <c r="X312">
        <v>20171106</v>
      </c>
      <c r="Y312">
        <v>20171107</v>
      </c>
      <c r="Z312">
        <v>20171107</v>
      </c>
      <c r="AA312">
        <v>20171106</v>
      </c>
      <c r="AB312">
        <v>20171106</v>
      </c>
      <c r="AC312">
        <v>20171106</v>
      </c>
      <c r="AD312">
        <v>20171106</v>
      </c>
      <c r="AE312">
        <v>20171106</v>
      </c>
    </row>
    <row r="313" spans="4:31" x14ac:dyDescent="0.3">
      <c r="D313" t="s">
        <v>318</v>
      </c>
      <c r="E313">
        <f>VLOOKUP(MONTH(M313),LookupTable!$A$3:$B$14,2)</f>
        <v>20171107</v>
      </c>
      <c r="F313">
        <f>IF(P313,X313,VLOOKUP(MONTH(M313),LookupTable!$A$3:$B$14,2))</f>
        <v>20171107</v>
      </c>
      <c r="G313">
        <f>IF(R313=1,VLOOKUP(MONTH(M313),LookupTable!$E$3:$L$14,Sheet1!S313+1),VLOOKUP(MONTH(M313),LookupTable!$A$18:$B$29,2))</f>
        <v>20171112</v>
      </c>
      <c r="H313">
        <f t="shared" si="273"/>
        <v>20171112</v>
      </c>
      <c r="I313">
        <f>VLOOKUP(MONTH(Sheet1!M313),LookupTable!$E$3:$L$14,Sheet1!S313+1)</f>
        <v>20171112</v>
      </c>
      <c r="J313">
        <f t="shared" si="274"/>
        <v>20171112</v>
      </c>
      <c r="K313">
        <v>20171107</v>
      </c>
      <c r="M313" s="1">
        <v>44507</v>
      </c>
      <c r="N313" s="1" t="b">
        <f t="shared" si="275"/>
        <v>0</v>
      </c>
      <c r="O313" t="b">
        <f t="shared" si="276"/>
        <v>0</v>
      </c>
      <c r="P313" t="b">
        <f t="shared" si="277"/>
        <v>0</v>
      </c>
      <c r="Q313" t="str">
        <f t="shared" si="286"/>
        <v>Sunday</v>
      </c>
      <c r="R313">
        <f t="shared" ref="R313:S313" si="332">R306</f>
        <v>1</v>
      </c>
      <c r="S313">
        <f t="shared" si="332"/>
        <v>2</v>
      </c>
      <c r="X313">
        <v>20171107</v>
      </c>
      <c r="Y313">
        <v>20171107</v>
      </c>
      <c r="Z313">
        <v>20171107</v>
      </c>
      <c r="AA313">
        <v>20171107</v>
      </c>
      <c r="AB313">
        <v>20171107</v>
      </c>
      <c r="AC313">
        <v>20171107</v>
      </c>
      <c r="AD313">
        <v>20171107</v>
      </c>
      <c r="AE313">
        <v>20171107</v>
      </c>
    </row>
    <row r="314" spans="4:31" x14ac:dyDescent="0.3">
      <c r="D314" t="s">
        <v>319</v>
      </c>
      <c r="E314">
        <f>VLOOKUP(MONTH(M314),LookupTable!$A$3:$B$14,2)</f>
        <v>20171107</v>
      </c>
      <c r="F314">
        <f>IF(P314,X314,VLOOKUP(MONTH(M314),LookupTable!$A$3:$B$14,2))</f>
        <v>20171107</v>
      </c>
      <c r="G314">
        <f>IF(R314=1,VLOOKUP(MONTH(M314),LookupTable!$E$3:$L$14,Sheet1!S314+1),VLOOKUP(MONTH(M314),LookupTable!$A$18:$B$29,2))</f>
        <v>20171106</v>
      </c>
      <c r="H314">
        <f t="shared" si="273"/>
        <v>20171106</v>
      </c>
      <c r="I314">
        <f>VLOOKUP(MONTH(Sheet1!M314),LookupTable!$E$3:$L$14,Sheet1!S314+1)</f>
        <v>20171106</v>
      </c>
      <c r="J314">
        <f t="shared" si="274"/>
        <v>20171106</v>
      </c>
      <c r="K314">
        <v>20171108</v>
      </c>
      <c r="M314" s="1">
        <v>44508</v>
      </c>
      <c r="N314" s="1" t="b">
        <f t="shared" si="275"/>
        <v>1</v>
      </c>
      <c r="O314" t="b">
        <f t="shared" si="276"/>
        <v>1</v>
      </c>
      <c r="P314" t="b">
        <f t="shared" si="277"/>
        <v>0</v>
      </c>
      <c r="Q314" t="str">
        <f t="shared" si="286"/>
        <v>Monday</v>
      </c>
      <c r="R314">
        <f t="shared" ref="R314:S314" si="333">R307</f>
        <v>1</v>
      </c>
      <c r="S314">
        <f t="shared" si="333"/>
        <v>3</v>
      </c>
      <c r="X314">
        <v>20171108</v>
      </c>
      <c r="Y314">
        <v>20171107</v>
      </c>
      <c r="Z314">
        <v>20171107</v>
      </c>
      <c r="AA314">
        <v>20171107</v>
      </c>
      <c r="AB314">
        <v>20171107</v>
      </c>
      <c r="AC314">
        <v>20171108</v>
      </c>
      <c r="AD314">
        <v>20171108</v>
      </c>
      <c r="AE314">
        <v>20171108</v>
      </c>
    </row>
    <row r="315" spans="4:31" x14ac:dyDescent="0.3">
      <c r="D315" t="s">
        <v>320</v>
      </c>
      <c r="E315">
        <f>VLOOKUP(MONTH(M315),LookupTable!$A$3:$B$14,2)</f>
        <v>20171107</v>
      </c>
      <c r="F315">
        <f>IF(P315,X315,VLOOKUP(MONTH(M315),LookupTable!$A$3:$B$14,2))</f>
        <v>20171107</v>
      </c>
      <c r="G315">
        <f>IF(R315=1,VLOOKUP(MONTH(M315),LookupTable!$E$3:$L$14,Sheet1!S315+1),VLOOKUP(MONTH(M315),LookupTable!$A$18:$B$29,2))</f>
        <v>20171107</v>
      </c>
      <c r="H315">
        <f t="shared" si="273"/>
        <v>20171107</v>
      </c>
      <c r="I315">
        <f>VLOOKUP(MONTH(Sheet1!M315),LookupTable!$E$3:$L$14,Sheet1!S315+1)</f>
        <v>20171107</v>
      </c>
      <c r="J315">
        <f t="shared" si="274"/>
        <v>20171107</v>
      </c>
      <c r="K315">
        <v>20171109</v>
      </c>
      <c r="M315" s="1">
        <v>44509</v>
      </c>
      <c r="N315" s="1" t="b">
        <f t="shared" si="275"/>
        <v>1</v>
      </c>
      <c r="O315" t="b">
        <f t="shared" si="276"/>
        <v>1</v>
      </c>
      <c r="P315" t="b">
        <f t="shared" si="277"/>
        <v>0</v>
      </c>
      <c r="Q315" t="str">
        <f t="shared" si="286"/>
        <v>Tuesday</v>
      </c>
      <c r="R315">
        <f t="shared" ref="R315:S315" si="334">R308</f>
        <v>0</v>
      </c>
      <c r="S315">
        <f t="shared" si="334"/>
        <v>4</v>
      </c>
      <c r="X315">
        <v>20171109</v>
      </c>
      <c r="Y315">
        <v>20171107</v>
      </c>
      <c r="Z315">
        <v>20171107</v>
      </c>
      <c r="AA315">
        <v>20171107</v>
      </c>
      <c r="AB315">
        <v>20171107</v>
      </c>
      <c r="AC315">
        <v>20171109</v>
      </c>
      <c r="AD315">
        <v>20171109</v>
      </c>
      <c r="AE315">
        <v>20171109</v>
      </c>
    </row>
    <row r="316" spans="4:31" x14ac:dyDescent="0.3">
      <c r="D316" t="s">
        <v>321</v>
      </c>
      <c r="E316">
        <f>VLOOKUP(MONTH(M316),LookupTable!$A$3:$B$14,2)</f>
        <v>20171107</v>
      </c>
      <c r="F316">
        <f>IF(P316,X316,VLOOKUP(MONTH(M316),LookupTable!$A$3:$B$14,2))</f>
        <v>20171107</v>
      </c>
      <c r="G316">
        <f>IF(R316=1,VLOOKUP(MONTH(M316),LookupTable!$E$3:$L$14,Sheet1!S316+1),VLOOKUP(MONTH(M316),LookupTable!$A$18:$B$29,2))</f>
        <v>20171107</v>
      </c>
      <c r="H316">
        <f t="shared" si="273"/>
        <v>20171107</v>
      </c>
      <c r="I316">
        <f>VLOOKUP(MONTH(Sheet1!M316),LookupTable!$E$3:$L$14,Sheet1!S316+1)</f>
        <v>20171108</v>
      </c>
      <c r="J316">
        <f t="shared" si="274"/>
        <v>20171108</v>
      </c>
      <c r="K316">
        <v>20171110</v>
      </c>
      <c r="M316" s="1">
        <v>44510</v>
      </c>
      <c r="N316" s="1" t="b">
        <f t="shared" si="275"/>
        <v>1</v>
      </c>
      <c r="O316" t="b">
        <f t="shared" si="276"/>
        <v>1</v>
      </c>
      <c r="P316" t="b">
        <f t="shared" si="277"/>
        <v>0</v>
      </c>
      <c r="Q316" t="str">
        <f t="shared" si="286"/>
        <v>Wednesday</v>
      </c>
      <c r="R316">
        <f t="shared" ref="R316:S316" si="335">R309</f>
        <v>0</v>
      </c>
      <c r="S316">
        <f t="shared" si="335"/>
        <v>5</v>
      </c>
      <c r="X316">
        <v>20171110</v>
      </c>
      <c r="Y316">
        <v>20171107</v>
      </c>
      <c r="Z316">
        <v>20171107</v>
      </c>
      <c r="AA316">
        <v>20171107</v>
      </c>
      <c r="AB316">
        <v>20171107</v>
      </c>
      <c r="AC316">
        <v>20171110</v>
      </c>
      <c r="AD316">
        <v>20171110</v>
      </c>
      <c r="AE316">
        <v>20171110</v>
      </c>
    </row>
    <row r="317" spans="4:31" x14ac:dyDescent="0.3">
      <c r="D317" t="s">
        <v>322</v>
      </c>
      <c r="E317">
        <f>VLOOKUP(MONTH(M317),LookupTable!$A$3:$B$14,2)</f>
        <v>20171107</v>
      </c>
      <c r="F317">
        <f>IF(P317,X317,VLOOKUP(MONTH(M317),LookupTable!$A$3:$B$14,2))</f>
        <v>20171111</v>
      </c>
      <c r="G317">
        <f>IF(R317=1,VLOOKUP(MONTH(M317),LookupTable!$E$3:$L$14,Sheet1!S317+1),VLOOKUP(MONTH(M317),LookupTable!$A$18:$B$29,2))</f>
        <v>20171107</v>
      </c>
      <c r="H317">
        <f t="shared" si="273"/>
        <v>20171111</v>
      </c>
      <c r="I317">
        <f>VLOOKUP(MONTH(Sheet1!M317),LookupTable!$E$3:$L$14,Sheet1!S317+1)</f>
        <v>20171109</v>
      </c>
      <c r="J317">
        <f t="shared" si="274"/>
        <v>20171111</v>
      </c>
      <c r="K317">
        <v>20171111</v>
      </c>
      <c r="M317" s="1">
        <v>44511</v>
      </c>
      <c r="N317" s="1" t="b">
        <f t="shared" si="275"/>
        <v>1</v>
      </c>
      <c r="O317" t="b">
        <f t="shared" si="276"/>
        <v>0</v>
      </c>
      <c r="P317" t="b">
        <f t="shared" si="277"/>
        <v>1</v>
      </c>
      <c r="Q317" t="str">
        <f t="shared" si="286"/>
        <v>Thursday</v>
      </c>
      <c r="R317">
        <f t="shared" ref="R317:S317" si="336">R310</f>
        <v>0</v>
      </c>
      <c r="S317">
        <f t="shared" si="336"/>
        <v>6</v>
      </c>
      <c r="X317">
        <v>20171111</v>
      </c>
      <c r="Y317">
        <v>20171107</v>
      </c>
      <c r="Z317">
        <v>20171107</v>
      </c>
      <c r="AA317">
        <v>20171111</v>
      </c>
      <c r="AB317">
        <v>20171111</v>
      </c>
      <c r="AC317">
        <v>20171111</v>
      </c>
      <c r="AD317">
        <v>20171111</v>
      </c>
      <c r="AE317">
        <v>20171111</v>
      </c>
    </row>
    <row r="318" spans="4:31" x14ac:dyDescent="0.3">
      <c r="D318" t="s">
        <v>323</v>
      </c>
      <c r="E318">
        <f>VLOOKUP(MONTH(M318),LookupTable!$A$3:$B$14,2)</f>
        <v>20171107</v>
      </c>
      <c r="F318">
        <f>IF(P318,X318,VLOOKUP(MONTH(M318),LookupTable!$A$3:$B$14,2))</f>
        <v>20171107</v>
      </c>
      <c r="G318">
        <f>IF(R318=1,VLOOKUP(MONTH(M318),LookupTable!$E$3:$L$14,Sheet1!S318+1),VLOOKUP(MONTH(M318),LookupTable!$A$18:$B$29,2))</f>
        <v>20171107</v>
      </c>
      <c r="H318">
        <f t="shared" si="273"/>
        <v>20171107</v>
      </c>
      <c r="I318">
        <f>VLOOKUP(MONTH(Sheet1!M318),LookupTable!$E$3:$L$14,Sheet1!S318+1)</f>
        <v>20171110</v>
      </c>
      <c r="J318">
        <f t="shared" si="274"/>
        <v>20171110</v>
      </c>
      <c r="K318">
        <v>20171112</v>
      </c>
      <c r="M318" s="1">
        <v>44512</v>
      </c>
      <c r="N318" s="1" t="b">
        <f t="shared" si="275"/>
        <v>1</v>
      </c>
      <c r="O318" t="b">
        <f t="shared" si="276"/>
        <v>1</v>
      </c>
      <c r="P318" t="b">
        <f t="shared" si="277"/>
        <v>0</v>
      </c>
      <c r="Q318" t="str">
        <f t="shared" si="286"/>
        <v>Friday</v>
      </c>
      <c r="R318">
        <f t="shared" ref="R318:S318" si="337">R311</f>
        <v>0</v>
      </c>
      <c r="S318">
        <f t="shared" si="337"/>
        <v>7</v>
      </c>
      <c r="X318">
        <v>20171112</v>
      </c>
      <c r="Y318">
        <v>20171107</v>
      </c>
      <c r="Z318">
        <v>20171107</v>
      </c>
      <c r="AA318">
        <v>20171112</v>
      </c>
      <c r="AB318">
        <v>20171112</v>
      </c>
      <c r="AC318">
        <v>20171112</v>
      </c>
      <c r="AD318">
        <v>20171112</v>
      </c>
      <c r="AE318">
        <v>20171112</v>
      </c>
    </row>
    <row r="319" spans="4:31" x14ac:dyDescent="0.3">
      <c r="D319" t="s">
        <v>324</v>
      </c>
      <c r="E319">
        <f>VLOOKUP(MONTH(M319),LookupTable!$A$3:$B$14,2)</f>
        <v>20171107</v>
      </c>
      <c r="F319">
        <f>IF(P319,X319,VLOOKUP(MONTH(M319),LookupTable!$A$3:$B$14,2))</f>
        <v>20171107</v>
      </c>
      <c r="G319">
        <f>IF(R319=1,VLOOKUP(MONTH(M319),LookupTable!$E$3:$L$14,Sheet1!S319+1),VLOOKUP(MONTH(M319),LookupTable!$A$18:$B$29,2))</f>
        <v>20171111</v>
      </c>
      <c r="H319">
        <f t="shared" si="273"/>
        <v>20171111</v>
      </c>
      <c r="I319">
        <f>VLOOKUP(MONTH(Sheet1!M319),LookupTable!$E$3:$L$14,Sheet1!S319+1)</f>
        <v>20171111</v>
      </c>
      <c r="J319">
        <f t="shared" si="274"/>
        <v>20171111</v>
      </c>
      <c r="K319">
        <v>20171113</v>
      </c>
      <c r="M319" s="1">
        <v>44513</v>
      </c>
      <c r="N319" s="1" t="b">
        <f t="shared" si="275"/>
        <v>0</v>
      </c>
      <c r="O319" t="b">
        <f t="shared" si="276"/>
        <v>0</v>
      </c>
      <c r="P319" t="b">
        <f t="shared" si="277"/>
        <v>0</v>
      </c>
      <c r="Q319" t="str">
        <f t="shared" si="286"/>
        <v>Saturday</v>
      </c>
      <c r="R319">
        <f t="shared" ref="R319:S319" si="338">R312</f>
        <v>1</v>
      </c>
      <c r="S319">
        <f t="shared" si="338"/>
        <v>1</v>
      </c>
      <c r="X319">
        <v>20171113</v>
      </c>
      <c r="Y319">
        <v>20171107</v>
      </c>
      <c r="Z319">
        <v>20171107</v>
      </c>
      <c r="AA319">
        <v>20171106</v>
      </c>
      <c r="AB319">
        <v>20171106</v>
      </c>
      <c r="AC319">
        <v>20171106</v>
      </c>
      <c r="AD319">
        <v>20171106</v>
      </c>
      <c r="AE319">
        <v>20171113</v>
      </c>
    </row>
    <row r="320" spans="4:31" x14ac:dyDescent="0.3">
      <c r="D320" t="s">
        <v>325</v>
      </c>
      <c r="E320">
        <f>VLOOKUP(MONTH(M320),LookupTable!$A$3:$B$14,2)</f>
        <v>20171107</v>
      </c>
      <c r="F320">
        <f>IF(P320,X320,VLOOKUP(MONTH(M320),LookupTable!$A$3:$B$14,2))</f>
        <v>20171107</v>
      </c>
      <c r="G320">
        <f>IF(R320=1,VLOOKUP(MONTH(M320),LookupTable!$E$3:$L$14,Sheet1!S320+1),VLOOKUP(MONTH(M320),LookupTable!$A$18:$B$29,2))</f>
        <v>20171112</v>
      </c>
      <c r="H320">
        <f t="shared" si="273"/>
        <v>20171112</v>
      </c>
      <c r="I320">
        <f>VLOOKUP(MONTH(Sheet1!M320),LookupTable!$E$3:$L$14,Sheet1!S320+1)</f>
        <v>20171112</v>
      </c>
      <c r="J320">
        <f t="shared" si="274"/>
        <v>20171112</v>
      </c>
      <c r="K320">
        <v>20171114</v>
      </c>
      <c r="M320" s="1">
        <v>44514</v>
      </c>
      <c r="N320" s="1" t="b">
        <f t="shared" si="275"/>
        <v>0</v>
      </c>
      <c r="O320" t="b">
        <f t="shared" si="276"/>
        <v>0</v>
      </c>
      <c r="P320" t="b">
        <f t="shared" si="277"/>
        <v>0</v>
      </c>
      <c r="Q320" t="str">
        <f t="shared" si="286"/>
        <v>Sunday</v>
      </c>
      <c r="R320">
        <f t="shared" ref="R320:S320" si="339">R313</f>
        <v>1</v>
      </c>
      <c r="S320">
        <f t="shared" si="339"/>
        <v>2</v>
      </c>
      <c r="X320">
        <v>20171114</v>
      </c>
      <c r="Y320">
        <v>20171107</v>
      </c>
      <c r="Z320">
        <v>20171107</v>
      </c>
      <c r="AA320">
        <v>20171107</v>
      </c>
      <c r="AB320">
        <v>20171107</v>
      </c>
      <c r="AC320">
        <v>20171107</v>
      </c>
      <c r="AD320">
        <v>20171107</v>
      </c>
      <c r="AE320">
        <v>20171114</v>
      </c>
    </row>
    <row r="321" spans="4:31" x14ac:dyDescent="0.3">
      <c r="D321" t="s">
        <v>326</v>
      </c>
      <c r="E321">
        <f>VLOOKUP(MONTH(M321),LookupTable!$A$3:$B$14,2)</f>
        <v>20171107</v>
      </c>
      <c r="F321">
        <f>IF(P321,X321,VLOOKUP(MONTH(M321),LookupTable!$A$3:$B$14,2))</f>
        <v>20171107</v>
      </c>
      <c r="G321">
        <f>IF(R321=1,VLOOKUP(MONTH(M321),LookupTable!$E$3:$L$14,Sheet1!S321+1),VLOOKUP(MONTH(M321),LookupTable!$A$18:$B$29,2))</f>
        <v>20171106</v>
      </c>
      <c r="H321">
        <f t="shared" si="273"/>
        <v>20171106</v>
      </c>
      <c r="I321">
        <f>VLOOKUP(MONTH(Sheet1!M321),LookupTable!$E$3:$L$14,Sheet1!S321+1)</f>
        <v>20171106</v>
      </c>
      <c r="J321">
        <f t="shared" si="274"/>
        <v>20171106</v>
      </c>
      <c r="K321">
        <v>20171115</v>
      </c>
      <c r="M321" s="1">
        <v>44515</v>
      </c>
      <c r="N321" s="1" t="b">
        <f t="shared" si="275"/>
        <v>1</v>
      </c>
      <c r="O321" t="b">
        <f t="shared" si="276"/>
        <v>1</v>
      </c>
      <c r="P321" t="b">
        <f t="shared" si="277"/>
        <v>0</v>
      </c>
      <c r="Q321" t="str">
        <f t="shared" si="286"/>
        <v>Monday</v>
      </c>
      <c r="R321">
        <f t="shared" ref="R321:S321" si="340">R314</f>
        <v>1</v>
      </c>
      <c r="S321">
        <f t="shared" si="340"/>
        <v>3</v>
      </c>
      <c r="X321">
        <v>20171115</v>
      </c>
      <c r="Y321">
        <v>20171107</v>
      </c>
      <c r="Z321">
        <v>20171107</v>
      </c>
      <c r="AA321">
        <v>20171107</v>
      </c>
      <c r="AB321">
        <v>20171107</v>
      </c>
      <c r="AC321">
        <v>20171108</v>
      </c>
      <c r="AD321">
        <v>20171108</v>
      </c>
      <c r="AE321">
        <v>20171115</v>
      </c>
    </row>
    <row r="322" spans="4:31" x14ac:dyDescent="0.3">
      <c r="D322" t="s">
        <v>327</v>
      </c>
      <c r="E322">
        <f>VLOOKUP(MONTH(M322),LookupTable!$A$3:$B$14,2)</f>
        <v>20171107</v>
      </c>
      <c r="F322">
        <f>IF(P322,X322,VLOOKUP(MONTH(M322),LookupTable!$A$3:$B$14,2))</f>
        <v>20171107</v>
      </c>
      <c r="G322">
        <f>IF(R322=1,VLOOKUP(MONTH(M322),LookupTable!$E$3:$L$14,Sheet1!S322+1),VLOOKUP(MONTH(M322),LookupTable!$A$18:$B$29,2))</f>
        <v>20171107</v>
      </c>
      <c r="H322">
        <f t="shared" si="273"/>
        <v>20171107</v>
      </c>
      <c r="I322">
        <f>VLOOKUP(MONTH(Sheet1!M322),LookupTable!$E$3:$L$14,Sheet1!S322+1)</f>
        <v>20171107</v>
      </c>
      <c r="J322">
        <f t="shared" si="274"/>
        <v>20171107</v>
      </c>
      <c r="K322">
        <v>20171116</v>
      </c>
      <c r="M322" s="1">
        <v>44516</v>
      </c>
      <c r="N322" s="1" t="b">
        <f t="shared" si="275"/>
        <v>1</v>
      </c>
      <c r="O322" t="b">
        <f t="shared" si="276"/>
        <v>1</v>
      </c>
      <c r="P322" t="b">
        <f t="shared" si="277"/>
        <v>0</v>
      </c>
      <c r="Q322" t="str">
        <f t="shared" si="286"/>
        <v>Tuesday</v>
      </c>
      <c r="R322">
        <f t="shared" ref="R322:S322" si="341">R315</f>
        <v>0</v>
      </c>
      <c r="S322">
        <f t="shared" si="341"/>
        <v>4</v>
      </c>
      <c r="X322">
        <v>20171116</v>
      </c>
      <c r="Y322">
        <v>20171107</v>
      </c>
      <c r="Z322">
        <v>20171107</v>
      </c>
      <c r="AA322">
        <v>20171107</v>
      </c>
      <c r="AB322">
        <v>20171107</v>
      </c>
      <c r="AC322">
        <v>20171109</v>
      </c>
      <c r="AD322">
        <v>20171109</v>
      </c>
      <c r="AE322">
        <v>20171116</v>
      </c>
    </row>
    <row r="323" spans="4:31" x14ac:dyDescent="0.3">
      <c r="D323" t="s">
        <v>328</v>
      </c>
      <c r="E323">
        <f>VLOOKUP(MONTH(M323),LookupTable!$A$3:$B$14,2)</f>
        <v>20171107</v>
      </c>
      <c r="F323">
        <f>IF(P323,X323,VLOOKUP(MONTH(M323),LookupTable!$A$3:$B$14,2))</f>
        <v>20171107</v>
      </c>
      <c r="G323">
        <f>IF(R323=1,VLOOKUP(MONTH(M323),LookupTable!$E$3:$L$14,Sheet1!S323+1),VLOOKUP(MONTH(M323),LookupTable!$A$18:$B$29,2))</f>
        <v>20171107</v>
      </c>
      <c r="H323">
        <f t="shared" si="273"/>
        <v>20171107</v>
      </c>
      <c r="I323">
        <f>VLOOKUP(MONTH(Sheet1!M323),LookupTable!$E$3:$L$14,Sheet1!S323+1)</f>
        <v>20171108</v>
      </c>
      <c r="J323">
        <f t="shared" si="274"/>
        <v>20171108</v>
      </c>
      <c r="K323">
        <v>20171117</v>
      </c>
      <c r="M323" s="1">
        <v>44517</v>
      </c>
      <c r="N323" s="1" t="b">
        <f t="shared" si="275"/>
        <v>1</v>
      </c>
      <c r="O323" t="b">
        <f t="shared" si="276"/>
        <v>1</v>
      </c>
      <c r="P323" t="b">
        <f t="shared" si="277"/>
        <v>0</v>
      </c>
      <c r="Q323" t="str">
        <f t="shared" si="286"/>
        <v>Wednesday</v>
      </c>
      <c r="R323">
        <f t="shared" ref="R323:S323" si="342">R316</f>
        <v>0</v>
      </c>
      <c r="S323">
        <f t="shared" si="342"/>
        <v>5</v>
      </c>
      <c r="X323">
        <v>20171117</v>
      </c>
      <c r="Y323">
        <v>20171107</v>
      </c>
      <c r="Z323">
        <v>20171107</v>
      </c>
      <c r="AA323">
        <v>20171107</v>
      </c>
      <c r="AB323">
        <v>20171107</v>
      </c>
      <c r="AC323">
        <v>20171110</v>
      </c>
      <c r="AD323">
        <v>20171110</v>
      </c>
      <c r="AE323">
        <v>20171117</v>
      </c>
    </row>
    <row r="324" spans="4:31" x14ac:dyDescent="0.3">
      <c r="D324" t="s">
        <v>329</v>
      </c>
      <c r="E324">
        <f>VLOOKUP(MONTH(M324),LookupTable!$A$3:$B$14,2)</f>
        <v>20171107</v>
      </c>
      <c r="F324">
        <f>IF(P324,X324,VLOOKUP(MONTH(M324),LookupTable!$A$3:$B$14,2))</f>
        <v>20171107</v>
      </c>
      <c r="G324">
        <f>IF(R324=1,VLOOKUP(MONTH(M324),LookupTable!$E$3:$L$14,Sheet1!S324+1),VLOOKUP(MONTH(M324),LookupTable!$A$18:$B$29,2))</f>
        <v>20171107</v>
      </c>
      <c r="H324">
        <f t="shared" ref="H324:H367" si="343">IF(P324,X324,G324)</f>
        <v>20171107</v>
      </c>
      <c r="I324">
        <f>VLOOKUP(MONTH(Sheet1!M324),LookupTable!$E$3:$L$14,Sheet1!S324+1)</f>
        <v>20171109</v>
      </c>
      <c r="J324">
        <f t="shared" ref="J324:J367" si="344">IF(P324,X324,I324)</f>
        <v>20171109</v>
      </c>
      <c r="K324">
        <v>20171118</v>
      </c>
      <c r="M324" s="1">
        <v>44518</v>
      </c>
      <c r="N324" s="1" t="b">
        <f t="shared" ref="N324:N367" si="345">WORKDAY(M324-1,1)=M324</f>
        <v>1</v>
      </c>
      <c r="O324" t="b">
        <f t="shared" ref="O324:O367" si="346">WORKDAY(M324-1,1,$V$3:$V$36)=M324</f>
        <v>1</v>
      </c>
      <c r="P324" t="b">
        <f t="shared" ref="P324:P367" si="347">NOT(O324=N324)</f>
        <v>0</v>
      </c>
      <c r="Q324" t="str">
        <f t="shared" si="286"/>
        <v>Thursday</v>
      </c>
      <c r="R324">
        <f t="shared" ref="R324:S324" si="348">R317</f>
        <v>0</v>
      </c>
      <c r="S324">
        <f t="shared" si="348"/>
        <v>6</v>
      </c>
      <c r="X324">
        <v>20171118</v>
      </c>
      <c r="Y324">
        <v>20171107</v>
      </c>
      <c r="Z324">
        <v>20171107</v>
      </c>
      <c r="AA324">
        <v>20171111</v>
      </c>
      <c r="AB324">
        <v>20171111</v>
      </c>
      <c r="AC324">
        <v>20171111</v>
      </c>
      <c r="AD324">
        <v>20171111</v>
      </c>
      <c r="AE324">
        <v>20171118</v>
      </c>
    </row>
    <row r="325" spans="4:31" x14ac:dyDescent="0.3">
      <c r="D325" t="s">
        <v>330</v>
      </c>
      <c r="E325">
        <f>VLOOKUP(MONTH(M325),LookupTable!$A$3:$B$14,2)</f>
        <v>20171107</v>
      </c>
      <c r="F325">
        <f>IF(P325,X325,VLOOKUP(MONTH(M325),LookupTable!$A$3:$B$14,2))</f>
        <v>20171107</v>
      </c>
      <c r="G325">
        <f>IF(R325=1,VLOOKUP(MONTH(M325),LookupTable!$E$3:$L$14,Sheet1!S325+1),VLOOKUP(MONTH(M325),LookupTable!$A$18:$B$29,2))</f>
        <v>20171107</v>
      </c>
      <c r="H325">
        <f t="shared" si="343"/>
        <v>20171107</v>
      </c>
      <c r="I325">
        <f>VLOOKUP(MONTH(Sheet1!M325),LookupTable!$E$3:$L$14,Sheet1!S325+1)</f>
        <v>20171110</v>
      </c>
      <c r="J325">
        <f t="shared" si="344"/>
        <v>20171110</v>
      </c>
      <c r="K325">
        <v>20171119</v>
      </c>
      <c r="M325" s="1">
        <v>44519</v>
      </c>
      <c r="N325" s="1" t="b">
        <f t="shared" si="345"/>
        <v>1</v>
      </c>
      <c r="O325" t="b">
        <f t="shared" si="346"/>
        <v>1</v>
      </c>
      <c r="P325" t="b">
        <f t="shared" si="347"/>
        <v>0</v>
      </c>
      <c r="Q325" t="str">
        <f t="shared" si="286"/>
        <v>Friday</v>
      </c>
      <c r="R325">
        <f t="shared" ref="R325:S325" si="349">R318</f>
        <v>0</v>
      </c>
      <c r="S325">
        <f t="shared" si="349"/>
        <v>7</v>
      </c>
      <c r="X325">
        <v>20171119</v>
      </c>
      <c r="Y325">
        <v>20171107</v>
      </c>
      <c r="Z325">
        <v>20171107</v>
      </c>
      <c r="AA325">
        <v>20171112</v>
      </c>
      <c r="AB325">
        <v>20171112</v>
      </c>
      <c r="AC325">
        <v>20171112</v>
      </c>
      <c r="AD325">
        <v>20171112</v>
      </c>
      <c r="AE325">
        <v>20171119</v>
      </c>
    </row>
    <row r="326" spans="4:31" x14ac:dyDescent="0.3">
      <c r="D326" t="s">
        <v>331</v>
      </c>
      <c r="E326">
        <f>VLOOKUP(MONTH(M326),LookupTable!$A$3:$B$14,2)</f>
        <v>20171107</v>
      </c>
      <c r="F326">
        <f>IF(P326,X326,VLOOKUP(MONTH(M326),LookupTable!$A$3:$B$14,2))</f>
        <v>20171107</v>
      </c>
      <c r="G326">
        <f>IF(R326=1,VLOOKUP(MONTH(M326),LookupTable!$E$3:$L$14,Sheet1!S326+1),VLOOKUP(MONTH(M326),LookupTable!$A$18:$B$29,2))</f>
        <v>20171111</v>
      </c>
      <c r="H326">
        <f t="shared" si="343"/>
        <v>20171111</v>
      </c>
      <c r="I326">
        <f>VLOOKUP(MONTH(Sheet1!M326),LookupTable!$E$3:$L$14,Sheet1!S326+1)</f>
        <v>20171111</v>
      </c>
      <c r="J326">
        <f t="shared" si="344"/>
        <v>20171111</v>
      </c>
      <c r="K326">
        <v>20171120</v>
      </c>
      <c r="M326" s="1">
        <v>44520</v>
      </c>
      <c r="N326" s="1" t="b">
        <f t="shared" si="345"/>
        <v>0</v>
      </c>
      <c r="O326" t="b">
        <f t="shared" si="346"/>
        <v>0</v>
      </c>
      <c r="P326" t="b">
        <f t="shared" si="347"/>
        <v>0</v>
      </c>
      <c r="Q326" t="str">
        <f t="shared" si="286"/>
        <v>Saturday</v>
      </c>
      <c r="R326">
        <f t="shared" ref="R326:S326" si="350">R319</f>
        <v>1</v>
      </c>
      <c r="S326">
        <f t="shared" si="350"/>
        <v>1</v>
      </c>
      <c r="X326">
        <v>20171120</v>
      </c>
      <c r="Y326">
        <v>20171107</v>
      </c>
      <c r="Z326">
        <v>20171107</v>
      </c>
      <c r="AA326">
        <v>20171106</v>
      </c>
      <c r="AB326">
        <v>20171106</v>
      </c>
      <c r="AC326">
        <v>20171106</v>
      </c>
      <c r="AD326">
        <v>20171106</v>
      </c>
      <c r="AE326">
        <v>20171120</v>
      </c>
    </row>
    <row r="327" spans="4:31" x14ac:dyDescent="0.3">
      <c r="D327" t="s">
        <v>332</v>
      </c>
      <c r="E327">
        <f>VLOOKUP(MONTH(M327),LookupTable!$A$3:$B$14,2)</f>
        <v>20171107</v>
      </c>
      <c r="F327">
        <f>IF(P327,X327,VLOOKUP(MONTH(M327),LookupTable!$A$3:$B$14,2))</f>
        <v>20171107</v>
      </c>
      <c r="G327">
        <f>IF(R327=1,VLOOKUP(MONTH(M327),LookupTable!$E$3:$L$14,Sheet1!S327+1),VLOOKUP(MONTH(M327),LookupTable!$A$18:$B$29,2))</f>
        <v>20171112</v>
      </c>
      <c r="H327">
        <f t="shared" si="343"/>
        <v>20171112</v>
      </c>
      <c r="I327">
        <f>VLOOKUP(MONTH(Sheet1!M327),LookupTable!$E$3:$L$14,Sheet1!S327+1)</f>
        <v>20171112</v>
      </c>
      <c r="J327">
        <f t="shared" si="344"/>
        <v>20171112</v>
      </c>
      <c r="K327">
        <v>20171121</v>
      </c>
      <c r="M327" s="1">
        <v>44521</v>
      </c>
      <c r="N327" s="1" t="b">
        <f t="shared" si="345"/>
        <v>0</v>
      </c>
      <c r="O327" t="b">
        <f t="shared" si="346"/>
        <v>0</v>
      </c>
      <c r="P327" t="b">
        <f t="shared" si="347"/>
        <v>0</v>
      </c>
      <c r="Q327" t="str">
        <f t="shared" si="286"/>
        <v>Sunday</v>
      </c>
      <c r="R327">
        <f t="shared" ref="R327:S327" si="351">R320</f>
        <v>1</v>
      </c>
      <c r="S327">
        <f t="shared" si="351"/>
        <v>2</v>
      </c>
      <c r="X327">
        <v>20171121</v>
      </c>
      <c r="Y327">
        <v>20171107</v>
      </c>
      <c r="Z327">
        <v>20171107</v>
      </c>
      <c r="AA327">
        <v>20171107</v>
      </c>
      <c r="AB327">
        <v>20171107</v>
      </c>
      <c r="AC327">
        <v>20171107</v>
      </c>
      <c r="AD327">
        <v>20171107</v>
      </c>
      <c r="AE327">
        <v>20171121</v>
      </c>
    </row>
    <row r="328" spans="4:31" x14ac:dyDescent="0.3">
      <c r="D328" t="s">
        <v>333</v>
      </c>
      <c r="E328">
        <f>VLOOKUP(MONTH(M328),LookupTable!$A$3:$B$14,2)</f>
        <v>20171107</v>
      </c>
      <c r="F328">
        <f>IF(P328,X328,VLOOKUP(MONTH(M328),LookupTable!$A$3:$B$14,2))</f>
        <v>20171107</v>
      </c>
      <c r="G328">
        <f>IF(R328=1,VLOOKUP(MONTH(M328),LookupTable!$E$3:$L$14,Sheet1!S328+1),VLOOKUP(MONTH(M328),LookupTable!$A$18:$B$29,2))</f>
        <v>20171106</v>
      </c>
      <c r="H328">
        <f t="shared" si="343"/>
        <v>20171106</v>
      </c>
      <c r="I328">
        <f>VLOOKUP(MONTH(Sheet1!M328),LookupTable!$E$3:$L$14,Sheet1!S328+1)</f>
        <v>20171106</v>
      </c>
      <c r="J328">
        <f t="shared" si="344"/>
        <v>20171106</v>
      </c>
      <c r="K328">
        <v>20171122</v>
      </c>
      <c r="M328" s="1">
        <v>44522</v>
      </c>
      <c r="N328" s="1" t="b">
        <f t="shared" si="345"/>
        <v>1</v>
      </c>
      <c r="O328" t="b">
        <f t="shared" si="346"/>
        <v>1</v>
      </c>
      <c r="P328" t="b">
        <f t="shared" si="347"/>
        <v>0</v>
      </c>
      <c r="Q328" t="str">
        <f t="shared" si="286"/>
        <v>Monday</v>
      </c>
      <c r="R328">
        <f t="shared" ref="R328:S328" si="352">R321</f>
        <v>1</v>
      </c>
      <c r="S328">
        <f t="shared" si="352"/>
        <v>3</v>
      </c>
      <c r="X328">
        <v>20171122</v>
      </c>
      <c r="Y328">
        <v>20171107</v>
      </c>
      <c r="Z328">
        <v>20171107</v>
      </c>
      <c r="AA328">
        <v>20171107</v>
      </c>
      <c r="AB328">
        <v>20171107</v>
      </c>
      <c r="AC328">
        <v>20171108</v>
      </c>
      <c r="AD328">
        <v>20171108</v>
      </c>
      <c r="AE328">
        <v>20171122</v>
      </c>
    </row>
    <row r="329" spans="4:31" x14ac:dyDescent="0.3">
      <c r="D329" t="s">
        <v>334</v>
      </c>
      <c r="E329">
        <f>VLOOKUP(MONTH(M329),LookupTable!$A$3:$B$14,2)</f>
        <v>20171107</v>
      </c>
      <c r="F329">
        <f>IF(P329,X329,VLOOKUP(MONTH(M329),LookupTable!$A$3:$B$14,2))</f>
        <v>20171107</v>
      </c>
      <c r="G329">
        <f>IF(R329=1,VLOOKUP(MONTH(M329),LookupTable!$E$3:$L$14,Sheet1!S329+1),VLOOKUP(MONTH(M329),LookupTable!$A$18:$B$29,2))</f>
        <v>20171107</v>
      </c>
      <c r="H329">
        <f t="shared" si="343"/>
        <v>20171107</v>
      </c>
      <c r="I329">
        <f>VLOOKUP(MONTH(Sheet1!M329),LookupTable!$E$3:$L$14,Sheet1!S329+1)</f>
        <v>20171107</v>
      </c>
      <c r="J329">
        <f t="shared" si="344"/>
        <v>20171107</v>
      </c>
      <c r="K329">
        <v>20171123</v>
      </c>
      <c r="M329" s="1">
        <v>44523</v>
      </c>
      <c r="N329" s="1" t="b">
        <f t="shared" si="345"/>
        <v>1</v>
      </c>
      <c r="O329" t="b">
        <f t="shared" si="346"/>
        <v>1</v>
      </c>
      <c r="P329" t="b">
        <f t="shared" si="347"/>
        <v>0</v>
      </c>
      <c r="Q329" t="str">
        <f t="shared" si="286"/>
        <v>Tuesday</v>
      </c>
      <c r="R329">
        <f t="shared" ref="R329:S329" si="353">R322</f>
        <v>0</v>
      </c>
      <c r="S329">
        <f t="shared" si="353"/>
        <v>4</v>
      </c>
      <c r="X329">
        <v>20171123</v>
      </c>
      <c r="Y329">
        <v>20171107</v>
      </c>
      <c r="Z329">
        <v>20171123</v>
      </c>
      <c r="AA329">
        <v>20171107</v>
      </c>
      <c r="AB329">
        <v>20171123</v>
      </c>
      <c r="AC329">
        <v>20171109</v>
      </c>
      <c r="AD329">
        <v>20171123</v>
      </c>
      <c r="AE329">
        <v>20171123</v>
      </c>
    </row>
    <row r="330" spans="4:31" x14ac:dyDescent="0.3">
      <c r="D330" t="s">
        <v>335</v>
      </c>
      <c r="E330">
        <f>VLOOKUP(MONTH(M330),LookupTable!$A$3:$B$14,2)</f>
        <v>20171107</v>
      </c>
      <c r="F330">
        <f>IF(P330,X330,VLOOKUP(MONTH(M330),LookupTable!$A$3:$B$14,2))</f>
        <v>20171107</v>
      </c>
      <c r="G330">
        <f>IF(R330=1,VLOOKUP(MONTH(M330),LookupTable!$E$3:$L$14,Sheet1!S330+1),VLOOKUP(MONTH(M330),LookupTable!$A$18:$B$29,2))</f>
        <v>20171107</v>
      </c>
      <c r="H330">
        <f t="shared" si="343"/>
        <v>20171107</v>
      </c>
      <c r="I330">
        <f>VLOOKUP(MONTH(Sheet1!M330),LookupTable!$E$3:$L$14,Sheet1!S330+1)</f>
        <v>20171108</v>
      </c>
      <c r="J330">
        <f t="shared" si="344"/>
        <v>20171108</v>
      </c>
      <c r="K330">
        <v>20171124</v>
      </c>
      <c r="M330" s="1">
        <v>44524</v>
      </c>
      <c r="N330" s="1" t="b">
        <f t="shared" si="345"/>
        <v>1</v>
      </c>
      <c r="O330" t="b">
        <f t="shared" si="346"/>
        <v>1</v>
      </c>
      <c r="P330" t="b">
        <f t="shared" si="347"/>
        <v>0</v>
      </c>
      <c r="Q330" t="str">
        <f t="shared" si="286"/>
        <v>Wednesday</v>
      </c>
      <c r="R330">
        <f t="shared" ref="R330:S330" si="354">R323</f>
        <v>0</v>
      </c>
      <c r="S330">
        <f t="shared" si="354"/>
        <v>5</v>
      </c>
      <c r="X330">
        <v>20171124</v>
      </c>
      <c r="Y330">
        <v>20171107</v>
      </c>
      <c r="Z330">
        <v>20171124</v>
      </c>
      <c r="AA330">
        <v>20171107</v>
      </c>
      <c r="AB330">
        <v>20171124</v>
      </c>
      <c r="AC330">
        <v>20171110</v>
      </c>
      <c r="AD330">
        <v>20171124</v>
      </c>
      <c r="AE330">
        <v>20171124</v>
      </c>
    </row>
    <row r="331" spans="4:31" x14ac:dyDescent="0.3">
      <c r="D331" t="s">
        <v>336</v>
      </c>
      <c r="E331">
        <f>VLOOKUP(MONTH(M331),LookupTable!$A$3:$B$14,2)</f>
        <v>20171107</v>
      </c>
      <c r="F331">
        <f>IF(P331,X331,VLOOKUP(MONTH(M331),LookupTable!$A$3:$B$14,2))</f>
        <v>20171125</v>
      </c>
      <c r="G331">
        <f>IF(R331=1,VLOOKUP(MONTH(M331),LookupTable!$E$3:$L$14,Sheet1!S331+1),VLOOKUP(MONTH(M331),LookupTable!$A$18:$B$29,2))</f>
        <v>20171107</v>
      </c>
      <c r="H331">
        <f t="shared" si="343"/>
        <v>20171125</v>
      </c>
      <c r="I331">
        <f>VLOOKUP(MONTH(Sheet1!M331),LookupTable!$E$3:$L$14,Sheet1!S331+1)</f>
        <v>20171109</v>
      </c>
      <c r="J331">
        <f t="shared" si="344"/>
        <v>20171125</v>
      </c>
      <c r="K331">
        <v>20171125</v>
      </c>
      <c r="M331" s="1">
        <v>44525</v>
      </c>
      <c r="N331" s="1" t="b">
        <f t="shared" si="345"/>
        <v>1</v>
      </c>
      <c r="O331" t="b">
        <f t="shared" si="346"/>
        <v>0</v>
      </c>
      <c r="P331" t="b">
        <f t="shared" si="347"/>
        <v>1</v>
      </c>
      <c r="Q331" t="str">
        <f t="shared" si="286"/>
        <v>Thursday</v>
      </c>
      <c r="R331">
        <f t="shared" ref="R331:S331" si="355">R324</f>
        <v>0</v>
      </c>
      <c r="S331">
        <f t="shared" si="355"/>
        <v>6</v>
      </c>
      <c r="X331">
        <v>20171125</v>
      </c>
      <c r="Y331">
        <v>20171107</v>
      </c>
      <c r="Z331">
        <v>20171125</v>
      </c>
      <c r="AA331">
        <v>20171111</v>
      </c>
      <c r="AB331">
        <v>20171125</v>
      </c>
      <c r="AC331">
        <v>20171111</v>
      </c>
      <c r="AD331">
        <v>20171125</v>
      </c>
      <c r="AE331">
        <v>20171125</v>
      </c>
    </row>
    <row r="332" spans="4:31" x14ac:dyDescent="0.3">
      <c r="D332" t="s">
        <v>337</v>
      </c>
      <c r="E332">
        <f>VLOOKUP(MONTH(M332),LookupTable!$A$3:$B$14,2)</f>
        <v>20171107</v>
      </c>
      <c r="F332">
        <f>IF(P332,X332,VLOOKUP(MONTH(M332),LookupTable!$A$3:$B$14,2))</f>
        <v>20171107</v>
      </c>
      <c r="G332">
        <f>IF(R332=1,VLOOKUP(MONTH(M332),LookupTable!$E$3:$L$14,Sheet1!S332+1),VLOOKUP(MONTH(M332),LookupTable!$A$18:$B$29,2))</f>
        <v>20171107</v>
      </c>
      <c r="H332">
        <f t="shared" si="343"/>
        <v>20171107</v>
      </c>
      <c r="I332">
        <f>VLOOKUP(MONTH(Sheet1!M332),LookupTable!$E$3:$L$14,Sheet1!S332+1)</f>
        <v>20171110</v>
      </c>
      <c r="J332">
        <f t="shared" si="344"/>
        <v>20171110</v>
      </c>
      <c r="K332">
        <v>20171126</v>
      </c>
      <c r="M332" s="1">
        <v>44526</v>
      </c>
      <c r="N332" s="1" t="b">
        <f t="shared" si="345"/>
        <v>1</v>
      </c>
      <c r="O332" t="b">
        <f t="shared" si="346"/>
        <v>1</v>
      </c>
      <c r="P332" t="b">
        <f t="shared" si="347"/>
        <v>0</v>
      </c>
      <c r="Q332" t="str">
        <f t="shared" ref="Q332:Q367" si="356">TEXT(M332,"dddd")</f>
        <v>Friday</v>
      </c>
      <c r="R332">
        <f t="shared" ref="R332:S332" si="357">R325</f>
        <v>0</v>
      </c>
      <c r="S332">
        <f t="shared" si="357"/>
        <v>7</v>
      </c>
      <c r="X332">
        <v>20171126</v>
      </c>
      <c r="Y332">
        <v>20171107</v>
      </c>
      <c r="Z332">
        <v>20171107</v>
      </c>
      <c r="AA332">
        <v>20171112</v>
      </c>
      <c r="AB332">
        <v>20171112</v>
      </c>
      <c r="AC332">
        <v>20171112</v>
      </c>
      <c r="AD332">
        <v>20171112</v>
      </c>
      <c r="AE332">
        <v>20171126</v>
      </c>
    </row>
    <row r="333" spans="4:31" x14ac:dyDescent="0.3">
      <c r="D333" t="s">
        <v>338</v>
      </c>
      <c r="E333">
        <f>VLOOKUP(MONTH(M333),LookupTable!$A$3:$B$14,2)</f>
        <v>20171107</v>
      </c>
      <c r="F333">
        <f>IF(P333,X333,VLOOKUP(MONTH(M333),LookupTable!$A$3:$B$14,2))</f>
        <v>20171107</v>
      </c>
      <c r="G333">
        <f>IF(R333=1,VLOOKUP(MONTH(M333),LookupTable!$E$3:$L$14,Sheet1!S333+1),VLOOKUP(MONTH(M333),LookupTable!$A$18:$B$29,2))</f>
        <v>20171111</v>
      </c>
      <c r="H333">
        <f t="shared" si="343"/>
        <v>20171111</v>
      </c>
      <c r="I333">
        <f>VLOOKUP(MONTH(Sheet1!M333),LookupTable!$E$3:$L$14,Sheet1!S333+1)</f>
        <v>20171111</v>
      </c>
      <c r="J333">
        <f t="shared" si="344"/>
        <v>20171111</v>
      </c>
      <c r="K333">
        <v>20171127</v>
      </c>
      <c r="M333" s="1">
        <v>44527</v>
      </c>
      <c r="N333" s="1" t="b">
        <f t="shared" si="345"/>
        <v>0</v>
      </c>
      <c r="O333" t="b">
        <f t="shared" si="346"/>
        <v>0</v>
      </c>
      <c r="P333" t="b">
        <f t="shared" si="347"/>
        <v>0</v>
      </c>
      <c r="Q333" t="str">
        <f t="shared" si="356"/>
        <v>Saturday</v>
      </c>
      <c r="R333">
        <f t="shared" ref="R333:S333" si="358">R326</f>
        <v>1</v>
      </c>
      <c r="S333">
        <f t="shared" si="358"/>
        <v>1</v>
      </c>
      <c r="X333">
        <v>20171127</v>
      </c>
      <c r="Y333">
        <v>20171107</v>
      </c>
      <c r="Z333">
        <v>20171107</v>
      </c>
      <c r="AA333">
        <v>20171106</v>
      </c>
      <c r="AB333">
        <v>20171106</v>
      </c>
      <c r="AC333">
        <v>20171106</v>
      </c>
      <c r="AD333">
        <v>20171106</v>
      </c>
      <c r="AE333">
        <v>20171127</v>
      </c>
    </row>
    <row r="334" spans="4:31" x14ac:dyDescent="0.3">
      <c r="D334" t="s">
        <v>339</v>
      </c>
      <c r="E334">
        <f>VLOOKUP(MONTH(M334),LookupTable!$A$3:$B$14,2)</f>
        <v>20171107</v>
      </c>
      <c r="F334">
        <f>IF(P334,X334,VLOOKUP(MONTH(M334),LookupTable!$A$3:$B$14,2))</f>
        <v>20171107</v>
      </c>
      <c r="G334">
        <f>IF(R334=1,VLOOKUP(MONTH(M334),LookupTable!$E$3:$L$14,Sheet1!S334+1),VLOOKUP(MONTH(M334),LookupTable!$A$18:$B$29,2))</f>
        <v>20171112</v>
      </c>
      <c r="H334">
        <f t="shared" si="343"/>
        <v>20171112</v>
      </c>
      <c r="I334">
        <f>VLOOKUP(MONTH(Sheet1!M334),LookupTable!$E$3:$L$14,Sheet1!S334+1)</f>
        <v>20171112</v>
      </c>
      <c r="J334">
        <f t="shared" si="344"/>
        <v>20171112</v>
      </c>
      <c r="K334">
        <v>20171128</v>
      </c>
      <c r="M334" s="1">
        <v>44528</v>
      </c>
      <c r="N334" s="1" t="b">
        <f t="shared" si="345"/>
        <v>0</v>
      </c>
      <c r="O334" t="b">
        <f t="shared" si="346"/>
        <v>0</v>
      </c>
      <c r="P334" t="b">
        <f t="shared" si="347"/>
        <v>0</v>
      </c>
      <c r="Q334" t="str">
        <f t="shared" si="356"/>
        <v>Sunday</v>
      </c>
      <c r="R334">
        <f t="shared" ref="R334:S334" si="359">R327</f>
        <v>1</v>
      </c>
      <c r="S334">
        <f t="shared" si="359"/>
        <v>2</v>
      </c>
      <c r="X334">
        <v>20171128</v>
      </c>
      <c r="Y334">
        <v>20171107</v>
      </c>
      <c r="Z334">
        <v>20171107</v>
      </c>
      <c r="AA334">
        <v>20171107</v>
      </c>
      <c r="AB334">
        <v>20171107</v>
      </c>
      <c r="AC334">
        <v>20171107</v>
      </c>
      <c r="AD334">
        <v>20171107</v>
      </c>
      <c r="AE334">
        <v>20171128</v>
      </c>
    </row>
    <row r="335" spans="4:31" x14ac:dyDescent="0.3">
      <c r="D335" t="s">
        <v>340</v>
      </c>
      <c r="E335">
        <f>VLOOKUP(MONTH(M335),LookupTable!$A$3:$B$14,2)</f>
        <v>20171107</v>
      </c>
      <c r="F335">
        <f>IF(P335,X335,VLOOKUP(MONTH(M335),LookupTable!$A$3:$B$14,2))</f>
        <v>20171107</v>
      </c>
      <c r="G335">
        <f>IF(R335=1,VLOOKUP(MONTH(M335),LookupTable!$E$3:$L$14,Sheet1!S335+1),VLOOKUP(MONTH(M335),LookupTable!$A$18:$B$29,2))</f>
        <v>20171106</v>
      </c>
      <c r="H335">
        <f t="shared" si="343"/>
        <v>20171106</v>
      </c>
      <c r="I335">
        <f>VLOOKUP(MONTH(Sheet1!M335),LookupTable!$E$3:$L$14,Sheet1!S335+1)</f>
        <v>20171106</v>
      </c>
      <c r="J335">
        <f t="shared" si="344"/>
        <v>20171106</v>
      </c>
      <c r="K335">
        <v>20171129</v>
      </c>
      <c r="M335" s="1">
        <v>44529</v>
      </c>
      <c r="N335" s="1" t="b">
        <f t="shared" si="345"/>
        <v>1</v>
      </c>
      <c r="O335" t="b">
        <f t="shared" si="346"/>
        <v>1</v>
      </c>
      <c r="P335" t="b">
        <f t="shared" si="347"/>
        <v>0</v>
      </c>
      <c r="Q335" t="str">
        <f t="shared" si="356"/>
        <v>Monday</v>
      </c>
      <c r="R335">
        <f t="shared" ref="R335:S335" si="360">R328</f>
        <v>1</v>
      </c>
      <c r="S335">
        <f t="shared" si="360"/>
        <v>3</v>
      </c>
      <c r="X335">
        <v>20171129</v>
      </c>
      <c r="Y335">
        <v>20171107</v>
      </c>
      <c r="Z335">
        <v>20171107</v>
      </c>
      <c r="AA335">
        <v>20171107</v>
      </c>
      <c r="AB335">
        <v>20171107</v>
      </c>
      <c r="AC335">
        <v>20171108</v>
      </c>
      <c r="AD335">
        <v>20171108</v>
      </c>
      <c r="AE335">
        <v>20171129</v>
      </c>
    </row>
    <row r="336" spans="4:31" x14ac:dyDescent="0.3">
      <c r="D336" t="s">
        <v>341</v>
      </c>
      <c r="E336">
        <f>VLOOKUP(MONTH(M336),LookupTable!$A$3:$B$14,2)</f>
        <v>20171107</v>
      </c>
      <c r="F336">
        <f>IF(P336,X336,VLOOKUP(MONTH(M336),LookupTable!$A$3:$B$14,2))</f>
        <v>20171107</v>
      </c>
      <c r="G336">
        <f>IF(R336=1,VLOOKUP(MONTH(M336),LookupTable!$E$3:$L$14,Sheet1!S336+1),VLOOKUP(MONTH(M336),LookupTable!$A$18:$B$29,2))</f>
        <v>20171107</v>
      </c>
      <c r="H336">
        <f t="shared" si="343"/>
        <v>20171107</v>
      </c>
      <c r="I336">
        <f>VLOOKUP(MONTH(Sheet1!M336),LookupTable!$E$3:$L$14,Sheet1!S336+1)</f>
        <v>20171107</v>
      </c>
      <c r="J336">
        <f t="shared" si="344"/>
        <v>20171107</v>
      </c>
      <c r="K336">
        <v>20171130</v>
      </c>
      <c r="M336" s="1">
        <v>44530</v>
      </c>
      <c r="N336" s="1" t="b">
        <f t="shared" si="345"/>
        <v>1</v>
      </c>
      <c r="O336" t="b">
        <f t="shared" si="346"/>
        <v>1</v>
      </c>
      <c r="P336" t="b">
        <f t="shared" si="347"/>
        <v>0</v>
      </c>
      <c r="Q336" t="str">
        <f t="shared" si="356"/>
        <v>Tuesday</v>
      </c>
      <c r="R336">
        <f t="shared" ref="R336:S336" si="361">R329</f>
        <v>0</v>
      </c>
      <c r="S336">
        <f t="shared" si="361"/>
        <v>4</v>
      </c>
      <c r="X336">
        <v>20171130</v>
      </c>
      <c r="Y336">
        <v>20171107</v>
      </c>
      <c r="Z336">
        <v>20171107</v>
      </c>
      <c r="AA336">
        <v>20171107</v>
      </c>
      <c r="AB336">
        <v>20171107</v>
      </c>
      <c r="AC336">
        <v>20171109</v>
      </c>
      <c r="AD336">
        <v>20171109</v>
      </c>
      <c r="AE336">
        <v>20171130</v>
      </c>
    </row>
    <row r="337" spans="4:31" x14ac:dyDescent="0.3">
      <c r="D337" t="s">
        <v>342</v>
      </c>
      <c r="E337">
        <f>VLOOKUP(MONTH(M337),LookupTable!$A$3:$B$14,2)</f>
        <v>20171205</v>
      </c>
      <c r="F337">
        <f>IF(P337,X337,VLOOKUP(MONTH(M337),LookupTable!$A$3:$B$14,2))</f>
        <v>20171205</v>
      </c>
      <c r="G337">
        <f>IF(R337=1,VLOOKUP(MONTH(M337),LookupTable!$E$3:$L$14,Sheet1!S337+1),VLOOKUP(MONTH(M337),LookupTable!$A$18:$B$29,2))</f>
        <v>20171205</v>
      </c>
      <c r="H337">
        <f t="shared" si="343"/>
        <v>20171205</v>
      </c>
      <c r="I337">
        <f>VLOOKUP(MONTH(Sheet1!M337),LookupTable!$E$3:$L$14,Sheet1!S337+1)</f>
        <v>20171206</v>
      </c>
      <c r="J337">
        <f t="shared" si="344"/>
        <v>20171206</v>
      </c>
      <c r="K337">
        <v>20171201</v>
      </c>
      <c r="M337" s="1">
        <v>44531</v>
      </c>
      <c r="N337" s="1" t="b">
        <f t="shared" si="345"/>
        <v>1</v>
      </c>
      <c r="O337" t="b">
        <f t="shared" si="346"/>
        <v>1</v>
      </c>
      <c r="P337" t="b">
        <f t="shared" si="347"/>
        <v>0</v>
      </c>
      <c r="Q337" t="str">
        <f t="shared" si="356"/>
        <v>Wednesday</v>
      </c>
      <c r="R337">
        <f t="shared" ref="R337:S337" si="362">R330</f>
        <v>0</v>
      </c>
      <c r="S337">
        <f t="shared" si="362"/>
        <v>5</v>
      </c>
      <c r="X337">
        <v>20171201</v>
      </c>
      <c r="Y337">
        <v>20171205</v>
      </c>
      <c r="Z337">
        <v>20171205</v>
      </c>
      <c r="AA337">
        <v>20171205</v>
      </c>
      <c r="AB337">
        <v>20171205</v>
      </c>
      <c r="AC337">
        <v>20171208</v>
      </c>
      <c r="AD337">
        <v>20171208</v>
      </c>
      <c r="AE337">
        <v>20171201</v>
      </c>
    </row>
    <row r="338" spans="4:31" x14ac:dyDescent="0.3">
      <c r="D338" t="s">
        <v>343</v>
      </c>
      <c r="E338">
        <f>VLOOKUP(MONTH(M338),LookupTable!$A$3:$B$14,2)</f>
        <v>20171205</v>
      </c>
      <c r="F338">
        <f>IF(P338,X338,VLOOKUP(MONTH(M338),LookupTable!$A$3:$B$14,2))</f>
        <v>20171205</v>
      </c>
      <c r="G338">
        <f>IF(R338=1,VLOOKUP(MONTH(M338),LookupTable!$E$3:$L$14,Sheet1!S338+1),VLOOKUP(MONTH(M338),LookupTable!$A$18:$B$29,2))</f>
        <v>20171205</v>
      </c>
      <c r="H338">
        <f t="shared" si="343"/>
        <v>20171205</v>
      </c>
      <c r="I338">
        <f>VLOOKUP(MONTH(Sheet1!M338),LookupTable!$E$3:$L$14,Sheet1!S338+1)</f>
        <v>20171207</v>
      </c>
      <c r="J338">
        <f t="shared" si="344"/>
        <v>20171207</v>
      </c>
      <c r="K338">
        <v>20171202</v>
      </c>
      <c r="M338" s="1">
        <v>44532</v>
      </c>
      <c r="N338" s="1" t="b">
        <f t="shared" si="345"/>
        <v>1</v>
      </c>
      <c r="O338" t="b">
        <f t="shared" si="346"/>
        <v>1</v>
      </c>
      <c r="P338" t="b">
        <f t="shared" si="347"/>
        <v>0</v>
      </c>
      <c r="Q338" t="str">
        <f t="shared" si="356"/>
        <v>Thursday</v>
      </c>
      <c r="R338">
        <f t="shared" ref="R338:S338" si="363">R331</f>
        <v>0</v>
      </c>
      <c r="S338">
        <f t="shared" si="363"/>
        <v>6</v>
      </c>
      <c r="X338">
        <v>20171202</v>
      </c>
      <c r="Y338">
        <v>20171205</v>
      </c>
      <c r="Z338">
        <v>20171205</v>
      </c>
      <c r="AA338">
        <v>20171209</v>
      </c>
      <c r="AB338">
        <v>20171209</v>
      </c>
      <c r="AC338">
        <v>20171209</v>
      </c>
      <c r="AD338">
        <v>20171209</v>
      </c>
      <c r="AE338">
        <v>20171202</v>
      </c>
    </row>
    <row r="339" spans="4:31" x14ac:dyDescent="0.3">
      <c r="D339" t="s">
        <v>344</v>
      </c>
      <c r="E339">
        <f>VLOOKUP(MONTH(M339),LookupTable!$A$3:$B$14,2)</f>
        <v>20171205</v>
      </c>
      <c r="F339">
        <f>IF(P339,X339,VLOOKUP(MONTH(M339),LookupTable!$A$3:$B$14,2))</f>
        <v>20171205</v>
      </c>
      <c r="G339">
        <f>IF(R339=1,VLOOKUP(MONTH(M339),LookupTable!$E$3:$L$14,Sheet1!S339+1),VLOOKUP(MONTH(M339),LookupTable!$A$18:$B$29,2))</f>
        <v>20171205</v>
      </c>
      <c r="H339">
        <f t="shared" si="343"/>
        <v>20171205</v>
      </c>
      <c r="I339">
        <f>VLOOKUP(MONTH(Sheet1!M339),LookupTable!$E$3:$L$14,Sheet1!S339+1)</f>
        <v>20171208</v>
      </c>
      <c r="J339">
        <f t="shared" si="344"/>
        <v>20171208</v>
      </c>
      <c r="K339">
        <v>20171203</v>
      </c>
      <c r="M339" s="1">
        <v>44533</v>
      </c>
      <c r="N339" s="1" t="b">
        <f t="shared" si="345"/>
        <v>1</v>
      </c>
      <c r="O339" t="b">
        <f t="shared" si="346"/>
        <v>1</v>
      </c>
      <c r="P339" t="b">
        <f t="shared" si="347"/>
        <v>0</v>
      </c>
      <c r="Q339" t="str">
        <f t="shared" si="356"/>
        <v>Friday</v>
      </c>
      <c r="R339">
        <f t="shared" ref="R339:S339" si="364">R332</f>
        <v>0</v>
      </c>
      <c r="S339">
        <f t="shared" si="364"/>
        <v>7</v>
      </c>
      <c r="X339">
        <v>20171203</v>
      </c>
      <c r="Y339">
        <v>20171205</v>
      </c>
      <c r="Z339">
        <v>20171205</v>
      </c>
      <c r="AA339">
        <v>20171210</v>
      </c>
      <c r="AB339">
        <v>20171210</v>
      </c>
      <c r="AC339">
        <v>20171210</v>
      </c>
      <c r="AD339">
        <v>20171210</v>
      </c>
      <c r="AE339">
        <v>20171203</v>
      </c>
    </row>
    <row r="340" spans="4:31" x14ac:dyDescent="0.3">
      <c r="D340" t="s">
        <v>345</v>
      </c>
      <c r="E340">
        <f>VLOOKUP(MONTH(M340),LookupTable!$A$3:$B$14,2)</f>
        <v>20171205</v>
      </c>
      <c r="F340">
        <f>IF(P340,X340,VLOOKUP(MONTH(M340),LookupTable!$A$3:$B$14,2))</f>
        <v>20171205</v>
      </c>
      <c r="G340">
        <f>IF(R340=1,VLOOKUP(MONTH(M340),LookupTable!$E$3:$L$14,Sheet1!S340+1),VLOOKUP(MONTH(M340),LookupTable!$A$18:$B$29,2))</f>
        <v>20171209</v>
      </c>
      <c r="H340">
        <f t="shared" si="343"/>
        <v>20171209</v>
      </c>
      <c r="I340">
        <f>VLOOKUP(MONTH(Sheet1!M340),LookupTable!$E$3:$L$14,Sheet1!S340+1)</f>
        <v>20171209</v>
      </c>
      <c r="J340">
        <f t="shared" si="344"/>
        <v>20171209</v>
      </c>
      <c r="K340">
        <v>20171204</v>
      </c>
      <c r="M340" s="1">
        <v>44534</v>
      </c>
      <c r="N340" s="1" t="b">
        <f t="shared" si="345"/>
        <v>0</v>
      </c>
      <c r="O340" t="b">
        <f t="shared" si="346"/>
        <v>0</v>
      </c>
      <c r="P340" t="b">
        <f t="shared" si="347"/>
        <v>0</v>
      </c>
      <c r="Q340" t="str">
        <f t="shared" si="356"/>
        <v>Saturday</v>
      </c>
      <c r="R340">
        <f t="shared" ref="R340:S340" si="365">R333</f>
        <v>1</v>
      </c>
      <c r="S340">
        <f t="shared" si="365"/>
        <v>1</v>
      </c>
      <c r="X340">
        <v>20171204</v>
      </c>
      <c r="Y340">
        <v>20171205</v>
      </c>
      <c r="Z340">
        <v>20171205</v>
      </c>
      <c r="AA340">
        <v>20171204</v>
      </c>
      <c r="AB340">
        <v>20171204</v>
      </c>
      <c r="AC340">
        <v>20171204</v>
      </c>
      <c r="AD340">
        <v>20171204</v>
      </c>
      <c r="AE340">
        <v>20171204</v>
      </c>
    </row>
    <row r="341" spans="4:31" x14ac:dyDescent="0.3">
      <c r="D341" t="s">
        <v>346</v>
      </c>
      <c r="E341">
        <f>VLOOKUP(MONTH(M341),LookupTable!$A$3:$B$14,2)</f>
        <v>20171205</v>
      </c>
      <c r="F341">
        <f>IF(P341,X341,VLOOKUP(MONTH(M341),LookupTable!$A$3:$B$14,2))</f>
        <v>20171205</v>
      </c>
      <c r="G341">
        <f>IF(R341=1,VLOOKUP(MONTH(M341),LookupTable!$E$3:$L$14,Sheet1!S341+1),VLOOKUP(MONTH(M341),LookupTable!$A$18:$B$29,2))</f>
        <v>20171210</v>
      </c>
      <c r="H341">
        <f t="shared" si="343"/>
        <v>20171210</v>
      </c>
      <c r="I341">
        <f>VLOOKUP(MONTH(Sheet1!M341),LookupTable!$E$3:$L$14,Sheet1!S341+1)</f>
        <v>20171210</v>
      </c>
      <c r="J341">
        <f t="shared" si="344"/>
        <v>20171210</v>
      </c>
      <c r="K341">
        <v>20171205</v>
      </c>
      <c r="M341" s="1">
        <v>44535</v>
      </c>
      <c r="N341" s="1" t="b">
        <f t="shared" si="345"/>
        <v>0</v>
      </c>
      <c r="O341" t="b">
        <f t="shared" si="346"/>
        <v>0</v>
      </c>
      <c r="P341" t="b">
        <f t="shared" si="347"/>
        <v>0</v>
      </c>
      <c r="Q341" t="str">
        <f t="shared" si="356"/>
        <v>Sunday</v>
      </c>
      <c r="R341">
        <f t="shared" ref="R341:S341" si="366">R334</f>
        <v>1</v>
      </c>
      <c r="S341">
        <f t="shared" si="366"/>
        <v>2</v>
      </c>
      <c r="X341">
        <v>20171205</v>
      </c>
      <c r="Y341">
        <v>20171205</v>
      </c>
      <c r="Z341">
        <v>20171205</v>
      </c>
      <c r="AA341">
        <v>20171205</v>
      </c>
      <c r="AB341">
        <v>20171205</v>
      </c>
      <c r="AC341">
        <v>20171205</v>
      </c>
      <c r="AD341">
        <v>20171205</v>
      </c>
      <c r="AE341">
        <v>20171205</v>
      </c>
    </row>
    <row r="342" spans="4:31" x14ac:dyDescent="0.3">
      <c r="D342" t="s">
        <v>347</v>
      </c>
      <c r="E342">
        <f>VLOOKUP(MONTH(M342),LookupTable!$A$3:$B$14,2)</f>
        <v>20171205</v>
      </c>
      <c r="F342">
        <f>IF(P342,X342,VLOOKUP(MONTH(M342),LookupTable!$A$3:$B$14,2))</f>
        <v>20171205</v>
      </c>
      <c r="G342">
        <f>IF(R342=1,VLOOKUP(MONTH(M342),LookupTable!$E$3:$L$14,Sheet1!S342+1),VLOOKUP(MONTH(M342),LookupTable!$A$18:$B$29,2))</f>
        <v>20171204</v>
      </c>
      <c r="H342">
        <f t="shared" si="343"/>
        <v>20171204</v>
      </c>
      <c r="I342">
        <f>VLOOKUP(MONTH(Sheet1!M342),LookupTable!$E$3:$L$14,Sheet1!S342+1)</f>
        <v>20171204</v>
      </c>
      <c r="J342">
        <f t="shared" si="344"/>
        <v>20171204</v>
      </c>
      <c r="K342">
        <v>20171206</v>
      </c>
      <c r="M342" s="1">
        <v>44536</v>
      </c>
      <c r="N342" s="1" t="b">
        <f t="shared" si="345"/>
        <v>1</v>
      </c>
      <c r="O342" t="b">
        <f t="shared" si="346"/>
        <v>1</v>
      </c>
      <c r="P342" t="b">
        <f t="shared" si="347"/>
        <v>0</v>
      </c>
      <c r="Q342" t="str">
        <f t="shared" si="356"/>
        <v>Monday</v>
      </c>
      <c r="R342">
        <f t="shared" ref="R342:S342" si="367">R335</f>
        <v>1</v>
      </c>
      <c r="S342">
        <f t="shared" si="367"/>
        <v>3</v>
      </c>
      <c r="X342">
        <v>20171206</v>
      </c>
      <c r="Y342">
        <v>20171205</v>
      </c>
      <c r="Z342">
        <v>20171205</v>
      </c>
      <c r="AA342">
        <v>20171205</v>
      </c>
      <c r="AB342">
        <v>20171205</v>
      </c>
      <c r="AC342">
        <v>20171206</v>
      </c>
      <c r="AD342">
        <v>20171206</v>
      </c>
      <c r="AE342">
        <v>20171206</v>
      </c>
    </row>
    <row r="343" spans="4:31" x14ac:dyDescent="0.3">
      <c r="D343" t="s">
        <v>348</v>
      </c>
      <c r="E343">
        <f>VLOOKUP(MONTH(M343),LookupTable!$A$3:$B$14,2)</f>
        <v>20171205</v>
      </c>
      <c r="F343">
        <f>IF(P343,X343,VLOOKUP(MONTH(M343),LookupTable!$A$3:$B$14,2))</f>
        <v>20171205</v>
      </c>
      <c r="G343">
        <f>IF(R343=1,VLOOKUP(MONTH(M343),LookupTable!$E$3:$L$14,Sheet1!S343+1),VLOOKUP(MONTH(M343),LookupTable!$A$18:$B$29,2))</f>
        <v>20171205</v>
      </c>
      <c r="H343">
        <f t="shared" si="343"/>
        <v>20171205</v>
      </c>
      <c r="I343">
        <f>VLOOKUP(MONTH(Sheet1!M343),LookupTable!$E$3:$L$14,Sheet1!S343+1)</f>
        <v>20171205</v>
      </c>
      <c r="J343">
        <f t="shared" si="344"/>
        <v>20171205</v>
      </c>
      <c r="K343">
        <v>20171207</v>
      </c>
      <c r="M343" s="1">
        <v>44537</v>
      </c>
      <c r="N343" s="1" t="b">
        <f t="shared" si="345"/>
        <v>1</v>
      </c>
      <c r="O343" t="b">
        <f t="shared" si="346"/>
        <v>1</v>
      </c>
      <c r="P343" t="b">
        <f t="shared" si="347"/>
        <v>0</v>
      </c>
      <c r="Q343" t="str">
        <f t="shared" si="356"/>
        <v>Tuesday</v>
      </c>
      <c r="R343">
        <f t="shared" ref="R343:S343" si="368">R336</f>
        <v>0</v>
      </c>
      <c r="S343">
        <f t="shared" si="368"/>
        <v>4</v>
      </c>
      <c r="X343">
        <v>20171207</v>
      </c>
      <c r="Y343">
        <v>20171205</v>
      </c>
      <c r="Z343">
        <v>20171205</v>
      </c>
      <c r="AA343">
        <v>20171205</v>
      </c>
      <c r="AB343">
        <v>20171205</v>
      </c>
      <c r="AC343">
        <v>20171207</v>
      </c>
      <c r="AD343">
        <v>20171207</v>
      </c>
      <c r="AE343">
        <v>20171207</v>
      </c>
    </row>
    <row r="344" spans="4:31" x14ac:dyDescent="0.3">
      <c r="D344" t="s">
        <v>349</v>
      </c>
      <c r="E344">
        <f>VLOOKUP(MONTH(M344),LookupTable!$A$3:$B$14,2)</f>
        <v>20171205</v>
      </c>
      <c r="F344">
        <f>IF(P344,X344,VLOOKUP(MONTH(M344),LookupTable!$A$3:$B$14,2))</f>
        <v>20171205</v>
      </c>
      <c r="G344">
        <f>IF(R344=1,VLOOKUP(MONTH(M344),LookupTable!$E$3:$L$14,Sheet1!S344+1),VLOOKUP(MONTH(M344),LookupTable!$A$18:$B$29,2))</f>
        <v>20171205</v>
      </c>
      <c r="H344">
        <f t="shared" si="343"/>
        <v>20171205</v>
      </c>
      <c r="I344">
        <f>VLOOKUP(MONTH(Sheet1!M344),LookupTable!$E$3:$L$14,Sheet1!S344+1)</f>
        <v>20171206</v>
      </c>
      <c r="J344">
        <f t="shared" si="344"/>
        <v>20171206</v>
      </c>
      <c r="K344">
        <v>20171208</v>
      </c>
      <c r="M344" s="1">
        <v>44538</v>
      </c>
      <c r="N344" s="1" t="b">
        <f t="shared" si="345"/>
        <v>1</v>
      </c>
      <c r="O344" t="b">
        <f t="shared" si="346"/>
        <v>1</v>
      </c>
      <c r="P344" t="b">
        <f t="shared" si="347"/>
        <v>0</v>
      </c>
      <c r="Q344" t="str">
        <f t="shared" si="356"/>
        <v>Wednesday</v>
      </c>
      <c r="R344">
        <f t="shared" ref="R344:S344" si="369">R337</f>
        <v>0</v>
      </c>
      <c r="S344">
        <f t="shared" si="369"/>
        <v>5</v>
      </c>
      <c r="X344">
        <v>20171208</v>
      </c>
      <c r="Y344">
        <v>20171205</v>
      </c>
      <c r="Z344">
        <v>20171205</v>
      </c>
      <c r="AA344">
        <v>20171205</v>
      </c>
      <c r="AB344">
        <v>20171205</v>
      </c>
      <c r="AC344">
        <v>20171208</v>
      </c>
      <c r="AD344">
        <v>20171208</v>
      </c>
      <c r="AE344">
        <v>20171208</v>
      </c>
    </row>
    <row r="345" spans="4:31" x14ac:dyDescent="0.3">
      <c r="D345" t="s">
        <v>350</v>
      </c>
      <c r="E345">
        <f>VLOOKUP(MONTH(M345),LookupTable!$A$3:$B$14,2)</f>
        <v>20171205</v>
      </c>
      <c r="F345">
        <f>IF(P345,X345,VLOOKUP(MONTH(M345),LookupTable!$A$3:$B$14,2))</f>
        <v>20171205</v>
      </c>
      <c r="G345">
        <f>IF(R345=1,VLOOKUP(MONTH(M345),LookupTable!$E$3:$L$14,Sheet1!S345+1),VLOOKUP(MONTH(M345),LookupTable!$A$18:$B$29,2))</f>
        <v>20171205</v>
      </c>
      <c r="H345">
        <f t="shared" si="343"/>
        <v>20171205</v>
      </c>
      <c r="I345">
        <f>VLOOKUP(MONTH(Sheet1!M345),LookupTable!$E$3:$L$14,Sheet1!S345+1)</f>
        <v>20171207</v>
      </c>
      <c r="J345">
        <f t="shared" si="344"/>
        <v>20171207</v>
      </c>
      <c r="K345">
        <v>20171209</v>
      </c>
      <c r="M345" s="1">
        <v>44539</v>
      </c>
      <c r="N345" s="1" t="b">
        <f t="shared" si="345"/>
        <v>1</v>
      </c>
      <c r="O345" t="b">
        <f t="shared" si="346"/>
        <v>1</v>
      </c>
      <c r="P345" t="b">
        <f t="shared" si="347"/>
        <v>0</v>
      </c>
      <c r="Q345" t="str">
        <f t="shared" si="356"/>
        <v>Thursday</v>
      </c>
      <c r="R345">
        <f t="shared" ref="R345:S345" si="370">R338</f>
        <v>0</v>
      </c>
      <c r="S345">
        <f t="shared" si="370"/>
        <v>6</v>
      </c>
      <c r="X345">
        <v>20171209</v>
      </c>
      <c r="Y345">
        <v>20171205</v>
      </c>
      <c r="Z345">
        <v>20171205</v>
      </c>
      <c r="AA345">
        <v>20171209</v>
      </c>
      <c r="AB345">
        <v>20171209</v>
      </c>
      <c r="AC345">
        <v>20171209</v>
      </c>
      <c r="AD345">
        <v>20171209</v>
      </c>
      <c r="AE345">
        <v>20171209</v>
      </c>
    </row>
    <row r="346" spans="4:31" x14ac:dyDescent="0.3">
      <c r="D346" t="s">
        <v>351</v>
      </c>
      <c r="E346">
        <f>VLOOKUP(MONTH(M346),LookupTable!$A$3:$B$14,2)</f>
        <v>20171205</v>
      </c>
      <c r="F346">
        <f>IF(P346,X346,VLOOKUP(MONTH(M346),LookupTable!$A$3:$B$14,2))</f>
        <v>20171205</v>
      </c>
      <c r="G346">
        <f>IF(R346=1,VLOOKUP(MONTH(M346),LookupTable!$E$3:$L$14,Sheet1!S346+1),VLOOKUP(MONTH(M346),LookupTable!$A$18:$B$29,2))</f>
        <v>20171205</v>
      </c>
      <c r="H346">
        <f t="shared" si="343"/>
        <v>20171205</v>
      </c>
      <c r="I346">
        <f>VLOOKUP(MONTH(Sheet1!M346),LookupTable!$E$3:$L$14,Sheet1!S346+1)</f>
        <v>20171208</v>
      </c>
      <c r="J346">
        <f t="shared" si="344"/>
        <v>20171208</v>
      </c>
      <c r="K346">
        <v>20171210</v>
      </c>
      <c r="M346" s="1">
        <v>44540</v>
      </c>
      <c r="N346" s="1" t="b">
        <f t="shared" si="345"/>
        <v>1</v>
      </c>
      <c r="O346" t="b">
        <f t="shared" si="346"/>
        <v>1</v>
      </c>
      <c r="P346" t="b">
        <f t="shared" si="347"/>
        <v>0</v>
      </c>
      <c r="Q346" t="str">
        <f t="shared" si="356"/>
        <v>Friday</v>
      </c>
      <c r="R346">
        <f t="shared" ref="R346:S346" si="371">R339</f>
        <v>0</v>
      </c>
      <c r="S346">
        <f t="shared" si="371"/>
        <v>7</v>
      </c>
      <c r="X346">
        <v>20171210</v>
      </c>
      <c r="Y346">
        <v>20171205</v>
      </c>
      <c r="Z346">
        <v>20171205</v>
      </c>
      <c r="AA346">
        <v>20171210</v>
      </c>
      <c r="AB346">
        <v>20171210</v>
      </c>
      <c r="AC346">
        <v>20171210</v>
      </c>
      <c r="AD346">
        <v>20171210</v>
      </c>
      <c r="AE346">
        <v>20171210</v>
      </c>
    </row>
    <row r="347" spans="4:31" x14ac:dyDescent="0.3">
      <c r="D347" t="s">
        <v>352</v>
      </c>
      <c r="E347">
        <f>VLOOKUP(MONTH(M347),LookupTable!$A$3:$B$14,2)</f>
        <v>20171205</v>
      </c>
      <c r="F347">
        <f>IF(P347,X347,VLOOKUP(MONTH(M347),LookupTable!$A$3:$B$14,2))</f>
        <v>20171205</v>
      </c>
      <c r="G347">
        <f>IF(R347=1,VLOOKUP(MONTH(M347),LookupTable!$E$3:$L$14,Sheet1!S347+1),VLOOKUP(MONTH(M347),LookupTable!$A$18:$B$29,2))</f>
        <v>20171209</v>
      </c>
      <c r="H347">
        <f t="shared" si="343"/>
        <v>20171209</v>
      </c>
      <c r="I347">
        <f>VLOOKUP(MONTH(Sheet1!M347),LookupTable!$E$3:$L$14,Sheet1!S347+1)</f>
        <v>20171209</v>
      </c>
      <c r="J347">
        <f t="shared" si="344"/>
        <v>20171209</v>
      </c>
      <c r="K347">
        <v>20171211</v>
      </c>
      <c r="M347" s="1">
        <v>44541</v>
      </c>
      <c r="N347" s="1" t="b">
        <f t="shared" si="345"/>
        <v>0</v>
      </c>
      <c r="O347" t="b">
        <f t="shared" si="346"/>
        <v>0</v>
      </c>
      <c r="P347" t="b">
        <f t="shared" si="347"/>
        <v>0</v>
      </c>
      <c r="Q347" t="str">
        <f t="shared" si="356"/>
        <v>Saturday</v>
      </c>
      <c r="R347">
        <f t="shared" ref="R347:S347" si="372">R340</f>
        <v>1</v>
      </c>
      <c r="S347">
        <f t="shared" si="372"/>
        <v>1</v>
      </c>
      <c r="X347">
        <v>20171211</v>
      </c>
      <c r="Y347">
        <v>20171205</v>
      </c>
      <c r="Z347">
        <v>20171205</v>
      </c>
      <c r="AA347">
        <v>20171204</v>
      </c>
      <c r="AB347">
        <v>20171204</v>
      </c>
      <c r="AC347">
        <v>20171204</v>
      </c>
      <c r="AD347">
        <v>20171204</v>
      </c>
      <c r="AE347">
        <v>20171211</v>
      </c>
    </row>
    <row r="348" spans="4:31" x14ac:dyDescent="0.3">
      <c r="D348" t="s">
        <v>353</v>
      </c>
      <c r="E348">
        <f>VLOOKUP(MONTH(M348),LookupTable!$A$3:$B$14,2)</f>
        <v>20171205</v>
      </c>
      <c r="F348">
        <f>IF(P348,X348,VLOOKUP(MONTH(M348),LookupTable!$A$3:$B$14,2))</f>
        <v>20171205</v>
      </c>
      <c r="G348">
        <f>IF(R348=1,VLOOKUP(MONTH(M348),LookupTable!$E$3:$L$14,Sheet1!S348+1),VLOOKUP(MONTH(M348),LookupTable!$A$18:$B$29,2))</f>
        <v>20171210</v>
      </c>
      <c r="H348">
        <f t="shared" si="343"/>
        <v>20171210</v>
      </c>
      <c r="I348">
        <f>VLOOKUP(MONTH(Sheet1!M348),LookupTable!$E$3:$L$14,Sheet1!S348+1)</f>
        <v>20171210</v>
      </c>
      <c r="J348">
        <f t="shared" si="344"/>
        <v>20171210</v>
      </c>
      <c r="K348">
        <v>20171212</v>
      </c>
      <c r="M348" s="1">
        <v>44542</v>
      </c>
      <c r="N348" s="1" t="b">
        <f t="shared" si="345"/>
        <v>0</v>
      </c>
      <c r="O348" t="b">
        <f t="shared" si="346"/>
        <v>0</v>
      </c>
      <c r="P348" t="b">
        <f t="shared" si="347"/>
        <v>0</v>
      </c>
      <c r="Q348" t="str">
        <f t="shared" si="356"/>
        <v>Sunday</v>
      </c>
      <c r="R348">
        <f t="shared" ref="R348:S348" si="373">R341</f>
        <v>1</v>
      </c>
      <c r="S348">
        <f t="shared" si="373"/>
        <v>2</v>
      </c>
      <c r="X348">
        <v>20171212</v>
      </c>
      <c r="Y348">
        <v>20171205</v>
      </c>
      <c r="Z348">
        <v>20171205</v>
      </c>
      <c r="AA348">
        <v>20171205</v>
      </c>
      <c r="AB348">
        <v>20171205</v>
      </c>
      <c r="AC348">
        <v>20171205</v>
      </c>
      <c r="AD348">
        <v>20171205</v>
      </c>
      <c r="AE348">
        <v>20171212</v>
      </c>
    </row>
    <row r="349" spans="4:31" x14ac:dyDescent="0.3">
      <c r="D349" t="s">
        <v>354</v>
      </c>
      <c r="E349">
        <f>VLOOKUP(MONTH(M349),LookupTable!$A$3:$B$14,2)</f>
        <v>20171205</v>
      </c>
      <c r="F349">
        <f>IF(P349,X349,VLOOKUP(MONTH(M349),LookupTable!$A$3:$B$14,2))</f>
        <v>20171205</v>
      </c>
      <c r="G349">
        <f>IF(R349=1,VLOOKUP(MONTH(M349),LookupTable!$E$3:$L$14,Sheet1!S349+1),VLOOKUP(MONTH(M349),LookupTable!$A$18:$B$29,2))</f>
        <v>20171204</v>
      </c>
      <c r="H349">
        <f t="shared" si="343"/>
        <v>20171204</v>
      </c>
      <c r="I349">
        <f>VLOOKUP(MONTH(Sheet1!M349),LookupTable!$E$3:$L$14,Sheet1!S349+1)</f>
        <v>20171204</v>
      </c>
      <c r="J349">
        <f t="shared" si="344"/>
        <v>20171204</v>
      </c>
      <c r="K349">
        <v>20171213</v>
      </c>
      <c r="M349" s="1">
        <v>44543</v>
      </c>
      <c r="N349" s="1" t="b">
        <f t="shared" si="345"/>
        <v>1</v>
      </c>
      <c r="O349" t="b">
        <f t="shared" si="346"/>
        <v>1</v>
      </c>
      <c r="P349" t="b">
        <f t="shared" si="347"/>
        <v>0</v>
      </c>
      <c r="Q349" t="str">
        <f t="shared" si="356"/>
        <v>Monday</v>
      </c>
      <c r="R349">
        <f t="shared" ref="R349:S349" si="374">R342</f>
        <v>1</v>
      </c>
      <c r="S349">
        <f t="shared" si="374"/>
        <v>3</v>
      </c>
      <c r="X349">
        <v>20171213</v>
      </c>
      <c r="Y349">
        <v>20171205</v>
      </c>
      <c r="Z349">
        <v>20171205</v>
      </c>
      <c r="AA349">
        <v>20171205</v>
      </c>
      <c r="AB349">
        <v>20171205</v>
      </c>
      <c r="AC349">
        <v>20171206</v>
      </c>
      <c r="AD349">
        <v>20171206</v>
      </c>
      <c r="AE349">
        <v>20171213</v>
      </c>
    </row>
    <row r="350" spans="4:31" x14ac:dyDescent="0.3">
      <c r="D350" t="s">
        <v>355</v>
      </c>
      <c r="E350">
        <f>VLOOKUP(MONTH(M350),LookupTable!$A$3:$B$14,2)</f>
        <v>20171205</v>
      </c>
      <c r="F350">
        <f>IF(P350,X350,VLOOKUP(MONTH(M350),LookupTable!$A$3:$B$14,2))</f>
        <v>20171205</v>
      </c>
      <c r="G350">
        <f>IF(R350=1,VLOOKUP(MONTH(M350),LookupTable!$E$3:$L$14,Sheet1!S350+1),VLOOKUP(MONTH(M350),LookupTable!$A$18:$B$29,2))</f>
        <v>20171205</v>
      </c>
      <c r="H350">
        <f t="shared" si="343"/>
        <v>20171205</v>
      </c>
      <c r="I350">
        <f>VLOOKUP(MONTH(Sheet1!M350),LookupTable!$E$3:$L$14,Sheet1!S350+1)</f>
        <v>20171205</v>
      </c>
      <c r="J350">
        <f t="shared" si="344"/>
        <v>20171205</v>
      </c>
      <c r="K350">
        <v>20171214</v>
      </c>
      <c r="M350" s="1">
        <v>44544</v>
      </c>
      <c r="N350" s="1" t="b">
        <f t="shared" si="345"/>
        <v>1</v>
      </c>
      <c r="O350" t="b">
        <f t="shared" si="346"/>
        <v>1</v>
      </c>
      <c r="P350" t="b">
        <f t="shared" si="347"/>
        <v>0</v>
      </c>
      <c r="Q350" t="str">
        <f t="shared" si="356"/>
        <v>Tuesday</v>
      </c>
      <c r="R350">
        <f t="shared" ref="R350:S350" si="375">R343</f>
        <v>0</v>
      </c>
      <c r="S350">
        <f t="shared" si="375"/>
        <v>4</v>
      </c>
      <c r="X350">
        <v>20171214</v>
      </c>
      <c r="Y350">
        <v>20171205</v>
      </c>
      <c r="Z350">
        <v>20171205</v>
      </c>
      <c r="AA350">
        <v>20171205</v>
      </c>
      <c r="AB350">
        <v>20171205</v>
      </c>
      <c r="AC350">
        <v>20171207</v>
      </c>
      <c r="AD350">
        <v>20171207</v>
      </c>
      <c r="AE350">
        <v>20171214</v>
      </c>
    </row>
    <row r="351" spans="4:31" x14ac:dyDescent="0.3">
      <c r="D351" t="s">
        <v>356</v>
      </c>
      <c r="E351">
        <f>VLOOKUP(MONTH(M351),LookupTable!$A$3:$B$14,2)</f>
        <v>20171205</v>
      </c>
      <c r="F351">
        <f>IF(P351,X351,VLOOKUP(MONTH(M351),LookupTable!$A$3:$B$14,2))</f>
        <v>20171205</v>
      </c>
      <c r="G351">
        <f>IF(R351=1,VLOOKUP(MONTH(M351),LookupTable!$E$3:$L$14,Sheet1!S351+1),VLOOKUP(MONTH(M351),LookupTable!$A$18:$B$29,2))</f>
        <v>20171205</v>
      </c>
      <c r="H351">
        <f t="shared" si="343"/>
        <v>20171205</v>
      </c>
      <c r="I351">
        <f>VLOOKUP(MONTH(Sheet1!M351),LookupTable!$E$3:$L$14,Sheet1!S351+1)</f>
        <v>20171206</v>
      </c>
      <c r="J351">
        <f t="shared" si="344"/>
        <v>20171206</v>
      </c>
      <c r="K351">
        <v>20171215</v>
      </c>
      <c r="M351" s="1">
        <v>44545</v>
      </c>
      <c r="N351" s="1" t="b">
        <f t="shared" si="345"/>
        <v>1</v>
      </c>
      <c r="O351" t="b">
        <f t="shared" si="346"/>
        <v>1</v>
      </c>
      <c r="P351" t="b">
        <f t="shared" si="347"/>
        <v>0</v>
      </c>
      <c r="Q351" t="str">
        <f t="shared" si="356"/>
        <v>Wednesday</v>
      </c>
      <c r="R351">
        <f t="shared" ref="R351:S351" si="376">R344</f>
        <v>0</v>
      </c>
      <c r="S351">
        <f t="shared" si="376"/>
        <v>5</v>
      </c>
      <c r="X351">
        <v>20171215</v>
      </c>
      <c r="Y351">
        <v>20171205</v>
      </c>
      <c r="Z351">
        <v>20171205</v>
      </c>
      <c r="AA351">
        <v>20171205</v>
      </c>
      <c r="AB351">
        <v>20171205</v>
      </c>
      <c r="AC351">
        <v>20171208</v>
      </c>
      <c r="AD351">
        <v>20171208</v>
      </c>
      <c r="AE351">
        <v>20171215</v>
      </c>
    </row>
    <row r="352" spans="4:31" x14ac:dyDescent="0.3">
      <c r="D352" t="s">
        <v>357</v>
      </c>
      <c r="E352">
        <f>VLOOKUP(MONTH(M352),LookupTable!$A$3:$B$14,2)</f>
        <v>20171205</v>
      </c>
      <c r="F352">
        <f>IF(P352,X352,VLOOKUP(MONTH(M352),LookupTable!$A$3:$B$14,2))</f>
        <v>20171205</v>
      </c>
      <c r="G352">
        <f>IF(R352=1,VLOOKUP(MONTH(M352),LookupTable!$E$3:$L$14,Sheet1!S352+1),VLOOKUP(MONTH(M352),LookupTable!$A$18:$B$29,2))</f>
        <v>20171205</v>
      </c>
      <c r="H352">
        <f t="shared" si="343"/>
        <v>20171205</v>
      </c>
      <c r="I352">
        <f>VLOOKUP(MONTH(Sheet1!M352),LookupTable!$E$3:$L$14,Sheet1!S352+1)</f>
        <v>20171207</v>
      </c>
      <c r="J352">
        <f t="shared" si="344"/>
        <v>20171207</v>
      </c>
      <c r="K352">
        <v>20171216</v>
      </c>
      <c r="M352" s="1">
        <v>44546</v>
      </c>
      <c r="N352" s="1" t="b">
        <f t="shared" si="345"/>
        <v>1</v>
      </c>
      <c r="O352" t="b">
        <f t="shared" si="346"/>
        <v>1</v>
      </c>
      <c r="P352" t="b">
        <f t="shared" si="347"/>
        <v>0</v>
      </c>
      <c r="Q352" t="str">
        <f t="shared" si="356"/>
        <v>Thursday</v>
      </c>
      <c r="R352">
        <f t="shared" ref="R352:S352" si="377">R345</f>
        <v>0</v>
      </c>
      <c r="S352">
        <f t="shared" si="377"/>
        <v>6</v>
      </c>
      <c r="X352">
        <v>20171216</v>
      </c>
      <c r="Y352">
        <v>20171205</v>
      </c>
      <c r="Z352">
        <v>20171205</v>
      </c>
      <c r="AA352">
        <v>20171209</v>
      </c>
      <c r="AB352">
        <v>20171209</v>
      </c>
      <c r="AC352">
        <v>20171209</v>
      </c>
      <c r="AD352">
        <v>20171209</v>
      </c>
      <c r="AE352">
        <v>20171216</v>
      </c>
    </row>
    <row r="353" spans="4:31" x14ac:dyDescent="0.3">
      <c r="D353" t="s">
        <v>358</v>
      </c>
      <c r="E353">
        <f>VLOOKUP(MONTH(M353),LookupTable!$A$3:$B$14,2)</f>
        <v>20171205</v>
      </c>
      <c r="F353">
        <f>IF(P353,X353,VLOOKUP(MONTH(M353),LookupTable!$A$3:$B$14,2))</f>
        <v>20171205</v>
      </c>
      <c r="G353">
        <f>IF(R353=1,VLOOKUP(MONTH(M353),LookupTable!$E$3:$L$14,Sheet1!S353+1),VLOOKUP(MONTH(M353),LookupTable!$A$18:$B$29,2))</f>
        <v>20171205</v>
      </c>
      <c r="H353">
        <f t="shared" si="343"/>
        <v>20171205</v>
      </c>
      <c r="I353">
        <f>VLOOKUP(MONTH(Sheet1!M353),LookupTable!$E$3:$L$14,Sheet1!S353+1)</f>
        <v>20171208</v>
      </c>
      <c r="J353">
        <f t="shared" si="344"/>
        <v>20171208</v>
      </c>
      <c r="K353">
        <v>20171217</v>
      </c>
      <c r="M353" s="1">
        <v>44547</v>
      </c>
      <c r="N353" s="1" t="b">
        <f t="shared" si="345"/>
        <v>1</v>
      </c>
      <c r="O353" t="b">
        <f t="shared" si="346"/>
        <v>1</v>
      </c>
      <c r="P353" t="b">
        <f t="shared" si="347"/>
        <v>0</v>
      </c>
      <c r="Q353" t="str">
        <f t="shared" si="356"/>
        <v>Friday</v>
      </c>
      <c r="R353">
        <f t="shared" ref="R353:S353" si="378">R346</f>
        <v>0</v>
      </c>
      <c r="S353">
        <f t="shared" si="378"/>
        <v>7</v>
      </c>
      <c r="X353">
        <v>20171217</v>
      </c>
      <c r="Y353">
        <v>20171205</v>
      </c>
      <c r="Z353">
        <v>20171205</v>
      </c>
      <c r="AA353">
        <v>20171210</v>
      </c>
      <c r="AB353">
        <v>20171210</v>
      </c>
      <c r="AC353">
        <v>20171210</v>
      </c>
      <c r="AD353">
        <v>20171210</v>
      </c>
      <c r="AE353">
        <v>20171217</v>
      </c>
    </row>
    <row r="354" spans="4:31" x14ac:dyDescent="0.3">
      <c r="D354" t="s">
        <v>359</v>
      </c>
      <c r="E354">
        <f>VLOOKUP(MONTH(M354),LookupTable!$A$3:$B$14,2)</f>
        <v>20171205</v>
      </c>
      <c r="F354">
        <f>IF(P354,X354,VLOOKUP(MONTH(M354),LookupTable!$A$3:$B$14,2))</f>
        <v>20171205</v>
      </c>
      <c r="G354">
        <f>IF(R354=1,VLOOKUP(MONTH(M354),LookupTable!$E$3:$L$14,Sheet1!S354+1),VLOOKUP(MONTH(M354),LookupTable!$A$18:$B$29,2))</f>
        <v>20171209</v>
      </c>
      <c r="H354">
        <f t="shared" si="343"/>
        <v>20171209</v>
      </c>
      <c r="I354">
        <f>VLOOKUP(MONTH(Sheet1!M354),LookupTable!$E$3:$L$14,Sheet1!S354+1)</f>
        <v>20171209</v>
      </c>
      <c r="J354">
        <f t="shared" si="344"/>
        <v>20171209</v>
      </c>
      <c r="K354">
        <v>20171218</v>
      </c>
      <c r="M354" s="1">
        <v>44548</v>
      </c>
      <c r="N354" s="1" t="b">
        <f t="shared" si="345"/>
        <v>0</v>
      </c>
      <c r="O354" t="b">
        <f t="shared" si="346"/>
        <v>0</v>
      </c>
      <c r="P354" t="b">
        <f t="shared" si="347"/>
        <v>0</v>
      </c>
      <c r="Q354" t="str">
        <f t="shared" si="356"/>
        <v>Saturday</v>
      </c>
      <c r="R354">
        <f t="shared" ref="R354:S354" si="379">R347</f>
        <v>1</v>
      </c>
      <c r="S354">
        <f t="shared" si="379"/>
        <v>1</v>
      </c>
      <c r="X354">
        <v>20171218</v>
      </c>
      <c r="Y354">
        <v>20171205</v>
      </c>
      <c r="Z354">
        <v>20171205</v>
      </c>
      <c r="AA354">
        <v>20171204</v>
      </c>
      <c r="AB354">
        <v>20171204</v>
      </c>
      <c r="AC354">
        <v>20171204</v>
      </c>
      <c r="AD354">
        <v>20171204</v>
      </c>
      <c r="AE354">
        <v>20171218</v>
      </c>
    </row>
    <row r="355" spans="4:31" x14ac:dyDescent="0.3">
      <c r="D355" t="s">
        <v>360</v>
      </c>
      <c r="E355">
        <f>VLOOKUP(MONTH(M355),LookupTable!$A$3:$B$14,2)</f>
        <v>20171205</v>
      </c>
      <c r="F355">
        <f>IF(P355,X355,VLOOKUP(MONTH(M355),LookupTable!$A$3:$B$14,2))</f>
        <v>20171205</v>
      </c>
      <c r="G355">
        <f>IF(R355=1,VLOOKUP(MONTH(M355),LookupTable!$E$3:$L$14,Sheet1!S355+1),VLOOKUP(MONTH(M355),LookupTable!$A$18:$B$29,2))</f>
        <v>20171210</v>
      </c>
      <c r="H355">
        <f t="shared" si="343"/>
        <v>20171210</v>
      </c>
      <c r="I355">
        <f>VLOOKUP(MONTH(Sheet1!M355),LookupTable!$E$3:$L$14,Sheet1!S355+1)</f>
        <v>20171210</v>
      </c>
      <c r="J355">
        <f t="shared" si="344"/>
        <v>20171210</v>
      </c>
      <c r="K355">
        <v>20171219</v>
      </c>
      <c r="M355" s="1">
        <v>44549</v>
      </c>
      <c r="N355" s="1" t="b">
        <f t="shared" si="345"/>
        <v>0</v>
      </c>
      <c r="O355" t="b">
        <f t="shared" si="346"/>
        <v>0</v>
      </c>
      <c r="P355" t="b">
        <f t="shared" si="347"/>
        <v>0</v>
      </c>
      <c r="Q355" t="str">
        <f t="shared" si="356"/>
        <v>Sunday</v>
      </c>
      <c r="R355">
        <f t="shared" ref="R355:S355" si="380">R348</f>
        <v>1</v>
      </c>
      <c r="S355">
        <f t="shared" si="380"/>
        <v>2</v>
      </c>
      <c r="X355">
        <v>20171219</v>
      </c>
      <c r="Y355">
        <v>20171205</v>
      </c>
      <c r="Z355">
        <v>20171205</v>
      </c>
      <c r="AA355">
        <v>20171205</v>
      </c>
      <c r="AB355">
        <v>20171205</v>
      </c>
      <c r="AC355">
        <v>20171205</v>
      </c>
      <c r="AD355">
        <v>20171205</v>
      </c>
      <c r="AE355">
        <v>20171219</v>
      </c>
    </row>
    <row r="356" spans="4:31" x14ac:dyDescent="0.3">
      <c r="D356" t="s">
        <v>361</v>
      </c>
      <c r="E356">
        <f>VLOOKUP(MONTH(M356),LookupTable!$A$3:$B$14,2)</f>
        <v>20171205</v>
      </c>
      <c r="F356">
        <f>IF(P356,X356,VLOOKUP(MONTH(M356),LookupTable!$A$3:$B$14,2))</f>
        <v>20171205</v>
      </c>
      <c r="G356">
        <f>IF(R356=1,VLOOKUP(MONTH(M356),LookupTable!$E$3:$L$14,Sheet1!S356+1),VLOOKUP(MONTH(M356),LookupTable!$A$18:$B$29,2))</f>
        <v>20171204</v>
      </c>
      <c r="H356">
        <f t="shared" si="343"/>
        <v>20171204</v>
      </c>
      <c r="I356">
        <f>VLOOKUP(MONTH(Sheet1!M356),LookupTable!$E$3:$L$14,Sheet1!S356+1)</f>
        <v>20171204</v>
      </c>
      <c r="J356">
        <f t="shared" si="344"/>
        <v>20171204</v>
      </c>
      <c r="K356">
        <v>20171220</v>
      </c>
      <c r="M356" s="1">
        <v>44550</v>
      </c>
      <c r="N356" s="1" t="b">
        <f t="shared" si="345"/>
        <v>1</v>
      </c>
      <c r="O356" t="b">
        <f t="shared" si="346"/>
        <v>1</v>
      </c>
      <c r="P356" t="b">
        <f t="shared" si="347"/>
        <v>0</v>
      </c>
      <c r="Q356" t="str">
        <f t="shared" si="356"/>
        <v>Monday</v>
      </c>
      <c r="R356">
        <f t="shared" ref="R356:S356" si="381">R349</f>
        <v>1</v>
      </c>
      <c r="S356">
        <f t="shared" si="381"/>
        <v>3</v>
      </c>
      <c r="X356">
        <v>20171220</v>
      </c>
      <c r="Y356">
        <v>20171205</v>
      </c>
      <c r="Z356">
        <v>20171205</v>
      </c>
      <c r="AA356">
        <v>20171205</v>
      </c>
      <c r="AB356">
        <v>20171205</v>
      </c>
      <c r="AC356">
        <v>20171206</v>
      </c>
      <c r="AD356">
        <v>20171206</v>
      </c>
      <c r="AE356">
        <v>20171220</v>
      </c>
    </row>
    <row r="357" spans="4:31" x14ac:dyDescent="0.3">
      <c r="D357" t="s">
        <v>362</v>
      </c>
      <c r="E357">
        <f>VLOOKUP(MONTH(M357),LookupTable!$A$3:$B$14,2)</f>
        <v>20171205</v>
      </c>
      <c r="F357">
        <f>IF(P357,X357,VLOOKUP(MONTH(M357),LookupTable!$A$3:$B$14,2))</f>
        <v>20171205</v>
      </c>
      <c r="G357">
        <f>IF(R357=1,VLOOKUP(MONTH(M357),LookupTable!$E$3:$L$14,Sheet1!S357+1),VLOOKUP(MONTH(M357),LookupTable!$A$18:$B$29,2))</f>
        <v>20171205</v>
      </c>
      <c r="H357">
        <f t="shared" si="343"/>
        <v>20171205</v>
      </c>
      <c r="I357">
        <f>VLOOKUP(MONTH(Sheet1!M357),LookupTable!$E$3:$L$14,Sheet1!S357+1)</f>
        <v>20171205</v>
      </c>
      <c r="J357">
        <f t="shared" si="344"/>
        <v>20171205</v>
      </c>
      <c r="K357">
        <v>20171221</v>
      </c>
      <c r="M357" s="1">
        <v>44551</v>
      </c>
      <c r="N357" s="1" t="b">
        <f t="shared" si="345"/>
        <v>1</v>
      </c>
      <c r="O357" t="b">
        <f t="shared" si="346"/>
        <v>1</v>
      </c>
      <c r="P357" t="b">
        <f t="shared" si="347"/>
        <v>0</v>
      </c>
      <c r="Q357" t="str">
        <f t="shared" si="356"/>
        <v>Tuesday</v>
      </c>
      <c r="R357">
        <f t="shared" ref="R357:S357" si="382">R350</f>
        <v>0</v>
      </c>
      <c r="S357">
        <f t="shared" si="382"/>
        <v>4</v>
      </c>
      <c r="X357">
        <v>20171221</v>
      </c>
      <c r="Y357">
        <v>20171205</v>
      </c>
      <c r="Z357">
        <v>20171205</v>
      </c>
      <c r="AA357">
        <v>20171205</v>
      </c>
      <c r="AB357">
        <v>20171205</v>
      </c>
      <c r="AC357">
        <v>20171207</v>
      </c>
      <c r="AD357">
        <v>20171207</v>
      </c>
      <c r="AE357">
        <v>20171221</v>
      </c>
    </row>
    <row r="358" spans="4:31" x14ac:dyDescent="0.3">
      <c r="D358" t="s">
        <v>363</v>
      </c>
      <c r="E358">
        <f>VLOOKUP(MONTH(M358),LookupTable!$A$3:$B$14,2)</f>
        <v>20171205</v>
      </c>
      <c r="F358">
        <f>IF(P358,X358,VLOOKUP(MONTH(M358),LookupTable!$A$3:$B$14,2))</f>
        <v>20171205</v>
      </c>
      <c r="G358">
        <f>IF(R358=1,VLOOKUP(MONTH(M358),LookupTable!$E$3:$L$14,Sheet1!S358+1),VLOOKUP(MONTH(M358),LookupTable!$A$18:$B$29,2))</f>
        <v>20171205</v>
      </c>
      <c r="H358">
        <f t="shared" si="343"/>
        <v>20171205</v>
      </c>
      <c r="I358">
        <f>VLOOKUP(MONTH(Sheet1!M358),LookupTable!$E$3:$L$14,Sheet1!S358+1)</f>
        <v>20171206</v>
      </c>
      <c r="J358">
        <f t="shared" si="344"/>
        <v>20171206</v>
      </c>
      <c r="K358">
        <v>20171222</v>
      </c>
      <c r="M358" s="1">
        <v>44552</v>
      </c>
      <c r="N358" s="1" t="b">
        <f t="shared" si="345"/>
        <v>1</v>
      </c>
      <c r="O358" t="b">
        <f t="shared" si="346"/>
        <v>1</v>
      </c>
      <c r="P358" t="b">
        <f t="shared" si="347"/>
        <v>0</v>
      </c>
      <c r="Q358" t="str">
        <f t="shared" si="356"/>
        <v>Wednesday</v>
      </c>
      <c r="R358">
        <f t="shared" ref="R358:S358" si="383">R351</f>
        <v>0</v>
      </c>
      <c r="S358">
        <f t="shared" si="383"/>
        <v>5</v>
      </c>
      <c r="X358">
        <v>20171222</v>
      </c>
      <c r="Y358">
        <v>20171205</v>
      </c>
      <c r="Z358">
        <v>20171205</v>
      </c>
      <c r="AA358">
        <v>20171205</v>
      </c>
      <c r="AB358">
        <v>20171205</v>
      </c>
      <c r="AC358">
        <v>20171208</v>
      </c>
      <c r="AD358">
        <v>20171208</v>
      </c>
      <c r="AE358">
        <v>20171222</v>
      </c>
    </row>
    <row r="359" spans="4:31" x14ac:dyDescent="0.3">
      <c r="D359" t="s">
        <v>364</v>
      </c>
      <c r="E359">
        <f>VLOOKUP(MONTH(M359),LookupTable!$A$3:$B$14,2)</f>
        <v>20171205</v>
      </c>
      <c r="F359">
        <f>IF(P359,X359,VLOOKUP(MONTH(M359),LookupTable!$A$3:$B$14,2))</f>
        <v>20171205</v>
      </c>
      <c r="G359">
        <f>IF(R359=1,VLOOKUP(MONTH(M359),LookupTable!$E$3:$L$14,Sheet1!S359+1),VLOOKUP(MONTH(M359),LookupTable!$A$18:$B$29,2))</f>
        <v>20171205</v>
      </c>
      <c r="H359">
        <f t="shared" si="343"/>
        <v>20171205</v>
      </c>
      <c r="I359">
        <f>VLOOKUP(MONTH(Sheet1!M359),LookupTable!$E$3:$L$14,Sheet1!S359+1)</f>
        <v>20171207</v>
      </c>
      <c r="J359">
        <f t="shared" si="344"/>
        <v>20171207</v>
      </c>
      <c r="K359">
        <v>20171223</v>
      </c>
      <c r="M359" s="1">
        <v>44553</v>
      </c>
      <c r="N359" s="1" t="b">
        <f t="shared" si="345"/>
        <v>1</v>
      </c>
      <c r="O359" t="b">
        <f t="shared" si="346"/>
        <v>1</v>
      </c>
      <c r="P359" t="b">
        <f t="shared" si="347"/>
        <v>0</v>
      </c>
      <c r="Q359" t="str">
        <f t="shared" si="356"/>
        <v>Thursday</v>
      </c>
      <c r="R359">
        <f t="shared" ref="R359:S359" si="384">R352</f>
        <v>0</v>
      </c>
      <c r="S359">
        <f t="shared" si="384"/>
        <v>6</v>
      </c>
      <c r="X359">
        <v>20171223</v>
      </c>
      <c r="Y359">
        <v>20171205</v>
      </c>
      <c r="Z359">
        <v>20171205</v>
      </c>
      <c r="AA359">
        <v>20171209</v>
      </c>
      <c r="AB359">
        <v>20171209</v>
      </c>
      <c r="AC359">
        <v>20171209</v>
      </c>
      <c r="AD359">
        <v>20171209</v>
      </c>
      <c r="AE359">
        <v>20171223</v>
      </c>
    </row>
    <row r="360" spans="4:31" x14ac:dyDescent="0.3">
      <c r="D360" t="s">
        <v>365</v>
      </c>
      <c r="E360">
        <f>VLOOKUP(MONTH(M360),LookupTable!$A$3:$B$14,2)</f>
        <v>20171205</v>
      </c>
      <c r="F360">
        <f>IF(P360,X360,VLOOKUP(MONTH(M360),LookupTable!$A$3:$B$14,2))</f>
        <v>20171224</v>
      </c>
      <c r="G360">
        <f>IF(R360=1,VLOOKUP(MONTH(M360),LookupTable!$E$3:$L$14,Sheet1!S360+1),VLOOKUP(MONTH(M360),LookupTable!$A$18:$B$29,2))</f>
        <v>20171205</v>
      </c>
      <c r="H360">
        <f t="shared" si="343"/>
        <v>20171224</v>
      </c>
      <c r="I360">
        <f>VLOOKUP(MONTH(Sheet1!M360),LookupTable!$E$3:$L$14,Sheet1!S360+1)</f>
        <v>20171208</v>
      </c>
      <c r="J360">
        <f t="shared" si="344"/>
        <v>20171224</v>
      </c>
      <c r="K360">
        <v>20171224</v>
      </c>
      <c r="M360" s="1">
        <v>44554</v>
      </c>
      <c r="N360" s="1" t="b">
        <f t="shared" si="345"/>
        <v>1</v>
      </c>
      <c r="O360" t="b">
        <f t="shared" si="346"/>
        <v>0</v>
      </c>
      <c r="P360" t="b">
        <f t="shared" si="347"/>
        <v>1</v>
      </c>
      <c r="Q360" t="str">
        <f t="shared" si="356"/>
        <v>Friday</v>
      </c>
      <c r="R360">
        <f t="shared" ref="R360:S360" si="385">R353</f>
        <v>0</v>
      </c>
      <c r="S360">
        <f t="shared" si="385"/>
        <v>7</v>
      </c>
      <c r="X360">
        <v>20171224</v>
      </c>
      <c r="Y360">
        <v>20171205</v>
      </c>
      <c r="Z360">
        <v>20171224</v>
      </c>
      <c r="AA360">
        <v>20171210</v>
      </c>
      <c r="AB360">
        <v>20171224</v>
      </c>
      <c r="AC360">
        <v>20171210</v>
      </c>
      <c r="AD360">
        <v>20171224</v>
      </c>
      <c r="AE360">
        <v>20171224</v>
      </c>
    </row>
    <row r="361" spans="4:31" x14ac:dyDescent="0.3">
      <c r="D361" t="s">
        <v>366</v>
      </c>
      <c r="E361">
        <f>VLOOKUP(MONTH(M361),LookupTable!$A$3:$B$14,2)</f>
        <v>20171205</v>
      </c>
      <c r="F361">
        <f>IF(P361,X361,VLOOKUP(MONTH(M361),LookupTable!$A$3:$B$14,2))</f>
        <v>20171205</v>
      </c>
      <c r="G361">
        <f>IF(R361=1,VLOOKUP(MONTH(M361),LookupTable!$E$3:$L$14,Sheet1!S361+1),VLOOKUP(MONTH(M361),LookupTable!$A$18:$B$29,2))</f>
        <v>20171209</v>
      </c>
      <c r="H361">
        <f t="shared" si="343"/>
        <v>20171209</v>
      </c>
      <c r="I361">
        <f>VLOOKUP(MONTH(Sheet1!M361),LookupTable!$E$3:$L$14,Sheet1!S361+1)</f>
        <v>20171209</v>
      </c>
      <c r="J361">
        <f t="shared" si="344"/>
        <v>20171209</v>
      </c>
      <c r="K361">
        <v>20171225</v>
      </c>
      <c r="M361" s="1">
        <v>44555</v>
      </c>
      <c r="N361" s="1" t="b">
        <f t="shared" si="345"/>
        <v>0</v>
      </c>
      <c r="O361" t="b">
        <f t="shared" si="346"/>
        <v>0</v>
      </c>
      <c r="P361" t="b">
        <f>NOT(O361=N361)</f>
        <v>0</v>
      </c>
      <c r="Q361" t="str">
        <f t="shared" si="356"/>
        <v>Saturday</v>
      </c>
      <c r="R361">
        <f t="shared" ref="R361:S361" si="386">R354</f>
        <v>1</v>
      </c>
      <c r="S361">
        <f t="shared" si="386"/>
        <v>1</v>
      </c>
      <c r="X361">
        <v>20171225</v>
      </c>
      <c r="Y361">
        <v>20171205</v>
      </c>
      <c r="Z361">
        <v>20171225</v>
      </c>
      <c r="AA361">
        <v>20171204</v>
      </c>
      <c r="AB361">
        <v>20171225</v>
      </c>
      <c r="AC361">
        <v>20171204</v>
      </c>
      <c r="AD361">
        <v>20171225</v>
      </c>
      <c r="AE361">
        <v>20171225</v>
      </c>
    </row>
    <row r="362" spans="4:31" x14ac:dyDescent="0.3">
      <c r="D362" t="s">
        <v>367</v>
      </c>
      <c r="E362">
        <f>VLOOKUP(MONTH(M362),LookupTable!$A$3:$B$14,2)</f>
        <v>20171205</v>
      </c>
      <c r="F362">
        <f>IF(P362,X362,VLOOKUP(MONTH(M362),LookupTable!$A$3:$B$14,2))</f>
        <v>20171205</v>
      </c>
      <c r="G362">
        <f>IF(R362=1,VLOOKUP(MONTH(M362),LookupTable!$E$3:$L$14,Sheet1!S362+1),VLOOKUP(MONTH(M362),LookupTable!$A$18:$B$29,2))</f>
        <v>20171210</v>
      </c>
      <c r="H362">
        <f t="shared" si="343"/>
        <v>20171210</v>
      </c>
      <c r="I362">
        <f>VLOOKUP(MONTH(Sheet1!M362),LookupTable!$E$3:$L$14,Sheet1!S362+1)</f>
        <v>20171210</v>
      </c>
      <c r="J362">
        <f t="shared" si="344"/>
        <v>20171210</v>
      </c>
      <c r="K362">
        <v>20171226</v>
      </c>
      <c r="M362" s="1">
        <v>44556</v>
      </c>
      <c r="N362" s="1" t="b">
        <f t="shared" si="345"/>
        <v>0</v>
      </c>
      <c r="O362" t="b">
        <f t="shared" si="346"/>
        <v>0</v>
      </c>
      <c r="P362" t="b">
        <f t="shared" si="347"/>
        <v>0</v>
      </c>
      <c r="Q362" t="str">
        <f t="shared" si="356"/>
        <v>Sunday</v>
      </c>
      <c r="R362">
        <f t="shared" ref="R362:S362" si="387">R355</f>
        <v>1</v>
      </c>
      <c r="S362">
        <f t="shared" si="387"/>
        <v>2</v>
      </c>
      <c r="X362">
        <v>20171226</v>
      </c>
      <c r="Y362">
        <v>20171205</v>
      </c>
      <c r="Z362">
        <v>20171226</v>
      </c>
      <c r="AA362">
        <v>20171205</v>
      </c>
      <c r="AB362">
        <v>20171226</v>
      </c>
      <c r="AC362">
        <v>20171205</v>
      </c>
      <c r="AD362">
        <v>20171226</v>
      </c>
      <c r="AE362">
        <v>20171226</v>
      </c>
    </row>
    <row r="363" spans="4:31" x14ac:dyDescent="0.3">
      <c r="D363" t="s">
        <v>368</v>
      </c>
      <c r="E363">
        <f>VLOOKUP(MONTH(M363),LookupTable!$A$3:$B$14,2)</f>
        <v>20171205</v>
      </c>
      <c r="F363">
        <f>IF(P363,X363,VLOOKUP(MONTH(M363),LookupTable!$A$3:$B$14,2))</f>
        <v>20171205</v>
      </c>
      <c r="G363">
        <f>IF(R363=1,VLOOKUP(MONTH(M363),LookupTable!$E$3:$L$14,Sheet1!S363+1),VLOOKUP(MONTH(M363),LookupTable!$A$18:$B$29,2))</f>
        <v>20171204</v>
      </c>
      <c r="H363">
        <f t="shared" si="343"/>
        <v>20171204</v>
      </c>
      <c r="I363">
        <f>VLOOKUP(MONTH(Sheet1!M363),LookupTable!$E$3:$L$14,Sheet1!S363+1)</f>
        <v>20171204</v>
      </c>
      <c r="J363">
        <f t="shared" si="344"/>
        <v>20171204</v>
      </c>
      <c r="K363">
        <v>20171227</v>
      </c>
      <c r="M363" s="1">
        <v>44557</v>
      </c>
      <c r="N363" s="1" t="b">
        <f t="shared" si="345"/>
        <v>1</v>
      </c>
      <c r="O363" t="b">
        <f t="shared" si="346"/>
        <v>1</v>
      </c>
      <c r="P363" t="b">
        <f t="shared" si="347"/>
        <v>0</v>
      </c>
      <c r="Q363" t="str">
        <f t="shared" si="356"/>
        <v>Monday</v>
      </c>
      <c r="R363">
        <f t="shared" ref="R363:S363" si="388">R356</f>
        <v>1</v>
      </c>
      <c r="S363">
        <f t="shared" si="388"/>
        <v>3</v>
      </c>
      <c r="X363">
        <v>20171227</v>
      </c>
      <c r="Y363">
        <v>20171205</v>
      </c>
      <c r="Z363">
        <v>20171205</v>
      </c>
      <c r="AA363">
        <v>20171205</v>
      </c>
      <c r="AB363">
        <v>20171205</v>
      </c>
      <c r="AC363">
        <v>20171206</v>
      </c>
      <c r="AD363">
        <v>20171206</v>
      </c>
      <c r="AE363">
        <v>20171227</v>
      </c>
    </row>
    <row r="364" spans="4:31" x14ac:dyDescent="0.3">
      <c r="D364" t="s">
        <v>369</v>
      </c>
      <c r="E364">
        <f>VLOOKUP(MONTH(M364),LookupTable!$A$3:$B$14,2)</f>
        <v>20171205</v>
      </c>
      <c r="F364">
        <f>IF(P364,X364,VLOOKUP(MONTH(M364),LookupTable!$A$3:$B$14,2))</f>
        <v>20171205</v>
      </c>
      <c r="G364">
        <f>IF(R364=1,VLOOKUP(MONTH(M364),LookupTable!$E$3:$L$14,Sheet1!S364+1),VLOOKUP(MONTH(M364),LookupTable!$A$18:$B$29,2))</f>
        <v>20171205</v>
      </c>
      <c r="H364">
        <f t="shared" si="343"/>
        <v>20171205</v>
      </c>
      <c r="I364">
        <f>VLOOKUP(MONTH(Sheet1!M364),LookupTable!$E$3:$L$14,Sheet1!S364+1)</f>
        <v>20171205</v>
      </c>
      <c r="J364">
        <f t="shared" si="344"/>
        <v>20171205</v>
      </c>
      <c r="K364">
        <v>20171228</v>
      </c>
      <c r="M364" s="1">
        <v>44558</v>
      </c>
      <c r="N364" s="1" t="b">
        <f t="shared" si="345"/>
        <v>1</v>
      </c>
      <c r="O364" t="b">
        <f t="shared" si="346"/>
        <v>1</v>
      </c>
      <c r="P364" t="b">
        <f t="shared" si="347"/>
        <v>0</v>
      </c>
      <c r="Q364" t="str">
        <f t="shared" si="356"/>
        <v>Tuesday</v>
      </c>
      <c r="R364">
        <f t="shared" ref="R364:S364" si="389">R357</f>
        <v>0</v>
      </c>
      <c r="S364">
        <f t="shared" si="389"/>
        <v>4</v>
      </c>
      <c r="X364">
        <v>20171228</v>
      </c>
      <c r="Y364">
        <v>20171205</v>
      </c>
      <c r="Z364">
        <v>20171205</v>
      </c>
      <c r="AA364">
        <v>20171205</v>
      </c>
      <c r="AB364">
        <v>20171205</v>
      </c>
      <c r="AC364">
        <v>20171207</v>
      </c>
      <c r="AD364">
        <v>20171207</v>
      </c>
      <c r="AE364">
        <v>20171228</v>
      </c>
    </row>
    <row r="365" spans="4:31" x14ac:dyDescent="0.3">
      <c r="D365" t="s">
        <v>370</v>
      </c>
      <c r="E365">
        <f>VLOOKUP(MONTH(M365),LookupTable!$A$3:$B$14,2)</f>
        <v>20171205</v>
      </c>
      <c r="F365">
        <f>IF(P365,X365,VLOOKUP(MONTH(M365),LookupTable!$A$3:$B$14,2))</f>
        <v>20171205</v>
      </c>
      <c r="G365">
        <f>IF(R365=1,VLOOKUP(MONTH(M365),LookupTable!$E$3:$L$14,Sheet1!S365+1),VLOOKUP(MONTH(M365),LookupTable!$A$18:$B$29,2))</f>
        <v>20171205</v>
      </c>
      <c r="H365">
        <f t="shared" si="343"/>
        <v>20171205</v>
      </c>
      <c r="I365">
        <f>VLOOKUP(MONTH(Sheet1!M365),LookupTable!$E$3:$L$14,Sheet1!S365+1)</f>
        <v>20171206</v>
      </c>
      <c r="J365">
        <f t="shared" si="344"/>
        <v>20171206</v>
      </c>
      <c r="K365">
        <v>20171229</v>
      </c>
      <c r="M365" s="1">
        <v>44559</v>
      </c>
      <c r="N365" s="1" t="b">
        <f t="shared" si="345"/>
        <v>1</v>
      </c>
      <c r="O365" t="b">
        <f t="shared" si="346"/>
        <v>1</v>
      </c>
      <c r="P365" t="b">
        <f t="shared" si="347"/>
        <v>0</v>
      </c>
      <c r="Q365" t="str">
        <f t="shared" si="356"/>
        <v>Wednesday</v>
      </c>
      <c r="R365">
        <f t="shared" ref="R365:S365" si="390">R358</f>
        <v>0</v>
      </c>
      <c r="S365">
        <f t="shared" si="390"/>
        <v>5</v>
      </c>
      <c r="X365">
        <v>20171229</v>
      </c>
      <c r="Y365">
        <v>20171205</v>
      </c>
      <c r="Z365">
        <v>20171205</v>
      </c>
      <c r="AA365">
        <v>20171205</v>
      </c>
      <c r="AB365">
        <v>20171205</v>
      </c>
      <c r="AC365">
        <v>20171208</v>
      </c>
      <c r="AD365">
        <v>20171208</v>
      </c>
      <c r="AE365">
        <v>20171229</v>
      </c>
    </row>
    <row r="366" spans="4:31" x14ac:dyDescent="0.3">
      <c r="D366" t="s">
        <v>371</v>
      </c>
      <c r="E366">
        <f>VLOOKUP(MONTH(M366),LookupTable!$A$3:$B$14,2)</f>
        <v>20171205</v>
      </c>
      <c r="F366">
        <f>IF(P366,X366,VLOOKUP(MONTH(M366),LookupTable!$A$3:$B$14,2))</f>
        <v>20171205</v>
      </c>
      <c r="G366">
        <f>IF(R366=1,VLOOKUP(MONTH(M366),LookupTable!$E$3:$L$14,Sheet1!S366+1),VLOOKUP(MONTH(M366),LookupTable!$A$18:$B$29,2))</f>
        <v>20171205</v>
      </c>
      <c r="H366">
        <f t="shared" si="343"/>
        <v>20171205</v>
      </c>
      <c r="I366">
        <f>VLOOKUP(MONTH(Sheet1!M366),LookupTable!$E$3:$L$14,Sheet1!S366+1)</f>
        <v>20171207</v>
      </c>
      <c r="J366">
        <f t="shared" si="344"/>
        <v>20171207</v>
      </c>
      <c r="K366">
        <v>20171230</v>
      </c>
      <c r="M366" s="1">
        <v>44560</v>
      </c>
      <c r="N366" s="1" t="b">
        <f t="shared" si="345"/>
        <v>1</v>
      </c>
      <c r="O366" t="b">
        <f t="shared" si="346"/>
        <v>1</v>
      </c>
      <c r="P366" t="b">
        <f t="shared" si="347"/>
        <v>0</v>
      </c>
      <c r="Q366" t="str">
        <f t="shared" si="356"/>
        <v>Thursday</v>
      </c>
      <c r="R366">
        <f t="shared" ref="R366:S366" si="391">R359</f>
        <v>0</v>
      </c>
      <c r="S366">
        <f t="shared" si="391"/>
        <v>6</v>
      </c>
      <c r="X366">
        <v>20171230</v>
      </c>
      <c r="Y366">
        <v>20171205</v>
      </c>
      <c r="Z366">
        <v>20171205</v>
      </c>
      <c r="AA366">
        <v>20171209</v>
      </c>
      <c r="AB366">
        <v>20171209</v>
      </c>
      <c r="AC366">
        <v>20171209</v>
      </c>
      <c r="AD366">
        <v>20171209</v>
      </c>
      <c r="AE366">
        <v>20171230</v>
      </c>
    </row>
    <row r="367" spans="4:31" x14ac:dyDescent="0.3">
      <c r="D367" t="s">
        <v>372</v>
      </c>
      <c r="E367">
        <f>VLOOKUP(MONTH(M367),LookupTable!$A$3:$B$14,2)</f>
        <v>20171205</v>
      </c>
      <c r="F367">
        <f>IF(P367,X367,VLOOKUP(MONTH(M367),LookupTable!$A$3:$B$14,2))</f>
        <v>20171231</v>
      </c>
      <c r="G367">
        <f>IF(R367=1,VLOOKUP(MONTH(M367),LookupTable!$E$3:$L$14,Sheet1!S367+1),VLOOKUP(MONTH(M367),LookupTable!$A$18:$B$29,2))</f>
        <v>20171205</v>
      </c>
      <c r="H367">
        <f t="shared" si="343"/>
        <v>20171231</v>
      </c>
      <c r="I367">
        <f>VLOOKUP(MONTH(Sheet1!M367),LookupTable!$E$3:$L$14,Sheet1!S367+1)</f>
        <v>20171208</v>
      </c>
      <c r="J367">
        <f t="shared" si="344"/>
        <v>20171231</v>
      </c>
      <c r="K367">
        <v>20171231</v>
      </c>
      <c r="M367" s="1">
        <v>44561</v>
      </c>
      <c r="N367" s="1" t="b">
        <f t="shared" si="345"/>
        <v>1</v>
      </c>
      <c r="O367" t="b">
        <f t="shared" si="346"/>
        <v>0</v>
      </c>
      <c r="P367" t="b">
        <f t="shared" si="347"/>
        <v>1</v>
      </c>
      <c r="Q367" t="str">
        <f t="shared" si="356"/>
        <v>Friday</v>
      </c>
      <c r="R367">
        <f t="shared" ref="R367:S367" si="392">R360</f>
        <v>0</v>
      </c>
      <c r="S367">
        <f t="shared" si="392"/>
        <v>7</v>
      </c>
      <c r="X367">
        <v>20171231</v>
      </c>
      <c r="Y367">
        <v>20171205</v>
      </c>
      <c r="Z367">
        <v>20171205</v>
      </c>
      <c r="AA367">
        <v>20171210</v>
      </c>
      <c r="AB367">
        <v>20171210</v>
      </c>
      <c r="AC367">
        <v>20171210</v>
      </c>
      <c r="AD367">
        <v>20171210</v>
      </c>
      <c r="AE367">
        <v>20171231</v>
      </c>
    </row>
  </sheetData>
  <mergeCells count="5">
    <mergeCell ref="L1:M1"/>
    <mergeCell ref="D1:E1"/>
    <mergeCell ref="Q1:U1"/>
    <mergeCell ref="U2:V2"/>
    <mergeCell ref="X1:AE1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B29" sqref="B29"/>
    </sheetView>
  </sheetViews>
  <sheetFormatPr defaultRowHeight="14.4" x14ac:dyDescent="0.3"/>
  <cols>
    <col min="2" max="2" width="17.88671875" bestFit="1" customWidth="1"/>
  </cols>
  <sheetData>
    <row r="1" spans="1:12" x14ac:dyDescent="0.3">
      <c r="A1" s="10" t="s">
        <v>392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3">
      <c r="A2" t="s">
        <v>382</v>
      </c>
      <c r="B2" t="s">
        <v>383</v>
      </c>
      <c r="E2" t="s">
        <v>382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</row>
    <row r="3" spans="1:12" x14ac:dyDescent="0.3">
      <c r="A3">
        <v>1</v>
      </c>
      <c r="B3">
        <v>20170110</v>
      </c>
      <c r="E3">
        <v>1</v>
      </c>
      <c r="F3">
        <v>20170114</v>
      </c>
      <c r="G3">
        <v>20170115</v>
      </c>
      <c r="H3">
        <v>20170109</v>
      </c>
      <c r="I3">
        <v>20170110</v>
      </c>
      <c r="J3">
        <v>20170111</v>
      </c>
      <c r="K3">
        <v>20170112</v>
      </c>
      <c r="L3">
        <v>20170113</v>
      </c>
    </row>
    <row r="4" spans="1:12" x14ac:dyDescent="0.3">
      <c r="A4">
        <v>2</v>
      </c>
      <c r="B4">
        <v>20170207</v>
      </c>
      <c r="E4">
        <v>2</v>
      </c>
      <c r="F4">
        <v>20170211</v>
      </c>
      <c r="G4">
        <v>20170212</v>
      </c>
      <c r="H4">
        <v>20170206</v>
      </c>
      <c r="I4">
        <f>H4+1</f>
        <v>20170207</v>
      </c>
      <c r="J4">
        <f t="shared" ref="J4:L4" si="0">I4+1</f>
        <v>20170208</v>
      </c>
      <c r="K4">
        <f t="shared" si="0"/>
        <v>20170209</v>
      </c>
      <c r="L4">
        <f t="shared" si="0"/>
        <v>20170210</v>
      </c>
    </row>
    <row r="5" spans="1:12" x14ac:dyDescent="0.3">
      <c r="A5">
        <v>3</v>
      </c>
      <c r="B5">
        <v>20170307</v>
      </c>
      <c r="E5">
        <v>3</v>
      </c>
      <c r="F5">
        <v>20170311</v>
      </c>
      <c r="G5">
        <v>20170312</v>
      </c>
      <c r="H5">
        <v>20170306</v>
      </c>
      <c r="I5">
        <f t="shared" ref="I5:L14" si="1">H5+1</f>
        <v>20170307</v>
      </c>
      <c r="J5">
        <f t="shared" si="1"/>
        <v>20170308</v>
      </c>
      <c r="K5">
        <f t="shared" si="1"/>
        <v>20170309</v>
      </c>
      <c r="L5">
        <f t="shared" si="1"/>
        <v>20170310</v>
      </c>
    </row>
    <row r="6" spans="1:12" x14ac:dyDescent="0.3">
      <c r="A6">
        <v>4</v>
      </c>
      <c r="B6">
        <v>20170404</v>
      </c>
      <c r="E6">
        <v>4</v>
      </c>
      <c r="F6">
        <v>20170408</v>
      </c>
      <c r="G6">
        <v>20170409</v>
      </c>
      <c r="H6">
        <v>20170403</v>
      </c>
      <c r="I6">
        <f t="shared" si="1"/>
        <v>20170404</v>
      </c>
      <c r="J6">
        <f t="shared" si="1"/>
        <v>20170405</v>
      </c>
      <c r="K6">
        <f t="shared" si="1"/>
        <v>20170406</v>
      </c>
      <c r="L6">
        <f t="shared" si="1"/>
        <v>20170407</v>
      </c>
    </row>
    <row r="7" spans="1:12" x14ac:dyDescent="0.3">
      <c r="A7">
        <v>5</v>
      </c>
      <c r="B7">
        <v>20170502</v>
      </c>
      <c r="E7">
        <v>5</v>
      </c>
      <c r="F7">
        <v>20170513</v>
      </c>
      <c r="G7">
        <v>20170514</v>
      </c>
      <c r="H7">
        <v>20170508</v>
      </c>
      <c r="I7">
        <f t="shared" si="1"/>
        <v>20170509</v>
      </c>
      <c r="J7">
        <f t="shared" si="1"/>
        <v>20170510</v>
      </c>
      <c r="K7">
        <f t="shared" si="1"/>
        <v>20170511</v>
      </c>
      <c r="L7">
        <f t="shared" si="1"/>
        <v>20170512</v>
      </c>
    </row>
    <row r="8" spans="1:12" x14ac:dyDescent="0.3">
      <c r="A8">
        <v>6</v>
      </c>
      <c r="B8">
        <v>20170606</v>
      </c>
      <c r="E8">
        <v>6</v>
      </c>
      <c r="F8">
        <v>20170610</v>
      </c>
      <c r="G8">
        <v>20170611</v>
      </c>
      <c r="H8">
        <v>20170605</v>
      </c>
      <c r="I8">
        <f t="shared" si="1"/>
        <v>20170606</v>
      </c>
      <c r="J8">
        <f t="shared" si="1"/>
        <v>20170607</v>
      </c>
      <c r="K8">
        <f t="shared" si="1"/>
        <v>20170608</v>
      </c>
      <c r="L8">
        <f t="shared" si="1"/>
        <v>20170609</v>
      </c>
    </row>
    <row r="9" spans="1:12" x14ac:dyDescent="0.3">
      <c r="A9">
        <v>7</v>
      </c>
      <c r="B9">
        <v>20170711</v>
      </c>
      <c r="E9">
        <v>7</v>
      </c>
      <c r="F9">
        <v>20170715</v>
      </c>
      <c r="G9">
        <v>20170716</v>
      </c>
      <c r="H9">
        <v>20170710</v>
      </c>
      <c r="I9">
        <f t="shared" si="1"/>
        <v>20170711</v>
      </c>
      <c r="J9">
        <f t="shared" si="1"/>
        <v>20170712</v>
      </c>
      <c r="K9">
        <f t="shared" si="1"/>
        <v>20170713</v>
      </c>
      <c r="L9">
        <f t="shared" si="1"/>
        <v>20170714</v>
      </c>
    </row>
    <row r="10" spans="1:12" x14ac:dyDescent="0.3">
      <c r="A10">
        <v>8</v>
      </c>
      <c r="B10">
        <v>20170808</v>
      </c>
      <c r="E10">
        <v>8</v>
      </c>
      <c r="F10">
        <v>20170812</v>
      </c>
      <c r="G10">
        <v>20170813</v>
      </c>
      <c r="H10">
        <v>20170807</v>
      </c>
      <c r="I10">
        <f t="shared" si="1"/>
        <v>20170808</v>
      </c>
      <c r="J10">
        <f t="shared" si="1"/>
        <v>20170809</v>
      </c>
      <c r="K10">
        <f t="shared" si="1"/>
        <v>20170810</v>
      </c>
      <c r="L10">
        <f t="shared" si="1"/>
        <v>20170811</v>
      </c>
    </row>
    <row r="11" spans="1:12" x14ac:dyDescent="0.3">
      <c r="A11">
        <v>9</v>
      </c>
      <c r="B11">
        <v>20170912</v>
      </c>
      <c r="E11">
        <v>9</v>
      </c>
      <c r="F11">
        <v>20170916</v>
      </c>
      <c r="G11">
        <v>20170917</v>
      </c>
      <c r="H11">
        <v>20170911</v>
      </c>
      <c r="I11">
        <f t="shared" si="1"/>
        <v>20170912</v>
      </c>
      <c r="J11">
        <f t="shared" si="1"/>
        <v>20170913</v>
      </c>
      <c r="K11">
        <f t="shared" si="1"/>
        <v>20170914</v>
      </c>
      <c r="L11">
        <f t="shared" si="1"/>
        <v>20170915</v>
      </c>
    </row>
    <row r="12" spans="1:12" x14ac:dyDescent="0.3">
      <c r="A12">
        <v>10</v>
      </c>
      <c r="B12">
        <v>20171003</v>
      </c>
      <c r="E12">
        <v>10</v>
      </c>
      <c r="F12">
        <v>20171007</v>
      </c>
      <c r="G12">
        <v>20171008</v>
      </c>
      <c r="H12">
        <v>20171002</v>
      </c>
      <c r="I12">
        <f t="shared" si="1"/>
        <v>20171003</v>
      </c>
      <c r="J12">
        <f t="shared" si="1"/>
        <v>20171004</v>
      </c>
      <c r="K12">
        <f t="shared" si="1"/>
        <v>20171005</v>
      </c>
      <c r="L12">
        <f t="shared" si="1"/>
        <v>20171006</v>
      </c>
    </row>
    <row r="13" spans="1:12" x14ac:dyDescent="0.3">
      <c r="A13">
        <v>11</v>
      </c>
      <c r="B13">
        <v>20171107</v>
      </c>
      <c r="E13">
        <v>11</v>
      </c>
      <c r="F13">
        <v>20171111</v>
      </c>
      <c r="G13">
        <v>20171112</v>
      </c>
      <c r="H13">
        <v>20171106</v>
      </c>
      <c r="I13">
        <f t="shared" si="1"/>
        <v>20171107</v>
      </c>
      <c r="J13">
        <f t="shared" si="1"/>
        <v>20171108</v>
      </c>
      <c r="K13">
        <f t="shared" si="1"/>
        <v>20171109</v>
      </c>
      <c r="L13">
        <f t="shared" si="1"/>
        <v>20171110</v>
      </c>
    </row>
    <row r="14" spans="1:12" x14ac:dyDescent="0.3">
      <c r="A14">
        <v>12</v>
      </c>
      <c r="B14">
        <v>20171205</v>
      </c>
      <c r="E14">
        <v>12</v>
      </c>
      <c r="F14">
        <v>20171209</v>
      </c>
      <c r="G14">
        <v>20171210</v>
      </c>
      <c r="H14">
        <v>20171204</v>
      </c>
      <c r="I14">
        <f t="shared" si="1"/>
        <v>20171205</v>
      </c>
      <c r="J14">
        <f t="shared" si="1"/>
        <v>20171206</v>
      </c>
      <c r="K14">
        <f t="shared" si="1"/>
        <v>20171207</v>
      </c>
      <c r="L14">
        <f t="shared" si="1"/>
        <v>20171208</v>
      </c>
    </row>
    <row r="17" spans="1:2" x14ac:dyDescent="0.3">
      <c r="A17" t="s">
        <v>382</v>
      </c>
      <c r="B17" t="s">
        <v>396</v>
      </c>
    </row>
    <row r="18" spans="1:2" x14ac:dyDescent="0.3">
      <c r="A18">
        <v>1</v>
      </c>
      <c r="B18">
        <v>20170110</v>
      </c>
    </row>
    <row r="19" spans="1:2" x14ac:dyDescent="0.3">
      <c r="A19">
        <v>2</v>
      </c>
      <c r="B19">
        <v>20170207</v>
      </c>
    </row>
    <row r="20" spans="1:2" x14ac:dyDescent="0.3">
      <c r="A20">
        <v>3</v>
      </c>
      <c r="B20">
        <v>20170307</v>
      </c>
    </row>
    <row r="21" spans="1:2" x14ac:dyDescent="0.3">
      <c r="A21">
        <v>4</v>
      </c>
      <c r="B21">
        <v>20170404</v>
      </c>
    </row>
    <row r="22" spans="1:2" x14ac:dyDescent="0.3">
      <c r="A22">
        <v>5</v>
      </c>
      <c r="B22">
        <v>20170509</v>
      </c>
    </row>
    <row r="23" spans="1:2" x14ac:dyDescent="0.3">
      <c r="A23">
        <v>6</v>
      </c>
      <c r="B23">
        <v>20170606</v>
      </c>
    </row>
    <row r="24" spans="1:2" x14ac:dyDescent="0.3">
      <c r="A24">
        <v>7</v>
      </c>
      <c r="B24">
        <v>20170711</v>
      </c>
    </row>
    <row r="25" spans="1:2" x14ac:dyDescent="0.3">
      <c r="A25">
        <v>8</v>
      </c>
      <c r="B25">
        <v>20170808</v>
      </c>
    </row>
    <row r="26" spans="1:2" x14ac:dyDescent="0.3">
      <c r="A26">
        <v>9</v>
      </c>
      <c r="B26">
        <v>20170912</v>
      </c>
    </row>
    <row r="27" spans="1:2" x14ac:dyDescent="0.3">
      <c r="A27">
        <v>10</v>
      </c>
      <c r="B27">
        <v>20171003</v>
      </c>
    </row>
    <row r="28" spans="1:2" x14ac:dyDescent="0.3">
      <c r="A28">
        <v>11</v>
      </c>
      <c r="B28">
        <v>20171107</v>
      </c>
    </row>
    <row r="29" spans="1:2" x14ac:dyDescent="0.3">
      <c r="A29">
        <v>12</v>
      </c>
      <c r="B29">
        <v>20171205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LookupTable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L Frie</dc:creator>
  <cp:lastModifiedBy>Alexander L Frie</cp:lastModifiedBy>
  <dcterms:created xsi:type="dcterms:W3CDTF">2021-07-15T15:38:40Z</dcterms:created>
  <dcterms:modified xsi:type="dcterms:W3CDTF">2021-11-30T23:06:58Z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febfd13d-23d2-425c-89ee-2be5cee4c8ce</vt:lpwstr>
  </property>
</Properties>
</file>