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hris\Project Bond King\rvcore\"/>
    </mc:Choice>
  </mc:AlternateContent>
  <xr:revisionPtr revIDLastSave="0" documentId="13_ncr:1_{6AC89185-23C6-483F-915B-D4E85250E092}" xr6:coauthVersionLast="47" xr6:coauthVersionMax="47" xr10:uidLastSave="{00000000-0000-0000-0000-000000000000}"/>
  <bookViews>
    <workbookView xWindow="-32025" yWindow="9735" windowWidth="17340" windowHeight="15570" xr2:uid="{B793D1BE-8FB3-4D5C-8048-292AF6AAB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 a="1"/>
  <c r="D4" i="1" a="1"/>
  <c r="D5" i="1" l="1"/>
  <c r="D4" i="1"/>
  <c r="D24" i="1" a="1"/>
  <c r="D24" i="1" l="1"/>
  <c r="D14" i="1" a="1"/>
  <c r="D1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<sst xmlns="http://schemas.openxmlformats.org/spreadsheetml/2006/main" count="43" uniqueCount="33">
  <si>
    <t>postgresql://postgres:password@localhost:5432/usd_ois_cme_eris_curve</t>
  </si>
  <si>
    <t>POSTGRES URL:</t>
  </si>
  <si>
    <t>SWAPS PRODUCT:</t>
  </si>
  <si>
    <t>QL CURVE:</t>
  </si>
  <si>
    <t>CURVE TS (LOCAL):</t>
  </si>
  <si>
    <t>expiry:</t>
  </si>
  <si>
    <t>tail:</t>
  </si>
  <si>
    <t>0D</t>
  </si>
  <si>
    <t>10Y</t>
  </si>
  <si>
    <t>rec_fixed:</t>
  </si>
  <si>
    <t>notional:</t>
  </si>
  <si>
    <t>100_000_000</t>
  </si>
  <si>
    <t>risk_weight:</t>
  </si>
  <si>
    <t>CURVE PRICER:</t>
  </si>
  <si>
    <t>SINGLE PRICER:</t>
  </si>
  <si>
    <t>2Y</t>
  </si>
  <si>
    <t>Curve Weighted Spread:</t>
  </si>
  <si>
    <t>Curve Effective BPV</t>
  </si>
  <si>
    <t>Curve Notional:</t>
  </si>
  <si>
    <t>Front Leg Notional</t>
  </si>
  <si>
    <t>Front Leg BPV:</t>
  </si>
  <si>
    <t>Front Leg Fair Rate:</t>
  </si>
  <si>
    <t>3M Carry + Roll:</t>
  </si>
  <si>
    <t>1M Carry + Roll:</t>
  </si>
  <si>
    <t>Back Leg Notional</t>
  </si>
  <si>
    <t>Back Leg BPV:</t>
  </si>
  <si>
    <t>Back Leg Fair Rate:</t>
  </si>
  <si>
    <t>FLY PRICER:</t>
  </si>
  <si>
    <t>bpv:</t>
  </si>
  <si>
    <t>Output Fair Rate:</t>
  </si>
  <si>
    <t>Output BPV:</t>
  </si>
  <si>
    <t>Output Notional:</t>
  </si>
  <si>
    <t>100_000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</si>
</sst>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1" xfId="0" applyBorder="1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03A1-CBA7-4BCB-AA92-053894EAA196}">
  <sheetPr codeName="Sheet1"/>
  <dimension ref="A2:F40"/>
  <sheetViews>
    <sheetView tabSelected="1" workbookViewId="0">
      <selection activeCell="K13" sqref="K13"/>
    </sheetView>
  </sheetViews>
  <sheetFormatPr defaultRowHeight="15" x14ac:dyDescent="0.25"/>
  <cols>
    <col min="4" max="5" width="20.7109375" customWidth="1"/>
  </cols>
  <sheetData>
    <row r="2" spans="1:6" x14ac:dyDescent="0.25">
      <c r="C2" s="1" t="s">
        <v>1</v>
      </c>
      <c r="D2" t="s">
        <v>0</v>
      </c>
    </row>
    <row r="4" spans="1:6" x14ac:dyDescent="0.25">
      <c r="B4" s="5"/>
      <c r="C4" s="6" t="s">
        <v>2</v>
      </c>
      <c r="D4" s="5" t="str" cm="1">
        <f t="array" ref="D4">_xll.rvcore_create_usd_ois_product(D2)</f>
        <v>Swaps@13</v>
      </c>
      <c r="E4" s="5"/>
      <c r="F4" s="5"/>
    </row>
    <row r="5" spans="1:6" x14ac:dyDescent="0.25">
      <c r="B5" s="5"/>
      <c r="C5" s="6" t="s">
        <v>4</v>
      </c>
      <c r="D5" s="7" t="str" cm="1">
        <f t="array" ref="D5:D6">_xll.rvcore_fetch_latest_ql_curve(D4)</f>
        <v>2025-04-02 15:59:57</v>
      </c>
      <c r="E5" s="7"/>
      <c r="F5" s="5"/>
    </row>
    <row r="6" spans="1:6" x14ac:dyDescent="0.25">
      <c r="B6" s="5"/>
      <c r="C6" s="6" t="s">
        <v>3</v>
      </c>
      <c r="D6" s="5" t="str">
        <v>DiscountCurve@17</v>
      </c>
      <c r="E6" s="5"/>
      <c r="F6" s="5"/>
    </row>
    <row r="7" spans="1:6" s="4" customFormat="1" x14ac:dyDescent="0.25"/>
    <row r="8" spans="1:6" x14ac:dyDescent="0.25">
      <c r="A8" s="8" t="s">
        <v>14</v>
      </c>
      <c r="B8" s="8"/>
      <c r="C8" s="1" t="s">
        <v>5</v>
      </c>
      <c r="D8" t="s">
        <v>8</v>
      </c>
    </row>
    <row r="9" spans="1:6" x14ac:dyDescent="0.25">
      <c r="C9" s="1" t="s">
        <v>6</v>
      </c>
      <c r="D9" t="s">
        <v>8</v>
      </c>
    </row>
    <row r="10" spans="1:6" x14ac:dyDescent="0.25">
      <c r="C10" s="1" t="s">
        <v>9</v>
      </c>
      <c r="D10" s="2"/>
    </row>
    <row r="11" spans="1:6" x14ac:dyDescent="0.25">
      <c r="C11" s="1" t="s">
        <v>10</v>
      </c>
      <c r="D11" s="3"/>
    </row>
    <row r="12" spans="1:6" x14ac:dyDescent="0.25">
      <c r="C12" s="1" t="s">
        <v>28</v>
      </c>
      <c r="D12" t="s">
        <v>32</v>
      </c>
    </row>
    <row r="13" spans="1:6" x14ac:dyDescent="0.25">
      <c r="C13" s="2"/>
    </row>
    <row r="14" spans="1:6" x14ac:dyDescent="0.25">
      <c r="C14" s="1" t="s">
        <v>29</v>
      </c>
      <c r="D14" cm="1">
        <f t="array" ref="D14:D16">_xll.rvcore_single_sofr_ois_pricer(D6,D8,D9,D10,D11,D12)</f>
        <v>4.0241861136262349</v>
      </c>
    </row>
    <row r="15" spans="1:6" x14ac:dyDescent="0.25">
      <c r="C15" s="1" t="s">
        <v>30</v>
      </c>
      <c r="D15">
        <v>100000</v>
      </c>
    </row>
    <row r="16" spans="1:6" x14ac:dyDescent="0.25">
      <c r="C16" s="1" t="s">
        <v>31</v>
      </c>
      <c r="D16">
        <v>-176828602.62969482</v>
      </c>
    </row>
    <row r="17" spans="1:5" x14ac:dyDescent="0.25">
      <c r="C17" s="1"/>
    </row>
    <row r="18" spans="1:5" s="4" customFormat="1" x14ac:dyDescent="0.25"/>
    <row r="19" spans="1:5" x14ac:dyDescent="0.25">
      <c r="A19" s="8" t="s">
        <v>13</v>
      </c>
      <c r="B19" s="8"/>
      <c r="C19" s="1" t="s">
        <v>5</v>
      </c>
      <c r="D19" t="s">
        <v>7</v>
      </c>
      <c r="E19" t="s">
        <v>7</v>
      </c>
    </row>
    <row r="20" spans="1:5" x14ac:dyDescent="0.25">
      <c r="C20" s="1" t="s">
        <v>6</v>
      </c>
      <c r="D20" t="s">
        <v>15</v>
      </c>
      <c r="E20" t="s">
        <v>8</v>
      </c>
    </row>
    <row r="21" spans="1:5" x14ac:dyDescent="0.25">
      <c r="C21" s="1" t="s">
        <v>12</v>
      </c>
      <c r="D21" s="3">
        <v>1</v>
      </c>
      <c r="E21" s="3">
        <v>-1</v>
      </c>
    </row>
    <row r="22" spans="1:5" x14ac:dyDescent="0.25">
      <c r="C22" s="1" t="s">
        <v>10</v>
      </c>
      <c r="D22" s="3" t="s">
        <v>11</v>
      </c>
      <c r="E22" s="3"/>
    </row>
    <row r="24" spans="1:5" x14ac:dyDescent="0.25">
      <c r="C24" s="1" t="s">
        <v>16</v>
      </c>
      <c r="D24" cm="1">
        <f t="array" ref="D24:D34">_xll.rvcore_curve_sofr_ois_pricer(D6,D19,D20,E19,E20,D21,E21,D22,E22)</f>
        <v>-1.2393413986589774</v>
      </c>
    </row>
    <row r="25" spans="1:5" x14ac:dyDescent="0.25">
      <c r="C25" s="1" t="s">
        <v>17</v>
      </c>
      <c r="D25">
        <v>0</v>
      </c>
    </row>
    <row r="26" spans="1:5" x14ac:dyDescent="0.25">
      <c r="C26" s="1" t="s">
        <v>18</v>
      </c>
      <c r="D26">
        <v>77015096.076712608</v>
      </c>
    </row>
    <row r="27" spans="1:5" x14ac:dyDescent="0.25">
      <c r="C27" s="1" t="s">
        <v>23</v>
      </c>
      <c r="D27">
        <v>0.89092075921870517</v>
      </c>
    </row>
    <row r="28" spans="1:5" x14ac:dyDescent="0.25">
      <c r="C28" s="1" t="s">
        <v>22</v>
      </c>
      <c r="D28">
        <v>3.0132528410356407</v>
      </c>
    </row>
    <row r="29" spans="1:5" x14ac:dyDescent="0.25">
      <c r="C29" s="1" t="s">
        <v>19</v>
      </c>
      <c r="D29">
        <v>100000000</v>
      </c>
    </row>
    <row r="30" spans="1:5" x14ac:dyDescent="0.25">
      <c r="C30" s="1" t="s">
        <v>20</v>
      </c>
      <c r="D30">
        <v>19189.6204131345</v>
      </c>
    </row>
    <row r="31" spans="1:5" x14ac:dyDescent="0.25">
      <c r="C31" s="1" t="s">
        <v>21</v>
      </c>
      <c r="D31">
        <v>3.688442878389389</v>
      </c>
    </row>
    <row r="32" spans="1:5" x14ac:dyDescent="0.25">
      <c r="C32" s="1" t="s">
        <v>24</v>
      </c>
      <c r="D32">
        <v>-22984903.923287399</v>
      </c>
    </row>
    <row r="33" spans="1:4" x14ac:dyDescent="0.25">
      <c r="C33" s="1" t="s">
        <v>25</v>
      </c>
      <c r="D33">
        <v>-19189.6204131345</v>
      </c>
    </row>
    <row r="34" spans="1:4" x14ac:dyDescent="0.25">
      <c r="C34" s="1" t="s">
        <v>26</v>
      </c>
      <c r="D34">
        <v>3.7008362923759788</v>
      </c>
    </row>
    <row r="36" spans="1:4" s="4" customFormat="1" x14ac:dyDescent="0.25"/>
    <row r="37" spans="1:4" x14ac:dyDescent="0.25">
      <c r="A37" s="8" t="s">
        <v>27</v>
      </c>
      <c r="B37" s="8"/>
      <c r="C37" s="1" t="s">
        <v>5</v>
      </c>
    </row>
    <row r="38" spans="1:4" x14ac:dyDescent="0.25">
      <c r="C38" s="1" t="s">
        <v>6</v>
      </c>
    </row>
    <row r="39" spans="1:4" x14ac:dyDescent="0.25">
      <c r="C39" s="1" t="s">
        <v>12</v>
      </c>
    </row>
    <row r="40" spans="1:4" x14ac:dyDescent="0.25">
      <c r="C4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Chris</dc:creator>
  <cp:lastModifiedBy>Lee, Chris</cp:lastModifiedBy>
  <dcterms:created xsi:type="dcterms:W3CDTF">2025-04-02T18:15:16Z</dcterms:created>
  <dcterms:modified xsi:type="dcterms:W3CDTF">2025-04-03T00:50:50Z</dcterms:modified>
</cp:coreProperties>
</file>