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sandra\Downloads\4_CF\"/>
    </mc:Choice>
  </mc:AlternateContent>
  <bookViews>
    <workbookView xWindow="0" yWindow="0" windowWidth="19200" windowHeight="9015" activeTab="3"/>
  </bookViews>
  <sheets>
    <sheet name="Stock list" sheetId="3" r:id="rId1"/>
    <sheet name="stock prices" sheetId="5" r:id="rId2"/>
    <sheet name="Hedging P&amp;L calculation" sheetId="4" r:id="rId3"/>
    <sheet name="Part 1 Q 2 823" sheetId="6" r:id="rId4"/>
  </sheets>
  <externalReferences>
    <externalReference r:id="rId5"/>
    <externalReference r:id="rId6"/>
  </externalReferences>
  <definedNames>
    <definedName name="multiplier">'[1]HSI index arb'!$C$5</definedName>
    <definedName name="num_opt" localSheetId="1">'[2]Hedging P&amp;L calculation'!$D$9</definedName>
    <definedName name="num_opt">'Hedging P&amp;L calculation'!$D$9</definedName>
    <definedName name="rate">'Hedging P&amp;L calculation'!$D$6</definedName>
    <definedName name="strike">'Hedging P&amp;L calculation'!$D$5</definedName>
    <definedName name="vol">'Hedging P&amp;L calculation'!$H$5</definedName>
  </definedNames>
  <calcPr calcId="152511"/>
</workbook>
</file>

<file path=xl/calcChain.xml><?xml version="1.0" encoding="utf-8"?>
<calcChain xmlns="http://schemas.openxmlformats.org/spreadsheetml/2006/main">
  <c r="L18" i="6" l="1"/>
  <c r="K18" i="6"/>
  <c r="K19" i="6" s="1"/>
  <c r="L23" i="6"/>
  <c r="K23" i="6"/>
  <c r="L21" i="6"/>
  <c r="K21" i="6"/>
  <c r="L19" i="6"/>
  <c r="L24" i="6" s="1"/>
  <c r="L17" i="6"/>
  <c r="K17" i="6"/>
  <c r="L16" i="6"/>
  <c r="K1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L20" i="6" l="1"/>
  <c r="L25" i="6" s="1"/>
  <c r="L26" i="6" s="1"/>
  <c r="K20" i="6"/>
  <c r="K25" i="6" s="1"/>
  <c r="K24" i="6"/>
  <c r="K26" i="6" s="1"/>
  <c r="G4" i="6"/>
  <c r="G8" i="6"/>
  <c r="I8" i="6" s="1"/>
  <c r="H4" i="6"/>
  <c r="H8" i="6" s="1"/>
  <c r="I4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5" i="4"/>
  <c r="G7" i="6" l="1"/>
  <c r="I7" i="6" s="1"/>
  <c r="G3" i="6"/>
  <c r="F16" i="4"/>
  <c r="F15" i="4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H3" i="6" l="1"/>
  <c r="H7" i="6" s="1"/>
  <c r="I3" i="6"/>
  <c r="G15" i="4"/>
  <c r="H15" i="4" s="1"/>
  <c r="G16" i="4" l="1"/>
  <c r="H16" i="4" s="1"/>
  <c r="J15" i="4"/>
</calcChain>
</file>

<file path=xl/sharedStrings.xml><?xml version="1.0" encoding="utf-8"?>
<sst xmlns="http://schemas.openxmlformats.org/spreadsheetml/2006/main" count="202" uniqueCount="147">
  <si>
    <t>HSI Index</t>
  </si>
  <si>
    <t>5 HK Equity</t>
  </si>
  <si>
    <t>HSBC Holdings PLC</t>
  </si>
  <si>
    <t>700 HK Equity</t>
  </si>
  <si>
    <t>Tencent Holdings Ltd</t>
  </si>
  <si>
    <t>941 HK Equity</t>
  </si>
  <si>
    <t>China Mobile Ltd</t>
  </si>
  <si>
    <t>939 HK Equity</t>
  </si>
  <si>
    <t>China Construction Bank Corp</t>
  </si>
  <si>
    <t>1299 HK Equity</t>
  </si>
  <si>
    <t>AIA Group Ltd</t>
  </si>
  <si>
    <t>1398 HK Equity</t>
  </si>
  <si>
    <t>3988 HK Equity</t>
  </si>
  <si>
    <t>Bank of China Ltd</t>
  </si>
  <si>
    <t>883 HK Equity</t>
  </si>
  <si>
    <t>CNOOC Ltd</t>
  </si>
  <si>
    <t>27 HK Equity</t>
  </si>
  <si>
    <t>Galaxy Entertainment Group Ltd</t>
  </si>
  <si>
    <t>857 HK Equity</t>
  </si>
  <si>
    <t>PetroChina Co Ltd</t>
  </si>
  <si>
    <t>2628 HK Equity</t>
  </si>
  <si>
    <t>China Life Insurance Co Ltd</t>
  </si>
  <si>
    <t>386 HK Equity</t>
  </si>
  <si>
    <t>China Petroleum &amp; Chemical Corp</t>
  </si>
  <si>
    <t>1928 HK Equity</t>
  </si>
  <si>
    <t>Sands China Ltd</t>
  </si>
  <si>
    <t>388 HK Equity</t>
  </si>
  <si>
    <t>Hong Kong Exchanges and Clearing Ltd</t>
  </si>
  <si>
    <t>16 HK Equity</t>
  </si>
  <si>
    <t>Sun Hung Kai Properties Ltd</t>
  </si>
  <si>
    <t>2318 HK Equity</t>
  </si>
  <si>
    <t>Ping An Insurance Group Co of China Ltd</t>
  </si>
  <si>
    <t>2 HK Equity</t>
  </si>
  <si>
    <t>CLP Holdings Ltd</t>
  </si>
  <si>
    <t>11 HK Equity</t>
  </si>
  <si>
    <t>Hang Seng Bank Ltd</t>
  </si>
  <si>
    <t>2388 HK Equity</t>
  </si>
  <si>
    <t>BOC Hong Kong Holdings Ltd</t>
  </si>
  <si>
    <t>6 HK Equity</t>
  </si>
  <si>
    <t>Power Assets Holdings Ltd</t>
  </si>
  <si>
    <t>4 HK Equity</t>
  </si>
  <si>
    <t>151 HK Equity</t>
  </si>
  <si>
    <t>Want Want China Holdings Ltd</t>
  </si>
  <si>
    <t>1088 HK Equity</t>
  </si>
  <si>
    <t>China Shenhua Energy Co Ltd</t>
  </si>
  <si>
    <t>762 HK Equity</t>
  </si>
  <si>
    <t>China Unicom Hong Kong Ltd</t>
  </si>
  <si>
    <t>494 HK Equity</t>
  </si>
  <si>
    <t>Li &amp; Fung Ltd</t>
  </si>
  <si>
    <t>992 HK Equity</t>
  </si>
  <si>
    <t>Lenovo Group Ltd</t>
  </si>
  <si>
    <t>19 HK Equity</t>
  </si>
  <si>
    <t>Swire Pacific Ltd</t>
  </si>
  <si>
    <t>101 HK Equity</t>
  </si>
  <si>
    <t>Hang Lung Properties Ltd</t>
  </si>
  <si>
    <t>3328 HK Equity</t>
  </si>
  <si>
    <t>Bank of Communications Co Ltd</t>
  </si>
  <si>
    <t>135 HK Equity</t>
  </si>
  <si>
    <t>Kunlun Energy Co Ltd</t>
  </si>
  <si>
    <t>23 HK Equity</t>
  </si>
  <si>
    <t>Bank of East Asia Ltd</t>
  </si>
  <si>
    <t>66 HK Equity</t>
  </si>
  <si>
    <t>MTR Corp Ltd</t>
  </si>
  <si>
    <t>1880 HK Equity</t>
  </si>
  <si>
    <t>Belle International Holdings Ltd</t>
  </si>
  <si>
    <t>1109 HK Equity</t>
  </si>
  <si>
    <t>China Resources Land Ltd</t>
  </si>
  <si>
    <t>83 HK Equity</t>
  </si>
  <si>
    <t>Sino Land Co Ltd</t>
  </si>
  <si>
    <t>144 HK Equity</t>
  </si>
  <si>
    <t>China Merchants Holdings International C</t>
  </si>
  <si>
    <t>293 HK Equity</t>
  </si>
  <si>
    <t>Cathay Pacific Airways Ltd</t>
  </si>
  <si>
    <t>267 HK Equity</t>
  </si>
  <si>
    <t>Date</t>
  </si>
  <si>
    <t>Stock code</t>
  </si>
  <si>
    <t>Company name</t>
  </si>
  <si>
    <t>Bloomberg code</t>
  </si>
  <si>
    <t>Order Number</t>
  </si>
  <si>
    <t>Hang Seng Index</t>
  </si>
  <si>
    <t>Number of options traded</t>
  </si>
  <si>
    <t>Dividend yield</t>
  </si>
  <si>
    <t>Implied volatility</t>
  </si>
  <si>
    <t>strike</t>
  </si>
  <si>
    <t>rate r</t>
  </si>
  <si>
    <t>initial stock price</t>
  </si>
  <si>
    <t>option maturity (yr)</t>
  </si>
  <si>
    <t>Number of options</t>
  </si>
  <si>
    <t>delta shares</t>
  </si>
  <si>
    <t>time to mat</t>
  </si>
  <si>
    <t>d1</t>
  </si>
  <si>
    <t>shares purchased</t>
  </si>
  <si>
    <t>cost of shares purchased ($)</t>
  </si>
  <si>
    <t>account balance ($)</t>
  </si>
  <si>
    <t>Stock X</t>
  </si>
  <si>
    <t>volatility used</t>
  </si>
  <si>
    <t xml:space="preserve"> by using the given equation)</t>
  </si>
  <si>
    <t>Remember to add the dividend amount(s) by noting the share-holding on the ex-dividend date.</t>
  </si>
  <si>
    <t>Transaction costs and dividends ($)</t>
  </si>
  <si>
    <t>=amount from the previous period + interest cost + cash required/received from stock transaction + dividend amount</t>
  </si>
  <si>
    <t>&lt;------</t>
  </si>
  <si>
    <t>Remember to replace this with the number of options given in column G in the "Stock list" sheet</t>
  </si>
  <si>
    <t>Remember to replace this following the instructions in the question sheet</t>
  </si>
  <si>
    <t>Remember to replace this following the correct starting price of the stock</t>
  </si>
  <si>
    <t>823 HK Equity</t>
  </si>
  <si>
    <t>HSCEI Index</t>
  </si>
  <si>
    <t>Wharf Holdings Ltd/The</t>
  </si>
  <si>
    <t>CITIC Ltd</t>
  </si>
  <si>
    <t>Link REIT/The</t>
  </si>
  <si>
    <t>Industrial &amp; Commercial Bank of China</t>
  </si>
  <si>
    <t>dividend yield</t>
  </si>
  <si>
    <t>(numbers in cells E15 and E16 are examples and are not correct; you have to work out the correct numbers</t>
  </si>
  <si>
    <t>Remember to replace this with the dividend yield given in column H in the "Stock list" sheet</t>
  </si>
  <si>
    <t>=N(d1)xexp(-qt)xnum_opt</t>
  </si>
  <si>
    <t>17 HK Equity</t>
  </si>
  <si>
    <t>New World Development Co Ltd</t>
  </si>
  <si>
    <t>u_i</t>
  </si>
  <si>
    <t>volatility Jan 15-Jan 16</t>
  </si>
  <si>
    <t>volatility Jan 16-Jan 17</t>
  </si>
  <si>
    <t>252 days</t>
  </si>
  <si>
    <t>247 (exact) days</t>
  </si>
  <si>
    <t>2 (i) sd.s</t>
  </si>
  <si>
    <t>2 (ii)</t>
  </si>
  <si>
    <t>HSI</t>
  </si>
  <si>
    <t>64 mod 40 = 24 --&gt; 823 HK Equity</t>
  </si>
  <si>
    <t>r =</t>
  </si>
  <si>
    <t>d =</t>
  </si>
  <si>
    <t>ln(S/K)</t>
  </si>
  <si>
    <t>exp(-qt)</t>
  </si>
  <si>
    <t>t =</t>
  </si>
  <si>
    <t>r-q+s^2/2</t>
  </si>
  <si>
    <t>s sqrt(t)</t>
  </si>
  <si>
    <t>s: sigma</t>
  </si>
  <si>
    <t>Parameters</t>
  </si>
  <si>
    <t>d_1</t>
  </si>
  <si>
    <t>Strike price = Spot</t>
  </si>
  <si>
    <t>'.' At-the-money</t>
  </si>
  <si>
    <t>N(d_1)</t>
  </si>
  <si>
    <t>d_2</t>
  </si>
  <si>
    <t>N(d_2)</t>
  </si>
  <si>
    <t>exp(-rt)</t>
  </si>
  <si>
    <t>C</t>
  </si>
  <si>
    <t>mean = 0</t>
  </si>
  <si>
    <t>sd=sqrt(t)</t>
  </si>
  <si>
    <t>variance=t</t>
  </si>
  <si>
    <t>Derivation of N() in Word file</t>
  </si>
  <si>
    <t>Price=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</si>
</sst>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%"/>
    <numFmt numFmtId="166" formatCode="0.0000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/>
    <xf numFmtId="0" fontId="20" fillId="0" borderId="0" xfId="43" applyFont="1"/>
    <xf numFmtId="0" fontId="19" fillId="0" borderId="0" xfId="43"/>
    <xf numFmtId="0" fontId="21" fillId="0" borderId="0" xfId="43" applyFont="1"/>
    <xf numFmtId="0" fontId="22" fillId="0" borderId="0" xfId="43" applyFont="1"/>
    <xf numFmtId="10" fontId="21" fillId="0" borderId="0" xfId="44" applyNumberFormat="1" applyFont="1"/>
    <xf numFmtId="1" fontId="21" fillId="0" borderId="0" xfId="43" applyNumberFormat="1" applyFont="1"/>
    <xf numFmtId="0" fontId="19" fillId="0" borderId="0" xfId="43" applyBorder="1" applyAlignment="1">
      <alignment horizontal="center"/>
    </xf>
    <xf numFmtId="0" fontId="19" fillId="0" borderId="0" xfId="43" quotePrefix="1" applyBorder="1" applyAlignment="1">
      <alignment horizontal="center"/>
    </xf>
    <xf numFmtId="14" fontId="19" fillId="0" borderId="0" xfId="45" applyNumberFormat="1"/>
    <xf numFmtId="164" fontId="19" fillId="0" borderId="0" xfId="43" applyNumberFormat="1" applyBorder="1" applyAlignment="1">
      <alignment horizontal="center"/>
    </xf>
    <xf numFmtId="0" fontId="19" fillId="0" borderId="0" xfId="45" applyAlignment="1">
      <alignment horizontal="center"/>
    </xf>
    <xf numFmtId="0" fontId="19" fillId="34" borderId="0" xfId="43" applyFill="1" applyBorder="1" applyAlignment="1">
      <alignment horizontal="center"/>
    </xf>
    <xf numFmtId="2" fontId="19" fillId="0" borderId="0" xfId="43" applyNumberFormat="1" applyBorder="1" applyAlignment="1">
      <alignment horizontal="center"/>
    </xf>
    <xf numFmtId="4" fontId="19" fillId="0" borderId="0" xfId="43" applyNumberFormat="1" applyBorder="1" applyAlignment="1">
      <alignment horizontal="center"/>
    </xf>
    <xf numFmtId="0" fontId="19" fillId="0" borderId="0" xfId="43" quotePrefix="1"/>
    <xf numFmtId="9" fontId="23" fillId="0" borderId="0" xfId="43" applyNumberFormat="1" applyFont="1"/>
    <xf numFmtId="10" fontId="0" fillId="0" borderId="0" xfId="0" applyNumberFormat="1"/>
    <xf numFmtId="0" fontId="0" fillId="0" borderId="0" xfId="0" applyFill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0" fontId="0" fillId="0" borderId="0" xfId="46" applyNumberFormat="1" applyFont="1" applyAlignment="1">
      <alignment horizontal="center"/>
    </xf>
    <xf numFmtId="165" fontId="0" fillId="0" borderId="0" xfId="46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19" fillId="35" borderId="0" xfId="43" applyNumberFormat="1" applyFill="1" applyBorder="1" applyAlignment="1">
      <alignment horizontal="center"/>
    </xf>
    <xf numFmtId="164" fontId="19" fillId="35" borderId="0" xfId="43" applyNumberFormat="1" applyFill="1" applyBorder="1" applyAlignment="1">
      <alignment horizontal="center"/>
    </xf>
    <xf numFmtId="164" fontId="21" fillId="0" borderId="0" xfId="43" applyNumberFormat="1" applyFont="1"/>
    <xf numFmtId="0" fontId="0" fillId="35" borderId="0" xfId="0" applyFill="1" applyAlignment="1">
      <alignment horizontal="center"/>
    </xf>
    <xf numFmtId="10" fontId="0" fillId="35" borderId="0" xfId="46" applyNumberFormat="1" applyFont="1" applyFill="1" applyAlignment="1">
      <alignment horizontal="center"/>
    </xf>
    <xf numFmtId="165" fontId="0" fillId="35" borderId="0" xfId="46" applyNumberFormat="1" applyFont="1" applyFill="1" applyAlignment="1">
      <alignment horizontal="center"/>
    </xf>
    <xf numFmtId="0" fontId="0" fillId="35" borderId="0" xfId="0" applyFill="1"/>
    <xf numFmtId="0" fontId="19" fillId="35" borderId="0" xfId="43" applyFill="1"/>
    <xf numFmtId="0" fontId="24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6" fontId="0" fillId="0" borderId="0" xfId="0" applyNumberForma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column_header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_ck hsbc shk cm" xfId="45"/>
    <cellStyle name="Note" xfId="15" builtinId="10" customBuiltin="1"/>
    <cellStyle name="Output" xfId="10" builtinId="21" customBuiltin="1"/>
    <cellStyle name="Percent" xfId="46" builtinId="5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lc/CU%20MSc/2003/lecture%208/lecture%2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%20Lok/Google%20Drive/Finance%20Teaching/HKUST/hkust%202016/exam%20and%20assignments/hedging%20exercis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I index arb"/>
      <sheetName val="China Mobile"/>
      <sheetName val="Simulation"/>
    </sheetNames>
    <sheetDataSet>
      <sheetData sheetId="0">
        <row r="5">
          <cell r="C5">
            <v>4.3399993639153447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list"/>
      <sheetName val="Hedging P&amp;L calculation"/>
      <sheetName val="stock prices"/>
    </sheetNames>
    <sheetDataSet>
      <sheetData sheetId="0" refreshError="1"/>
      <sheetData sheetId="1">
        <row r="9">
          <cell r="D9">
            <v>1000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5"/>
  <sheetViews>
    <sheetView workbookViewId="0">
      <selection activeCell="H27" sqref="H27"/>
    </sheetView>
  </sheetViews>
  <sheetFormatPr defaultRowHeight="15" x14ac:dyDescent="0.25"/>
  <cols>
    <col min="3" max="3" width="14" bestFit="1" customWidth="1"/>
    <col min="4" max="4" width="10.42578125" bestFit="1" customWidth="1"/>
    <col min="5" max="5" width="15.5703125" bestFit="1" customWidth="1"/>
    <col min="6" max="6" width="38.42578125" bestFit="1" customWidth="1"/>
    <col min="7" max="7" width="24.42578125" customWidth="1"/>
    <col min="8" max="8" width="14" customWidth="1"/>
    <col min="9" max="9" width="16.28515625" bestFit="1" customWidth="1"/>
  </cols>
  <sheetData>
    <row r="2" spans="3:10" x14ac:dyDescent="0.25">
      <c r="G2" s="1" t="s">
        <v>80</v>
      </c>
      <c r="H2" s="1" t="s">
        <v>81</v>
      </c>
      <c r="I2" s="1" t="s">
        <v>82</v>
      </c>
    </row>
    <row r="3" spans="3:10" x14ac:dyDescent="0.25">
      <c r="C3" s="1" t="s">
        <v>78</v>
      </c>
      <c r="D3" s="1" t="s">
        <v>75</v>
      </c>
      <c r="E3" s="1" t="s">
        <v>77</v>
      </c>
      <c r="F3" s="1" t="s">
        <v>76</v>
      </c>
    </row>
    <row r="4" spans="3:10" x14ac:dyDescent="0.25">
      <c r="C4" s="1">
        <v>1</v>
      </c>
      <c r="D4" s="1">
        <v>2</v>
      </c>
      <c r="E4" s="1" t="s">
        <v>32</v>
      </c>
      <c r="F4" s="2" t="s">
        <v>33</v>
      </c>
      <c r="G4" s="1">
        <v>30000</v>
      </c>
      <c r="H4" s="24">
        <v>3.6499999999999998E-2</v>
      </c>
      <c r="I4" s="25">
        <v>0.13900000000000001</v>
      </c>
      <c r="J4" s="1"/>
    </row>
    <row r="5" spans="3:10" x14ac:dyDescent="0.25">
      <c r="C5" s="1">
        <f>C4+1</f>
        <v>2</v>
      </c>
      <c r="D5" s="1">
        <v>4</v>
      </c>
      <c r="E5" s="1" t="s">
        <v>40</v>
      </c>
      <c r="F5" s="2" t="s">
        <v>106</v>
      </c>
      <c r="G5" s="1">
        <v>50000</v>
      </c>
      <c r="H5" s="24">
        <v>3.2899999999999999E-2</v>
      </c>
      <c r="I5" s="25">
        <v>0.27700000000000002</v>
      </c>
      <c r="J5" s="1"/>
    </row>
    <row r="6" spans="3:10" x14ac:dyDescent="0.25">
      <c r="C6" s="1">
        <f t="shared" ref="C6:C43" si="0">C5+1</f>
        <v>3</v>
      </c>
      <c r="D6" s="1">
        <v>5</v>
      </c>
      <c r="E6" s="1" t="s">
        <v>1</v>
      </c>
      <c r="F6" s="2" t="s">
        <v>2</v>
      </c>
      <c r="G6" s="1">
        <v>32000</v>
      </c>
      <c r="H6" s="24">
        <v>6.08E-2</v>
      </c>
      <c r="I6" s="25">
        <v>0.182</v>
      </c>
      <c r="J6" s="1"/>
    </row>
    <row r="7" spans="3:10" x14ac:dyDescent="0.25">
      <c r="C7" s="1">
        <f t="shared" si="0"/>
        <v>4</v>
      </c>
      <c r="D7" s="1">
        <v>6</v>
      </c>
      <c r="E7" s="1" t="s">
        <v>38</v>
      </c>
      <c r="F7" s="2" t="s">
        <v>39</v>
      </c>
      <c r="G7" s="1">
        <v>28000</v>
      </c>
      <c r="H7" s="24">
        <v>3.7900000000000003E-2</v>
      </c>
      <c r="I7" s="25">
        <v>0.17299999999999999</v>
      </c>
      <c r="J7" s="1"/>
    </row>
    <row r="8" spans="3:10" x14ac:dyDescent="0.25">
      <c r="C8" s="1">
        <f t="shared" si="0"/>
        <v>5</v>
      </c>
      <c r="D8" s="1">
        <v>11</v>
      </c>
      <c r="E8" s="1" t="s">
        <v>34</v>
      </c>
      <c r="F8" s="2" t="s">
        <v>35</v>
      </c>
      <c r="G8" s="1">
        <v>15000</v>
      </c>
      <c r="H8" s="24">
        <v>3.6700000000000003E-2</v>
      </c>
      <c r="I8" s="25">
        <v>0.19400000000000001</v>
      </c>
      <c r="J8" s="1"/>
    </row>
    <row r="9" spans="3:10" x14ac:dyDescent="0.25">
      <c r="C9" s="1">
        <f t="shared" si="0"/>
        <v>6</v>
      </c>
      <c r="D9" s="1">
        <v>16</v>
      </c>
      <c r="E9" s="1" t="s">
        <v>28</v>
      </c>
      <c r="F9" s="2" t="s">
        <v>29</v>
      </c>
      <c r="G9" s="1">
        <v>20000</v>
      </c>
      <c r="H9" s="24">
        <v>3.61E-2</v>
      </c>
      <c r="I9" s="25">
        <v>0.20300000000000001</v>
      </c>
      <c r="J9" s="1"/>
    </row>
    <row r="10" spans="3:10" x14ac:dyDescent="0.25">
      <c r="C10" s="1">
        <f t="shared" si="0"/>
        <v>7</v>
      </c>
      <c r="D10" s="1">
        <v>17</v>
      </c>
      <c r="E10" s="1" t="s">
        <v>114</v>
      </c>
      <c r="F10" s="2" t="s">
        <v>115</v>
      </c>
      <c r="G10" s="1">
        <v>260000</v>
      </c>
      <c r="H10" s="24">
        <v>4.9500000000000002E-2</v>
      </c>
      <c r="I10" s="25">
        <v>0.24</v>
      </c>
      <c r="J10" s="1"/>
    </row>
    <row r="11" spans="3:10" x14ac:dyDescent="0.25">
      <c r="C11" s="1">
        <f t="shared" si="0"/>
        <v>8</v>
      </c>
      <c r="D11" s="1">
        <v>19</v>
      </c>
      <c r="E11" s="1" t="s">
        <v>51</v>
      </c>
      <c r="F11" s="2" t="s">
        <v>52</v>
      </c>
      <c r="G11" s="1">
        <v>24000</v>
      </c>
      <c r="H11" s="24">
        <v>4.8599999999999997E-2</v>
      </c>
      <c r="I11" s="25">
        <v>0.189</v>
      </c>
      <c r="J11" s="1"/>
    </row>
    <row r="12" spans="3:10" x14ac:dyDescent="0.25">
      <c r="C12" s="1">
        <f t="shared" si="0"/>
        <v>9</v>
      </c>
      <c r="D12" s="1">
        <v>23</v>
      </c>
      <c r="E12" s="1" t="s">
        <v>59</v>
      </c>
      <c r="F12" s="2" t="s">
        <v>60</v>
      </c>
      <c r="G12" s="1">
        <v>70000</v>
      </c>
      <c r="H12" s="24">
        <v>2.4199999999999999E-2</v>
      </c>
      <c r="I12" s="25">
        <v>0.255</v>
      </c>
      <c r="J12" s="1"/>
    </row>
    <row r="13" spans="3:10" x14ac:dyDescent="0.25">
      <c r="C13" s="1">
        <f t="shared" si="0"/>
        <v>10</v>
      </c>
      <c r="D13" s="1">
        <v>27</v>
      </c>
      <c r="E13" s="1" t="s">
        <v>16</v>
      </c>
      <c r="F13" s="2" t="s">
        <v>17</v>
      </c>
      <c r="G13" s="1">
        <v>70000</v>
      </c>
      <c r="H13" s="24">
        <v>0.01</v>
      </c>
      <c r="I13" s="25">
        <v>0.40300000000000002</v>
      </c>
      <c r="J13" s="1"/>
    </row>
    <row r="14" spans="3:10" x14ac:dyDescent="0.25">
      <c r="C14" s="1">
        <f t="shared" si="0"/>
        <v>11</v>
      </c>
      <c r="D14" s="1">
        <v>66</v>
      </c>
      <c r="E14" s="1" t="s">
        <v>61</v>
      </c>
      <c r="F14" s="2" t="s">
        <v>62</v>
      </c>
      <c r="G14" s="1">
        <v>50000</v>
      </c>
      <c r="H14" s="24">
        <v>2.7199999999999998E-2</v>
      </c>
      <c r="I14" s="25">
        <v>0.183</v>
      </c>
      <c r="J14" s="1"/>
    </row>
    <row r="15" spans="3:10" x14ac:dyDescent="0.25">
      <c r="C15" s="1">
        <f t="shared" si="0"/>
        <v>12</v>
      </c>
      <c r="D15" s="1">
        <v>83</v>
      </c>
      <c r="E15" s="1" t="s">
        <v>67</v>
      </c>
      <c r="F15" s="2" t="s">
        <v>68</v>
      </c>
      <c r="G15" s="1">
        <v>180000</v>
      </c>
      <c r="H15" s="24">
        <v>4.02E-2</v>
      </c>
      <c r="I15" s="25">
        <v>0.27</v>
      </c>
      <c r="J15" s="1"/>
    </row>
    <row r="16" spans="3:10" x14ac:dyDescent="0.25">
      <c r="C16" s="1">
        <f t="shared" si="0"/>
        <v>13</v>
      </c>
      <c r="D16" s="1">
        <v>101</v>
      </c>
      <c r="E16" s="1" t="s">
        <v>53</v>
      </c>
      <c r="F16" s="2" t="s">
        <v>54</v>
      </c>
      <c r="G16" s="1">
        <v>100000</v>
      </c>
      <c r="H16" s="24">
        <v>3.9899999999999998E-2</v>
      </c>
      <c r="I16" s="25">
        <v>0.23</v>
      </c>
      <c r="J16" s="1"/>
    </row>
    <row r="17" spans="3:10" x14ac:dyDescent="0.25">
      <c r="C17" s="1">
        <f t="shared" si="0"/>
        <v>14</v>
      </c>
      <c r="D17" s="1">
        <v>135</v>
      </c>
      <c r="E17" s="1" t="s">
        <v>57</v>
      </c>
      <c r="F17" s="2" t="s">
        <v>58</v>
      </c>
      <c r="G17" s="1">
        <v>300000</v>
      </c>
      <c r="H17" s="24">
        <v>0.01</v>
      </c>
      <c r="I17" s="25">
        <v>0.32300000000000001</v>
      </c>
      <c r="J17" s="1"/>
    </row>
    <row r="18" spans="3:10" x14ac:dyDescent="0.25">
      <c r="C18" s="1">
        <f t="shared" si="0"/>
        <v>15</v>
      </c>
      <c r="D18" s="1">
        <v>144</v>
      </c>
      <c r="E18" s="1" t="s">
        <v>69</v>
      </c>
      <c r="F18" s="2" t="s">
        <v>70</v>
      </c>
      <c r="G18" s="1">
        <v>90000</v>
      </c>
      <c r="H18" s="24">
        <v>3.6999999999999998E-2</v>
      </c>
      <c r="I18" s="25">
        <v>0.36099999999999999</v>
      </c>
      <c r="J18" s="1"/>
    </row>
    <row r="19" spans="3:10" x14ac:dyDescent="0.25">
      <c r="C19" s="1">
        <f t="shared" si="0"/>
        <v>16</v>
      </c>
      <c r="D19" s="1">
        <v>151</v>
      </c>
      <c r="E19" s="1" t="s">
        <v>41</v>
      </c>
      <c r="F19" s="2" t="s">
        <v>42</v>
      </c>
      <c r="G19" s="1">
        <v>360000</v>
      </c>
      <c r="H19" s="24">
        <v>2.7400000000000001E-2</v>
      </c>
      <c r="I19" s="25">
        <v>0.33100000000000002</v>
      </c>
      <c r="J19" s="1"/>
    </row>
    <row r="20" spans="3:10" x14ac:dyDescent="0.25">
      <c r="C20" s="1">
        <f t="shared" si="0"/>
        <v>17</v>
      </c>
      <c r="D20" s="1">
        <v>267</v>
      </c>
      <c r="E20" s="1" t="s">
        <v>73</v>
      </c>
      <c r="F20" s="2" t="s">
        <v>107</v>
      </c>
      <c r="G20" s="1">
        <v>160000</v>
      </c>
      <c r="H20" s="24">
        <v>2.64E-2</v>
      </c>
      <c r="I20" s="25">
        <v>0.24199999999999999</v>
      </c>
      <c r="J20" s="1"/>
    </row>
    <row r="21" spans="3:10" x14ac:dyDescent="0.25">
      <c r="C21" s="1">
        <f t="shared" si="0"/>
        <v>18</v>
      </c>
      <c r="D21" s="1">
        <v>293</v>
      </c>
      <c r="E21" s="1" t="s">
        <v>71</v>
      </c>
      <c r="F21" s="2" t="s">
        <v>72</v>
      </c>
      <c r="G21" s="1">
        <v>160000</v>
      </c>
      <c r="H21" s="24">
        <v>3.0700000000000002E-2</v>
      </c>
      <c r="I21" s="25">
        <v>0.23200000000000001</v>
      </c>
      <c r="J21" s="1"/>
    </row>
    <row r="22" spans="3:10" x14ac:dyDescent="0.25">
      <c r="C22" s="1">
        <f t="shared" si="0"/>
        <v>19</v>
      </c>
      <c r="D22" s="1">
        <v>386</v>
      </c>
      <c r="E22" s="1" t="s">
        <v>22</v>
      </c>
      <c r="F22" s="2" t="s">
        <v>23</v>
      </c>
      <c r="G22" s="1">
        <v>360000</v>
      </c>
      <c r="H22" s="24">
        <v>3.5000000000000003E-2</v>
      </c>
      <c r="I22" s="25">
        <v>0.33500000000000002</v>
      </c>
      <c r="J22" s="1"/>
    </row>
    <row r="23" spans="3:10" x14ac:dyDescent="0.25">
      <c r="C23" s="1">
        <f t="shared" si="0"/>
        <v>20</v>
      </c>
      <c r="D23" s="1">
        <v>388</v>
      </c>
      <c r="E23" s="1" t="s">
        <v>26</v>
      </c>
      <c r="F23" s="2" t="s">
        <v>27</v>
      </c>
      <c r="G23" s="1">
        <v>10000</v>
      </c>
      <c r="H23" s="24">
        <v>2.7400000000000001E-2</v>
      </c>
      <c r="I23" s="25">
        <v>0.3</v>
      </c>
      <c r="J23" s="1"/>
    </row>
    <row r="24" spans="3:10" x14ac:dyDescent="0.25">
      <c r="C24" s="1">
        <f t="shared" si="0"/>
        <v>21</v>
      </c>
      <c r="D24" s="1">
        <v>494</v>
      </c>
      <c r="E24" s="1" t="s">
        <v>47</v>
      </c>
      <c r="F24" s="2" t="s">
        <v>48</v>
      </c>
      <c r="G24" s="1">
        <v>500000</v>
      </c>
      <c r="H24" s="24">
        <v>6.4000000000000001E-2</v>
      </c>
      <c r="I24" s="25">
        <v>0.32</v>
      </c>
      <c r="J24" s="1"/>
    </row>
    <row r="25" spans="3:10" x14ac:dyDescent="0.25">
      <c r="C25" s="1">
        <f t="shared" si="0"/>
        <v>22</v>
      </c>
      <c r="D25" s="1">
        <v>700</v>
      </c>
      <c r="E25" s="1" t="s">
        <v>3</v>
      </c>
      <c r="F25" s="2" t="s">
        <v>4</v>
      </c>
      <c r="G25" s="1">
        <v>12000</v>
      </c>
      <c r="H25" s="24">
        <v>2.1530460624071325E-3</v>
      </c>
      <c r="I25" s="25">
        <v>0.30399999999999999</v>
      </c>
      <c r="J25" s="1"/>
    </row>
    <row r="26" spans="3:10" x14ac:dyDescent="0.25">
      <c r="C26" s="1">
        <f t="shared" si="0"/>
        <v>23</v>
      </c>
      <c r="D26" s="1">
        <v>762</v>
      </c>
      <c r="E26" s="1" t="s">
        <v>45</v>
      </c>
      <c r="F26" s="2" t="s">
        <v>46</v>
      </c>
      <c r="G26" s="1">
        <v>220000</v>
      </c>
      <c r="H26" s="24">
        <v>2.2599999999999999E-2</v>
      </c>
      <c r="I26" s="25">
        <v>0.32800000000000001</v>
      </c>
      <c r="J26" s="1"/>
    </row>
    <row r="27" spans="3:10" x14ac:dyDescent="0.25">
      <c r="C27" s="31">
        <f t="shared" si="0"/>
        <v>24</v>
      </c>
      <c r="D27" s="31">
        <v>823</v>
      </c>
      <c r="E27" s="31" t="s">
        <v>104</v>
      </c>
      <c r="F27" s="31" t="s">
        <v>108</v>
      </c>
      <c r="G27" s="31">
        <v>40000</v>
      </c>
      <c r="H27" s="32">
        <v>4.2000000000000003E-2</v>
      </c>
      <c r="I27" s="33">
        <v>0.17</v>
      </c>
      <c r="J27" s="1"/>
    </row>
    <row r="28" spans="3:10" x14ac:dyDescent="0.25">
      <c r="C28" s="1">
        <f t="shared" si="0"/>
        <v>25</v>
      </c>
      <c r="D28" s="1">
        <v>857</v>
      </c>
      <c r="E28" s="1" t="s">
        <v>18</v>
      </c>
      <c r="F28" s="2" t="s">
        <v>19</v>
      </c>
      <c r="G28" s="1">
        <v>360000</v>
      </c>
      <c r="H28" s="24">
        <v>1.2E-2</v>
      </c>
      <c r="I28" s="25">
        <v>0.34899999999999998</v>
      </c>
      <c r="J28" s="1"/>
    </row>
    <row r="29" spans="3:10" x14ac:dyDescent="0.25">
      <c r="C29" s="1">
        <f t="shared" si="0"/>
        <v>26</v>
      </c>
      <c r="D29" s="1">
        <v>883</v>
      </c>
      <c r="E29" s="1" t="s">
        <v>14</v>
      </c>
      <c r="F29" s="2" t="s">
        <v>15</v>
      </c>
      <c r="G29" s="1">
        <v>220000</v>
      </c>
      <c r="H29" s="24">
        <v>0.04</v>
      </c>
      <c r="I29" s="25">
        <v>0.35</v>
      </c>
      <c r="J29" s="1"/>
    </row>
    <row r="30" spans="3:10" x14ac:dyDescent="0.25">
      <c r="C30" s="1">
        <f t="shared" si="0"/>
        <v>27</v>
      </c>
      <c r="D30" s="1">
        <v>939</v>
      </c>
      <c r="E30" s="1" t="s">
        <v>7</v>
      </c>
      <c r="F30" s="2" t="s">
        <v>8</v>
      </c>
      <c r="G30" s="1">
        <v>400000</v>
      </c>
      <c r="H30" s="24">
        <v>5.6500000000000002E-2</v>
      </c>
      <c r="I30" s="25">
        <v>0.248</v>
      </c>
      <c r="J30" s="1"/>
    </row>
    <row r="31" spans="3:10" x14ac:dyDescent="0.25">
      <c r="C31" s="1">
        <f t="shared" si="0"/>
        <v>28</v>
      </c>
      <c r="D31" s="1">
        <v>941</v>
      </c>
      <c r="E31" s="1" t="s">
        <v>5</v>
      </c>
      <c r="F31" s="2" t="s">
        <v>6</v>
      </c>
      <c r="G31" s="1">
        <v>24000</v>
      </c>
      <c r="H31" s="24">
        <v>3.1E-2</v>
      </c>
      <c r="I31" s="25">
        <v>0.24199999999999999</v>
      </c>
      <c r="J31" s="1"/>
    </row>
    <row r="32" spans="3:10" x14ac:dyDescent="0.25">
      <c r="C32" s="1">
        <f t="shared" si="0"/>
        <v>29</v>
      </c>
      <c r="D32" s="1">
        <v>992</v>
      </c>
      <c r="E32" s="1" t="s">
        <v>49</v>
      </c>
      <c r="F32" s="2" t="s">
        <v>50</v>
      </c>
      <c r="G32" s="1">
        <v>300000</v>
      </c>
      <c r="H32" s="24">
        <v>4.2999999999999997E-2</v>
      </c>
      <c r="I32" s="25">
        <v>0.376</v>
      </c>
      <c r="J32" s="1"/>
    </row>
    <row r="33" spans="3:10" x14ac:dyDescent="0.25">
      <c r="C33" s="1">
        <f t="shared" si="0"/>
        <v>30</v>
      </c>
      <c r="D33" s="1">
        <v>1088</v>
      </c>
      <c r="E33" s="1" t="s">
        <v>43</v>
      </c>
      <c r="F33" s="2" t="s">
        <v>44</v>
      </c>
      <c r="G33" s="1">
        <v>150000</v>
      </c>
      <c r="H33" s="24">
        <v>2.5000000000000001E-2</v>
      </c>
      <c r="I33" s="25">
        <v>0.371</v>
      </c>
      <c r="J33" s="1"/>
    </row>
    <row r="34" spans="3:10" x14ac:dyDescent="0.25">
      <c r="C34" s="1">
        <f t="shared" si="0"/>
        <v>31</v>
      </c>
      <c r="D34" s="1">
        <v>1109</v>
      </c>
      <c r="E34" s="1" t="s">
        <v>65</v>
      </c>
      <c r="F34" s="2" t="s">
        <v>66</v>
      </c>
      <c r="G34" s="1">
        <v>100000</v>
      </c>
      <c r="H34" s="24">
        <v>3.0200000000000001E-2</v>
      </c>
      <c r="I34" s="25">
        <v>0.35399999999999998</v>
      </c>
      <c r="J34" s="1"/>
    </row>
    <row r="35" spans="3:10" x14ac:dyDescent="0.25">
      <c r="C35" s="1">
        <f t="shared" si="0"/>
        <v>32</v>
      </c>
      <c r="D35" s="1">
        <v>1299</v>
      </c>
      <c r="E35" s="1" t="s">
        <v>9</v>
      </c>
      <c r="F35" s="2" t="s">
        <v>10</v>
      </c>
      <c r="G35" s="1">
        <v>44000</v>
      </c>
      <c r="H35" s="24">
        <v>1.5299999999999999E-2</v>
      </c>
      <c r="I35" s="25">
        <v>0.25600000000000001</v>
      </c>
      <c r="J35" s="1"/>
    </row>
    <row r="36" spans="3:10" x14ac:dyDescent="0.25">
      <c r="C36" s="1">
        <f t="shared" si="0"/>
        <v>33</v>
      </c>
      <c r="D36" s="1">
        <v>1398</v>
      </c>
      <c r="E36" s="1" t="s">
        <v>11</v>
      </c>
      <c r="F36" s="2" t="s">
        <v>109</v>
      </c>
      <c r="G36" s="1">
        <v>400000</v>
      </c>
      <c r="H36" s="24">
        <v>5.7700000000000001E-2</v>
      </c>
      <c r="I36" s="25">
        <v>0.24299999999999999</v>
      </c>
      <c r="J36" s="1"/>
    </row>
    <row r="37" spans="3:10" x14ac:dyDescent="0.25">
      <c r="C37" s="1">
        <f t="shared" si="0"/>
        <v>34</v>
      </c>
      <c r="D37" s="1">
        <v>1880</v>
      </c>
      <c r="E37" s="1" t="s">
        <v>63</v>
      </c>
      <c r="F37" s="2" t="s">
        <v>64</v>
      </c>
      <c r="G37" s="1">
        <v>400000</v>
      </c>
      <c r="H37" s="24">
        <v>4.4499999999999998E-2</v>
      </c>
      <c r="I37" s="25">
        <v>0.38800000000000001</v>
      </c>
      <c r="J37" s="1"/>
    </row>
    <row r="38" spans="3:10" x14ac:dyDescent="0.25">
      <c r="C38" s="1">
        <f t="shared" si="0"/>
        <v>35</v>
      </c>
      <c r="D38" s="1">
        <v>1928</v>
      </c>
      <c r="E38" s="1" t="s">
        <v>24</v>
      </c>
      <c r="F38" s="2" t="s">
        <v>25</v>
      </c>
      <c r="G38" s="1">
        <v>60000</v>
      </c>
      <c r="H38" s="24">
        <v>5.2999999999999999E-2</v>
      </c>
      <c r="I38" s="25">
        <v>0.376</v>
      </c>
      <c r="J38" s="1"/>
    </row>
    <row r="39" spans="3:10" x14ac:dyDescent="0.25">
      <c r="C39" s="1">
        <f t="shared" si="0"/>
        <v>36</v>
      </c>
      <c r="D39" s="1">
        <v>2318</v>
      </c>
      <c r="E39" s="1" t="s">
        <v>30</v>
      </c>
      <c r="F39" s="2" t="s">
        <v>31</v>
      </c>
      <c r="G39" s="1">
        <v>50000</v>
      </c>
      <c r="H39" s="24">
        <v>1.5900000000000001E-2</v>
      </c>
      <c r="I39" s="25">
        <v>0.29499999999999998</v>
      </c>
      <c r="J39" s="1"/>
    </row>
    <row r="40" spans="3:10" x14ac:dyDescent="0.25">
      <c r="C40" s="1">
        <f t="shared" si="0"/>
        <v>37</v>
      </c>
      <c r="D40" s="1">
        <v>2388</v>
      </c>
      <c r="E40" s="1" t="s">
        <v>36</v>
      </c>
      <c r="F40" s="2" t="s">
        <v>37</v>
      </c>
      <c r="G40" s="1">
        <v>80000</v>
      </c>
      <c r="H40" s="24">
        <v>6.3E-2</v>
      </c>
      <c r="I40" s="25">
        <v>0.24299999999999999</v>
      </c>
      <c r="J40" s="1"/>
    </row>
    <row r="41" spans="3:10" x14ac:dyDescent="0.25">
      <c r="C41" s="1">
        <f t="shared" si="0"/>
        <v>38</v>
      </c>
      <c r="D41" s="1">
        <v>2628</v>
      </c>
      <c r="E41" s="1" t="s">
        <v>20</v>
      </c>
      <c r="F41" s="2" t="s">
        <v>21</v>
      </c>
      <c r="G41" s="1">
        <v>90000</v>
      </c>
      <c r="H41" s="24">
        <v>2.3300000000000001E-2</v>
      </c>
      <c r="I41" s="25">
        <v>0.33800000000000002</v>
      </c>
      <c r="J41" s="1"/>
    </row>
    <row r="42" spans="3:10" x14ac:dyDescent="0.25">
      <c r="C42" s="1">
        <f t="shared" si="0"/>
        <v>39</v>
      </c>
      <c r="D42" s="1">
        <v>3328</v>
      </c>
      <c r="E42" s="1" t="s">
        <v>55</v>
      </c>
      <c r="F42" s="2" t="s">
        <v>56</v>
      </c>
      <c r="G42" s="1">
        <v>360000</v>
      </c>
      <c r="H42" s="24">
        <v>5.5500000000000001E-2</v>
      </c>
      <c r="I42" s="25">
        <v>0.27900000000000003</v>
      </c>
      <c r="J42" s="1"/>
    </row>
    <row r="43" spans="3:10" x14ac:dyDescent="0.25">
      <c r="C43" s="1">
        <f t="shared" si="0"/>
        <v>40</v>
      </c>
      <c r="D43" s="1">
        <v>3988</v>
      </c>
      <c r="E43" s="1" t="s">
        <v>12</v>
      </c>
      <c r="F43" s="2" t="s">
        <v>13</v>
      </c>
      <c r="G43" s="1">
        <v>600000</v>
      </c>
      <c r="H43" s="24">
        <v>5.8700000000000002E-2</v>
      </c>
      <c r="I43" s="25">
        <v>0.24199999999999999</v>
      </c>
      <c r="J43" s="1"/>
    </row>
    <row r="44" spans="3:10" x14ac:dyDescent="0.25">
      <c r="C44" s="1"/>
      <c r="D44" s="1"/>
      <c r="E44" s="1"/>
      <c r="F44" s="2"/>
      <c r="H44" s="20"/>
      <c r="I44" s="20"/>
    </row>
    <row r="45" spans="3:10" x14ac:dyDescent="0.25">
      <c r="D45" s="3"/>
      <c r="E45" s="1" t="s">
        <v>0</v>
      </c>
      <c r="F45" s="2" t="s">
        <v>79</v>
      </c>
      <c r="G45" s="1">
        <v>100</v>
      </c>
      <c r="H45" s="26">
        <v>0</v>
      </c>
      <c r="I45" s="27">
        <v>0.20300000000000001</v>
      </c>
      <c r="J45" s="1"/>
    </row>
  </sheetData>
  <sortState ref="M4:N43">
    <sortCondition ref="M4:M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S497"/>
  <sheetViews>
    <sheetView topLeftCell="AH1" workbookViewId="0">
      <pane ySplit="3" topLeftCell="A490" activePane="bottomLeft" state="frozen"/>
      <selection activeCell="D2" sqref="D2:D19"/>
      <selection pane="bottomLeft" activeCell="AR4" sqref="AR4:AR497"/>
    </sheetView>
  </sheetViews>
  <sheetFormatPr defaultRowHeight="15" x14ac:dyDescent="0.25"/>
  <cols>
    <col min="2" max="2" width="12.85546875" bestFit="1" customWidth="1"/>
    <col min="3" max="47" width="8.7109375" customWidth="1"/>
  </cols>
  <sheetData>
    <row r="3" spans="2:45" x14ac:dyDescent="0.25">
      <c r="B3" s="1" t="s">
        <v>74</v>
      </c>
      <c r="C3" t="s">
        <v>3</v>
      </c>
      <c r="E3" t="s">
        <v>5</v>
      </c>
      <c r="F3" t="s">
        <v>9</v>
      </c>
      <c r="G3" t="s">
        <v>7</v>
      </c>
      <c r="H3" t="s">
        <v>11</v>
      </c>
      <c r="I3" t="s">
        <v>12</v>
      </c>
      <c r="J3" t="s">
        <v>26</v>
      </c>
      <c r="K3" t="s">
        <v>30</v>
      </c>
      <c r="L3" t="s">
        <v>14</v>
      </c>
      <c r="M3" t="s">
        <v>28</v>
      </c>
      <c r="N3" t="s">
        <v>20</v>
      </c>
      <c r="O3" t="s">
        <v>32</v>
      </c>
      <c r="P3" t="s">
        <v>18</v>
      </c>
      <c r="Q3" t="s">
        <v>22</v>
      </c>
      <c r="R3" t="s">
        <v>34</v>
      </c>
      <c r="S3" t="s">
        <v>38</v>
      </c>
      <c r="T3" s="34" t="s">
        <v>104</v>
      </c>
      <c r="U3" t="s">
        <v>73</v>
      </c>
      <c r="V3" t="s">
        <v>36</v>
      </c>
      <c r="W3" t="s">
        <v>24</v>
      </c>
      <c r="X3" t="s">
        <v>16</v>
      </c>
      <c r="Y3" t="s">
        <v>40</v>
      </c>
      <c r="Z3" t="s">
        <v>45</v>
      </c>
      <c r="AA3" t="s">
        <v>61</v>
      </c>
      <c r="AB3" t="s">
        <v>65</v>
      </c>
      <c r="AC3" t="s">
        <v>49</v>
      </c>
      <c r="AD3" t="s">
        <v>51</v>
      </c>
      <c r="AE3" t="s">
        <v>41</v>
      </c>
      <c r="AF3" t="s">
        <v>55</v>
      </c>
      <c r="AG3" t="s">
        <v>43</v>
      </c>
      <c r="AH3" t="s">
        <v>59</v>
      </c>
      <c r="AI3" t="s">
        <v>63</v>
      </c>
      <c r="AJ3" t="s">
        <v>67</v>
      </c>
      <c r="AK3" t="s">
        <v>53</v>
      </c>
      <c r="AL3" t="s">
        <v>69</v>
      </c>
      <c r="AM3" t="s">
        <v>47</v>
      </c>
      <c r="AN3" t="s">
        <v>57</v>
      </c>
      <c r="AO3" t="s">
        <v>71</v>
      </c>
      <c r="AP3" t="s">
        <v>114</v>
      </c>
      <c r="AR3" t="s">
        <v>0</v>
      </c>
      <c r="AS3" t="s">
        <v>105</v>
      </c>
    </row>
    <row r="4" spans="2:45" x14ac:dyDescent="0.25">
      <c r="B4" s="22">
        <v>42009</v>
      </c>
      <c r="C4">
        <v>113.5</v>
      </c>
      <c r="E4">
        <v>90.1</v>
      </c>
      <c r="F4">
        <v>43.15</v>
      </c>
      <c r="G4">
        <v>6.52</v>
      </c>
      <c r="H4">
        <v>5.8</v>
      </c>
      <c r="I4">
        <v>4.4400000000000004</v>
      </c>
      <c r="J4">
        <v>177.3</v>
      </c>
      <c r="K4">
        <v>41.125</v>
      </c>
      <c r="L4">
        <v>10.64</v>
      </c>
      <c r="M4">
        <v>117.6</v>
      </c>
      <c r="N4">
        <v>30.6</v>
      </c>
      <c r="O4">
        <v>66.099999999999994</v>
      </c>
      <c r="P4">
        <v>8.74</v>
      </c>
      <c r="Q4">
        <v>6.36</v>
      </c>
      <c r="R4">
        <v>127.9</v>
      </c>
      <c r="S4">
        <v>73.3</v>
      </c>
      <c r="T4" s="34">
        <v>48.8</v>
      </c>
      <c r="U4">
        <v>13.76</v>
      </c>
      <c r="V4">
        <v>25.75</v>
      </c>
      <c r="W4">
        <v>37.25</v>
      </c>
      <c r="X4">
        <v>41.65</v>
      </c>
      <c r="Y4">
        <v>57.75</v>
      </c>
      <c r="Z4">
        <v>10.5</v>
      </c>
      <c r="AA4">
        <v>31.8</v>
      </c>
      <c r="AB4">
        <v>22.95</v>
      </c>
      <c r="AC4">
        <v>10.06</v>
      </c>
      <c r="AD4">
        <v>99.9</v>
      </c>
      <c r="AE4">
        <v>9.9700000000000006</v>
      </c>
      <c r="AF4">
        <v>7.18</v>
      </c>
      <c r="AG4">
        <v>23.45</v>
      </c>
      <c r="AH4">
        <v>31.15</v>
      </c>
      <c r="AI4">
        <v>8.8000000000000007</v>
      </c>
      <c r="AJ4">
        <v>12.46</v>
      </c>
      <c r="AK4">
        <v>21.55</v>
      </c>
      <c r="AL4">
        <v>26.05</v>
      </c>
      <c r="AM4">
        <v>7.29</v>
      </c>
      <c r="AN4">
        <v>7.77</v>
      </c>
      <c r="AO4">
        <v>16.32</v>
      </c>
      <c r="AP4">
        <v>8.91</v>
      </c>
      <c r="AR4">
        <v>23721.32</v>
      </c>
      <c r="AS4">
        <v>12206.71</v>
      </c>
    </row>
    <row r="5" spans="2:45" x14ac:dyDescent="0.25">
      <c r="B5" s="22">
        <v>42010</v>
      </c>
      <c r="C5">
        <v>120</v>
      </c>
      <c r="E5">
        <v>88.75</v>
      </c>
      <c r="F5">
        <v>42</v>
      </c>
      <c r="G5">
        <v>6.43</v>
      </c>
      <c r="H5">
        <v>5.71</v>
      </c>
      <c r="I5">
        <v>4.41</v>
      </c>
      <c r="J5">
        <v>177.6</v>
      </c>
      <c r="K5">
        <v>40.049999999999997</v>
      </c>
      <c r="L5">
        <v>10.3</v>
      </c>
      <c r="M5">
        <v>116.6</v>
      </c>
      <c r="N5">
        <v>29.7</v>
      </c>
      <c r="O5">
        <v>65.5</v>
      </c>
      <c r="P5">
        <v>8.5299999999999994</v>
      </c>
      <c r="Q5">
        <v>6.24</v>
      </c>
      <c r="R5">
        <v>126.9</v>
      </c>
      <c r="S5">
        <v>73.05</v>
      </c>
      <c r="T5" s="34">
        <v>48.45</v>
      </c>
      <c r="U5">
        <v>13.58</v>
      </c>
      <c r="V5">
        <v>25.4</v>
      </c>
      <c r="W5">
        <v>35.950000000000003</v>
      </c>
      <c r="X5">
        <v>39.85</v>
      </c>
      <c r="Y5">
        <v>57</v>
      </c>
      <c r="Z5">
        <v>10.56</v>
      </c>
      <c r="AA5">
        <v>31.5</v>
      </c>
      <c r="AB5">
        <v>22.25</v>
      </c>
      <c r="AC5">
        <v>10.08</v>
      </c>
      <c r="AD5">
        <v>98.6</v>
      </c>
      <c r="AE5">
        <v>9.98</v>
      </c>
      <c r="AF5">
        <v>7.03</v>
      </c>
      <c r="AG5">
        <v>23.4</v>
      </c>
      <c r="AH5">
        <v>30.8</v>
      </c>
      <c r="AI5">
        <v>8.6999999999999993</v>
      </c>
      <c r="AJ5">
        <v>12.28</v>
      </c>
      <c r="AK5">
        <v>21.25</v>
      </c>
      <c r="AL5">
        <v>25.55</v>
      </c>
      <c r="AM5">
        <v>7.24</v>
      </c>
      <c r="AN5">
        <v>7.55</v>
      </c>
      <c r="AO5">
        <v>16.34</v>
      </c>
      <c r="AP5">
        <v>8.9</v>
      </c>
      <c r="AR5">
        <v>23485.41</v>
      </c>
      <c r="AS5">
        <v>11990.79</v>
      </c>
    </row>
    <row r="6" spans="2:45" x14ac:dyDescent="0.25">
      <c r="B6" s="22">
        <v>42011</v>
      </c>
      <c r="C6">
        <v>124.4</v>
      </c>
      <c r="E6">
        <v>91.75</v>
      </c>
      <c r="F6">
        <v>42.05</v>
      </c>
      <c r="G6">
        <v>6.48</v>
      </c>
      <c r="H6">
        <v>5.75</v>
      </c>
      <c r="I6">
        <v>4.45</v>
      </c>
      <c r="J6">
        <v>179.3</v>
      </c>
      <c r="K6">
        <v>40.225000000000001</v>
      </c>
      <c r="L6">
        <v>10.28</v>
      </c>
      <c r="M6">
        <v>118.2</v>
      </c>
      <c r="N6">
        <v>29.8</v>
      </c>
      <c r="O6">
        <v>65.849999999999994</v>
      </c>
      <c r="P6">
        <v>8.57</v>
      </c>
      <c r="Q6">
        <v>6.24</v>
      </c>
      <c r="R6">
        <v>126.6</v>
      </c>
      <c r="S6">
        <v>74.150000000000006</v>
      </c>
      <c r="T6" s="34">
        <v>48.6</v>
      </c>
      <c r="U6">
        <v>13.54</v>
      </c>
      <c r="V6">
        <v>25.6</v>
      </c>
      <c r="W6">
        <v>37.049999999999997</v>
      </c>
      <c r="X6">
        <v>41.65</v>
      </c>
      <c r="Y6">
        <v>57.1</v>
      </c>
      <c r="Z6">
        <v>10.64</v>
      </c>
      <c r="AA6">
        <v>31.7</v>
      </c>
      <c r="AB6">
        <v>22.5</v>
      </c>
      <c r="AC6">
        <v>10.42</v>
      </c>
      <c r="AD6">
        <v>99.05</v>
      </c>
      <c r="AE6">
        <v>10</v>
      </c>
      <c r="AF6">
        <v>6.88</v>
      </c>
      <c r="AG6">
        <v>23.5</v>
      </c>
      <c r="AH6">
        <v>30.85</v>
      </c>
      <c r="AI6">
        <v>8.8800000000000008</v>
      </c>
      <c r="AJ6">
        <v>12.32</v>
      </c>
      <c r="AK6">
        <v>21.2</v>
      </c>
      <c r="AL6">
        <v>25.95</v>
      </c>
      <c r="AM6">
        <v>7.13</v>
      </c>
      <c r="AN6">
        <v>7.5600000000000005</v>
      </c>
      <c r="AO6">
        <v>16.96</v>
      </c>
      <c r="AP6">
        <v>8.99</v>
      </c>
      <c r="AR6">
        <v>23681.26</v>
      </c>
      <c r="AS6">
        <v>11991.02</v>
      </c>
    </row>
    <row r="7" spans="2:45" x14ac:dyDescent="0.25">
      <c r="B7" s="22">
        <v>42012</v>
      </c>
      <c r="C7">
        <v>127.3</v>
      </c>
      <c r="E7">
        <v>93.6</v>
      </c>
      <c r="F7">
        <v>42.7</v>
      </c>
      <c r="G7">
        <v>6.45</v>
      </c>
      <c r="H7">
        <v>5.72</v>
      </c>
      <c r="I7">
        <v>4.43</v>
      </c>
      <c r="J7">
        <v>177.8</v>
      </c>
      <c r="K7">
        <v>40.950000000000003</v>
      </c>
      <c r="L7">
        <v>10.46</v>
      </c>
      <c r="M7">
        <v>118.5</v>
      </c>
      <c r="N7">
        <v>29.95</v>
      </c>
      <c r="O7">
        <v>66.099999999999994</v>
      </c>
      <c r="P7">
        <v>8.7799999999999994</v>
      </c>
      <c r="Q7">
        <v>6.27</v>
      </c>
      <c r="R7">
        <v>126.9</v>
      </c>
      <c r="S7">
        <v>75.45</v>
      </c>
      <c r="T7" s="34">
        <v>48.2</v>
      </c>
      <c r="U7">
        <v>13.68</v>
      </c>
      <c r="V7">
        <v>25.65</v>
      </c>
      <c r="W7">
        <v>37.15</v>
      </c>
      <c r="X7">
        <v>41</v>
      </c>
      <c r="Y7">
        <v>58.2</v>
      </c>
      <c r="Z7">
        <v>10.64</v>
      </c>
      <c r="AA7">
        <v>32.25</v>
      </c>
      <c r="AB7">
        <v>21.9</v>
      </c>
      <c r="AC7">
        <v>10.84</v>
      </c>
      <c r="AD7">
        <v>99.75</v>
      </c>
      <c r="AE7">
        <v>10.06</v>
      </c>
      <c r="AF7">
        <v>6.84</v>
      </c>
      <c r="AG7">
        <v>23.25</v>
      </c>
      <c r="AH7">
        <v>31.05</v>
      </c>
      <c r="AI7">
        <v>8.82</v>
      </c>
      <c r="AJ7">
        <v>12.34</v>
      </c>
      <c r="AK7">
        <v>21.3</v>
      </c>
      <c r="AL7">
        <v>26.3</v>
      </c>
      <c r="AM7">
        <v>7.26</v>
      </c>
      <c r="AN7">
        <v>7.58</v>
      </c>
      <c r="AO7">
        <v>17.18</v>
      </c>
      <c r="AP7">
        <v>9.07</v>
      </c>
      <c r="AR7">
        <v>23835.53</v>
      </c>
      <c r="AS7">
        <v>12023.75</v>
      </c>
    </row>
    <row r="8" spans="2:45" x14ac:dyDescent="0.25">
      <c r="B8" s="22">
        <v>42013</v>
      </c>
      <c r="C8">
        <v>127.2</v>
      </c>
      <c r="E8">
        <v>95.05</v>
      </c>
      <c r="F8">
        <v>42.95</v>
      </c>
      <c r="G8">
        <v>6.45</v>
      </c>
      <c r="H8">
        <v>5.73</v>
      </c>
      <c r="I8">
        <v>4.4400000000000004</v>
      </c>
      <c r="J8">
        <v>177</v>
      </c>
      <c r="K8">
        <v>41.575000000000003</v>
      </c>
      <c r="L8">
        <v>10.62</v>
      </c>
      <c r="M8">
        <v>119.1</v>
      </c>
      <c r="N8">
        <v>30.45</v>
      </c>
      <c r="O8">
        <v>66.8</v>
      </c>
      <c r="P8">
        <v>8.81</v>
      </c>
      <c r="Q8">
        <v>6.21</v>
      </c>
      <c r="R8">
        <v>127</v>
      </c>
      <c r="S8">
        <v>75.05</v>
      </c>
      <c r="T8" s="34">
        <v>48.4</v>
      </c>
      <c r="U8">
        <v>13.74</v>
      </c>
      <c r="V8">
        <v>26.2</v>
      </c>
      <c r="W8">
        <v>36.799999999999997</v>
      </c>
      <c r="X8">
        <v>40.15</v>
      </c>
      <c r="Y8">
        <v>59.35</v>
      </c>
      <c r="Z8">
        <v>11.2</v>
      </c>
      <c r="AA8">
        <v>32.5</v>
      </c>
      <c r="AB8">
        <v>22.05</v>
      </c>
      <c r="AC8">
        <v>10.76</v>
      </c>
      <c r="AD8">
        <v>99.75</v>
      </c>
      <c r="AE8">
        <v>10.06</v>
      </c>
      <c r="AF8">
        <v>6.78</v>
      </c>
      <c r="AG8">
        <v>22.85</v>
      </c>
      <c r="AH8">
        <v>31</v>
      </c>
      <c r="AI8">
        <v>8.9499999999999993</v>
      </c>
      <c r="AJ8">
        <v>12.42</v>
      </c>
      <c r="AK8">
        <v>21.1</v>
      </c>
      <c r="AL8">
        <v>26.25</v>
      </c>
      <c r="AM8">
        <v>7.33</v>
      </c>
      <c r="AN8">
        <v>7.6</v>
      </c>
      <c r="AO8">
        <v>17.68</v>
      </c>
      <c r="AP8">
        <v>9.08</v>
      </c>
      <c r="AR8">
        <v>23919.95</v>
      </c>
      <c r="AS8">
        <v>12081.24</v>
      </c>
    </row>
    <row r="9" spans="2:45" x14ac:dyDescent="0.25">
      <c r="B9" s="22">
        <v>42016</v>
      </c>
      <c r="C9">
        <v>127.1</v>
      </c>
      <c r="E9">
        <v>94.85</v>
      </c>
      <c r="F9">
        <v>43</v>
      </c>
      <c r="G9">
        <v>6.4</v>
      </c>
      <c r="H9">
        <v>5.68</v>
      </c>
      <c r="I9">
        <v>4.3899999999999997</v>
      </c>
      <c r="J9">
        <v>178.6</v>
      </c>
      <c r="K9">
        <v>41.274999999999999</v>
      </c>
      <c r="L9">
        <v>10.64</v>
      </c>
      <c r="M9">
        <v>119.5</v>
      </c>
      <c r="N9">
        <v>30.4</v>
      </c>
      <c r="O9">
        <v>67.150000000000006</v>
      </c>
      <c r="P9">
        <v>8.77</v>
      </c>
      <c r="Q9">
        <v>6.21</v>
      </c>
      <c r="R9">
        <v>128.1</v>
      </c>
      <c r="S9">
        <v>76.05</v>
      </c>
      <c r="T9" s="34">
        <v>48.85</v>
      </c>
      <c r="U9">
        <v>13.7</v>
      </c>
      <c r="V9">
        <v>26.1</v>
      </c>
      <c r="W9">
        <v>36.549999999999997</v>
      </c>
      <c r="X9">
        <v>38.950000000000003</v>
      </c>
      <c r="Y9">
        <v>61</v>
      </c>
      <c r="Z9">
        <v>11.1</v>
      </c>
      <c r="AA9">
        <v>32.9</v>
      </c>
      <c r="AB9">
        <v>21.95</v>
      </c>
      <c r="AC9">
        <v>10.76</v>
      </c>
      <c r="AD9">
        <v>101.3</v>
      </c>
      <c r="AE9">
        <v>10</v>
      </c>
      <c r="AF9">
        <v>6.74</v>
      </c>
      <c r="AG9">
        <v>22.5</v>
      </c>
      <c r="AH9">
        <v>31.2</v>
      </c>
      <c r="AI9">
        <v>8.89</v>
      </c>
      <c r="AJ9">
        <v>12.36</v>
      </c>
      <c r="AK9">
        <v>21.2</v>
      </c>
      <c r="AL9">
        <v>25.95</v>
      </c>
      <c r="AM9">
        <v>7.22</v>
      </c>
      <c r="AN9">
        <v>7.57</v>
      </c>
      <c r="AO9">
        <v>17.48</v>
      </c>
      <c r="AP9">
        <v>9.15</v>
      </c>
      <c r="AR9">
        <v>24026.46</v>
      </c>
      <c r="AS9">
        <v>12016.66</v>
      </c>
    </row>
    <row r="10" spans="2:45" x14ac:dyDescent="0.25">
      <c r="B10" s="22">
        <v>42017</v>
      </c>
      <c r="C10">
        <v>127.8</v>
      </c>
      <c r="E10">
        <v>97.4</v>
      </c>
      <c r="F10">
        <v>43.9</v>
      </c>
      <c r="G10">
        <v>6.41</v>
      </c>
      <c r="H10">
        <v>5.71</v>
      </c>
      <c r="I10">
        <v>4.4000000000000004</v>
      </c>
      <c r="J10">
        <v>179.4</v>
      </c>
      <c r="K10">
        <v>41.475000000000001</v>
      </c>
      <c r="L10">
        <v>10.46</v>
      </c>
      <c r="M10">
        <v>123.6</v>
      </c>
      <c r="N10">
        <v>30.65</v>
      </c>
      <c r="O10">
        <v>67.45</v>
      </c>
      <c r="P10">
        <v>8.7899999999999991</v>
      </c>
      <c r="Q10">
        <v>6.26</v>
      </c>
      <c r="R10">
        <v>129.30000000000001</v>
      </c>
      <c r="S10">
        <v>76.3</v>
      </c>
      <c r="T10" s="34">
        <v>49.9</v>
      </c>
      <c r="U10">
        <v>13.78</v>
      </c>
      <c r="V10">
        <v>26.15</v>
      </c>
      <c r="W10">
        <v>37.4</v>
      </c>
      <c r="X10">
        <v>40</v>
      </c>
      <c r="Y10">
        <v>61.15</v>
      </c>
      <c r="Z10">
        <v>11.48</v>
      </c>
      <c r="AA10">
        <v>33.549999999999997</v>
      </c>
      <c r="AB10">
        <v>21.1</v>
      </c>
      <c r="AC10">
        <v>10.66</v>
      </c>
      <c r="AD10">
        <v>101.9</v>
      </c>
      <c r="AE10">
        <v>9.99</v>
      </c>
      <c r="AF10">
        <v>6.8</v>
      </c>
      <c r="AG10">
        <v>22.75</v>
      </c>
      <c r="AH10">
        <v>31</v>
      </c>
      <c r="AI10">
        <v>9.09</v>
      </c>
      <c r="AJ10">
        <v>12.48</v>
      </c>
      <c r="AK10">
        <v>21.4</v>
      </c>
      <c r="AL10">
        <v>26.9</v>
      </c>
      <c r="AM10">
        <v>7.29</v>
      </c>
      <c r="AN10">
        <v>7.61</v>
      </c>
      <c r="AO10">
        <v>17.54</v>
      </c>
      <c r="AP10">
        <v>9.18</v>
      </c>
      <c r="AR10">
        <v>24215.97</v>
      </c>
      <c r="AS10">
        <v>12063.02</v>
      </c>
    </row>
    <row r="11" spans="2:45" x14ac:dyDescent="0.25">
      <c r="B11" s="22">
        <v>42018</v>
      </c>
      <c r="C11">
        <v>126</v>
      </c>
      <c r="E11">
        <v>96.5</v>
      </c>
      <c r="F11">
        <v>44</v>
      </c>
      <c r="G11">
        <v>6.39</v>
      </c>
      <c r="H11">
        <v>5.68</v>
      </c>
      <c r="I11">
        <v>4.41</v>
      </c>
      <c r="J11">
        <v>177.9</v>
      </c>
      <c r="K11">
        <v>41.674999999999997</v>
      </c>
      <c r="L11">
        <v>10.38</v>
      </c>
      <c r="M11">
        <v>121.2</v>
      </c>
      <c r="N11">
        <v>30.55</v>
      </c>
      <c r="O11">
        <v>67.75</v>
      </c>
      <c r="P11">
        <v>8.73</v>
      </c>
      <c r="Q11">
        <v>6.23</v>
      </c>
      <c r="R11">
        <v>129.9</v>
      </c>
      <c r="S11">
        <v>76.900000000000006</v>
      </c>
      <c r="T11" s="34">
        <v>50.25</v>
      </c>
      <c r="U11">
        <v>13.64</v>
      </c>
      <c r="V11">
        <v>26.2</v>
      </c>
      <c r="W11">
        <v>37.549999999999997</v>
      </c>
      <c r="X11">
        <v>40.049999999999997</v>
      </c>
      <c r="Y11">
        <v>60.55</v>
      </c>
      <c r="Z11">
        <v>11.62</v>
      </c>
      <c r="AA11">
        <v>33</v>
      </c>
      <c r="AB11">
        <v>21.15</v>
      </c>
      <c r="AC11">
        <v>10.74</v>
      </c>
      <c r="AD11">
        <v>102.2</v>
      </c>
      <c r="AE11">
        <v>9.7799999999999994</v>
      </c>
      <c r="AF11">
        <v>6.75</v>
      </c>
      <c r="AG11">
        <v>22.4</v>
      </c>
      <c r="AH11">
        <v>30.85</v>
      </c>
      <c r="AI11">
        <v>9.14</v>
      </c>
      <c r="AJ11">
        <v>12.42</v>
      </c>
      <c r="AK11">
        <v>21.25</v>
      </c>
      <c r="AL11">
        <v>26.65</v>
      </c>
      <c r="AM11">
        <v>7.33</v>
      </c>
      <c r="AN11">
        <v>7.57</v>
      </c>
      <c r="AO11">
        <v>17.739999999999998</v>
      </c>
      <c r="AP11">
        <v>9.2100000000000009</v>
      </c>
      <c r="AR11">
        <v>24112.6</v>
      </c>
      <c r="AS11">
        <v>12008.37</v>
      </c>
    </row>
    <row r="12" spans="2:45" x14ac:dyDescent="0.25">
      <c r="B12" s="22">
        <v>42019</v>
      </c>
      <c r="C12">
        <v>126.9</v>
      </c>
      <c r="E12">
        <v>97.95</v>
      </c>
      <c r="F12">
        <v>45</v>
      </c>
      <c r="G12">
        <v>6.45</v>
      </c>
      <c r="H12">
        <v>5.74</v>
      </c>
      <c r="I12">
        <v>4.47</v>
      </c>
      <c r="J12">
        <v>178.2</v>
      </c>
      <c r="K12">
        <v>43.325000000000003</v>
      </c>
      <c r="L12">
        <v>10.46</v>
      </c>
      <c r="M12">
        <v>122.2</v>
      </c>
      <c r="N12">
        <v>31.65</v>
      </c>
      <c r="O12">
        <v>67.95</v>
      </c>
      <c r="P12">
        <v>8.86</v>
      </c>
      <c r="Q12">
        <v>6.28</v>
      </c>
      <c r="R12">
        <v>130.80000000000001</v>
      </c>
      <c r="S12">
        <v>78.400000000000006</v>
      </c>
      <c r="T12" s="34">
        <v>50.95</v>
      </c>
      <c r="U12">
        <v>13.8</v>
      </c>
      <c r="V12">
        <v>26.6</v>
      </c>
      <c r="W12">
        <v>38.1</v>
      </c>
      <c r="X12">
        <v>40.15</v>
      </c>
      <c r="Y12">
        <v>60.95</v>
      </c>
      <c r="Z12">
        <v>11.64</v>
      </c>
      <c r="AA12">
        <v>33.35</v>
      </c>
      <c r="AB12">
        <v>21.55</v>
      </c>
      <c r="AC12">
        <v>10.62</v>
      </c>
      <c r="AD12">
        <v>103.1</v>
      </c>
      <c r="AE12">
        <v>9.84</v>
      </c>
      <c r="AF12">
        <v>6.87</v>
      </c>
      <c r="AG12">
        <v>22.35</v>
      </c>
      <c r="AH12">
        <v>31.2</v>
      </c>
      <c r="AI12">
        <v>9.15</v>
      </c>
      <c r="AJ12">
        <v>12.5</v>
      </c>
      <c r="AK12">
        <v>21.2</v>
      </c>
      <c r="AL12">
        <v>27.1</v>
      </c>
      <c r="AM12">
        <v>7.36</v>
      </c>
      <c r="AN12">
        <v>7.68</v>
      </c>
      <c r="AO12">
        <v>17.66</v>
      </c>
      <c r="AP12">
        <v>9.19</v>
      </c>
      <c r="AR12">
        <v>24350.91</v>
      </c>
      <c r="AS12">
        <v>12190.52</v>
      </c>
    </row>
    <row r="13" spans="2:45" x14ac:dyDescent="0.25">
      <c r="B13" s="22">
        <v>42020</v>
      </c>
      <c r="C13">
        <v>121.9</v>
      </c>
      <c r="E13">
        <v>97.85</v>
      </c>
      <c r="F13">
        <v>44.65</v>
      </c>
      <c r="G13">
        <v>6.38</v>
      </c>
      <c r="H13">
        <v>5.68</v>
      </c>
      <c r="I13">
        <v>4.4400000000000004</v>
      </c>
      <c r="J13">
        <v>177.4</v>
      </c>
      <c r="K13">
        <v>44.15</v>
      </c>
      <c r="L13">
        <v>10.42</v>
      </c>
      <c r="M13">
        <v>121.3</v>
      </c>
      <c r="N13">
        <v>31.75</v>
      </c>
      <c r="O13">
        <v>68.150000000000006</v>
      </c>
      <c r="P13">
        <v>8.7200000000000006</v>
      </c>
      <c r="Q13">
        <v>6.19</v>
      </c>
      <c r="R13">
        <v>130.6</v>
      </c>
      <c r="S13">
        <v>77.95</v>
      </c>
      <c r="T13" s="34">
        <v>51.1</v>
      </c>
      <c r="U13">
        <v>13.62</v>
      </c>
      <c r="V13">
        <v>26.45</v>
      </c>
      <c r="W13">
        <v>36.950000000000003</v>
      </c>
      <c r="X13">
        <v>38.35</v>
      </c>
      <c r="Y13">
        <v>60.1</v>
      </c>
      <c r="Z13">
        <v>11.54</v>
      </c>
      <c r="AA13">
        <v>33.15</v>
      </c>
      <c r="AB13">
        <v>20.7</v>
      </c>
      <c r="AC13">
        <v>10.36</v>
      </c>
      <c r="AD13">
        <v>102.7</v>
      </c>
      <c r="AE13">
        <v>9.73</v>
      </c>
      <c r="AF13">
        <v>6.91</v>
      </c>
      <c r="AG13">
        <v>21.9</v>
      </c>
      <c r="AH13">
        <v>31.15</v>
      </c>
      <c r="AI13">
        <v>9.1</v>
      </c>
      <c r="AJ13">
        <v>12.5</v>
      </c>
      <c r="AK13">
        <v>21.25</v>
      </c>
      <c r="AL13">
        <v>26.55</v>
      </c>
      <c r="AM13">
        <v>7.22</v>
      </c>
      <c r="AN13">
        <v>7.65</v>
      </c>
      <c r="AO13">
        <v>17.399999999999999</v>
      </c>
      <c r="AP13">
        <v>9.09</v>
      </c>
      <c r="AR13">
        <v>24103.52</v>
      </c>
      <c r="AS13">
        <v>12076.74</v>
      </c>
    </row>
    <row r="14" spans="2:45" x14ac:dyDescent="0.25">
      <c r="B14" s="22">
        <v>42023</v>
      </c>
      <c r="C14">
        <v>123</v>
      </c>
      <c r="E14">
        <v>97</v>
      </c>
      <c r="F14">
        <v>44.85</v>
      </c>
      <c r="G14">
        <v>6.14</v>
      </c>
      <c r="H14">
        <v>5.45</v>
      </c>
      <c r="I14">
        <v>4.18</v>
      </c>
      <c r="J14">
        <v>174.7</v>
      </c>
      <c r="K14">
        <v>40.6</v>
      </c>
      <c r="L14">
        <v>10.56</v>
      </c>
      <c r="M14">
        <v>119.6</v>
      </c>
      <c r="N14">
        <v>29.6</v>
      </c>
      <c r="O14">
        <v>68.5</v>
      </c>
      <c r="P14">
        <v>8.5</v>
      </c>
      <c r="Q14">
        <v>6.06</v>
      </c>
      <c r="R14">
        <v>130.69999999999999</v>
      </c>
      <c r="S14">
        <v>78.95</v>
      </c>
      <c r="T14" s="34">
        <v>52.2</v>
      </c>
      <c r="U14">
        <v>13.32</v>
      </c>
      <c r="V14">
        <v>26.1</v>
      </c>
      <c r="W14">
        <v>35.549999999999997</v>
      </c>
      <c r="X14">
        <v>37.049999999999997</v>
      </c>
      <c r="Y14">
        <v>59.25</v>
      </c>
      <c r="Z14">
        <v>11.64</v>
      </c>
      <c r="AA14">
        <v>33.25</v>
      </c>
      <c r="AB14">
        <v>20.05</v>
      </c>
      <c r="AC14">
        <v>10.3</v>
      </c>
      <c r="AD14">
        <v>103.3</v>
      </c>
      <c r="AE14">
        <v>9.8699999999999992</v>
      </c>
      <c r="AF14">
        <v>6.35</v>
      </c>
      <c r="AG14">
        <v>21.4</v>
      </c>
      <c r="AH14">
        <v>30.8</v>
      </c>
      <c r="AI14">
        <v>9.14</v>
      </c>
      <c r="AJ14">
        <v>12.34</v>
      </c>
      <c r="AK14">
        <v>21.2</v>
      </c>
      <c r="AL14">
        <v>25.75</v>
      </c>
      <c r="AM14">
        <v>7.25</v>
      </c>
      <c r="AN14">
        <v>7.61</v>
      </c>
      <c r="AO14">
        <v>16.920000000000002</v>
      </c>
      <c r="AP14">
        <v>8.89</v>
      </c>
      <c r="AR14">
        <v>23738.49</v>
      </c>
      <c r="AS14">
        <v>11475.85</v>
      </c>
    </row>
    <row r="15" spans="2:45" x14ac:dyDescent="0.25">
      <c r="B15" s="22">
        <v>42024</v>
      </c>
      <c r="C15">
        <v>124.1</v>
      </c>
      <c r="E15">
        <v>98.15</v>
      </c>
      <c r="F15">
        <v>44.6</v>
      </c>
      <c r="G15">
        <v>6.25</v>
      </c>
      <c r="H15">
        <v>5.58</v>
      </c>
      <c r="I15">
        <v>4.29</v>
      </c>
      <c r="J15">
        <v>176.3</v>
      </c>
      <c r="K15">
        <v>41.8</v>
      </c>
      <c r="L15">
        <v>10.54</v>
      </c>
      <c r="M15">
        <v>120.5</v>
      </c>
      <c r="N15">
        <v>30.85</v>
      </c>
      <c r="O15">
        <v>68.650000000000006</v>
      </c>
      <c r="P15">
        <v>8.5500000000000007</v>
      </c>
      <c r="Q15">
        <v>6.11</v>
      </c>
      <c r="R15">
        <v>131</v>
      </c>
      <c r="S15">
        <v>78.05</v>
      </c>
      <c r="T15" s="34">
        <v>52.35</v>
      </c>
      <c r="U15">
        <v>13.52</v>
      </c>
      <c r="V15">
        <v>26.15</v>
      </c>
      <c r="W15">
        <v>35.4</v>
      </c>
      <c r="X15">
        <v>37</v>
      </c>
      <c r="Y15">
        <v>59.35</v>
      </c>
      <c r="Z15">
        <v>11.78</v>
      </c>
      <c r="AA15">
        <v>33.549999999999997</v>
      </c>
      <c r="AB15">
        <v>20.399999999999999</v>
      </c>
      <c r="AC15">
        <v>10.34</v>
      </c>
      <c r="AD15">
        <v>103.4</v>
      </c>
      <c r="AE15">
        <v>9.82</v>
      </c>
      <c r="AF15">
        <v>6.48</v>
      </c>
      <c r="AG15">
        <v>21.6</v>
      </c>
      <c r="AH15">
        <v>30.9</v>
      </c>
      <c r="AI15">
        <v>9.1</v>
      </c>
      <c r="AJ15">
        <v>12.3</v>
      </c>
      <c r="AK15">
        <v>21.15</v>
      </c>
      <c r="AL15">
        <v>26.05</v>
      </c>
      <c r="AM15">
        <v>7.24</v>
      </c>
      <c r="AN15">
        <v>7.61</v>
      </c>
      <c r="AO15">
        <v>16.96</v>
      </c>
      <c r="AP15">
        <v>8.92</v>
      </c>
      <c r="AR15">
        <v>23951.16</v>
      </c>
      <c r="AS15">
        <v>11741.78</v>
      </c>
    </row>
    <row r="16" spans="2:45" x14ac:dyDescent="0.25">
      <c r="B16" s="22">
        <v>42025</v>
      </c>
      <c r="C16">
        <v>128.69999999999999</v>
      </c>
      <c r="E16">
        <v>102.1</v>
      </c>
      <c r="F16">
        <v>44.8</v>
      </c>
      <c r="G16">
        <v>6.37</v>
      </c>
      <c r="H16">
        <v>5.72</v>
      </c>
      <c r="I16">
        <v>4.4000000000000004</v>
      </c>
      <c r="J16">
        <v>177.5</v>
      </c>
      <c r="K16">
        <v>43.3</v>
      </c>
      <c r="L16">
        <v>10.52</v>
      </c>
      <c r="M16">
        <v>122.9</v>
      </c>
      <c r="N16">
        <v>31.8</v>
      </c>
      <c r="O16">
        <v>68.650000000000006</v>
      </c>
      <c r="P16">
        <v>8.57</v>
      </c>
      <c r="Q16">
        <v>6.17</v>
      </c>
      <c r="R16">
        <v>131.6</v>
      </c>
      <c r="S16">
        <v>77.8</v>
      </c>
      <c r="T16" s="34">
        <v>52.85</v>
      </c>
      <c r="U16">
        <v>13.66</v>
      </c>
      <c r="V16">
        <v>26.4</v>
      </c>
      <c r="W16">
        <v>36.549999999999997</v>
      </c>
      <c r="X16">
        <v>37.75</v>
      </c>
      <c r="Y16">
        <v>60.4</v>
      </c>
      <c r="Z16">
        <v>12.02</v>
      </c>
      <c r="AA16">
        <v>33.35</v>
      </c>
      <c r="AB16">
        <v>21.3</v>
      </c>
      <c r="AC16">
        <v>10.38</v>
      </c>
      <c r="AD16">
        <v>101.9</v>
      </c>
      <c r="AE16">
        <v>10.039999999999999</v>
      </c>
      <c r="AF16">
        <v>6.67</v>
      </c>
      <c r="AG16">
        <v>21.75</v>
      </c>
      <c r="AH16">
        <v>31</v>
      </c>
      <c r="AI16">
        <v>9.14</v>
      </c>
      <c r="AJ16">
        <v>12.48</v>
      </c>
      <c r="AK16">
        <v>21.45</v>
      </c>
      <c r="AL16">
        <v>27.6</v>
      </c>
      <c r="AM16">
        <v>7.43</v>
      </c>
      <c r="AN16">
        <v>7.75</v>
      </c>
      <c r="AO16">
        <v>17.2</v>
      </c>
      <c r="AP16">
        <v>9.0399999999999991</v>
      </c>
      <c r="AR16">
        <v>24352.58</v>
      </c>
      <c r="AS16">
        <v>12021.32</v>
      </c>
    </row>
    <row r="17" spans="2:45" x14ac:dyDescent="0.25">
      <c r="B17" s="22">
        <v>42026</v>
      </c>
      <c r="C17">
        <v>131.6</v>
      </c>
      <c r="E17">
        <v>103.3</v>
      </c>
      <c r="F17">
        <v>45.05</v>
      </c>
      <c r="G17">
        <v>6.42</v>
      </c>
      <c r="H17">
        <v>5.75</v>
      </c>
      <c r="I17">
        <v>4.46</v>
      </c>
      <c r="J17">
        <v>177.9</v>
      </c>
      <c r="K17">
        <v>42.65</v>
      </c>
      <c r="L17">
        <v>10.62</v>
      </c>
      <c r="M17">
        <v>122</v>
      </c>
      <c r="N17">
        <v>31.75</v>
      </c>
      <c r="O17">
        <v>68.349999999999994</v>
      </c>
      <c r="P17">
        <v>8.6999999999999993</v>
      </c>
      <c r="Q17">
        <v>6.23</v>
      </c>
      <c r="R17">
        <v>131.9</v>
      </c>
      <c r="S17">
        <v>77.900000000000006</v>
      </c>
      <c r="T17" s="34">
        <v>51.95</v>
      </c>
      <c r="U17">
        <v>13.58</v>
      </c>
      <c r="V17">
        <v>26.5</v>
      </c>
      <c r="W17">
        <v>37.85</v>
      </c>
      <c r="X17">
        <v>38.9</v>
      </c>
      <c r="Y17">
        <v>60.55</v>
      </c>
      <c r="Z17">
        <v>12.1</v>
      </c>
      <c r="AA17">
        <v>33.15</v>
      </c>
      <c r="AB17">
        <v>20.95</v>
      </c>
      <c r="AC17">
        <v>10.3</v>
      </c>
      <c r="AD17">
        <v>101.7</v>
      </c>
      <c r="AE17">
        <v>9.39</v>
      </c>
      <c r="AF17">
        <v>6.73</v>
      </c>
      <c r="AG17">
        <v>21.6</v>
      </c>
      <c r="AH17">
        <v>31.15</v>
      </c>
      <c r="AI17">
        <v>9.15</v>
      </c>
      <c r="AJ17">
        <v>12.44</v>
      </c>
      <c r="AK17">
        <v>21.7</v>
      </c>
      <c r="AL17">
        <v>27.6</v>
      </c>
      <c r="AM17">
        <v>7.33</v>
      </c>
      <c r="AN17">
        <v>8.07</v>
      </c>
      <c r="AO17">
        <v>17.260000000000002</v>
      </c>
      <c r="AP17">
        <v>9.09</v>
      </c>
      <c r="AR17">
        <v>24522.63</v>
      </c>
      <c r="AS17">
        <v>12047.27</v>
      </c>
    </row>
    <row r="18" spans="2:45" x14ac:dyDescent="0.25">
      <c r="B18" s="22">
        <v>42027</v>
      </c>
      <c r="C18">
        <v>132.69999999999999</v>
      </c>
      <c r="E18">
        <v>104.5</v>
      </c>
      <c r="F18">
        <v>44.95</v>
      </c>
      <c r="G18">
        <v>6.49</v>
      </c>
      <c r="H18">
        <v>5.84</v>
      </c>
      <c r="I18">
        <v>4.5199999999999996</v>
      </c>
      <c r="J18">
        <v>179.3</v>
      </c>
      <c r="K18">
        <v>43.575000000000003</v>
      </c>
      <c r="L18">
        <v>10.68</v>
      </c>
      <c r="M18">
        <v>124</v>
      </c>
      <c r="N18">
        <v>32.450000000000003</v>
      </c>
      <c r="O18">
        <v>68.75</v>
      </c>
      <c r="P18">
        <v>8.92</v>
      </c>
      <c r="Q18">
        <v>6.33</v>
      </c>
      <c r="R18">
        <v>132.9</v>
      </c>
      <c r="S18">
        <v>79.900000000000006</v>
      </c>
      <c r="T18" s="34">
        <v>53.2</v>
      </c>
      <c r="U18">
        <v>13.52</v>
      </c>
      <c r="V18">
        <v>26.75</v>
      </c>
      <c r="W18">
        <v>38.15</v>
      </c>
      <c r="X18">
        <v>39.5</v>
      </c>
      <c r="Y18">
        <v>61.7</v>
      </c>
      <c r="Z18">
        <v>12.04</v>
      </c>
      <c r="AA18">
        <v>33.549999999999997</v>
      </c>
      <c r="AB18">
        <v>21.25</v>
      </c>
      <c r="AC18">
        <v>10.54</v>
      </c>
      <c r="AD18">
        <v>103.5</v>
      </c>
      <c r="AE18">
        <v>9.14</v>
      </c>
      <c r="AF18">
        <v>6.9</v>
      </c>
      <c r="AG18">
        <v>21.6</v>
      </c>
      <c r="AH18">
        <v>31.7</v>
      </c>
      <c r="AI18">
        <v>9.16</v>
      </c>
      <c r="AJ18">
        <v>12.9</v>
      </c>
      <c r="AK18">
        <v>21.9</v>
      </c>
      <c r="AL18">
        <v>28.15</v>
      </c>
      <c r="AM18">
        <v>7.42</v>
      </c>
      <c r="AN18">
        <v>8.2200000000000006</v>
      </c>
      <c r="AO18">
        <v>18.28</v>
      </c>
      <c r="AP18">
        <v>9.19</v>
      </c>
      <c r="AR18">
        <v>24850.45</v>
      </c>
      <c r="AS18">
        <v>12260.06</v>
      </c>
    </row>
    <row r="19" spans="2:45" x14ac:dyDescent="0.25">
      <c r="B19" s="22">
        <v>42030</v>
      </c>
      <c r="C19">
        <v>137</v>
      </c>
      <c r="E19">
        <v>103.9</v>
      </c>
      <c r="F19">
        <v>45.4</v>
      </c>
      <c r="G19">
        <v>6.43</v>
      </c>
      <c r="H19">
        <v>5.83</v>
      </c>
      <c r="I19">
        <v>4.53</v>
      </c>
      <c r="J19">
        <v>181.8</v>
      </c>
      <c r="K19">
        <v>43.825000000000003</v>
      </c>
      <c r="L19">
        <v>10.54</v>
      </c>
      <c r="M19">
        <v>126.1</v>
      </c>
      <c r="N19">
        <v>32.549999999999997</v>
      </c>
      <c r="O19">
        <v>69</v>
      </c>
      <c r="P19">
        <v>8.83</v>
      </c>
      <c r="Q19">
        <v>6.26</v>
      </c>
      <c r="R19">
        <v>133.5</v>
      </c>
      <c r="S19">
        <v>80.5</v>
      </c>
      <c r="T19" s="34">
        <v>53</v>
      </c>
      <c r="U19">
        <v>13.4</v>
      </c>
      <c r="V19">
        <v>26.9</v>
      </c>
      <c r="W19">
        <v>39</v>
      </c>
      <c r="X19">
        <v>40.9</v>
      </c>
      <c r="Y19">
        <v>61.25</v>
      </c>
      <c r="Z19">
        <v>11.98</v>
      </c>
      <c r="AA19">
        <v>33.5</v>
      </c>
      <c r="AB19">
        <v>21</v>
      </c>
      <c r="AC19">
        <v>10.6</v>
      </c>
      <c r="AD19">
        <v>103.3</v>
      </c>
      <c r="AE19">
        <v>9.17</v>
      </c>
      <c r="AF19">
        <v>6.87</v>
      </c>
      <c r="AG19">
        <v>21.4</v>
      </c>
      <c r="AH19">
        <v>31.55</v>
      </c>
      <c r="AI19">
        <v>9</v>
      </c>
      <c r="AJ19">
        <v>13.12</v>
      </c>
      <c r="AK19">
        <v>22.15</v>
      </c>
      <c r="AL19">
        <v>28.75</v>
      </c>
      <c r="AM19">
        <v>7.77</v>
      </c>
      <c r="AN19">
        <v>8.1300000000000008</v>
      </c>
      <c r="AO19">
        <v>18.12</v>
      </c>
      <c r="AP19">
        <v>9.1999999999999993</v>
      </c>
      <c r="AR19">
        <v>24909.9</v>
      </c>
      <c r="AS19">
        <v>12228.16</v>
      </c>
    </row>
    <row r="20" spans="2:45" x14ac:dyDescent="0.25">
      <c r="B20" s="22">
        <v>42031</v>
      </c>
      <c r="C20">
        <v>136</v>
      </c>
      <c r="D20">
        <v>73.3</v>
      </c>
      <c r="E20">
        <v>102.7</v>
      </c>
      <c r="F20">
        <v>45.75</v>
      </c>
      <c r="G20">
        <v>6.29</v>
      </c>
      <c r="H20">
        <v>5.73</v>
      </c>
      <c r="I20">
        <v>4.4400000000000004</v>
      </c>
      <c r="J20">
        <v>180.1</v>
      </c>
      <c r="K20">
        <v>42.9</v>
      </c>
      <c r="L20">
        <v>10.48</v>
      </c>
      <c r="M20">
        <v>126.3</v>
      </c>
      <c r="N20">
        <v>31.9</v>
      </c>
      <c r="O20">
        <v>69</v>
      </c>
      <c r="P20">
        <v>8.6999999999999993</v>
      </c>
      <c r="Q20">
        <v>6.21</v>
      </c>
      <c r="R20">
        <v>135.30000000000001</v>
      </c>
      <c r="S20">
        <v>81.2</v>
      </c>
      <c r="T20" s="34">
        <v>53.2</v>
      </c>
      <c r="U20">
        <v>13.48</v>
      </c>
      <c r="V20">
        <v>26.85</v>
      </c>
      <c r="W20">
        <v>40.15</v>
      </c>
      <c r="X20">
        <v>43.55</v>
      </c>
      <c r="Y20">
        <v>61.55</v>
      </c>
      <c r="Z20">
        <v>12.02</v>
      </c>
      <c r="AA20">
        <v>33.65</v>
      </c>
      <c r="AB20">
        <v>20.9</v>
      </c>
      <c r="AC20">
        <v>10.52</v>
      </c>
      <c r="AD20">
        <v>103.4</v>
      </c>
      <c r="AE20">
        <v>9.11</v>
      </c>
      <c r="AF20">
        <v>6.77</v>
      </c>
      <c r="AG20">
        <v>21.2</v>
      </c>
      <c r="AH20">
        <v>31.7</v>
      </c>
      <c r="AI20">
        <v>8.83</v>
      </c>
      <c r="AJ20">
        <v>12.98</v>
      </c>
      <c r="AK20">
        <v>21.95</v>
      </c>
      <c r="AL20">
        <v>28.7</v>
      </c>
      <c r="AM20">
        <v>7.79</v>
      </c>
      <c r="AN20">
        <v>8.26</v>
      </c>
      <c r="AO20">
        <v>17.920000000000002</v>
      </c>
      <c r="AP20">
        <v>9.15</v>
      </c>
      <c r="AR20">
        <v>24807.279999999999</v>
      </c>
      <c r="AS20">
        <v>12030.38</v>
      </c>
    </row>
    <row r="21" spans="2:45" x14ac:dyDescent="0.25">
      <c r="B21" s="22">
        <v>42032</v>
      </c>
      <c r="C21">
        <v>136.9</v>
      </c>
      <c r="D21">
        <v>73</v>
      </c>
      <c r="E21">
        <v>103.4</v>
      </c>
      <c r="F21">
        <v>46.35</v>
      </c>
      <c r="G21">
        <v>6.35</v>
      </c>
      <c r="H21">
        <v>5.72</v>
      </c>
      <c r="I21">
        <v>4.45</v>
      </c>
      <c r="J21">
        <v>179.4</v>
      </c>
      <c r="K21">
        <v>42.424999999999997</v>
      </c>
      <c r="L21">
        <v>10.46</v>
      </c>
      <c r="M21">
        <v>127.9</v>
      </c>
      <c r="N21">
        <v>31.25</v>
      </c>
      <c r="O21">
        <v>69.150000000000006</v>
      </c>
      <c r="P21">
        <v>8.6</v>
      </c>
      <c r="Q21">
        <v>6.24</v>
      </c>
      <c r="R21">
        <v>135</v>
      </c>
      <c r="S21">
        <v>81.900000000000006</v>
      </c>
      <c r="T21" s="34">
        <v>53.2</v>
      </c>
      <c r="U21">
        <v>13.5</v>
      </c>
      <c r="V21">
        <v>26.9</v>
      </c>
      <c r="W21">
        <v>39.65</v>
      </c>
      <c r="X21">
        <v>43.2</v>
      </c>
      <c r="Y21">
        <v>62.5</v>
      </c>
      <c r="Z21">
        <v>12</v>
      </c>
      <c r="AA21">
        <v>33.700000000000003</v>
      </c>
      <c r="AB21">
        <v>21</v>
      </c>
      <c r="AC21">
        <v>10.32</v>
      </c>
      <c r="AD21">
        <v>104.1</v>
      </c>
      <c r="AE21">
        <v>9.16</v>
      </c>
      <c r="AF21">
        <v>6.62</v>
      </c>
      <c r="AG21">
        <v>21.45</v>
      </c>
      <c r="AH21">
        <v>31.9</v>
      </c>
      <c r="AI21">
        <v>8.94</v>
      </c>
      <c r="AJ21">
        <v>13.12</v>
      </c>
      <c r="AK21">
        <v>22.7</v>
      </c>
      <c r="AL21">
        <v>28.45</v>
      </c>
      <c r="AM21">
        <v>7.8</v>
      </c>
      <c r="AN21">
        <v>8.2899999999999991</v>
      </c>
      <c r="AO21">
        <v>17.96</v>
      </c>
      <c r="AP21">
        <v>9.17</v>
      </c>
      <c r="AR21">
        <v>24861.81</v>
      </c>
      <c r="AS21">
        <v>11963.64</v>
      </c>
    </row>
    <row r="22" spans="2:45" s="21" customFormat="1" x14ac:dyDescent="0.25">
      <c r="B22" s="23">
        <v>42033</v>
      </c>
      <c r="C22" s="21">
        <v>134.6</v>
      </c>
      <c r="D22" s="21">
        <v>72.3</v>
      </c>
      <c r="E22" s="21">
        <v>104.3</v>
      </c>
      <c r="F22" s="21">
        <v>45.1</v>
      </c>
      <c r="G22" s="21">
        <v>6.25</v>
      </c>
      <c r="H22" s="21">
        <v>5.6</v>
      </c>
      <c r="I22" s="21">
        <v>4.3499999999999996</v>
      </c>
      <c r="J22" s="21">
        <v>178.3</v>
      </c>
      <c r="K22" s="21">
        <v>41.475000000000001</v>
      </c>
      <c r="L22" s="21">
        <v>10.199999999999999</v>
      </c>
      <c r="M22" s="21">
        <v>128.19999999999999</v>
      </c>
      <c r="N22" s="21">
        <v>30.75</v>
      </c>
      <c r="O22" s="21">
        <v>69.5</v>
      </c>
      <c r="P22" s="21">
        <v>8.42</v>
      </c>
      <c r="Q22" s="21">
        <v>6.17</v>
      </c>
      <c r="R22" s="21">
        <v>135.9</v>
      </c>
      <c r="S22" s="21">
        <v>82.25</v>
      </c>
      <c r="T22" s="34">
        <v>52.9</v>
      </c>
      <c r="U22" s="21">
        <v>13.36</v>
      </c>
      <c r="V22" s="21">
        <v>26.7</v>
      </c>
      <c r="W22" s="21">
        <v>39.200000000000003</v>
      </c>
      <c r="X22" s="21">
        <v>42.2</v>
      </c>
      <c r="Y22" s="21">
        <v>62.7</v>
      </c>
      <c r="Z22" s="21">
        <v>11.74</v>
      </c>
      <c r="AA22" s="21">
        <v>34.6</v>
      </c>
      <c r="AB22" s="21">
        <v>20.2</v>
      </c>
      <c r="AC22" s="21">
        <v>10.039999999999999</v>
      </c>
      <c r="AD22" s="21">
        <v>104.4</v>
      </c>
      <c r="AE22" s="21">
        <v>9.2100000000000009</v>
      </c>
      <c r="AF22" s="21">
        <v>6.45</v>
      </c>
      <c r="AG22" s="21">
        <v>21.15</v>
      </c>
      <c r="AH22" s="21">
        <v>32.25</v>
      </c>
      <c r="AI22" s="21">
        <v>8.84</v>
      </c>
      <c r="AJ22" s="21">
        <v>13.08</v>
      </c>
      <c r="AK22" s="21">
        <v>22.75</v>
      </c>
      <c r="AL22" s="21">
        <v>28.55</v>
      </c>
      <c r="AM22" s="21">
        <v>7.61</v>
      </c>
      <c r="AN22" s="21">
        <v>8.14</v>
      </c>
      <c r="AO22" s="21">
        <v>18</v>
      </c>
      <c r="AP22">
        <v>9.1199999999999992</v>
      </c>
      <c r="AR22" s="21">
        <v>24595.85</v>
      </c>
      <c r="AS22">
        <v>11736.09</v>
      </c>
    </row>
    <row r="23" spans="2:45" x14ac:dyDescent="0.25">
      <c r="B23" s="22">
        <v>42034</v>
      </c>
      <c r="C23">
        <v>132</v>
      </c>
      <c r="D23">
        <v>72.45</v>
      </c>
      <c r="E23">
        <v>102.5</v>
      </c>
      <c r="F23">
        <v>45.25</v>
      </c>
      <c r="G23">
        <v>6.23</v>
      </c>
      <c r="H23">
        <v>5.58</v>
      </c>
      <c r="I23">
        <v>4.34</v>
      </c>
      <c r="J23">
        <v>178.6</v>
      </c>
      <c r="K23">
        <v>41.3</v>
      </c>
      <c r="L23">
        <v>10.18</v>
      </c>
      <c r="M23">
        <v>126.6</v>
      </c>
      <c r="N23">
        <v>30.6</v>
      </c>
      <c r="O23">
        <v>69.2</v>
      </c>
      <c r="P23">
        <v>8.39</v>
      </c>
      <c r="Q23">
        <v>6.13</v>
      </c>
      <c r="R23">
        <v>135.80000000000001</v>
      </c>
      <c r="S23">
        <v>81.3</v>
      </c>
      <c r="T23" s="34">
        <v>52.5</v>
      </c>
      <c r="U23">
        <v>13.32</v>
      </c>
      <c r="V23">
        <v>27.25</v>
      </c>
      <c r="W23">
        <v>38.049999999999997</v>
      </c>
      <c r="X23">
        <v>40.9</v>
      </c>
      <c r="Y23">
        <v>63</v>
      </c>
      <c r="Z23">
        <v>11.72</v>
      </c>
      <c r="AA23">
        <v>34.450000000000003</v>
      </c>
      <c r="AB23">
        <v>19.88</v>
      </c>
      <c r="AC23">
        <v>10.039999999999999</v>
      </c>
      <c r="AD23">
        <v>104.1</v>
      </c>
      <c r="AE23">
        <v>9.32</v>
      </c>
      <c r="AF23">
        <v>6.52</v>
      </c>
      <c r="AG23">
        <v>21.25</v>
      </c>
      <c r="AH23">
        <v>32.200000000000003</v>
      </c>
      <c r="AI23">
        <v>8.7899999999999991</v>
      </c>
      <c r="AJ23">
        <v>13</v>
      </c>
      <c r="AK23">
        <v>22.85</v>
      </c>
      <c r="AL23">
        <v>28.55</v>
      </c>
      <c r="AM23">
        <v>7.6899999999999995</v>
      </c>
      <c r="AN23">
        <v>8.07</v>
      </c>
      <c r="AO23">
        <v>18.100000000000001</v>
      </c>
      <c r="AP23">
        <v>9.26</v>
      </c>
      <c r="AR23">
        <v>24507.05</v>
      </c>
      <c r="AS23">
        <v>11720.1</v>
      </c>
    </row>
    <row r="24" spans="2:45" x14ac:dyDescent="0.25">
      <c r="B24" s="22">
        <v>42037</v>
      </c>
      <c r="C24">
        <v>135.80000000000001</v>
      </c>
      <c r="D24">
        <v>71.25</v>
      </c>
      <c r="E24">
        <v>103.9</v>
      </c>
      <c r="F24">
        <v>45.2</v>
      </c>
      <c r="G24">
        <v>6.16</v>
      </c>
      <c r="H24">
        <v>5.5</v>
      </c>
      <c r="I24">
        <v>4.29</v>
      </c>
      <c r="J24">
        <v>179.1</v>
      </c>
      <c r="K24">
        <v>40.35</v>
      </c>
      <c r="L24">
        <v>10.28</v>
      </c>
      <c r="M24">
        <v>127.4</v>
      </c>
      <c r="N24">
        <v>29.9</v>
      </c>
      <c r="O24">
        <v>69</v>
      </c>
      <c r="P24">
        <v>8.44</v>
      </c>
      <c r="Q24">
        <v>6.07</v>
      </c>
      <c r="R24">
        <v>136.4</v>
      </c>
      <c r="S24">
        <v>81.75</v>
      </c>
      <c r="T24" s="34">
        <v>52.7</v>
      </c>
      <c r="U24">
        <v>13.3</v>
      </c>
      <c r="V24">
        <v>27.45</v>
      </c>
      <c r="W24">
        <v>37.700000000000003</v>
      </c>
      <c r="X24">
        <v>41.1</v>
      </c>
      <c r="Y24">
        <v>62.8</v>
      </c>
      <c r="Z24">
        <v>11.74</v>
      </c>
      <c r="AA24">
        <v>34</v>
      </c>
      <c r="AB24">
        <v>19.64</v>
      </c>
      <c r="AC24">
        <v>10.18</v>
      </c>
      <c r="AD24">
        <v>104.5</v>
      </c>
      <c r="AE24">
        <v>9.08</v>
      </c>
      <c r="AF24">
        <v>6.46</v>
      </c>
      <c r="AG24">
        <v>21.15</v>
      </c>
      <c r="AH24">
        <v>32.200000000000003</v>
      </c>
      <c r="AI24">
        <v>8.73</v>
      </c>
      <c r="AJ24">
        <v>13.14</v>
      </c>
      <c r="AK24">
        <v>22.85</v>
      </c>
      <c r="AL24">
        <v>28.5</v>
      </c>
      <c r="AM24">
        <v>7.53</v>
      </c>
      <c r="AN24">
        <v>8.06</v>
      </c>
      <c r="AO24">
        <v>17.98</v>
      </c>
      <c r="AP24">
        <v>9.3000000000000007</v>
      </c>
      <c r="AR24">
        <v>24484.74</v>
      </c>
      <c r="AS24">
        <v>11578.3</v>
      </c>
    </row>
    <row r="25" spans="2:45" x14ac:dyDescent="0.25">
      <c r="B25" s="22">
        <v>42038</v>
      </c>
      <c r="C25">
        <v>135.1</v>
      </c>
      <c r="D25">
        <v>71.5</v>
      </c>
      <c r="E25">
        <v>103</v>
      </c>
      <c r="F25">
        <v>44.65</v>
      </c>
      <c r="G25">
        <v>6.24</v>
      </c>
      <c r="H25">
        <v>5.58</v>
      </c>
      <c r="I25">
        <v>4.32</v>
      </c>
      <c r="J25">
        <v>178.7</v>
      </c>
      <c r="K25">
        <v>41.7</v>
      </c>
      <c r="L25">
        <v>10.64</v>
      </c>
      <c r="M25">
        <v>125</v>
      </c>
      <c r="N25">
        <v>31.25</v>
      </c>
      <c r="O25">
        <v>68.25</v>
      </c>
      <c r="P25">
        <v>8.6</v>
      </c>
      <c r="Q25">
        <v>6.18</v>
      </c>
      <c r="R25">
        <v>136.4</v>
      </c>
      <c r="S25">
        <v>82</v>
      </c>
      <c r="T25" s="34">
        <v>51.95</v>
      </c>
      <c r="U25">
        <v>13.22</v>
      </c>
      <c r="V25">
        <v>27.2</v>
      </c>
      <c r="W25">
        <v>37.799999999999997</v>
      </c>
      <c r="X25">
        <v>41</v>
      </c>
      <c r="Y25">
        <v>61.25</v>
      </c>
      <c r="Z25">
        <v>11.94</v>
      </c>
      <c r="AA25">
        <v>34.200000000000003</v>
      </c>
      <c r="AB25">
        <v>19.600000000000001</v>
      </c>
      <c r="AC25">
        <v>10.92</v>
      </c>
      <c r="AD25">
        <v>103.8</v>
      </c>
      <c r="AE25">
        <v>9.02</v>
      </c>
      <c r="AF25">
        <v>6.5</v>
      </c>
      <c r="AG25">
        <v>21.2</v>
      </c>
      <c r="AH25">
        <v>31.9</v>
      </c>
      <c r="AI25">
        <v>8.66</v>
      </c>
      <c r="AJ25">
        <v>12.74</v>
      </c>
      <c r="AK25">
        <v>22.5</v>
      </c>
      <c r="AL25">
        <v>28</v>
      </c>
      <c r="AM25">
        <v>7.45</v>
      </c>
      <c r="AN25">
        <v>8.14</v>
      </c>
      <c r="AO25">
        <v>17.32</v>
      </c>
      <c r="AP25">
        <v>9.36</v>
      </c>
      <c r="AR25">
        <v>24554.78</v>
      </c>
      <c r="AS25">
        <v>11768.58</v>
      </c>
    </row>
    <row r="26" spans="2:45" x14ac:dyDescent="0.25">
      <c r="B26" s="22">
        <v>42039</v>
      </c>
      <c r="C26">
        <v>133.9</v>
      </c>
      <c r="D26">
        <v>72.400000000000006</v>
      </c>
      <c r="E26">
        <v>105.6</v>
      </c>
      <c r="F26">
        <v>44.55</v>
      </c>
      <c r="G26">
        <v>6.27</v>
      </c>
      <c r="H26">
        <v>5.57</v>
      </c>
      <c r="I26">
        <v>4.33</v>
      </c>
      <c r="J26">
        <v>178.3</v>
      </c>
      <c r="K26">
        <v>41.5</v>
      </c>
      <c r="L26">
        <v>11.1</v>
      </c>
      <c r="M26">
        <v>124.6</v>
      </c>
      <c r="N26">
        <v>30.75</v>
      </c>
      <c r="O26">
        <v>68.25</v>
      </c>
      <c r="P26">
        <v>8.76</v>
      </c>
      <c r="Q26">
        <v>6.28</v>
      </c>
      <c r="R26">
        <v>143.5</v>
      </c>
      <c r="S26">
        <v>82</v>
      </c>
      <c r="T26" s="34">
        <v>52.55</v>
      </c>
      <c r="U26">
        <v>13.24</v>
      </c>
      <c r="V26">
        <v>27.3</v>
      </c>
      <c r="W26">
        <v>37.700000000000003</v>
      </c>
      <c r="X26">
        <v>40.700000000000003</v>
      </c>
      <c r="Y26">
        <v>61.7</v>
      </c>
      <c r="Z26">
        <v>12.46</v>
      </c>
      <c r="AA26">
        <v>34.200000000000003</v>
      </c>
      <c r="AB26">
        <v>19.72</v>
      </c>
      <c r="AC26">
        <v>11.46</v>
      </c>
      <c r="AD26">
        <v>104.3</v>
      </c>
      <c r="AE26">
        <v>8.8699999999999992</v>
      </c>
      <c r="AF26">
        <v>6.5600000000000005</v>
      </c>
      <c r="AG26">
        <v>21.4</v>
      </c>
      <c r="AH26">
        <v>32.35</v>
      </c>
      <c r="AI26">
        <v>8.82</v>
      </c>
      <c r="AJ26">
        <v>12.68</v>
      </c>
      <c r="AK26">
        <v>22.6</v>
      </c>
      <c r="AL26">
        <v>28.1</v>
      </c>
      <c r="AM26">
        <v>7.5</v>
      </c>
      <c r="AN26">
        <v>8.27</v>
      </c>
      <c r="AO26">
        <v>17.38</v>
      </c>
      <c r="AP26">
        <v>9.35</v>
      </c>
      <c r="AR26">
        <v>24679.759999999998</v>
      </c>
      <c r="AS26">
        <v>11767.49</v>
      </c>
    </row>
    <row r="27" spans="2:45" x14ac:dyDescent="0.25">
      <c r="B27" s="22">
        <v>42040</v>
      </c>
      <c r="C27">
        <v>135.19999999999999</v>
      </c>
      <c r="D27">
        <v>72.2</v>
      </c>
      <c r="E27">
        <v>108.3</v>
      </c>
      <c r="F27">
        <v>44.5</v>
      </c>
      <c r="G27">
        <v>6.39</v>
      </c>
      <c r="H27">
        <v>5.67</v>
      </c>
      <c r="I27">
        <v>4.4000000000000004</v>
      </c>
      <c r="J27">
        <v>178</v>
      </c>
      <c r="K27">
        <v>41.5</v>
      </c>
      <c r="L27">
        <v>10.86</v>
      </c>
      <c r="M27">
        <v>124.4</v>
      </c>
      <c r="N27">
        <v>31.05</v>
      </c>
      <c r="O27">
        <v>67.5</v>
      </c>
      <c r="P27">
        <v>8.56</v>
      </c>
      <c r="Q27">
        <v>6.19</v>
      </c>
      <c r="R27">
        <v>144.9</v>
      </c>
      <c r="S27">
        <v>80.7</v>
      </c>
      <c r="T27" s="34">
        <v>53.05</v>
      </c>
      <c r="U27">
        <v>13.32</v>
      </c>
      <c r="V27">
        <v>26.95</v>
      </c>
      <c r="W27">
        <v>37.200000000000003</v>
      </c>
      <c r="X27">
        <v>40.15</v>
      </c>
      <c r="Y27">
        <v>61.95</v>
      </c>
      <c r="Z27">
        <v>12.88</v>
      </c>
      <c r="AA27">
        <v>34.35</v>
      </c>
      <c r="AB27">
        <v>20.399999999999999</v>
      </c>
      <c r="AC27">
        <v>11.58</v>
      </c>
      <c r="AD27">
        <v>104.7</v>
      </c>
      <c r="AE27">
        <v>8.93</v>
      </c>
      <c r="AF27">
        <v>6.46</v>
      </c>
      <c r="AG27">
        <v>20.9</v>
      </c>
      <c r="AH27">
        <v>32.200000000000003</v>
      </c>
      <c r="AI27">
        <v>8.82</v>
      </c>
      <c r="AJ27">
        <v>12.7</v>
      </c>
      <c r="AK27">
        <v>22.35</v>
      </c>
      <c r="AL27">
        <v>28.2</v>
      </c>
      <c r="AM27">
        <v>7.4</v>
      </c>
      <c r="AN27">
        <v>8.08</v>
      </c>
      <c r="AO27">
        <v>17.440000000000001</v>
      </c>
      <c r="AP27">
        <v>9.36</v>
      </c>
      <c r="AR27">
        <v>24765.49</v>
      </c>
      <c r="AS27">
        <v>11789.19</v>
      </c>
    </row>
    <row r="28" spans="2:45" x14ac:dyDescent="0.25">
      <c r="B28" s="22">
        <v>42041</v>
      </c>
      <c r="C28">
        <v>134.19999999999999</v>
      </c>
      <c r="D28">
        <v>72.849999999999994</v>
      </c>
      <c r="E28">
        <v>105.9</v>
      </c>
      <c r="F28">
        <v>44.2</v>
      </c>
      <c r="G28">
        <v>6.31</v>
      </c>
      <c r="H28">
        <v>5.61</v>
      </c>
      <c r="I28">
        <v>4.33</v>
      </c>
      <c r="J28">
        <v>177.7</v>
      </c>
      <c r="K28">
        <v>40.950000000000003</v>
      </c>
      <c r="L28">
        <v>10.98</v>
      </c>
      <c r="M28">
        <v>124.8</v>
      </c>
      <c r="N28">
        <v>30.75</v>
      </c>
      <c r="O28">
        <v>67.7</v>
      </c>
      <c r="P28">
        <v>8.57</v>
      </c>
      <c r="Q28">
        <v>6.13</v>
      </c>
      <c r="R28">
        <v>143.69999999999999</v>
      </c>
      <c r="S28">
        <v>79</v>
      </c>
      <c r="T28" s="34">
        <v>52.7</v>
      </c>
      <c r="U28">
        <v>13.18</v>
      </c>
      <c r="V28">
        <v>27.2</v>
      </c>
      <c r="W28">
        <v>38.35</v>
      </c>
      <c r="X28">
        <v>43</v>
      </c>
      <c r="Y28">
        <v>61.45</v>
      </c>
      <c r="Z28">
        <v>12.78</v>
      </c>
      <c r="AA28">
        <v>34.4</v>
      </c>
      <c r="AB28">
        <v>20.350000000000001</v>
      </c>
      <c r="AC28">
        <v>11.5</v>
      </c>
      <c r="AD28">
        <v>105.6</v>
      </c>
      <c r="AE28">
        <v>8.8699999999999992</v>
      </c>
      <c r="AF28">
        <v>6.43</v>
      </c>
      <c r="AG28">
        <v>20.55</v>
      </c>
      <c r="AH28">
        <v>32.200000000000003</v>
      </c>
      <c r="AI28">
        <v>8.65</v>
      </c>
      <c r="AJ28">
        <v>12.7</v>
      </c>
      <c r="AK28">
        <v>22.45</v>
      </c>
      <c r="AL28">
        <v>28.25</v>
      </c>
      <c r="AM28">
        <v>7.46</v>
      </c>
      <c r="AN28">
        <v>8.0399999999999991</v>
      </c>
      <c r="AO28">
        <v>17.36</v>
      </c>
      <c r="AP28">
        <v>9.34</v>
      </c>
      <c r="AR28">
        <v>24679.39</v>
      </c>
      <c r="AS28">
        <v>11697.32</v>
      </c>
    </row>
    <row r="29" spans="2:45" x14ac:dyDescent="0.25">
      <c r="B29" s="22">
        <v>42044</v>
      </c>
      <c r="C29">
        <v>132.6</v>
      </c>
      <c r="D29">
        <v>72.8</v>
      </c>
      <c r="E29">
        <v>103.9</v>
      </c>
      <c r="F29">
        <v>44.35</v>
      </c>
      <c r="G29">
        <v>6.3</v>
      </c>
      <c r="H29">
        <v>5.54</v>
      </c>
      <c r="I29">
        <v>4.2699999999999996</v>
      </c>
      <c r="J29">
        <v>177</v>
      </c>
      <c r="K29">
        <v>40.875</v>
      </c>
      <c r="L29">
        <v>10.94</v>
      </c>
      <c r="M29">
        <v>123.2</v>
      </c>
      <c r="N29">
        <v>30.9</v>
      </c>
      <c r="O29">
        <v>67.2</v>
      </c>
      <c r="P29">
        <v>8.59</v>
      </c>
      <c r="Q29">
        <v>6.11</v>
      </c>
      <c r="R29">
        <v>143.19999999999999</v>
      </c>
      <c r="S29">
        <v>79.25</v>
      </c>
      <c r="T29" s="34">
        <v>52.1</v>
      </c>
      <c r="U29">
        <v>13.2</v>
      </c>
      <c r="V29">
        <v>27.5</v>
      </c>
      <c r="W29">
        <v>38.200000000000003</v>
      </c>
      <c r="X29">
        <v>41.75</v>
      </c>
      <c r="Y29">
        <v>59.8</v>
      </c>
      <c r="Z29">
        <v>12.9</v>
      </c>
      <c r="AA29">
        <v>34.25</v>
      </c>
      <c r="AB29">
        <v>20</v>
      </c>
      <c r="AC29">
        <v>11.86</v>
      </c>
      <c r="AD29">
        <v>104.4</v>
      </c>
      <c r="AE29">
        <v>8.57</v>
      </c>
      <c r="AF29">
        <v>6.32</v>
      </c>
      <c r="AG29">
        <v>20.75</v>
      </c>
      <c r="AH29">
        <v>32.15</v>
      </c>
      <c r="AI29">
        <v>8.5299999999999994</v>
      </c>
      <c r="AJ29">
        <v>12.56</v>
      </c>
      <c r="AK29">
        <v>22</v>
      </c>
      <c r="AL29">
        <v>27.7</v>
      </c>
      <c r="AM29">
        <v>7.33</v>
      </c>
      <c r="AN29">
        <v>7.98</v>
      </c>
      <c r="AO29">
        <v>17.100000000000001</v>
      </c>
      <c r="AP29">
        <v>9.26</v>
      </c>
      <c r="AR29">
        <v>24521</v>
      </c>
      <c r="AS29">
        <v>11647.42</v>
      </c>
    </row>
    <row r="30" spans="2:45" x14ac:dyDescent="0.25">
      <c r="B30" s="22">
        <v>42045</v>
      </c>
      <c r="C30">
        <v>133</v>
      </c>
      <c r="D30">
        <v>71.849999999999994</v>
      </c>
      <c r="E30">
        <v>103.7</v>
      </c>
      <c r="F30">
        <v>44.2</v>
      </c>
      <c r="G30">
        <v>6.29</v>
      </c>
      <c r="H30">
        <v>5.5600000000000005</v>
      </c>
      <c r="I30">
        <v>4.3099999999999996</v>
      </c>
      <c r="J30">
        <v>176.5</v>
      </c>
      <c r="K30">
        <v>41.125</v>
      </c>
      <c r="L30">
        <v>10.94</v>
      </c>
      <c r="M30">
        <v>124.8</v>
      </c>
      <c r="N30">
        <v>31.05</v>
      </c>
      <c r="O30">
        <v>67.400000000000006</v>
      </c>
      <c r="P30">
        <v>8.57</v>
      </c>
      <c r="Q30">
        <v>6.14</v>
      </c>
      <c r="R30">
        <v>142.80000000000001</v>
      </c>
      <c r="S30">
        <v>79.349999999999994</v>
      </c>
      <c r="T30" s="34">
        <v>51.65</v>
      </c>
      <c r="U30">
        <v>13.14</v>
      </c>
      <c r="V30">
        <v>27.6</v>
      </c>
      <c r="W30">
        <v>37.700000000000003</v>
      </c>
      <c r="X30">
        <v>42.35</v>
      </c>
      <c r="Y30">
        <v>60.7</v>
      </c>
      <c r="Z30">
        <v>12.64</v>
      </c>
      <c r="AA30">
        <v>34.25</v>
      </c>
      <c r="AB30">
        <v>20</v>
      </c>
      <c r="AC30">
        <v>11.86</v>
      </c>
      <c r="AD30">
        <v>104.8</v>
      </c>
      <c r="AE30">
        <v>8.73</v>
      </c>
      <c r="AF30">
        <v>6.38</v>
      </c>
      <c r="AG30">
        <v>20.7</v>
      </c>
      <c r="AH30">
        <v>32.299999999999997</v>
      </c>
      <c r="AI30">
        <v>8.65</v>
      </c>
      <c r="AJ30">
        <v>12.7</v>
      </c>
      <c r="AK30">
        <v>22.3</v>
      </c>
      <c r="AL30">
        <v>28.65</v>
      </c>
      <c r="AM30">
        <v>7.35</v>
      </c>
      <c r="AN30">
        <v>7.87</v>
      </c>
      <c r="AO30">
        <v>17.12</v>
      </c>
      <c r="AP30">
        <v>9.33</v>
      </c>
      <c r="AR30">
        <v>24528.1</v>
      </c>
      <c r="AS30">
        <v>11695.26</v>
      </c>
    </row>
    <row r="31" spans="2:45" x14ac:dyDescent="0.25">
      <c r="B31" s="22">
        <v>42046</v>
      </c>
      <c r="C31">
        <v>131.6</v>
      </c>
      <c r="D31">
        <v>70.25</v>
      </c>
      <c r="E31">
        <v>102</v>
      </c>
      <c r="F31">
        <v>43.9</v>
      </c>
      <c r="G31">
        <v>6.23</v>
      </c>
      <c r="H31">
        <v>5.51</v>
      </c>
      <c r="I31">
        <v>4.2699999999999996</v>
      </c>
      <c r="J31">
        <v>175.6</v>
      </c>
      <c r="K31">
        <v>41.3</v>
      </c>
      <c r="L31">
        <v>10.82</v>
      </c>
      <c r="M31">
        <v>123.9</v>
      </c>
      <c r="N31">
        <v>30.95</v>
      </c>
      <c r="O31">
        <v>67.650000000000006</v>
      </c>
      <c r="P31">
        <v>8.52</v>
      </c>
      <c r="Q31">
        <v>6.11</v>
      </c>
      <c r="R31">
        <v>142.19999999999999</v>
      </c>
      <c r="S31">
        <v>78.599999999999994</v>
      </c>
      <c r="T31" s="34">
        <v>50.7</v>
      </c>
      <c r="U31">
        <v>13.02</v>
      </c>
      <c r="V31">
        <v>27.65</v>
      </c>
      <c r="W31">
        <v>38.049999999999997</v>
      </c>
      <c r="X31">
        <v>42.8</v>
      </c>
      <c r="Y31">
        <v>59.65</v>
      </c>
      <c r="Z31">
        <v>12.44</v>
      </c>
      <c r="AA31">
        <v>34.6</v>
      </c>
      <c r="AB31">
        <v>19.5</v>
      </c>
      <c r="AC31">
        <v>11.98</v>
      </c>
      <c r="AD31">
        <v>104.8</v>
      </c>
      <c r="AE31">
        <v>8.68</v>
      </c>
      <c r="AF31">
        <v>6.36</v>
      </c>
      <c r="AG31">
        <v>20.399999999999999</v>
      </c>
      <c r="AH31">
        <v>32.200000000000003</v>
      </c>
      <c r="AI31">
        <v>8.4700000000000006</v>
      </c>
      <c r="AJ31">
        <v>12.6</v>
      </c>
      <c r="AK31">
        <v>22</v>
      </c>
      <c r="AL31">
        <v>27.9</v>
      </c>
      <c r="AM31">
        <v>7.31</v>
      </c>
      <c r="AN31">
        <v>7.59</v>
      </c>
      <c r="AO31">
        <v>17.440000000000001</v>
      </c>
      <c r="AP31">
        <v>9.2100000000000009</v>
      </c>
      <c r="AR31">
        <v>24315.02</v>
      </c>
      <c r="AS31">
        <v>11651.01</v>
      </c>
    </row>
    <row r="32" spans="2:45" x14ac:dyDescent="0.25">
      <c r="B32" s="22">
        <v>42047</v>
      </c>
      <c r="C32">
        <v>129.6</v>
      </c>
      <c r="D32">
        <v>70.8</v>
      </c>
      <c r="E32">
        <v>106.3</v>
      </c>
      <c r="F32">
        <v>43.8</v>
      </c>
      <c r="G32">
        <v>6.34</v>
      </c>
      <c r="H32">
        <v>5.58</v>
      </c>
      <c r="I32">
        <v>4.34</v>
      </c>
      <c r="J32">
        <v>176.1</v>
      </c>
      <c r="K32">
        <v>41.5</v>
      </c>
      <c r="L32">
        <v>10.72</v>
      </c>
      <c r="M32">
        <v>123.3</v>
      </c>
      <c r="N32">
        <v>31.45</v>
      </c>
      <c r="O32">
        <v>67.3</v>
      </c>
      <c r="P32">
        <v>8.5399999999999991</v>
      </c>
      <c r="Q32">
        <v>6.13</v>
      </c>
      <c r="R32">
        <v>139.80000000000001</v>
      </c>
      <c r="S32">
        <v>78.900000000000006</v>
      </c>
      <c r="T32" s="34">
        <v>50.15</v>
      </c>
      <c r="U32">
        <v>12.92</v>
      </c>
      <c r="V32">
        <v>27.1</v>
      </c>
      <c r="W32">
        <v>37.450000000000003</v>
      </c>
      <c r="X32">
        <v>41.8</v>
      </c>
      <c r="Y32">
        <v>59</v>
      </c>
      <c r="Z32">
        <v>12.96</v>
      </c>
      <c r="AA32">
        <v>34.75</v>
      </c>
      <c r="AB32">
        <v>19.62</v>
      </c>
      <c r="AC32">
        <v>12.26</v>
      </c>
      <c r="AD32">
        <v>104.1</v>
      </c>
      <c r="AE32">
        <v>8.83</v>
      </c>
      <c r="AF32">
        <v>6.5</v>
      </c>
      <c r="AG32">
        <v>20.55</v>
      </c>
      <c r="AH32">
        <v>32.35</v>
      </c>
      <c r="AI32">
        <v>8.42</v>
      </c>
      <c r="AJ32">
        <v>12.52</v>
      </c>
      <c r="AK32">
        <v>21.85</v>
      </c>
      <c r="AL32">
        <v>29.25</v>
      </c>
      <c r="AM32">
        <v>7.24</v>
      </c>
      <c r="AN32">
        <v>7.5600000000000005</v>
      </c>
      <c r="AO32">
        <v>17.100000000000001</v>
      </c>
      <c r="AP32">
        <v>9.19</v>
      </c>
      <c r="AR32">
        <v>24422.15</v>
      </c>
      <c r="AS32">
        <v>11783.61</v>
      </c>
    </row>
    <row r="33" spans="2:45" x14ac:dyDescent="0.25">
      <c r="B33" s="22">
        <v>42048</v>
      </c>
      <c r="C33">
        <v>130.19999999999999</v>
      </c>
      <c r="D33">
        <v>71.75</v>
      </c>
      <c r="E33">
        <v>107.2</v>
      </c>
      <c r="F33">
        <v>44.45</v>
      </c>
      <c r="G33">
        <v>6.41</v>
      </c>
      <c r="H33">
        <v>5.65</v>
      </c>
      <c r="I33">
        <v>4.4000000000000004</v>
      </c>
      <c r="J33">
        <v>176.3</v>
      </c>
      <c r="K33">
        <v>42.75</v>
      </c>
      <c r="L33">
        <v>10.94</v>
      </c>
      <c r="M33">
        <v>123.2</v>
      </c>
      <c r="N33">
        <v>32</v>
      </c>
      <c r="O33">
        <v>67.5</v>
      </c>
      <c r="P33">
        <v>8.59</v>
      </c>
      <c r="Q33">
        <v>6.15</v>
      </c>
      <c r="R33">
        <v>142</v>
      </c>
      <c r="S33">
        <v>77.8</v>
      </c>
      <c r="T33" s="34">
        <v>50.45</v>
      </c>
      <c r="U33">
        <v>13.02</v>
      </c>
      <c r="V33">
        <v>27.3</v>
      </c>
      <c r="W33">
        <v>38.65</v>
      </c>
      <c r="X33">
        <v>43.45</v>
      </c>
      <c r="Y33">
        <v>59.9</v>
      </c>
      <c r="Z33">
        <v>13.1</v>
      </c>
      <c r="AA33">
        <v>35.200000000000003</v>
      </c>
      <c r="AB33">
        <v>20.350000000000001</v>
      </c>
      <c r="AC33">
        <v>12.12</v>
      </c>
      <c r="AD33">
        <v>103.9</v>
      </c>
      <c r="AE33">
        <v>8.9499999999999993</v>
      </c>
      <c r="AF33">
        <v>6.53</v>
      </c>
      <c r="AG33">
        <v>21</v>
      </c>
      <c r="AH33">
        <v>31.85</v>
      </c>
      <c r="AI33">
        <v>8.67</v>
      </c>
      <c r="AJ33">
        <v>12.72</v>
      </c>
      <c r="AK33">
        <v>22.5</v>
      </c>
      <c r="AL33">
        <v>29.6</v>
      </c>
      <c r="AM33">
        <v>7.32</v>
      </c>
      <c r="AN33">
        <v>7.67</v>
      </c>
      <c r="AO33">
        <v>17.2</v>
      </c>
      <c r="AP33">
        <v>9.2200000000000006</v>
      </c>
      <c r="AR33">
        <v>24682.54</v>
      </c>
      <c r="AS33">
        <v>11922.56</v>
      </c>
    </row>
    <row r="34" spans="2:45" x14ac:dyDescent="0.25">
      <c r="B34" s="22">
        <v>42051</v>
      </c>
      <c r="C34">
        <v>130.5</v>
      </c>
      <c r="D34">
        <v>71.7</v>
      </c>
      <c r="E34">
        <v>106.7</v>
      </c>
      <c r="F34">
        <v>44.5</v>
      </c>
      <c r="G34">
        <v>6.41</v>
      </c>
      <c r="H34">
        <v>5.66</v>
      </c>
      <c r="I34">
        <v>4.3899999999999997</v>
      </c>
      <c r="J34">
        <v>176.7</v>
      </c>
      <c r="K34">
        <v>42.95</v>
      </c>
      <c r="L34">
        <v>11.06</v>
      </c>
      <c r="M34">
        <v>123.8</v>
      </c>
      <c r="N34">
        <v>32</v>
      </c>
      <c r="O34">
        <v>67.2</v>
      </c>
      <c r="P34">
        <v>8.68</v>
      </c>
      <c r="Q34">
        <v>6.17</v>
      </c>
      <c r="R34">
        <v>142.9</v>
      </c>
      <c r="S34">
        <v>78</v>
      </c>
      <c r="T34" s="34">
        <v>50.25</v>
      </c>
      <c r="U34">
        <v>13.1</v>
      </c>
      <c r="V34">
        <v>27.2</v>
      </c>
      <c r="W34">
        <v>38.950000000000003</v>
      </c>
      <c r="X34">
        <v>43.3</v>
      </c>
      <c r="Y34">
        <v>60.3</v>
      </c>
      <c r="Z34">
        <v>13.22</v>
      </c>
      <c r="AA34">
        <v>34.950000000000003</v>
      </c>
      <c r="AB34">
        <v>20.6</v>
      </c>
      <c r="AC34">
        <v>11.98</v>
      </c>
      <c r="AD34">
        <v>105.2</v>
      </c>
      <c r="AE34">
        <v>9.06</v>
      </c>
      <c r="AF34">
        <v>6.53</v>
      </c>
      <c r="AG34">
        <v>20.9</v>
      </c>
      <c r="AH34">
        <v>31.8</v>
      </c>
      <c r="AI34">
        <v>8.65</v>
      </c>
      <c r="AJ34">
        <v>12.6</v>
      </c>
      <c r="AK34">
        <v>22.45</v>
      </c>
      <c r="AL34">
        <v>28.7</v>
      </c>
      <c r="AM34">
        <v>7.71</v>
      </c>
      <c r="AN34">
        <v>7.73</v>
      </c>
      <c r="AO34">
        <v>17.079999999999998</v>
      </c>
      <c r="AP34">
        <v>9.3000000000000007</v>
      </c>
      <c r="AR34">
        <v>24726.53</v>
      </c>
      <c r="AS34">
        <v>11934.57</v>
      </c>
    </row>
    <row r="35" spans="2:45" x14ac:dyDescent="0.25">
      <c r="B35" s="22">
        <v>42052</v>
      </c>
      <c r="C35">
        <v>130.80000000000001</v>
      </c>
      <c r="D35">
        <v>72.05</v>
      </c>
      <c r="E35">
        <v>107.2</v>
      </c>
      <c r="F35">
        <v>44.45</v>
      </c>
      <c r="G35">
        <v>6.44</v>
      </c>
      <c r="H35">
        <v>5.68</v>
      </c>
      <c r="I35">
        <v>4.4000000000000004</v>
      </c>
      <c r="J35">
        <v>177.3</v>
      </c>
      <c r="K35">
        <v>42.975000000000001</v>
      </c>
      <c r="L35">
        <v>11.08</v>
      </c>
      <c r="M35">
        <v>123.3</v>
      </c>
      <c r="N35">
        <v>32.200000000000003</v>
      </c>
      <c r="O35">
        <v>67.75</v>
      </c>
      <c r="P35">
        <v>8.7100000000000009</v>
      </c>
      <c r="Q35">
        <v>6.23</v>
      </c>
      <c r="R35">
        <v>144.69999999999999</v>
      </c>
      <c r="S35">
        <v>78.8</v>
      </c>
      <c r="T35" s="34">
        <v>49.7</v>
      </c>
      <c r="U35">
        <v>13.16</v>
      </c>
      <c r="V35">
        <v>27.25</v>
      </c>
      <c r="W35">
        <v>39.1</v>
      </c>
      <c r="X35">
        <v>43.5</v>
      </c>
      <c r="Y35">
        <v>59.35</v>
      </c>
      <c r="Z35">
        <v>12.98</v>
      </c>
      <c r="AA35">
        <v>35.200000000000003</v>
      </c>
      <c r="AB35">
        <v>20.350000000000001</v>
      </c>
      <c r="AC35">
        <v>11.94</v>
      </c>
      <c r="AD35">
        <v>105.3</v>
      </c>
      <c r="AE35">
        <v>9.08</v>
      </c>
      <c r="AF35">
        <v>6.59</v>
      </c>
      <c r="AG35">
        <v>20.350000000000001</v>
      </c>
      <c r="AH35">
        <v>31.9</v>
      </c>
      <c r="AI35">
        <v>8.67</v>
      </c>
      <c r="AJ35">
        <v>12.58</v>
      </c>
      <c r="AK35">
        <v>22.15</v>
      </c>
      <c r="AL35">
        <v>29</v>
      </c>
      <c r="AM35">
        <v>7.71</v>
      </c>
      <c r="AN35">
        <v>7.71</v>
      </c>
      <c r="AO35">
        <v>17.12</v>
      </c>
      <c r="AP35">
        <v>9.24</v>
      </c>
      <c r="AR35">
        <v>24784.880000000001</v>
      </c>
      <c r="AS35">
        <v>11998.51</v>
      </c>
    </row>
    <row r="36" spans="2:45" x14ac:dyDescent="0.25">
      <c r="B36" s="22">
        <v>42053</v>
      </c>
      <c r="C36">
        <v>129.9</v>
      </c>
      <c r="D36">
        <v>71.95</v>
      </c>
      <c r="E36">
        <v>106.9</v>
      </c>
      <c r="F36">
        <v>44.5</v>
      </c>
      <c r="G36">
        <v>6.44</v>
      </c>
      <c r="H36">
        <v>5.68</v>
      </c>
      <c r="I36">
        <v>4.41</v>
      </c>
      <c r="J36">
        <v>177.1</v>
      </c>
      <c r="K36">
        <v>42.95</v>
      </c>
      <c r="L36">
        <v>11.38</v>
      </c>
      <c r="M36">
        <v>123.4</v>
      </c>
      <c r="N36">
        <v>32.4</v>
      </c>
      <c r="O36">
        <v>68.150000000000006</v>
      </c>
      <c r="P36">
        <v>8.98</v>
      </c>
      <c r="Q36">
        <v>6.52</v>
      </c>
      <c r="R36">
        <v>144.69999999999999</v>
      </c>
      <c r="S36">
        <v>78.349999999999994</v>
      </c>
      <c r="T36" s="34">
        <v>50.15</v>
      </c>
      <c r="U36">
        <v>13.16</v>
      </c>
      <c r="V36">
        <v>27.2</v>
      </c>
      <c r="W36">
        <v>39.75</v>
      </c>
      <c r="X36">
        <v>43.45</v>
      </c>
      <c r="Y36">
        <v>59.8</v>
      </c>
      <c r="Z36">
        <v>13.14</v>
      </c>
      <c r="AA36">
        <v>34.85</v>
      </c>
      <c r="AB36">
        <v>20.2</v>
      </c>
      <c r="AC36">
        <v>11.88</v>
      </c>
      <c r="AD36">
        <v>105.8</v>
      </c>
      <c r="AE36">
        <v>9</v>
      </c>
      <c r="AF36">
        <v>6.6</v>
      </c>
      <c r="AG36">
        <v>20.2</v>
      </c>
      <c r="AH36">
        <v>31.85</v>
      </c>
      <c r="AI36">
        <v>8.59</v>
      </c>
      <c r="AJ36">
        <v>12.68</v>
      </c>
      <c r="AK36">
        <v>22.25</v>
      </c>
      <c r="AL36">
        <v>28.95</v>
      </c>
      <c r="AM36">
        <v>7.79</v>
      </c>
      <c r="AN36">
        <v>7.84</v>
      </c>
      <c r="AO36">
        <v>17.18</v>
      </c>
      <c r="AP36">
        <v>9.27</v>
      </c>
      <c r="AR36">
        <v>24832.080000000002</v>
      </c>
      <c r="AS36">
        <v>12066.1</v>
      </c>
    </row>
    <row r="37" spans="2:45" x14ac:dyDescent="0.25">
      <c r="B37" s="22">
        <v>42058</v>
      </c>
      <c r="C37">
        <v>134.80000000000001</v>
      </c>
      <c r="D37">
        <v>72</v>
      </c>
      <c r="E37">
        <v>104.8</v>
      </c>
      <c r="F37">
        <v>44.55</v>
      </c>
      <c r="G37">
        <v>6.45</v>
      </c>
      <c r="H37">
        <v>5.7</v>
      </c>
      <c r="I37">
        <v>4.41</v>
      </c>
      <c r="J37">
        <v>177.6</v>
      </c>
      <c r="K37">
        <v>42.65</v>
      </c>
      <c r="L37">
        <v>11.06</v>
      </c>
      <c r="M37">
        <v>123.9</v>
      </c>
      <c r="N37">
        <v>32.299999999999997</v>
      </c>
      <c r="O37">
        <v>68.05</v>
      </c>
      <c r="P37">
        <v>8.89</v>
      </c>
      <c r="Q37">
        <v>6.45</v>
      </c>
      <c r="R37">
        <v>142.69999999999999</v>
      </c>
      <c r="S37">
        <v>78.75</v>
      </c>
      <c r="T37" s="34">
        <v>49.45</v>
      </c>
      <c r="U37">
        <v>13.4</v>
      </c>
      <c r="V37">
        <v>27.05</v>
      </c>
      <c r="W37">
        <v>38.950000000000003</v>
      </c>
      <c r="X37">
        <v>42.05</v>
      </c>
      <c r="Y37">
        <v>60.45</v>
      </c>
      <c r="Z37">
        <v>13.14</v>
      </c>
      <c r="AA37">
        <v>35.950000000000003</v>
      </c>
      <c r="AB37">
        <v>20.45</v>
      </c>
      <c r="AC37">
        <v>12</v>
      </c>
      <c r="AD37">
        <v>106.1</v>
      </c>
      <c r="AE37">
        <v>9.01</v>
      </c>
      <c r="AF37">
        <v>6.65</v>
      </c>
      <c r="AG37">
        <v>19.86</v>
      </c>
      <c r="AH37">
        <v>31.9</v>
      </c>
      <c r="AI37">
        <v>8.64</v>
      </c>
      <c r="AJ37">
        <v>12.62</v>
      </c>
      <c r="AK37">
        <v>22.15</v>
      </c>
      <c r="AL37">
        <v>29.15</v>
      </c>
      <c r="AM37">
        <v>7.73</v>
      </c>
      <c r="AN37">
        <v>7.72</v>
      </c>
      <c r="AO37">
        <v>17.04</v>
      </c>
      <c r="AP37">
        <v>9.26</v>
      </c>
      <c r="AR37">
        <v>24836.76</v>
      </c>
      <c r="AS37">
        <v>12041.49</v>
      </c>
    </row>
    <row r="38" spans="2:45" x14ac:dyDescent="0.25">
      <c r="B38" s="22">
        <v>42059</v>
      </c>
      <c r="C38">
        <v>135.1</v>
      </c>
      <c r="D38">
        <v>69.45</v>
      </c>
      <c r="E38">
        <v>105.9</v>
      </c>
      <c r="F38">
        <v>45.6</v>
      </c>
      <c r="G38">
        <v>6.45</v>
      </c>
      <c r="H38">
        <v>5.7</v>
      </c>
      <c r="I38">
        <v>4.4000000000000004</v>
      </c>
      <c r="J38">
        <v>177.5</v>
      </c>
      <c r="K38">
        <v>42.85</v>
      </c>
      <c r="L38">
        <v>10.96</v>
      </c>
      <c r="M38">
        <v>124</v>
      </c>
      <c r="N38">
        <v>32.4</v>
      </c>
      <c r="O38">
        <v>68.400000000000006</v>
      </c>
      <c r="P38">
        <v>8.81</v>
      </c>
      <c r="Q38">
        <v>6.42</v>
      </c>
      <c r="R38">
        <v>142.19999999999999</v>
      </c>
      <c r="S38">
        <v>78.25</v>
      </c>
      <c r="T38" s="34">
        <v>49.55</v>
      </c>
      <c r="U38">
        <v>13.64</v>
      </c>
      <c r="V38">
        <v>27.3</v>
      </c>
      <c r="W38">
        <v>37.9</v>
      </c>
      <c r="X38">
        <v>40.9</v>
      </c>
      <c r="Y38">
        <v>59.6</v>
      </c>
      <c r="Z38">
        <v>13.04</v>
      </c>
      <c r="AA38">
        <v>35.85</v>
      </c>
      <c r="AB38">
        <v>20.2</v>
      </c>
      <c r="AC38">
        <v>11.94</v>
      </c>
      <c r="AD38">
        <v>106</v>
      </c>
      <c r="AE38">
        <v>8.89</v>
      </c>
      <c r="AF38">
        <v>6.5600000000000005</v>
      </c>
      <c r="AG38">
        <v>19.86</v>
      </c>
      <c r="AH38">
        <v>31.6</v>
      </c>
      <c r="AI38">
        <v>8.5</v>
      </c>
      <c r="AJ38">
        <v>12.76</v>
      </c>
      <c r="AK38">
        <v>22.05</v>
      </c>
      <c r="AL38">
        <v>29.1</v>
      </c>
      <c r="AM38">
        <v>7.79</v>
      </c>
      <c r="AN38">
        <v>7.68</v>
      </c>
      <c r="AO38">
        <v>17.079999999999998</v>
      </c>
      <c r="AP38">
        <v>9.2200000000000006</v>
      </c>
      <c r="AR38">
        <v>24750.07</v>
      </c>
      <c r="AS38">
        <v>12046.2</v>
      </c>
    </row>
    <row r="39" spans="2:45" x14ac:dyDescent="0.25">
      <c r="B39" s="22">
        <v>42060</v>
      </c>
      <c r="C39">
        <v>135.80000000000001</v>
      </c>
      <c r="D39">
        <v>70.05</v>
      </c>
      <c r="E39">
        <v>106</v>
      </c>
      <c r="F39">
        <v>45.7</v>
      </c>
      <c r="G39">
        <v>6.42</v>
      </c>
      <c r="H39">
        <v>5.66</v>
      </c>
      <c r="I39">
        <v>4.42</v>
      </c>
      <c r="J39">
        <v>177.6</v>
      </c>
      <c r="K39">
        <v>42.575000000000003</v>
      </c>
      <c r="L39">
        <v>10.9</v>
      </c>
      <c r="M39">
        <v>123.9</v>
      </c>
      <c r="N39">
        <v>32.700000000000003</v>
      </c>
      <c r="O39">
        <v>69.150000000000006</v>
      </c>
      <c r="P39">
        <v>8.84</v>
      </c>
      <c r="Q39">
        <v>6.44</v>
      </c>
      <c r="R39">
        <v>141</v>
      </c>
      <c r="S39">
        <v>79.400000000000006</v>
      </c>
      <c r="T39" s="34">
        <v>50.15</v>
      </c>
      <c r="U39">
        <v>13.7</v>
      </c>
      <c r="V39">
        <v>27.2</v>
      </c>
      <c r="W39">
        <v>35.700000000000003</v>
      </c>
      <c r="X39">
        <v>38.799999999999997</v>
      </c>
      <c r="Y39">
        <v>59.1</v>
      </c>
      <c r="Z39">
        <v>12.8</v>
      </c>
      <c r="AA39">
        <v>36.1</v>
      </c>
      <c r="AB39">
        <v>20.65</v>
      </c>
      <c r="AC39">
        <v>11.86</v>
      </c>
      <c r="AD39">
        <v>105.8</v>
      </c>
      <c r="AE39">
        <v>8.6999999999999993</v>
      </c>
      <c r="AF39">
        <v>6.59</v>
      </c>
      <c r="AG39">
        <v>20</v>
      </c>
      <c r="AH39">
        <v>31.75</v>
      </c>
      <c r="AI39">
        <v>8.4600000000000009</v>
      </c>
      <c r="AJ39">
        <v>12.72</v>
      </c>
      <c r="AK39">
        <v>22.1</v>
      </c>
      <c r="AL39">
        <v>28.85</v>
      </c>
      <c r="AM39">
        <v>7.95</v>
      </c>
      <c r="AN39">
        <v>7.64</v>
      </c>
      <c r="AO39">
        <v>17.16</v>
      </c>
      <c r="AP39">
        <v>9.26</v>
      </c>
      <c r="AR39">
        <v>24778.28</v>
      </c>
      <c r="AS39">
        <v>12064.8</v>
      </c>
    </row>
    <row r="40" spans="2:45" x14ac:dyDescent="0.25">
      <c r="B40" s="22">
        <v>42061</v>
      </c>
      <c r="C40">
        <v>135.6</v>
      </c>
      <c r="D40">
        <v>69.900000000000006</v>
      </c>
      <c r="E40">
        <v>107</v>
      </c>
      <c r="F40">
        <v>45.75</v>
      </c>
      <c r="G40">
        <v>6.49</v>
      </c>
      <c r="H40">
        <v>5.71</v>
      </c>
      <c r="I40">
        <v>4.47</v>
      </c>
      <c r="J40">
        <v>179.9</v>
      </c>
      <c r="K40">
        <v>43.25</v>
      </c>
      <c r="L40">
        <v>11.16</v>
      </c>
      <c r="M40">
        <v>123.6</v>
      </c>
      <c r="N40">
        <v>33.1</v>
      </c>
      <c r="O40">
        <v>69.3</v>
      </c>
      <c r="P40">
        <v>9.02</v>
      </c>
      <c r="Q40">
        <v>6.53</v>
      </c>
      <c r="R40">
        <v>140.80000000000001</v>
      </c>
      <c r="S40">
        <v>79.7</v>
      </c>
      <c r="T40" s="34">
        <v>49.6</v>
      </c>
      <c r="U40">
        <v>13.78</v>
      </c>
      <c r="V40">
        <v>27.5</v>
      </c>
      <c r="W40">
        <v>34.6</v>
      </c>
      <c r="X40">
        <v>38.549999999999997</v>
      </c>
      <c r="Y40">
        <v>58.25</v>
      </c>
      <c r="Z40">
        <v>12.84</v>
      </c>
      <c r="AA40">
        <v>35.950000000000003</v>
      </c>
      <c r="AB40">
        <v>21</v>
      </c>
      <c r="AC40">
        <v>11.9</v>
      </c>
      <c r="AD40">
        <v>106.3</v>
      </c>
      <c r="AE40">
        <v>8.75</v>
      </c>
      <c r="AF40">
        <v>6.7</v>
      </c>
      <c r="AG40">
        <v>20.55</v>
      </c>
      <c r="AH40">
        <v>31.9</v>
      </c>
      <c r="AI40">
        <v>8.39</v>
      </c>
      <c r="AJ40">
        <v>12.84</v>
      </c>
      <c r="AK40">
        <v>22</v>
      </c>
      <c r="AL40">
        <v>29</v>
      </c>
      <c r="AM40">
        <v>7.95</v>
      </c>
      <c r="AN40">
        <v>7.66</v>
      </c>
      <c r="AO40">
        <v>17.32</v>
      </c>
      <c r="AP40">
        <v>9.2899999999999991</v>
      </c>
      <c r="AR40">
        <v>24902.06</v>
      </c>
      <c r="AS40">
        <v>12227.75</v>
      </c>
    </row>
    <row r="41" spans="2:45" x14ac:dyDescent="0.25">
      <c r="B41" s="22">
        <v>42062</v>
      </c>
      <c r="C41">
        <v>135.9</v>
      </c>
      <c r="D41">
        <v>69.8</v>
      </c>
      <c r="E41">
        <v>105.4</v>
      </c>
      <c r="F41">
        <v>45.65</v>
      </c>
      <c r="G41">
        <v>6.45</v>
      </c>
      <c r="H41">
        <v>5.66</v>
      </c>
      <c r="I41">
        <v>4.46</v>
      </c>
      <c r="J41">
        <v>179</v>
      </c>
      <c r="K41">
        <v>43.125</v>
      </c>
      <c r="L41">
        <v>11.14</v>
      </c>
      <c r="M41">
        <v>121.6</v>
      </c>
      <c r="N41">
        <v>33.25</v>
      </c>
      <c r="O41">
        <v>69.75</v>
      </c>
      <c r="P41">
        <v>9</v>
      </c>
      <c r="Q41">
        <v>6.5</v>
      </c>
      <c r="R41">
        <v>141.4</v>
      </c>
      <c r="S41">
        <v>79.8</v>
      </c>
      <c r="T41" s="34">
        <v>49.5</v>
      </c>
      <c r="U41">
        <v>13.62</v>
      </c>
      <c r="V41">
        <v>27.35</v>
      </c>
      <c r="W41">
        <v>35.4</v>
      </c>
      <c r="X41">
        <v>39.4</v>
      </c>
      <c r="Y41">
        <v>56.55</v>
      </c>
      <c r="Z41">
        <v>13.06</v>
      </c>
      <c r="AA41">
        <v>36</v>
      </c>
      <c r="AB41">
        <v>20.6</v>
      </c>
      <c r="AC41">
        <v>11.96</v>
      </c>
      <c r="AD41">
        <v>106</v>
      </c>
      <c r="AE41">
        <v>8.5500000000000007</v>
      </c>
      <c r="AF41">
        <v>6.6899999999999995</v>
      </c>
      <c r="AG41">
        <v>20.3</v>
      </c>
      <c r="AH41">
        <v>31.9</v>
      </c>
      <c r="AI41">
        <v>8.39</v>
      </c>
      <c r="AJ41">
        <v>12.68</v>
      </c>
      <c r="AK41">
        <v>22</v>
      </c>
      <c r="AL41">
        <v>29.5</v>
      </c>
      <c r="AM41">
        <v>7.93</v>
      </c>
      <c r="AN41">
        <v>7.63</v>
      </c>
      <c r="AO41">
        <v>17.399999999999999</v>
      </c>
      <c r="AP41">
        <v>9.15</v>
      </c>
      <c r="AR41">
        <v>24823.29</v>
      </c>
      <c r="AS41">
        <v>12185.85</v>
      </c>
    </row>
    <row r="42" spans="2:45" x14ac:dyDescent="0.25">
      <c r="B42" s="22">
        <v>42065</v>
      </c>
      <c r="C42">
        <v>136.69999999999999</v>
      </c>
      <c r="D42">
        <v>69.55</v>
      </c>
      <c r="E42">
        <v>104.8</v>
      </c>
      <c r="F42">
        <v>47.35</v>
      </c>
      <c r="G42">
        <v>6.48</v>
      </c>
      <c r="H42">
        <v>5.68</v>
      </c>
      <c r="I42">
        <v>4.49</v>
      </c>
      <c r="J42">
        <v>179</v>
      </c>
      <c r="K42">
        <v>43.174999999999997</v>
      </c>
      <c r="L42">
        <v>11.18</v>
      </c>
      <c r="M42">
        <v>121.1</v>
      </c>
      <c r="N42">
        <v>33.299999999999997</v>
      </c>
      <c r="O42">
        <v>68.5</v>
      </c>
      <c r="P42">
        <v>8.94</v>
      </c>
      <c r="Q42">
        <v>6.5</v>
      </c>
      <c r="R42">
        <v>140.4</v>
      </c>
      <c r="S42">
        <v>77.55</v>
      </c>
      <c r="T42" s="34">
        <v>49.6</v>
      </c>
      <c r="U42">
        <v>13.58</v>
      </c>
      <c r="V42">
        <v>27.25</v>
      </c>
      <c r="W42">
        <v>35.299999999999997</v>
      </c>
      <c r="X42">
        <v>39.200000000000003</v>
      </c>
      <c r="Y42">
        <v>56.45</v>
      </c>
      <c r="Z42">
        <v>12.66</v>
      </c>
      <c r="AA42">
        <v>35.549999999999997</v>
      </c>
      <c r="AB42">
        <v>20.85</v>
      </c>
      <c r="AC42">
        <v>12.1</v>
      </c>
      <c r="AD42">
        <v>106.6</v>
      </c>
      <c r="AE42">
        <v>8.5500000000000007</v>
      </c>
      <c r="AF42">
        <v>6.75</v>
      </c>
      <c r="AG42">
        <v>20.65</v>
      </c>
      <c r="AH42">
        <v>30.85</v>
      </c>
      <c r="AI42">
        <v>8.3000000000000007</v>
      </c>
      <c r="AJ42">
        <v>12.56</v>
      </c>
      <c r="AK42">
        <v>22</v>
      </c>
      <c r="AL42">
        <v>29.7</v>
      </c>
      <c r="AM42">
        <v>7.93</v>
      </c>
      <c r="AN42">
        <v>7.71</v>
      </c>
      <c r="AO42">
        <v>17.34</v>
      </c>
      <c r="AP42">
        <v>9.16</v>
      </c>
      <c r="AR42">
        <v>24887.439999999999</v>
      </c>
      <c r="AS42">
        <v>12213.75</v>
      </c>
    </row>
    <row r="43" spans="2:45" x14ac:dyDescent="0.25">
      <c r="B43" s="22">
        <v>42066</v>
      </c>
      <c r="C43">
        <v>135.30000000000001</v>
      </c>
      <c r="D43">
        <v>69.75</v>
      </c>
      <c r="E43">
        <v>102.5</v>
      </c>
      <c r="F43">
        <v>48.35</v>
      </c>
      <c r="G43">
        <v>6.35</v>
      </c>
      <c r="H43">
        <v>5.58</v>
      </c>
      <c r="I43">
        <v>4.3899999999999997</v>
      </c>
      <c r="J43">
        <v>178.2</v>
      </c>
      <c r="K43">
        <v>42.475000000000001</v>
      </c>
      <c r="L43">
        <v>11.06</v>
      </c>
      <c r="M43">
        <v>122.3</v>
      </c>
      <c r="N43">
        <v>32.049999999999997</v>
      </c>
      <c r="O43">
        <v>68.05</v>
      </c>
      <c r="P43">
        <v>8.76</v>
      </c>
      <c r="Q43">
        <v>6.43</v>
      </c>
      <c r="R43">
        <v>142</v>
      </c>
      <c r="S43">
        <v>77.2</v>
      </c>
      <c r="T43" s="34">
        <v>50</v>
      </c>
      <c r="U43">
        <v>13.48</v>
      </c>
      <c r="V43">
        <v>27.25</v>
      </c>
      <c r="W43">
        <v>35.9</v>
      </c>
      <c r="X43">
        <v>40</v>
      </c>
      <c r="Y43">
        <v>56.8</v>
      </c>
      <c r="Z43">
        <v>12.38</v>
      </c>
      <c r="AA43">
        <v>35.549999999999997</v>
      </c>
      <c r="AB43">
        <v>20.65</v>
      </c>
      <c r="AC43">
        <v>11.88</v>
      </c>
      <c r="AD43">
        <v>106.1</v>
      </c>
      <c r="AE43">
        <v>8.43</v>
      </c>
      <c r="AF43">
        <v>6.53</v>
      </c>
      <c r="AG43">
        <v>20.2</v>
      </c>
      <c r="AH43">
        <v>30.75</v>
      </c>
      <c r="AI43">
        <v>8.24</v>
      </c>
      <c r="AJ43">
        <v>12.64</v>
      </c>
      <c r="AK43">
        <v>22.4</v>
      </c>
      <c r="AL43">
        <v>29.25</v>
      </c>
      <c r="AM43">
        <v>7.95</v>
      </c>
      <c r="AN43">
        <v>7.71</v>
      </c>
      <c r="AO43">
        <v>17.22</v>
      </c>
      <c r="AP43">
        <v>9.16</v>
      </c>
      <c r="AR43">
        <v>24702.78</v>
      </c>
      <c r="AS43">
        <v>11945.25</v>
      </c>
    </row>
    <row r="44" spans="2:45" x14ac:dyDescent="0.25">
      <c r="B44" s="22">
        <v>42067</v>
      </c>
      <c r="C44">
        <v>133.30000000000001</v>
      </c>
      <c r="D44">
        <v>69.8</v>
      </c>
      <c r="E44">
        <v>101.1</v>
      </c>
      <c r="F44">
        <v>48.85</v>
      </c>
      <c r="G44">
        <v>6.26</v>
      </c>
      <c r="H44">
        <v>5.51</v>
      </c>
      <c r="I44">
        <v>4.3</v>
      </c>
      <c r="J44">
        <v>177.3</v>
      </c>
      <c r="K44">
        <v>41.6</v>
      </c>
      <c r="L44">
        <v>10.96</v>
      </c>
      <c r="M44">
        <v>120.1</v>
      </c>
      <c r="N44">
        <v>31.3</v>
      </c>
      <c r="O44">
        <v>67.650000000000006</v>
      </c>
      <c r="P44">
        <v>8.59</v>
      </c>
      <c r="Q44">
        <v>6.33</v>
      </c>
      <c r="R44">
        <v>142.19999999999999</v>
      </c>
      <c r="S44">
        <v>76.400000000000006</v>
      </c>
      <c r="T44" s="34">
        <v>49.15</v>
      </c>
      <c r="U44">
        <v>13.48</v>
      </c>
      <c r="V44">
        <v>27.2</v>
      </c>
      <c r="W44">
        <v>35.299999999999997</v>
      </c>
      <c r="X44">
        <v>38.85</v>
      </c>
      <c r="Y44">
        <v>56.25</v>
      </c>
      <c r="Z44">
        <v>12.2</v>
      </c>
      <c r="AA44">
        <v>34.799999999999997</v>
      </c>
      <c r="AB44">
        <v>19.84</v>
      </c>
      <c r="AC44">
        <v>11.92</v>
      </c>
      <c r="AD44">
        <v>106</v>
      </c>
      <c r="AE44">
        <v>8.44</v>
      </c>
      <c r="AF44">
        <v>6.44</v>
      </c>
      <c r="AG44">
        <v>19.760000000000002</v>
      </c>
      <c r="AH44">
        <v>30.25</v>
      </c>
      <c r="AI44">
        <v>8.19</v>
      </c>
      <c r="AJ44">
        <v>12.38</v>
      </c>
      <c r="AK44">
        <v>22.45</v>
      </c>
      <c r="AL44">
        <v>28.7</v>
      </c>
      <c r="AM44">
        <v>7.97</v>
      </c>
      <c r="AN44">
        <v>7.61</v>
      </c>
      <c r="AO44">
        <v>17.059999999999999</v>
      </c>
      <c r="AP44">
        <v>9.1199999999999992</v>
      </c>
      <c r="AR44">
        <v>24465.38</v>
      </c>
      <c r="AS44">
        <v>11738.67</v>
      </c>
    </row>
    <row r="45" spans="2:45" x14ac:dyDescent="0.25">
      <c r="B45" s="22">
        <v>42068</v>
      </c>
      <c r="C45">
        <v>132.1</v>
      </c>
      <c r="D45">
        <v>67.900000000000006</v>
      </c>
      <c r="E45">
        <v>102.8</v>
      </c>
      <c r="F45">
        <v>47.6</v>
      </c>
      <c r="G45">
        <v>6.19</v>
      </c>
      <c r="H45">
        <v>5.43</v>
      </c>
      <c r="I45">
        <v>4.2300000000000004</v>
      </c>
      <c r="J45">
        <v>175.8</v>
      </c>
      <c r="K45">
        <v>41.024999999999999</v>
      </c>
      <c r="L45">
        <v>10.88</v>
      </c>
      <c r="M45">
        <v>119.8</v>
      </c>
      <c r="N45">
        <v>30.95</v>
      </c>
      <c r="O45">
        <v>67.7</v>
      </c>
      <c r="P45">
        <v>8.4499999999999993</v>
      </c>
      <c r="Q45">
        <v>6.23</v>
      </c>
      <c r="R45">
        <v>142.5</v>
      </c>
      <c r="S45">
        <v>76.650000000000006</v>
      </c>
      <c r="T45" s="34">
        <v>48.45</v>
      </c>
      <c r="U45">
        <v>13.42</v>
      </c>
      <c r="V45">
        <v>26.85</v>
      </c>
      <c r="W45">
        <v>34.5</v>
      </c>
      <c r="X45">
        <v>37.85</v>
      </c>
      <c r="Y45">
        <v>54.9</v>
      </c>
      <c r="Z45">
        <v>12.54</v>
      </c>
      <c r="AA45">
        <v>34.6</v>
      </c>
      <c r="AB45">
        <v>19.579999999999998</v>
      </c>
      <c r="AC45">
        <v>11.96</v>
      </c>
      <c r="AD45">
        <v>104</v>
      </c>
      <c r="AE45">
        <v>8.19</v>
      </c>
      <c r="AF45">
        <v>6.3</v>
      </c>
      <c r="AG45">
        <v>19.18</v>
      </c>
      <c r="AH45">
        <v>30</v>
      </c>
      <c r="AI45">
        <v>8.1199999999999992</v>
      </c>
      <c r="AJ45">
        <v>12.28</v>
      </c>
      <c r="AK45">
        <v>22</v>
      </c>
      <c r="AL45">
        <v>28.6</v>
      </c>
      <c r="AM45">
        <v>7.87</v>
      </c>
      <c r="AN45">
        <v>7.5600000000000005</v>
      </c>
      <c r="AO45">
        <v>16.739999999999998</v>
      </c>
      <c r="AP45">
        <v>9.0299999999999994</v>
      </c>
      <c r="AR45">
        <v>24193.040000000001</v>
      </c>
      <c r="AS45">
        <v>11597.77</v>
      </c>
    </row>
    <row r="46" spans="2:45" x14ac:dyDescent="0.25">
      <c r="B46" s="22">
        <v>42069</v>
      </c>
      <c r="C46">
        <v>131.69999999999999</v>
      </c>
      <c r="D46">
        <v>67.8</v>
      </c>
      <c r="E46">
        <v>101.3</v>
      </c>
      <c r="F46">
        <v>48.55</v>
      </c>
      <c r="G46">
        <v>6.19</v>
      </c>
      <c r="H46">
        <v>5.44</v>
      </c>
      <c r="I46">
        <v>4.2300000000000004</v>
      </c>
      <c r="J46">
        <v>176.1</v>
      </c>
      <c r="K46">
        <v>41.2</v>
      </c>
      <c r="L46">
        <v>10.94</v>
      </c>
      <c r="M46">
        <v>121.7</v>
      </c>
      <c r="N46">
        <v>31</v>
      </c>
      <c r="O46">
        <v>67.2</v>
      </c>
      <c r="P46">
        <v>8.41</v>
      </c>
      <c r="Q46">
        <v>6.2</v>
      </c>
      <c r="R46">
        <v>141.1</v>
      </c>
      <c r="S46">
        <v>76.099999999999994</v>
      </c>
      <c r="T46" s="34">
        <v>48.65</v>
      </c>
      <c r="U46">
        <v>13.26</v>
      </c>
      <c r="V46">
        <v>26.4</v>
      </c>
      <c r="W46">
        <v>33.950000000000003</v>
      </c>
      <c r="X46">
        <v>37.700000000000003</v>
      </c>
      <c r="Y46">
        <v>55</v>
      </c>
      <c r="Z46">
        <v>12.16</v>
      </c>
      <c r="AA46">
        <v>34.200000000000003</v>
      </c>
      <c r="AB46">
        <v>19.54</v>
      </c>
      <c r="AC46">
        <v>12.24</v>
      </c>
      <c r="AD46">
        <v>103.7</v>
      </c>
      <c r="AE46">
        <v>8.25</v>
      </c>
      <c r="AF46">
        <v>6.26</v>
      </c>
      <c r="AG46">
        <v>19.18</v>
      </c>
      <c r="AH46">
        <v>29.85</v>
      </c>
      <c r="AI46">
        <v>8.1300000000000008</v>
      </c>
      <c r="AJ46">
        <v>12.22</v>
      </c>
      <c r="AK46">
        <v>21.95</v>
      </c>
      <c r="AL46">
        <v>28.2</v>
      </c>
      <c r="AM46">
        <v>7.91</v>
      </c>
      <c r="AN46">
        <v>7.43</v>
      </c>
      <c r="AO46">
        <v>16.66</v>
      </c>
      <c r="AP46">
        <v>8.99</v>
      </c>
      <c r="AR46">
        <v>24164</v>
      </c>
      <c r="AS46">
        <v>11606.93</v>
      </c>
    </row>
    <row r="47" spans="2:45" x14ac:dyDescent="0.25">
      <c r="B47" s="22">
        <v>42072</v>
      </c>
      <c r="C47">
        <v>132.19999999999999</v>
      </c>
      <c r="D47">
        <v>66.599999999999994</v>
      </c>
      <c r="E47">
        <v>101.8</v>
      </c>
      <c r="F47">
        <v>48.25</v>
      </c>
      <c r="G47">
        <v>6.27</v>
      </c>
      <c r="H47">
        <v>5.48</v>
      </c>
      <c r="I47">
        <v>4.29</v>
      </c>
      <c r="J47">
        <v>176.3</v>
      </c>
      <c r="K47">
        <v>41.9</v>
      </c>
      <c r="L47">
        <v>10.86</v>
      </c>
      <c r="M47">
        <v>120.1</v>
      </c>
      <c r="N47">
        <v>31.35</v>
      </c>
      <c r="O47">
        <v>66.75</v>
      </c>
      <c r="P47">
        <v>8.3699999999999992</v>
      </c>
      <c r="Q47">
        <v>6.2</v>
      </c>
      <c r="R47">
        <v>138.4</v>
      </c>
      <c r="S47">
        <v>74.7</v>
      </c>
      <c r="T47" s="34">
        <v>47.9</v>
      </c>
      <c r="U47">
        <v>13.18</v>
      </c>
      <c r="V47">
        <v>26.45</v>
      </c>
      <c r="W47">
        <v>33.65</v>
      </c>
      <c r="X47">
        <v>36.85</v>
      </c>
      <c r="Y47">
        <v>54.45</v>
      </c>
      <c r="Z47">
        <v>12.14</v>
      </c>
      <c r="AA47">
        <v>34.15</v>
      </c>
      <c r="AB47">
        <v>19.420000000000002</v>
      </c>
      <c r="AC47">
        <v>12</v>
      </c>
      <c r="AD47">
        <v>103.4</v>
      </c>
      <c r="AE47">
        <v>8.18</v>
      </c>
      <c r="AF47">
        <v>6.31</v>
      </c>
      <c r="AG47">
        <v>19.18</v>
      </c>
      <c r="AH47">
        <v>29.95</v>
      </c>
      <c r="AI47">
        <v>8.23</v>
      </c>
      <c r="AJ47">
        <v>12.08</v>
      </c>
      <c r="AK47">
        <v>21.85</v>
      </c>
      <c r="AL47">
        <v>27.6</v>
      </c>
      <c r="AM47">
        <v>8.08</v>
      </c>
      <c r="AN47">
        <v>7.46</v>
      </c>
      <c r="AO47">
        <v>16.38</v>
      </c>
      <c r="AP47">
        <v>8.94</v>
      </c>
      <c r="AR47">
        <v>24123.05</v>
      </c>
      <c r="AS47">
        <v>11675.92</v>
      </c>
    </row>
    <row r="48" spans="2:45" x14ac:dyDescent="0.25">
      <c r="B48" s="22">
        <v>42073</v>
      </c>
      <c r="C48">
        <v>131.1</v>
      </c>
      <c r="D48">
        <v>67.099999999999994</v>
      </c>
      <c r="E48">
        <v>99.8</v>
      </c>
      <c r="F48">
        <v>47.15</v>
      </c>
      <c r="G48">
        <v>6.2</v>
      </c>
      <c r="H48">
        <v>5.43</v>
      </c>
      <c r="I48">
        <v>4.2</v>
      </c>
      <c r="J48">
        <v>175.8</v>
      </c>
      <c r="K48">
        <v>40.875</v>
      </c>
      <c r="L48">
        <v>10.6</v>
      </c>
      <c r="M48">
        <v>119.3</v>
      </c>
      <c r="N48">
        <v>30.6</v>
      </c>
      <c r="O48">
        <v>67</v>
      </c>
      <c r="P48">
        <v>8.3000000000000007</v>
      </c>
      <c r="Q48">
        <v>6.13</v>
      </c>
      <c r="R48">
        <v>137.69999999999999</v>
      </c>
      <c r="S48">
        <v>75.2</v>
      </c>
      <c r="T48" s="34">
        <v>46.95</v>
      </c>
      <c r="U48">
        <v>13.06</v>
      </c>
      <c r="V48">
        <v>26.75</v>
      </c>
      <c r="W48">
        <v>32.4</v>
      </c>
      <c r="X48">
        <v>35.1</v>
      </c>
      <c r="Y48">
        <v>53.6</v>
      </c>
      <c r="Z48">
        <v>11.74</v>
      </c>
      <c r="AA48">
        <v>34.799999999999997</v>
      </c>
      <c r="AB48">
        <v>19.14</v>
      </c>
      <c r="AC48">
        <v>11.64</v>
      </c>
      <c r="AD48">
        <v>103.4</v>
      </c>
      <c r="AE48">
        <v>8.07</v>
      </c>
      <c r="AF48">
        <v>6.26</v>
      </c>
      <c r="AG48">
        <v>19.5</v>
      </c>
      <c r="AH48">
        <v>29.6</v>
      </c>
      <c r="AI48">
        <v>8.61</v>
      </c>
      <c r="AJ48">
        <v>12</v>
      </c>
      <c r="AK48">
        <v>21.85</v>
      </c>
      <c r="AL48">
        <v>28.3</v>
      </c>
      <c r="AM48">
        <v>8.23</v>
      </c>
      <c r="AN48">
        <v>7.35</v>
      </c>
      <c r="AO48">
        <v>16.34</v>
      </c>
      <c r="AP48">
        <v>8.9</v>
      </c>
      <c r="AR48">
        <v>23896.98</v>
      </c>
      <c r="AS48">
        <v>11507.63</v>
      </c>
    </row>
    <row r="49" spans="2:45" x14ac:dyDescent="0.25">
      <c r="B49" s="22">
        <v>42074</v>
      </c>
      <c r="C49">
        <v>131.69999999999999</v>
      </c>
      <c r="D49">
        <v>65.95</v>
      </c>
      <c r="E49">
        <v>97.9</v>
      </c>
      <c r="F49">
        <v>47.1</v>
      </c>
      <c r="G49">
        <v>6.16</v>
      </c>
      <c r="H49">
        <v>5.38</v>
      </c>
      <c r="I49">
        <v>4.1900000000000004</v>
      </c>
      <c r="J49">
        <v>175.3</v>
      </c>
      <c r="K49">
        <v>40.975000000000001</v>
      </c>
      <c r="L49">
        <v>10.38</v>
      </c>
      <c r="M49">
        <v>118.8</v>
      </c>
      <c r="N49">
        <v>30.4</v>
      </c>
      <c r="O49">
        <v>65.55</v>
      </c>
      <c r="P49">
        <v>8.19</v>
      </c>
      <c r="Q49">
        <v>6.09</v>
      </c>
      <c r="R49">
        <v>136.4</v>
      </c>
      <c r="S49">
        <v>75.3</v>
      </c>
      <c r="T49" s="34">
        <v>47.8</v>
      </c>
      <c r="U49">
        <v>13.06</v>
      </c>
      <c r="V49">
        <v>26.55</v>
      </c>
      <c r="W49">
        <v>31.25</v>
      </c>
      <c r="X49">
        <v>33.9</v>
      </c>
      <c r="Y49">
        <v>53.8</v>
      </c>
      <c r="Z49">
        <v>11.78</v>
      </c>
      <c r="AA49">
        <v>35.1</v>
      </c>
      <c r="AB49">
        <v>18.96</v>
      </c>
      <c r="AC49">
        <v>11.3</v>
      </c>
      <c r="AD49">
        <v>103.1</v>
      </c>
      <c r="AE49">
        <v>8.0500000000000007</v>
      </c>
      <c r="AF49">
        <v>6.2</v>
      </c>
      <c r="AG49">
        <v>18.760000000000002</v>
      </c>
      <c r="AH49">
        <v>29.3</v>
      </c>
      <c r="AI49">
        <v>8.5500000000000007</v>
      </c>
      <c r="AJ49">
        <v>11.88</v>
      </c>
      <c r="AK49">
        <v>21.95</v>
      </c>
      <c r="AL49">
        <v>27.7</v>
      </c>
      <c r="AM49">
        <v>8.2200000000000006</v>
      </c>
      <c r="AN49">
        <v>7.23</v>
      </c>
      <c r="AO49">
        <v>16.38</v>
      </c>
      <c r="AP49">
        <v>8.92</v>
      </c>
      <c r="AR49">
        <v>23717.97</v>
      </c>
      <c r="AS49">
        <v>11417.34</v>
      </c>
    </row>
    <row r="50" spans="2:45" x14ac:dyDescent="0.25">
      <c r="B50" s="22">
        <v>42075</v>
      </c>
      <c r="C50">
        <v>131.80000000000001</v>
      </c>
      <c r="D50">
        <v>65.55</v>
      </c>
      <c r="E50">
        <v>99.75</v>
      </c>
      <c r="F50">
        <v>47.15</v>
      </c>
      <c r="G50">
        <v>6.28</v>
      </c>
      <c r="H50">
        <v>5.48</v>
      </c>
      <c r="I50">
        <v>4.26</v>
      </c>
      <c r="J50">
        <v>175.6</v>
      </c>
      <c r="K50">
        <v>41.475000000000001</v>
      </c>
      <c r="L50">
        <v>10.38</v>
      </c>
      <c r="M50">
        <v>115.9</v>
      </c>
      <c r="N50">
        <v>31</v>
      </c>
      <c r="O50">
        <v>64.55</v>
      </c>
      <c r="P50">
        <v>8.2100000000000009</v>
      </c>
      <c r="Q50">
        <v>6.14</v>
      </c>
      <c r="R50">
        <v>135.9</v>
      </c>
      <c r="S50">
        <v>74.05</v>
      </c>
      <c r="T50" s="34">
        <v>47.55</v>
      </c>
      <c r="U50">
        <v>13.06</v>
      </c>
      <c r="V50">
        <v>26.4</v>
      </c>
      <c r="W50">
        <v>31.4</v>
      </c>
      <c r="X50">
        <v>35</v>
      </c>
      <c r="Y50">
        <v>53.1</v>
      </c>
      <c r="Z50">
        <v>11.64</v>
      </c>
      <c r="AA50">
        <v>35.25</v>
      </c>
      <c r="AB50">
        <v>19.18</v>
      </c>
      <c r="AC50">
        <v>11.42</v>
      </c>
      <c r="AD50">
        <v>102.8</v>
      </c>
      <c r="AE50">
        <v>7.97</v>
      </c>
      <c r="AF50">
        <v>6.38</v>
      </c>
      <c r="AG50">
        <v>18.84</v>
      </c>
      <c r="AH50">
        <v>29.25</v>
      </c>
      <c r="AI50">
        <v>8.42</v>
      </c>
      <c r="AJ50">
        <v>11.82</v>
      </c>
      <c r="AK50">
        <v>21.8</v>
      </c>
      <c r="AL50">
        <v>28.1</v>
      </c>
      <c r="AM50">
        <v>8.15</v>
      </c>
      <c r="AN50">
        <v>7.21</v>
      </c>
      <c r="AO50">
        <v>16.48</v>
      </c>
      <c r="AP50">
        <v>8.91</v>
      </c>
      <c r="AR50">
        <v>23797.96</v>
      </c>
      <c r="AS50">
        <v>11565.8</v>
      </c>
    </row>
    <row r="51" spans="2:45" x14ac:dyDescent="0.25">
      <c r="B51" s="22">
        <v>42076</v>
      </c>
      <c r="C51">
        <v>133.6</v>
      </c>
      <c r="D51">
        <v>65</v>
      </c>
      <c r="E51">
        <v>99.9</v>
      </c>
      <c r="F51">
        <v>46.65</v>
      </c>
      <c r="G51">
        <v>6.33</v>
      </c>
      <c r="H51">
        <v>5.55</v>
      </c>
      <c r="I51">
        <v>4.3499999999999996</v>
      </c>
      <c r="J51">
        <v>175.1</v>
      </c>
      <c r="K51">
        <v>41.825000000000003</v>
      </c>
      <c r="L51">
        <v>10.34</v>
      </c>
      <c r="M51">
        <v>115.4</v>
      </c>
      <c r="N51">
        <v>31.25</v>
      </c>
      <c r="O51">
        <v>65.099999999999994</v>
      </c>
      <c r="P51">
        <v>8.24</v>
      </c>
      <c r="Q51">
        <v>6.15</v>
      </c>
      <c r="R51">
        <v>135.5</v>
      </c>
      <c r="S51">
        <v>74.05</v>
      </c>
      <c r="T51" s="34">
        <v>47.35</v>
      </c>
      <c r="U51">
        <v>13.12</v>
      </c>
      <c r="V51">
        <v>26.4</v>
      </c>
      <c r="W51">
        <v>31.3</v>
      </c>
      <c r="X51">
        <v>34.200000000000003</v>
      </c>
      <c r="Y51">
        <v>52.5</v>
      </c>
      <c r="Z51">
        <v>11.66</v>
      </c>
      <c r="AA51">
        <v>35.450000000000003</v>
      </c>
      <c r="AB51">
        <v>19.32</v>
      </c>
      <c r="AC51">
        <v>10.94</v>
      </c>
      <c r="AD51">
        <v>102.6</v>
      </c>
      <c r="AE51">
        <v>8</v>
      </c>
      <c r="AF51">
        <v>6.51</v>
      </c>
      <c r="AG51">
        <v>19.399999999999999</v>
      </c>
      <c r="AH51">
        <v>29.3</v>
      </c>
      <c r="AI51">
        <v>8.52</v>
      </c>
      <c r="AJ51">
        <v>11.62</v>
      </c>
      <c r="AK51">
        <v>21.75</v>
      </c>
      <c r="AL51">
        <v>27.95</v>
      </c>
      <c r="AM51">
        <v>7.9399999999999995</v>
      </c>
      <c r="AN51">
        <v>7.14</v>
      </c>
      <c r="AO51">
        <v>16.600000000000001</v>
      </c>
      <c r="AP51">
        <v>8.85</v>
      </c>
      <c r="AR51">
        <v>23823.21</v>
      </c>
      <c r="AS51">
        <v>11712.23</v>
      </c>
    </row>
    <row r="52" spans="2:45" x14ac:dyDescent="0.25">
      <c r="B52" s="22">
        <v>42079</v>
      </c>
      <c r="C52">
        <v>135.6</v>
      </c>
      <c r="D52">
        <v>64.650000000000006</v>
      </c>
      <c r="E52">
        <v>102.6</v>
      </c>
      <c r="F52">
        <v>47.3</v>
      </c>
      <c r="G52">
        <v>6.36</v>
      </c>
      <c r="H52">
        <v>5.58</v>
      </c>
      <c r="I52">
        <v>4.3899999999999997</v>
      </c>
      <c r="J52">
        <v>175</v>
      </c>
      <c r="K52">
        <v>43.174999999999997</v>
      </c>
      <c r="L52">
        <v>10.28</v>
      </c>
      <c r="M52">
        <v>115.8</v>
      </c>
      <c r="N52">
        <v>31.95</v>
      </c>
      <c r="O52">
        <v>65.55</v>
      </c>
      <c r="P52">
        <v>8.2100000000000009</v>
      </c>
      <c r="Q52">
        <v>6.14</v>
      </c>
      <c r="R52">
        <v>136</v>
      </c>
      <c r="S52">
        <v>74.400000000000006</v>
      </c>
      <c r="T52" s="34">
        <v>47</v>
      </c>
      <c r="U52">
        <v>13.14</v>
      </c>
      <c r="V52">
        <v>26.55</v>
      </c>
      <c r="W52">
        <v>30.85</v>
      </c>
      <c r="X52">
        <v>33.85</v>
      </c>
      <c r="Y52">
        <v>50.75</v>
      </c>
      <c r="Z52">
        <v>11.76</v>
      </c>
      <c r="AA52">
        <v>34.9</v>
      </c>
      <c r="AB52">
        <v>19.52</v>
      </c>
      <c r="AC52">
        <v>10.9</v>
      </c>
      <c r="AD52">
        <v>101.9</v>
      </c>
      <c r="AE52">
        <v>7.99</v>
      </c>
      <c r="AF52">
        <v>6.58</v>
      </c>
      <c r="AG52">
        <v>19.22</v>
      </c>
      <c r="AH52">
        <v>29.1</v>
      </c>
      <c r="AI52">
        <v>8.7899999999999991</v>
      </c>
      <c r="AJ52">
        <v>11.88</v>
      </c>
      <c r="AK52">
        <v>21.7</v>
      </c>
      <c r="AL52">
        <v>28.1</v>
      </c>
      <c r="AM52">
        <v>7.9</v>
      </c>
      <c r="AN52">
        <v>7.17</v>
      </c>
      <c r="AO52">
        <v>16.68</v>
      </c>
      <c r="AP52">
        <v>8.85</v>
      </c>
      <c r="AR52">
        <v>23949.55</v>
      </c>
      <c r="AS52">
        <v>11813.78</v>
      </c>
    </row>
    <row r="53" spans="2:45" x14ac:dyDescent="0.25">
      <c r="B53" s="22">
        <v>42080</v>
      </c>
      <c r="C53">
        <v>133.80000000000001</v>
      </c>
      <c r="D53">
        <v>65.05</v>
      </c>
      <c r="E53">
        <v>102.2</v>
      </c>
      <c r="F53">
        <v>46.7</v>
      </c>
      <c r="G53">
        <v>6.36</v>
      </c>
      <c r="H53">
        <v>5.59</v>
      </c>
      <c r="I53">
        <v>4.38</v>
      </c>
      <c r="J53">
        <v>175.3</v>
      </c>
      <c r="K53">
        <v>43.4</v>
      </c>
      <c r="L53">
        <v>10.220000000000001</v>
      </c>
      <c r="M53">
        <v>116</v>
      </c>
      <c r="N53">
        <v>31.8</v>
      </c>
      <c r="O53">
        <v>65.55</v>
      </c>
      <c r="P53">
        <v>8.1300000000000008</v>
      </c>
      <c r="Q53">
        <v>6.11</v>
      </c>
      <c r="R53">
        <v>136.19999999999999</v>
      </c>
      <c r="S53">
        <v>74.95</v>
      </c>
      <c r="T53" s="34">
        <v>47</v>
      </c>
      <c r="U53">
        <v>13.08</v>
      </c>
      <c r="V53">
        <v>26.75</v>
      </c>
      <c r="W53">
        <v>29.95</v>
      </c>
      <c r="X53">
        <v>33.6</v>
      </c>
      <c r="Y53">
        <v>49.75</v>
      </c>
      <c r="Z53">
        <v>11.78</v>
      </c>
      <c r="AA53">
        <v>35.15</v>
      </c>
      <c r="AB53">
        <v>19.98</v>
      </c>
      <c r="AC53">
        <v>10.84</v>
      </c>
      <c r="AD53">
        <v>101.9</v>
      </c>
      <c r="AE53">
        <v>7.98</v>
      </c>
      <c r="AF53">
        <v>6.59</v>
      </c>
      <c r="AG53">
        <v>19.52</v>
      </c>
      <c r="AH53">
        <v>29.1</v>
      </c>
      <c r="AI53">
        <v>8.7200000000000006</v>
      </c>
      <c r="AJ53">
        <v>11.6</v>
      </c>
      <c r="AK53">
        <v>21.55</v>
      </c>
      <c r="AL53">
        <v>29.3</v>
      </c>
      <c r="AM53">
        <v>7.93</v>
      </c>
      <c r="AN53">
        <v>7.12</v>
      </c>
      <c r="AO53">
        <v>17.04</v>
      </c>
      <c r="AP53">
        <v>8.83</v>
      </c>
      <c r="AR53">
        <v>23901.49</v>
      </c>
      <c r="AS53">
        <v>11837.78</v>
      </c>
    </row>
    <row r="54" spans="2:45" x14ac:dyDescent="0.25">
      <c r="B54" s="22">
        <v>42081</v>
      </c>
      <c r="C54">
        <v>135.9</v>
      </c>
      <c r="D54">
        <v>65.900000000000006</v>
      </c>
      <c r="E54">
        <v>103.5</v>
      </c>
      <c r="F54">
        <v>46.75</v>
      </c>
      <c r="G54">
        <v>6.43</v>
      </c>
      <c r="H54">
        <v>5.65</v>
      </c>
      <c r="I54">
        <v>4.42</v>
      </c>
      <c r="J54">
        <v>175.9</v>
      </c>
      <c r="K54">
        <v>43.875</v>
      </c>
      <c r="L54">
        <v>10.4</v>
      </c>
      <c r="M54">
        <v>116</v>
      </c>
      <c r="N54">
        <v>32.35</v>
      </c>
      <c r="O54">
        <v>65.7</v>
      </c>
      <c r="P54">
        <v>8.24</v>
      </c>
      <c r="Q54">
        <v>6.15</v>
      </c>
      <c r="R54">
        <v>135.69999999999999</v>
      </c>
      <c r="S54">
        <v>74.849999999999994</v>
      </c>
      <c r="T54" s="34">
        <v>46.6</v>
      </c>
      <c r="U54">
        <v>13.12</v>
      </c>
      <c r="V54">
        <v>26.65</v>
      </c>
      <c r="W54">
        <v>30.2</v>
      </c>
      <c r="X54">
        <v>34.35</v>
      </c>
      <c r="Y54">
        <v>50.75</v>
      </c>
      <c r="Z54">
        <v>11.84</v>
      </c>
      <c r="AA54">
        <v>35.4</v>
      </c>
      <c r="AB54">
        <v>19.84</v>
      </c>
      <c r="AC54">
        <v>11.02</v>
      </c>
      <c r="AD54">
        <v>102.4</v>
      </c>
      <c r="AE54">
        <v>7.82</v>
      </c>
      <c r="AF54">
        <v>6.6899999999999995</v>
      </c>
      <c r="AG54">
        <v>19.559999999999999</v>
      </c>
      <c r="AH54">
        <v>29.4</v>
      </c>
      <c r="AI54">
        <v>8.74</v>
      </c>
      <c r="AJ54">
        <v>11.7</v>
      </c>
      <c r="AK54">
        <v>21.6</v>
      </c>
      <c r="AL54">
        <v>29.75</v>
      </c>
      <c r="AM54">
        <v>7.97</v>
      </c>
      <c r="AN54">
        <v>7.37</v>
      </c>
      <c r="AO54">
        <v>16.940000000000001</v>
      </c>
      <c r="AP54">
        <v>8.84</v>
      </c>
      <c r="AR54">
        <v>24120.080000000002</v>
      </c>
      <c r="AS54">
        <v>11981.97</v>
      </c>
    </row>
    <row r="55" spans="2:45" x14ac:dyDescent="0.25">
      <c r="B55" s="22">
        <v>42082</v>
      </c>
      <c r="C55">
        <v>145</v>
      </c>
      <c r="D55">
        <v>66.599999999999994</v>
      </c>
      <c r="E55">
        <v>100.1</v>
      </c>
      <c r="F55">
        <v>48.2</v>
      </c>
      <c r="G55">
        <v>6.47</v>
      </c>
      <c r="H55">
        <v>5.7</v>
      </c>
      <c r="I55">
        <v>4.45</v>
      </c>
      <c r="J55">
        <v>176.4</v>
      </c>
      <c r="K55">
        <v>44.25</v>
      </c>
      <c r="L55">
        <v>10.56</v>
      </c>
      <c r="M55">
        <v>117.3</v>
      </c>
      <c r="N55">
        <v>32.75</v>
      </c>
      <c r="O55">
        <v>66.150000000000006</v>
      </c>
      <c r="P55">
        <v>8.43</v>
      </c>
      <c r="Q55">
        <v>6.2</v>
      </c>
      <c r="R55">
        <v>139.6</v>
      </c>
      <c r="S55">
        <v>75.2</v>
      </c>
      <c r="T55" s="34">
        <v>49</v>
      </c>
      <c r="U55">
        <v>13.3</v>
      </c>
      <c r="V55">
        <v>26.9</v>
      </c>
      <c r="W55">
        <v>31.2</v>
      </c>
      <c r="X55">
        <v>35.5</v>
      </c>
      <c r="Y55">
        <v>53</v>
      </c>
      <c r="Z55">
        <v>11.94</v>
      </c>
      <c r="AA55">
        <v>35.9</v>
      </c>
      <c r="AB55">
        <v>20.2</v>
      </c>
      <c r="AC55">
        <v>11.02</v>
      </c>
      <c r="AD55">
        <v>102.9</v>
      </c>
      <c r="AE55">
        <v>7.93</v>
      </c>
      <c r="AF55">
        <v>6.75</v>
      </c>
      <c r="AG55">
        <v>20.149999999999999</v>
      </c>
      <c r="AH55">
        <v>29.65</v>
      </c>
      <c r="AI55">
        <v>8.81</v>
      </c>
      <c r="AJ55">
        <v>11.76</v>
      </c>
      <c r="AK55">
        <v>21.4</v>
      </c>
      <c r="AL55">
        <v>29.15</v>
      </c>
      <c r="AM55">
        <v>8.0299999999999994</v>
      </c>
      <c r="AN55">
        <v>7.37</v>
      </c>
      <c r="AO55">
        <v>17.079999999999998</v>
      </c>
      <c r="AP55">
        <v>8.81</v>
      </c>
      <c r="AR55">
        <v>24468.89</v>
      </c>
      <c r="AS55">
        <v>12122.2</v>
      </c>
    </row>
    <row r="56" spans="2:45" x14ac:dyDescent="0.25">
      <c r="B56" s="22">
        <v>42083</v>
      </c>
      <c r="C56">
        <v>142.6</v>
      </c>
      <c r="D56">
        <v>66.45</v>
      </c>
      <c r="E56">
        <v>98.35</v>
      </c>
      <c r="F56">
        <v>48</v>
      </c>
      <c r="G56">
        <v>6.48</v>
      </c>
      <c r="H56">
        <v>5.6899999999999995</v>
      </c>
      <c r="I56">
        <v>4.45</v>
      </c>
      <c r="J56">
        <v>176.9</v>
      </c>
      <c r="K56">
        <v>46.05</v>
      </c>
      <c r="L56">
        <v>10.54</v>
      </c>
      <c r="M56">
        <v>117.3</v>
      </c>
      <c r="N56">
        <v>32.9</v>
      </c>
      <c r="O56">
        <v>65.5</v>
      </c>
      <c r="P56">
        <v>8.3699999999999992</v>
      </c>
      <c r="Q56">
        <v>6.2</v>
      </c>
      <c r="R56">
        <v>139</v>
      </c>
      <c r="S56">
        <v>75.099999999999994</v>
      </c>
      <c r="T56" s="34">
        <v>47.75</v>
      </c>
      <c r="U56">
        <v>13.4</v>
      </c>
      <c r="V56">
        <v>26.95</v>
      </c>
      <c r="W56">
        <v>32.200000000000003</v>
      </c>
      <c r="X56">
        <v>36.1</v>
      </c>
      <c r="Y56">
        <v>53</v>
      </c>
      <c r="Z56">
        <v>11.78</v>
      </c>
      <c r="AA56">
        <v>36.049999999999997</v>
      </c>
      <c r="AB56">
        <v>20.350000000000001</v>
      </c>
      <c r="AC56">
        <v>10.86</v>
      </c>
      <c r="AD56">
        <v>102.1</v>
      </c>
      <c r="AE56">
        <v>7.98</v>
      </c>
      <c r="AF56">
        <v>6.68</v>
      </c>
      <c r="AG56">
        <v>20.05</v>
      </c>
      <c r="AH56">
        <v>29.75</v>
      </c>
      <c r="AI56">
        <v>8.7799999999999994</v>
      </c>
      <c r="AJ56">
        <v>11.52</v>
      </c>
      <c r="AK56">
        <v>21.15</v>
      </c>
      <c r="AL56">
        <v>29.2</v>
      </c>
      <c r="AM56">
        <v>7.42</v>
      </c>
      <c r="AN56">
        <v>7.47</v>
      </c>
      <c r="AO56">
        <v>17.600000000000001</v>
      </c>
      <c r="AP56">
        <v>8.86</v>
      </c>
      <c r="AR56">
        <v>24375.24</v>
      </c>
      <c r="AS56">
        <v>12156.4</v>
      </c>
    </row>
    <row r="57" spans="2:45" x14ac:dyDescent="0.25">
      <c r="B57" s="22">
        <v>42086</v>
      </c>
      <c r="C57">
        <v>145.19999999999999</v>
      </c>
      <c r="D57">
        <v>67.349999999999994</v>
      </c>
      <c r="E57">
        <v>99.55</v>
      </c>
      <c r="F57">
        <v>47.95</v>
      </c>
      <c r="G57">
        <v>6.47</v>
      </c>
      <c r="H57">
        <v>5.6899999999999995</v>
      </c>
      <c r="I57">
        <v>4.46</v>
      </c>
      <c r="J57">
        <v>182</v>
      </c>
      <c r="K57">
        <v>46.725000000000001</v>
      </c>
      <c r="L57">
        <v>10.42</v>
      </c>
      <c r="M57">
        <v>117.8</v>
      </c>
      <c r="N57">
        <v>33.65</v>
      </c>
      <c r="O57">
        <v>66</v>
      </c>
      <c r="P57">
        <v>8.3000000000000007</v>
      </c>
      <c r="Q57">
        <v>6.07</v>
      </c>
      <c r="R57">
        <v>138.4</v>
      </c>
      <c r="S57">
        <v>75.75</v>
      </c>
      <c r="T57" s="34">
        <v>47.3</v>
      </c>
      <c r="U57">
        <v>13.18</v>
      </c>
      <c r="V57">
        <v>27.05</v>
      </c>
      <c r="W57">
        <v>31.9</v>
      </c>
      <c r="X57">
        <v>35.549999999999997</v>
      </c>
      <c r="Y57">
        <v>52.7</v>
      </c>
      <c r="Z57">
        <v>11.64</v>
      </c>
      <c r="AA57">
        <v>35.799999999999997</v>
      </c>
      <c r="AB57">
        <v>21</v>
      </c>
      <c r="AC57">
        <v>11.18</v>
      </c>
      <c r="AD57">
        <v>100.8</v>
      </c>
      <c r="AE57">
        <v>8</v>
      </c>
      <c r="AF57">
        <v>6.62</v>
      </c>
      <c r="AG57">
        <v>19.7</v>
      </c>
      <c r="AH57">
        <v>29.9</v>
      </c>
      <c r="AI57">
        <v>8.82</v>
      </c>
      <c r="AJ57">
        <v>12.08</v>
      </c>
      <c r="AK57">
        <v>21.4</v>
      </c>
      <c r="AL57">
        <v>29.45</v>
      </c>
      <c r="AM57">
        <v>7.31</v>
      </c>
      <c r="AN57">
        <v>7.3</v>
      </c>
      <c r="AO57">
        <v>17.579999999999998</v>
      </c>
      <c r="AP57">
        <v>8.82</v>
      </c>
      <c r="AR57">
        <v>24494.51</v>
      </c>
      <c r="AS57">
        <v>12177.82</v>
      </c>
    </row>
    <row r="58" spans="2:45" x14ac:dyDescent="0.25">
      <c r="B58" s="22">
        <v>42087</v>
      </c>
      <c r="C58">
        <v>143</v>
      </c>
      <c r="D58">
        <v>67.099999999999994</v>
      </c>
      <c r="E58">
        <v>101.4</v>
      </c>
      <c r="F58">
        <v>47.9</v>
      </c>
      <c r="G58">
        <v>6.38</v>
      </c>
      <c r="H58">
        <v>5.58</v>
      </c>
      <c r="I58">
        <v>4.41</v>
      </c>
      <c r="J58">
        <v>180.8</v>
      </c>
      <c r="K58">
        <v>45.524999999999999</v>
      </c>
      <c r="L58">
        <v>10.34</v>
      </c>
      <c r="M58">
        <v>118.5</v>
      </c>
      <c r="N58">
        <v>33.15</v>
      </c>
      <c r="O58">
        <v>66.75</v>
      </c>
      <c r="P58">
        <v>8.17</v>
      </c>
      <c r="Q58">
        <v>6.03</v>
      </c>
      <c r="R58">
        <v>138.9</v>
      </c>
      <c r="S58">
        <v>77.150000000000006</v>
      </c>
      <c r="T58" s="34">
        <v>47.3</v>
      </c>
      <c r="U58">
        <v>13.22</v>
      </c>
      <c r="V58">
        <v>26.95</v>
      </c>
      <c r="W58">
        <v>32.049999999999997</v>
      </c>
      <c r="X58">
        <v>35.450000000000003</v>
      </c>
      <c r="Y58">
        <v>52.1</v>
      </c>
      <c r="Z58">
        <v>11.62</v>
      </c>
      <c r="AA58">
        <v>36.200000000000003</v>
      </c>
      <c r="AB58">
        <v>20.8</v>
      </c>
      <c r="AC58">
        <v>11.36</v>
      </c>
      <c r="AD58">
        <v>101.6</v>
      </c>
      <c r="AE58">
        <v>7.89</v>
      </c>
      <c r="AF58">
        <v>6.5</v>
      </c>
      <c r="AG58">
        <v>19.28</v>
      </c>
      <c r="AH58">
        <v>29.85</v>
      </c>
      <c r="AI58">
        <v>8.84</v>
      </c>
      <c r="AJ58">
        <v>12.26</v>
      </c>
      <c r="AK58">
        <v>21.35</v>
      </c>
      <c r="AL58">
        <v>28.95</v>
      </c>
      <c r="AM58">
        <v>7.42</v>
      </c>
      <c r="AN58">
        <v>7.41</v>
      </c>
      <c r="AO58">
        <v>17.760000000000002</v>
      </c>
      <c r="AP58">
        <v>8.7100000000000009</v>
      </c>
      <c r="AR58">
        <v>24399.599999999999</v>
      </c>
      <c r="AS58">
        <v>12005.02</v>
      </c>
    </row>
    <row r="59" spans="2:45" x14ac:dyDescent="0.25">
      <c r="B59" s="22">
        <v>42088</v>
      </c>
      <c r="C59">
        <v>142.69999999999999</v>
      </c>
      <c r="D59">
        <v>67.349999999999994</v>
      </c>
      <c r="E59">
        <v>102.1</v>
      </c>
      <c r="F59">
        <v>48.9</v>
      </c>
      <c r="G59">
        <v>6.37</v>
      </c>
      <c r="H59">
        <v>5.57</v>
      </c>
      <c r="I59">
        <v>4.4000000000000004</v>
      </c>
      <c r="J59">
        <v>179.8</v>
      </c>
      <c r="K59">
        <v>45.524999999999999</v>
      </c>
      <c r="L59">
        <v>10.4</v>
      </c>
      <c r="M59">
        <v>119.7</v>
      </c>
      <c r="N59">
        <v>32.65</v>
      </c>
      <c r="O59">
        <v>66.900000000000006</v>
      </c>
      <c r="P59">
        <v>8.2799999999999994</v>
      </c>
      <c r="Q59">
        <v>6.01</v>
      </c>
      <c r="R59">
        <v>141.19999999999999</v>
      </c>
      <c r="S59">
        <v>77.099999999999994</v>
      </c>
      <c r="T59" s="34">
        <v>48</v>
      </c>
      <c r="U59">
        <v>13.1</v>
      </c>
      <c r="V59">
        <v>27.4</v>
      </c>
      <c r="W59">
        <v>32.799999999999997</v>
      </c>
      <c r="X59">
        <v>35.950000000000003</v>
      </c>
      <c r="Y59">
        <v>52.65</v>
      </c>
      <c r="Z59">
        <v>11.68</v>
      </c>
      <c r="AA59">
        <v>36.5</v>
      </c>
      <c r="AB59">
        <v>21</v>
      </c>
      <c r="AC59">
        <v>11.52</v>
      </c>
      <c r="AD59">
        <v>103.8</v>
      </c>
      <c r="AE59">
        <v>7.91</v>
      </c>
      <c r="AF59">
        <v>6.48</v>
      </c>
      <c r="AG59">
        <v>18.98</v>
      </c>
      <c r="AH59">
        <v>30</v>
      </c>
      <c r="AI59">
        <v>8.7100000000000009</v>
      </c>
      <c r="AJ59">
        <v>12.44</v>
      </c>
      <c r="AK59">
        <v>21.25</v>
      </c>
      <c r="AL59">
        <v>28.95</v>
      </c>
      <c r="AM59">
        <v>7.49</v>
      </c>
      <c r="AN59">
        <v>7.36</v>
      </c>
      <c r="AO59">
        <v>17.68</v>
      </c>
      <c r="AP59">
        <v>8.8699999999999992</v>
      </c>
      <c r="AR59">
        <v>24528.23</v>
      </c>
      <c r="AS59">
        <v>11968.91</v>
      </c>
    </row>
    <row r="60" spans="2:45" x14ac:dyDescent="0.25">
      <c r="B60" s="22">
        <v>42089</v>
      </c>
      <c r="C60">
        <v>140.80000000000001</v>
      </c>
      <c r="D60">
        <v>67.349999999999994</v>
      </c>
      <c r="E60">
        <v>101.3</v>
      </c>
      <c r="F60">
        <v>48.9</v>
      </c>
      <c r="G60">
        <v>6.38</v>
      </c>
      <c r="H60">
        <v>5.57</v>
      </c>
      <c r="I60">
        <v>4.3600000000000003</v>
      </c>
      <c r="J60">
        <v>178.3</v>
      </c>
      <c r="K60">
        <v>45.4</v>
      </c>
      <c r="L60">
        <v>10.56</v>
      </c>
      <c r="M60">
        <v>119.4</v>
      </c>
      <c r="N60">
        <v>32.299999999999997</v>
      </c>
      <c r="O60">
        <v>66.95</v>
      </c>
      <c r="P60">
        <v>8.35</v>
      </c>
      <c r="Q60">
        <v>6.05</v>
      </c>
      <c r="R60">
        <v>140.69999999999999</v>
      </c>
      <c r="S60">
        <v>76.95</v>
      </c>
      <c r="T60" s="34">
        <v>48.3</v>
      </c>
      <c r="U60">
        <v>13.1</v>
      </c>
      <c r="V60">
        <v>27.8</v>
      </c>
      <c r="W60">
        <v>32.5</v>
      </c>
      <c r="X60">
        <v>35.9</v>
      </c>
      <c r="Y60">
        <v>53.3</v>
      </c>
      <c r="Z60">
        <v>11.54</v>
      </c>
      <c r="AA60">
        <v>36.4</v>
      </c>
      <c r="AB60">
        <v>20.85</v>
      </c>
      <c r="AC60">
        <v>11.28</v>
      </c>
      <c r="AD60">
        <v>104.1</v>
      </c>
      <c r="AE60">
        <v>8.0299999999999994</v>
      </c>
      <c r="AF60">
        <v>6.44</v>
      </c>
      <c r="AG60">
        <v>18.940000000000001</v>
      </c>
      <c r="AH60">
        <v>30.35</v>
      </c>
      <c r="AI60">
        <v>8.64</v>
      </c>
      <c r="AJ60">
        <v>12.32</v>
      </c>
      <c r="AK60">
        <v>21.2</v>
      </c>
      <c r="AL60">
        <v>29</v>
      </c>
      <c r="AM60">
        <v>7.34</v>
      </c>
      <c r="AN60">
        <v>7.55</v>
      </c>
      <c r="AO60">
        <v>17.600000000000001</v>
      </c>
      <c r="AP60">
        <v>8.84</v>
      </c>
      <c r="AR60">
        <v>24497.08</v>
      </c>
      <c r="AS60">
        <v>11919.69</v>
      </c>
    </row>
    <row r="61" spans="2:45" x14ac:dyDescent="0.25">
      <c r="B61" s="22">
        <v>42090</v>
      </c>
      <c r="C61">
        <v>141.9</v>
      </c>
      <c r="D61">
        <v>67.349999999999994</v>
      </c>
      <c r="E61">
        <v>99.95</v>
      </c>
      <c r="F61">
        <v>48.85</v>
      </c>
      <c r="G61">
        <v>6.31</v>
      </c>
      <c r="H61">
        <v>5.5</v>
      </c>
      <c r="I61">
        <v>4.32</v>
      </c>
      <c r="J61">
        <v>178.8</v>
      </c>
      <c r="K61">
        <v>45.6</v>
      </c>
      <c r="L61">
        <v>10.5</v>
      </c>
      <c r="M61">
        <v>120.3</v>
      </c>
      <c r="N61">
        <v>32.299999999999997</v>
      </c>
      <c r="O61">
        <v>67</v>
      </c>
      <c r="P61">
        <v>8.34</v>
      </c>
      <c r="Q61">
        <v>6.03</v>
      </c>
      <c r="R61">
        <v>140.6</v>
      </c>
      <c r="S61">
        <v>77.8</v>
      </c>
      <c r="T61" s="34">
        <v>48.65</v>
      </c>
      <c r="U61">
        <v>13.12</v>
      </c>
      <c r="V61">
        <v>28.2</v>
      </c>
      <c r="W61">
        <v>32.299999999999997</v>
      </c>
      <c r="X61">
        <v>35.85</v>
      </c>
      <c r="Y61">
        <v>53.6</v>
      </c>
      <c r="Z61">
        <v>11.52</v>
      </c>
      <c r="AA61">
        <v>36.299999999999997</v>
      </c>
      <c r="AB61">
        <v>21.9</v>
      </c>
      <c r="AC61">
        <v>11.08</v>
      </c>
      <c r="AD61">
        <v>104.3</v>
      </c>
      <c r="AE61">
        <v>8.08</v>
      </c>
      <c r="AF61">
        <v>6.38</v>
      </c>
      <c r="AG61">
        <v>18.82</v>
      </c>
      <c r="AH61">
        <v>30.7</v>
      </c>
      <c r="AI61">
        <v>8.76</v>
      </c>
      <c r="AJ61">
        <v>12.5</v>
      </c>
      <c r="AK61">
        <v>21.4</v>
      </c>
      <c r="AL61">
        <v>29</v>
      </c>
      <c r="AM61">
        <v>7.42</v>
      </c>
      <c r="AN61">
        <v>7.58</v>
      </c>
      <c r="AO61">
        <v>17.739999999999998</v>
      </c>
      <c r="AP61">
        <v>8.91</v>
      </c>
      <c r="AR61">
        <v>24486.2</v>
      </c>
      <c r="AS61">
        <v>11898.09</v>
      </c>
    </row>
    <row r="62" spans="2:45" x14ac:dyDescent="0.25">
      <c r="B62" s="22">
        <v>42093</v>
      </c>
      <c r="C62">
        <v>144.69999999999999</v>
      </c>
      <c r="D62">
        <v>66.95</v>
      </c>
      <c r="E62">
        <v>100.5</v>
      </c>
      <c r="F62">
        <v>49.25</v>
      </c>
      <c r="G62">
        <v>6.42</v>
      </c>
      <c r="H62">
        <v>5.65</v>
      </c>
      <c r="I62">
        <v>4.46</v>
      </c>
      <c r="J62">
        <v>193</v>
      </c>
      <c r="K62">
        <v>46.65</v>
      </c>
      <c r="L62">
        <v>10.8</v>
      </c>
      <c r="M62">
        <v>121.2</v>
      </c>
      <c r="N62">
        <v>34.049999999999997</v>
      </c>
      <c r="O62">
        <v>66.900000000000006</v>
      </c>
      <c r="P62">
        <v>8.51</v>
      </c>
      <c r="Q62">
        <v>6.12</v>
      </c>
      <c r="R62">
        <v>140.4</v>
      </c>
      <c r="S62">
        <v>78.05</v>
      </c>
      <c r="T62" s="34">
        <v>48</v>
      </c>
      <c r="U62">
        <v>13.38</v>
      </c>
      <c r="V62">
        <v>28.15</v>
      </c>
      <c r="W62">
        <v>32.5</v>
      </c>
      <c r="X62">
        <v>36</v>
      </c>
      <c r="Y62">
        <v>53.9</v>
      </c>
      <c r="Z62">
        <v>11.6</v>
      </c>
      <c r="AA62">
        <v>36.75</v>
      </c>
      <c r="AB62">
        <v>22.2</v>
      </c>
      <c r="AC62">
        <v>11.16</v>
      </c>
      <c r="AD62">
        <v>104.2</v>
      </c>
      <c r="AE62">
        <v>8.33</v>
      </c>
      <c r="AF62">
        <v>6.59</v>
      </c>
      <c r="AG62">
        <v>19.739999999999998</v>
      </c>
      <c r="AH62">
        <v>30.8</v>
      </c>
      <c r="AI62">
        <v>8.74</v>
      </c>
      <c r="AJ62">
        <v>12.7</v>
      </c>
      <c r="AK62">
        <v>21.45</v>
      </c>
      <c r="AL62">
        <v>30.8</v>
      </c>
      <c r="AM62">
        <v>7.47</v>
      </c>
      <c r="AN62">
        <v>7.65</v>
      </c>
      <c r="AO62">
        <v>17.78</v>
      </c>
      <c r="AP62">
        <v>9</v>
      </c>
      <c r="AR62">
        <v>24855.119999999999</v>
      </c>
      <c r="AS62">
        <v>12306.56</v>
      </c>
    </row>
    <row r="63" spans="2:45" x14ac:dyDescent="0.25">
      <c r="B63" s="22">
        <v>42094</v>
      </c>
      <c r="C63">
        <v>147.19999999999999</v>
      </c>
      <c r="D63">
        <v>66.650000000000006</v>
      </c>
      <c r="E63">
        <v>101.2</v>
      </c>
      <c r="F63">
        <v>48.8</v>
      </c>
      <c r="G63">
        <v>6.44</v>
      </c>
      <c r="H63">
        <v>5.72</v>
      </c>
      <c r="I63">
        <v>4.4800000000000004</v>
      </c>
      <c r="J63">
        <v>190</v>
      </c>
      <c r="K63">
        <v>46.6</v>
      </c>
      <c r="L63">
        <v>10.96</v>
      </c>
      <c r="M63">
        <v>119.6</v>
      </c>
      <c r="N63">
        <v>33.950000000000003</v>
      </c>
      <c r="O63">
        <v>67.75</v>
      </c>
      <c r="P63">
        <v>8.58</v>
      </c>
      <c r="Q63">
        <v>6.17</v>
      </c>
      <c r="R63">
        <v>140.5</v>
      </c>
      <c r="S63">
        <v>79.3</v>
      </c>
      <c r="T63" s="34">
        <v>47.8</v>
      </c>
      <c r="U63">
        <v>13.28</v>
      </c>
      <c r="V63">
        <v>27.65</v>
      </c>
      <c r="W63">
        <v>32.1</v>
      </c>
      <c r="X63">
        <v>35.299999999999997</v>
      </c>
      <c r="Y63">
        <v>54.15</v>
      </c>
      <c r="Z63">
        <v>11.8</v>
      </c>
      <c r="AA63">
        <v>36.9</v>
      </c>
      <c r="AB63">
        <v>21.9</v>
      </c>
      <c r="AC63">
        <v>11.32</v>
      </c>
      <c r="AD63">
        <v>105.7</v>
      </c>
      <c r="AE63">
        <v>8.23</v>
      </c>
      <c r="AF63">
        <v>6.65</v>
      </c>
      <c r="AG63">
        <v>19.8</v>
      </c>
      <c r="AH63">
        <v>30.85</v>
      </c>
      <c r="AI63">
        <v>9.0299999999999994</v>
      </c>
      <c r="AJ63">
        <v>12.64</v>
      </c>
      <c r="AK63">
        <v>21.8</v>
      </c>
      <c r="AL63">
        <v>30.35</v>
      </c>
      <c r="AM63">
        <v>7.57</v>
      </c>
      <c r="AN63">
        <v>7.53</v>
      </c>
      <c r="AO63">
        <v>17.940000000000001</v>
      </c>
      <c r="AP63">
        <v>8.99</v>
      </c>
      <c r="AR63">
        <v>24900.89</v>
      </c>
      <c r="AS63">
        <v>12346.09</v>
      </c>
    </row>
    <row r="64" spans="2:45" x14ac:dyDescent="0.25">
      <c r="B64" s="22">
        <v>42095</v>
      </c>
      <c r="C64">
        <v>148</v>
      </c>
      <c r="D64">
        <v>66.55</v>
      </c>
      <c r="E64">
        <v>101.4</v>
      </c>
      <c r="F64">
        <v>49.2</v>
      </c>
      <c r="G64">
        <v>6.49</v>
      </c>
      <c r="H64">
        <v>5.76</v>
      </c>
      <c r="I64">
        <v>4.57</v>
      </c>
      <c r="J64">
        <v>195.5</v>
      </c>
      <c r="K64">
        <v>47.225000000000001</v>
      </c>
      <c r="L64">
        <v>11.04</v>
      </c>
      <c r="M64">
        <v>119.5</v>
      </c>
      <c r="N64">
        <v>34.75</v>
      </c>
      <c r="O64">
        <v>66.099999999999994</v>
      </c>
      <c r="P64">
        <v>8.6300000000000008</v>
      </c>
      <c r="Q64">
        <v>6.19</v>
      </c>
      <c r="R64">
        <v>141</v>
      </c>
      <c r="S64">
        <v>78.5</v>
      </c>
      <c r="T64" s="34">
        <v>48.45</v>
      </c>
      <c r="U64">
        <v>13.46</v>
      </c>
      <c r="V64">
        <v>28</v>
      </c>
      <c r="W64">
        <v>32.65</v>
      </c>
      <c r="X64">
        <v>35.950000000000003</v>
      </c>
      <c r="Y64">
        <v>54.5</v>
      </c>
      <c r="Z64">
        <v>12.46</v>
      </c>
      <c r="AA64">
        <v>37.1</v>
      </c>
      <c r="AB64">
        <v>22.25</v>
      </c>
      <c r="AC64">
        <v>11.28</v>
      </c>
      <c r="AD64">
        <v>106.2</v>
      </c>
      <c r="AE64">
        <v>8.52</v>
      </c>
      <c r="AF64">
        <v>6.72</v>
      </c>
      <c r="AG64">
        <v>19.920000000000002</v>
      </c>
      <c r="AH64">
        <v>30.9</v>
      </c>
      <c r="AI64">
        <v>8.9600000000000009</v>
      </c>
      <c r="AJ64">
        <v>12.64</v>
      </c>
      <c r="AK64">
        <v>22</v>
      </c>
      <c r="AL64">
        <v>30.35</v>
      </c>
      <c r="AM64">
        <v>7.63</v>
      </c>
      <c r="AN64">
        <v>7.51</v>
      </c>
      <c r="AO64">
        <v>18.54</v>
      </c>
      <c r="AP64">
        <v>9.08</v>
      </c>
      <c r="AR64">
        <v>25082.75</v>
      </c>
      <c r="AS64">
        <v>12537.28</v>
      </c>
    </row>
    <row r="65" spans="2:45" x14ac:dyDescent="0.25">
      <c r="B65" s="22">
        <v>42096</v>
      </c>
      <c r="C65">
        <v>149.80000000000001</v>
      </c>
      <c r="D65">
        <v>67</v>
      </c>
      <c r="E65">
        <v>102.8</v>
      </c>
      <c r="F65">
        <v>49.35</v>
      </c>
      <c r="G65">
        <v>6.5600000000000005</v>
      </c>
      <c r="H65">
        <v>5.85</v>
      </c>
      <c r="I65">
        <v>4.62</v>
      </c>
      <c r="J65">
        <v>196</v>
      </c>
      <c r="K65">
        <v>46.575000000000003</v>
      </c>
      <c r="L65">
        <v>11.18</v>
      </c>
      <c r="M65">
        <v>121</v>
      </c>
      <c r="N65">
        <v>34.950000000000003</v>
      </c>
      <c r="O65">
        <v>65.45</v>
      </c>
      <c r="P65">
        <v>8.75</v>
      </c>
      <c r="Q65">
        <v>6.23</v>
      </c>
      <c r="R65">
        <v>140.6</v>
      </c>
      <c r="S65">
        <v>77.7</v>
      </c>
      <c r="T65" s="34">
        <v>48.65</v>
      </c>
      <c r="U65">
        <v>13.78</v>
      </c>
      <c r="V65">
        <v>28.1</v>
      </c>
      <c r="W65">
        <v>32.5</v>
      </c>
      <c r="X65">
        <v>35.950000000000003</v>
      </c>
      <c r="Y65">
        <v>55.25</v>
      </c>
      <c r="Z65">
        <v>12.9</v>
      </c>
      <c r="AA65">
        <v>37.549999999999997</v>
      </c>
      <c r="AB65">
        <v>22.55</v>
      </c>
      <c r="AC65">
        <v>11.2</v>
      </c>
      <c r="AD65">
        <v>105.7</v>
      </c>
      <c r="AE65">
        <v>8.9700000000000006</v>
      </c>
      <c r="AF65">
        <v>6.76</v>
      </c>
      <c r="AG65">
        <v>20.350000000000001</v>
      </c>
      <c r="AH65">
        <v>30.9</v>
      </c>
      <c r="AI65">
        <v>9.14</v>
      </c>
      <c r="AJ65">
        <v>12.7</v>
      </c>
      <c r="AK65">
        <v>22.15</v>
      </c>
      <c r="AL65">
        <v>30.7</v>
      </c>
      <c r="AM65">
        <v>7.59</v>
      </c>
      <c r="AN65">
        <v>7.67</v>
      </c>
      <c r="AO65">
        <v>18.559999999999999</v>
      </c>
      <c r="AP65">
        <v>9.14</v>
      </c>
      <c r="AR65">
        <v>25275.64</v>
      </c>
      <c r="AS65">
        <v>12663.12</v>
      </c>
    </row>
    <row r="66" spans="2:45" x14ac:dyDescent="0.25">
      <c r="B66" s="22">
        <v>42102</v>
      </c>
      <c r="C66">
        <v>154.5</v>
      </c>
      <c r="D66">
        <v>68.25</v>
      </c>
      <c r="E66">
        <v>109.6</v>
      </c>
      <c r="F66">
        <v>51.75</v>
      </c>
      <c r="G66">
        <v>6.89</v>
      </c>
      <c r="H66">
        <v>6.05</v>
      </c>
      <c r="I66">
        <v>4.84</v>
      </c>
      <c r="J66">
        <v>220</v>
      </c>
      <c r="K66">
        <v>48.625</v>
      </c>
      <c r="L66">
        <v>11.8</v>
      </c>
      <c r="M66">
        <v>123</v>
      </c>
      <c r="N66">
        <v>37.35</v>
      </c>
      <c r="O66">
        <v>66.75</v>
      </c>
      <c r="P66">
        <v>9.32</v>
      </c>
      <c r="Q66">
        <v>6.41</v>
      </c>
      <c r="R66">
        <v>141.30000000000001</v>
      </c>
      <c r="S66">
        <v>76.900000000000006</v>
      </c>
      <c r="T66" s="34">
        <v>49.15</v>
      </c>
      <c r="U66">
        <v>14.42</v>
      </c>
      <c r="V66">
        <v>28.35</v>
      </c>
      <c r="W66">
        <v>34.6</v>
      </c>
      <c r="X66">
        <v>38.65</v>
      </c>
      <c r="Y66">
        <v>56.25</v>
      </c>
      <c r="Z66">
        <v>13.56</v>
      </c>
      <c r="AA66">
        <v>38.299999999999997</v>
      </c>
      <c r="AB66">
        <v>23.75</v>
      </c>
      <c r="AC66">
        <v>11.68</v>
      </c>
      <c r="AD66">
        <v>106.8</v>
      </c>
      <c r="AE66">
        <v>9.2799999999999994</v>
      </c>
      <c r="AF66">
        <v>7.05</v>
      </c>
      <c r="AG66">
        <v>20.85</v>
      </c>
      <c r="AH66">
        <v>31.4</v>
      </c>
      <c r="AI66">
        <v>10.02</v>
      </c>
      <c r="AJ66">
        <v>12.86</v>
      </c>
      <c r="AK66">
        <v>22.75</v>
      </c>
      <c r="AL66">
        <v>33.4</v>
      </c>
      <c r="AM66">
        <v>7.74</v>
      </c>
      <c r="AN66">
        <v>8.27</v>
      </c>
      <c r="AO66">
        <v>18.84</v>
      </c>
      <c r="AP66">
        <v>9.3000000000000007</v>
      </c>
      <c r="AR66">
        <v>26236.86</v>
      </c>
      <c r="AS66">
        <v>13396.59</v>
      </c>
    </row>
    <row r="67" spans="2:45" x14ac:dyDescent="0.25">
      <c r="B67" s="22">
        <v>42103</v>
      </c>
      <c r="C67">
        <v>159.9</v>
      </c>
      <c r="D67">
        <v>68.55</v>
      </c>
      <c r="E67">
        <v>109.9</v>
      </c>
      <c r="F67">
        <v>53.65</v>
      </c>
      <c r="G67">
        <v>7.02</v>
      </c>
      <c r="H67">
        <v>6.21</v>
      </c>
      <c r="I67">
        <v>4.91</v>
      </c>
      <c r="J67">
        <v>239.6</v>
      </c>
      <c r="K67">
        <v>49.15</v>
      </c>
      <c r="L67">
        <v>11.94</v>
      </c>
      <c r="M67">
        <v>125.4</v>
      </c>
      <c r="N67">
        <v>39.1</v>
      </c>
      <c r="O67">
        <v>67.650000000000006</v>
      </c>
      <c r="P67">
        <v>9.93</v>
      </c>
      <c r="Q67">
        <v>6.59</v>
      </c>
      <c r="R67">
        <v>142.30000000000001</v>
      </c>
      <c r="S67">
        <v>77.599999999999994</v>
      </c>
      <c r="T67" s="34">
        <v>49.05</v>
      </c>
      <c r="U67">
        <v>15.34</v>
      </c>
      <c r="V67">
        <v>28.45</v>
      </c>
      <c r="W67">
        <v>36.65</v>
      </c>
      <c r="X67">
        <v>40.799999999999997</v>
      </c>
      <c r="Y67">
        <v>58.65</v>
      </c>
      <c r="Z67">
        <v>13.94</v>
      </c>
      <c r="AA67">
        <v>38.549999999999997</v>
      </c>
      <c r="AB67">
        <v>25.05</v>
      </c>
      <c r="AC67">
        <v>12.74</v>
      </c>
      <c r="AD67">
        <v>107.8</v>
      </c>
      <c r="AE67">
        <v>9.18</v>
      </c>
      <c r="AF67">
        <v>7.22</v>
      </c>
      <c r="AG67">
        <v>21.6</v>
      </c>
      <c r="AH67">
        <v>31.95</v>
      </c>
      <c r="AI67">
        <v>10.56</v>
      </c>
      <c r="AJ67">
        <v>13.48</v>
      </c>
      <c r="AK67">
        <v>23.4</v>
      </c>
      <c r="AL67">
        <v>33.65</v>
      </c>
      <c r="AM67">
        <v>7.84</v>
      </c>
      <c r="AN67">
        <v>8.5</v>
      </c>
      <c r="AO67">
        <v>19.22</v>
      </c>
      <c r="AP67">
        <v>9.49</v>
      </c>
      <c r="AR67">
        <v>26944.39</v>
      </c>
      <c r="AS67">
        <v>13748.37</v>
      </c>
    </row>
    <row r="68" spans="2:45" x14ac:dyDescent="0.25">
      <c r="B68" s="22">
        <v>42104</v>
      </c>
      <c r="C68">
        <v>161.80000000000001</v>
      </c>
      <c r="D68">
        <v>69.2</v>
      </c>
      <c r="E68">
        <v>110.6</v>
      </c>
      <c r="F68">
        <v>53.75</v>
      </c>
      <c r="G68">
        <v>7.1</v>
      </c>
      <c r="H68">
        <v>6.27</v>
      </c>
      <c r="I68">
        <v>5.0199999999999996</v>
      </c>
      <c r="J68">
        <v>249</v>
      </c>
      <c r="K68">
        <v>52.15</v>
      </c>
      <c r="L68">
        <v>12.1</v>
      </c>
      <c r="M68">
        <v>128.1</v>
      </c>
      <c r="N68">
        <v>40</v>
      </c>
      <c r="O68">
        <v>68.2</v>
      </c>
      <c r="P68">
        <v>9.9499999999999993</v>
      </c>
      <c r="Q68">
        <v>6.6899999999999995</v>
      </c>
      <c r="R68">
        <v>143.30000000000001</v>
      </c>
      <c r="S68">
        <v>79.849999999999994</v>
      </c>
      <c r="T68" s="34">
        <v>49.7</v>
      </c>
      <c r="U68">
        <v>15.34</v>
      </c>
      <c r="V68">
        <v>28.95</v>
      </c>
      <c r="W68">
        <v>37.25</v>
      </c>
      <c r="X68">
        <v>41.05</v>
      </c>
      <c r="Y68">
        <v>58.85</v>
      </c>
      <c r="Z68">
        <v>13.66</v>
      </c>
      <c r="AA68">
        <v>38.950000000000003</v>
      </c>
      <c r="AB68">
        <v>24.8</v>
      </c>
      <c r="AC68">
        <v>12.88</v>
      </c>
      <c r="AD68">
        <v>108.7</v>
      </c>
      <c r="AE68">
        <v>8.98</v>
      </c>
      <c r="AF68">
        <v>7.39</v>
      </c>
      <c r="AG68">
        <v>21.7</v>
      </c>
      <c r="AH68">
        <v>32.200000000000003</v>
      </c>
      <c r="AI68">
        <v>11.04</v>
      </c>
      <c r="AJ68">
        <v>13.46</v>
      </c>
      <c r="AK68">
        <v>24.15</v>
      </c>
      <c r="AL68">
        <v>33.4</v>
      </c>
      <c r="AM68">
        <v>7.83</v>
      </c>
      <c r="AN68">
        <v>8.65</v>
      </c>
      <c r="AO68">
        <v>19.34</v>
      </c>
      <c r="AP68">
        <v>9.6</v>
      </c>
      <c r="AR68">
        <v>27272.39</v>
      </c>
      <c r="AS68">
        <v>13987.53</v>
      </c>
    </row>
    <row r="69" spans="2:45" x14ac:dyDescent="0.25">
      <c r="B69" s="22">
        <v>42107</v>
      </c>
      <c r="C69">
        <v>170.5</v>
      </c>
      <c r="D69">
        <v>70.2</v>
      </c>
      <c r="E69">
        <v>111</v>
      </c>
      <c r="F69">
        <v>53.4</v>
      </c>
      <c r="G69">
        <v>7.65</v>
      </c>
      <c r="H69">
        <v>6.63</v>
      </c>
      <c r="I69">
        <v>5.45</v>
      </c>
      <c r="J69">
        <v>297.39999999999998</v>
      </c>
      <c r="K69">
        <v>53.6</v>
      </c>
      <c r="L69">
        <v>12.24</v>
      </c>
      <c r="M69">
        <v>126.5</v>
      </c>
      <c r="N69">
        <v>40</v>
      </c>
      <c r="O69">
        <v>68.2</v>
      </c>
      <c r="P69">
        <v>10.06</v>
      </c>
      <c r="Q69">
        <v>6.79</v>
      </c>
      <c r="R69">
        <v>144</v>
      </c>
      <c r="S69">
        <v>79.3</v>
      </c>
      <c r="T69" s="34">
        <v>47.8</v>
      </c>
      <c r="U69">
        <v>15.24</v>
      </c>
      <c r="V69">
        <v>30.05</v>
      </c>
      <c r="W69">
        <v>36.200000000000003</v>
      </c>
      <c r="X69">
        <v>39.5</v>
      </c>
      <c r="Y69">
        <v>57.45</v>
      </c>
      <c r="Z69">
        <v>13.78</v>
      </c>
      <c r="AA69">
        <v>38.950000000000003</v>
      </c>
      <c r="AB69">
        <v>25.4</v>
      </c>
      <c r="AC69">
        <v>13.3</v>
      </c>
      <c r="AD69">
        <v>108.5</v>
      </c>
      <c r="AE69">
        <v>9.06</v>
      </c>
      <c r="AF69">
        <v>7.8100000000000005</v>
      </c>
      <c r="AG69">
        <v>21.75</v>
      </c>
      <c r="AH69">
        <v>32.6</v>
      </c>
      <c r="AI69">
        <v>10.74</v>
      </c>
      <c r="AJ69">
        <v>13.44</v>
      </c>
      <c r="AK69">
        <v>24.15</v>
      </c>
      <c r="AL69">
        <v>33.799999999999997</v>
      </c>
      <c r="AM69">
        <v>8</v>
      </c>
      <c r="AN69">
        <v>9.64</v>
      </c>
      <c r="AO69">
        <v>19.5</v>
      </c>
      <c r="AP69">
        <v>9.67</v>
      </c>
      <c r="AR69">
        <v>28016.34</v>
      </c>
      <c r="AS69">
        <v>14590.45</v>
      </c>
    </row>
    <row r="70" spans="2:45" x14ac:dyDescent="0.25">
      <c r="B70" s="22">
        <v>42108</v>
      </c>
      <c r="C70">
        <v>161.19999999999999</v>
      </c>
      <c r="D70">
        <v>70.650000000000006</v>
      </c>
      <c r="E70">
        <v>109.3</v>
      </c>
      <c r="F70">
        <v>53.25</v>
      </c>
      <c r="G70">
        <v>7.51</v>
      </c>
      <c r="H70">
        <v>6.59</v>
      </c>
      <c r="I70">
        <v>5.34</v>
      </c>
      <c r="J70">
        <v>285.60000000000002</v>
      </c>
      <c r="K70">
        <v>52.05</v>
      </c>
      <c r="L70">
        <v>12.42</v>
      </c>
      <c r="M70">
        <v>125.9</v>
      </c>
      <c r="N70">
        <v>38.65</v>
      </c>
      <c r="O70">
        <v>68.45</v>
      </c>
      <c r="P70">
        <v>9.93</v>
      </c>
      <c r="Q70">
        <v>6.64</v>
      </c>
      <c r="R70">
        <v>144.1</v>
      </c>
      <c r="S70">
        <v>79.650000000000006</v>
      </c>
      <c r="T70" s="34">
        <v>47.4</v>
      </c>
      <c r="U70">
        <v>15.48</v>
      </c>
      <c r="V70">
        <v>29.9</v>
      </c>
      <c r="W70">
        <v>34.450000000000003</v>
      </c>
      <c r="X70">
        <v>37.299999999999997</v>
      </c>
      <c r="Y70">
        <v>57.35</v>
      </c>
      <c r="Z70">
        <v>13.56</v>
      </c>
      <c r="AA70">
        <v>38.5</v>
      </c>
      <c r="AB70">
        <v>23.75</v>
      </c>
      <c r="AC70">
        <v>13.04</v>
      </c>
      <c r="AD70">
        <v>108.8</v>
      </c>
      <c r="AE70">
        <v>8.64</v>
      </c>
      <c r="AF70">
        <v>7.66</v>
      </c>
      <c r="AG70">
        <v>21.3</v>
      </c>
      <c r="AH70">
        <v>33.15</v>
      </c>
      <c r="AI70">
        <v>10.8</v>
      </c>
      <c r="AJ70">
        <v>13.48</v>
      </c>
      <c r="AK70">
        <v>24.05</v>
      </c>
      <c r="AL70">
        <v>33.200000000000003</v>
      </c>
      <c r="AM70">
        <v>8.0399999999999991</v>
      </c>
      <c r="AN70">
        <v>9.36</v>
      </c>
      <c r="AO70">
        <v>19.399999999999999</v>
      </c>
      <c r="AP70">
        <v>9.77</v>
      </c>
      <c r="AR70">
        <v>27561.49</v>
      </c>
      <c r="AS70">
        <v>14264.81</v>
      </c>
    </row>
    <row r="71" spans="2:45" x14ac:dyDescent="0.25">
      <c r="B71" s="22">
        <v>42109</v>
      </c>
      <c r="C71">
        <v>157.6</v>
      </c>
      <c r="D71">
        <v>70.8</v>
      </c>
      <c r="E71">
        <v>106.4</v>
      </c>
      <c r="F71">
        <v>52.55</v>
      </c>
      <c r="G71">
        <v>7.84</v>
      </c>
      <c r="H71">
        <v>6.91</v>
      </c>
      <c r="I71">
        <v>5.53</v>
      </c>
      <c r="J71">
        <v>285.2</v>
      </c>
      <c r="K71">
        <v>53.2</v>
      </c>
      <c r="L71">
        <v>12.9</v>
      </c>
      <c r="M71">
        <v>126</v>
      </c>
      <c r="N71">
        <v>37.9</v>
      </c>
      <c r="O71">
        <v>68.3</v>
      </c>
      <c r="P71">
        <v>10.1</v>
      </c>
      <c r="Q71">
        <v>6.78</v>
      </c>
      <c r="R71">
        <v>144.69999999999999</v>
      </c>
      <c r="S71">
        <v>79</v>
      </c>
      <c r="T71" s="34">
        <v>47.45</v>
      </c>
      <c r="U71">
        <v>15.26</v>
      </c>
      <c r="V71">
        <v>29.8</v>
      </c>
      <c r="W71">
        <v>33.6</v>
      </c>
      <c r="X71">
        <v>36.549999999999997</v>
      </c>
      <c r="Y71">
        <v>56.85</v>
      </c>
      <c r="Z71">
        <v>13.76</v>
      </c>
      <c r="AA71">
        <v>38.799999999999997</v>
      </c>
      <c r="AB71">
        <v>24.05</v>
      </c>
      <c r="AC71">
        <v>13.26</v>
      </c>
      <c r="AD71">
        <v>104.5</v>
      </c>
      <c r="AE71">
        <v>8.32</v>
      </c>
      <c r="AF71">
        <v>7.99</v>
      </c>
      <c r="AG71">
        <v>20.7</v>
      </c>
      <c r="AH71">
        <v>32.85</v>
      </c>
      <c r="AI71">
        <v>10.6</v>
      </c>
      <c r="AJ71">
        <v>13.58</v>
      </c>
      <c r="AK71">
        <v>23.75</v>
      </c>
      <c r="AL71">
        <v>33.1</v>
      </c>
      <c r="AM71">
        <v>8.1300000000000008</v>
      </c>
      <c r="AN71">
        <v>9.4700000000000006</v>
      </c>
      <c r="AO71">
        <v>19.600000000000001</v>
      </c>
      <c r="AP71">
        <v>9.76</v>
      </c>
      <c r="AR71">
        <v>27618.82</v>
      </c>
      <c r="AS71">
        <v>14471.82</v>
      </c>
    </row>
    <row r="72" spans="2:45" x14ac:dyDescent="0.25">
      <c r="B72" s="22">
        <v>42110</v>
      </c>
      <c r="C72">
        <v>160</v>
      </c>
      <c r="D72">
        <v>70.400000000000006</v>
      </c>
      <c r="E72">
        <v>105.5</v>
      </c>
      <c r="F72">
        <v>52.1</v>
      </c>
      <c r="G72">
        <v>7.8</v>
      </c>
      <c r="H72">
        <v>6.9399999999999995</v>
      </c>
      <c r="I72">
        <v>5.52</v>
      </c>
      <c r="J72">
        <v>286.39999999999998</v>
      </c>
      <c r="K72">
        <v>54.85</v>
      </c>
      <c r="L72">
        <v>13.34</v>
      </c>
      <c r="M72">
        <v>126</v>
      </c>
      <c r="N72">
        <v>39.450000000000003</v>
      </c>
      <c r="O72">
        <v>68.25</v>
      </c>
      <c r="P72">
        <v>10.5</v>
      </c>
      <c r="Q72">
        <v>6.98</v>
      </c>
      <c r="R72">
        <v>144.69999999999999</v>
      </c>
      <c r="S72">
        <v>78.900000000000006</v>
      </c>
      <c r="T72" s="34">
        <v>47.4</v>
      </c>
      <c r="U72">
        <v>15.04</v>
      </c>
      <c r="V72">
        <v>29.9</v>
      </c>
      <c r="W72">
        <v>34</v>
      </c>
      <c r="X72">
        <v>37.950000000000003</v>
      </c>
      <c r="Y72">
        <v>55.65</v>
      </c>
      <c r="Z72">
        <v>13.76</v>
      </c>
      <c r="AA72">
        <v>38.549999999999997</v>
      </c>
      <c r="AB72">
        <v>24.35</v>
      </c>
      <c r="AC72">
        <v>13.4</v>
      </c>
      <c r="AD72">
        <v>104.2</v>
      </c>
      <c r="AE72">
        <v>8.5500000000000007</v>
      </c>
      <c r="AF72">
        <v>7.96</v>
      </c>
      <c r="AG72">
        <v>21</v>
      </c>
      <c r="AH72">
        <v>32.9</v>
      </c>
      <c r="AI72">
        <v>10.76</v>
      </c>
      <c r="AJ72">
        <v>13.24</v>
      </c>
      <c r="AK72">
        <v>23.65</v>
      </c>
      <c r="AL72">
        <v>32.5</v>
      </c>
      <c r="AM72">
        <v>8.0399999999999991</v>
      </c>
      <c r="AN72">
        <v>9.6999999999999993</v>
      </c>
      <c r="AO72">
        <v>19.32</v>
      </c>
      <c r="AP72">
        <v>9.75</v>
      </c>
      <c r="AR72">
        <v>27739.71</v>
      </c>
      <c r="AS72">
        <v>14720.13</v>
      </c>
    </row>
    <row r="73" spans="2:45" x14ac:dyDescent="0.25">
      <c r="B73" s="22">
        <v>42111</v>
      </c>
      <c r="C73">
        <v>158.80000000000001</v>
      </c>
      <c r="D73">
        <v>70.55</v>
      </c>
      <c r="E73">
        <v>107.7</v>
      </c>
      <c r="F73">
        <v>53.25</v>
      </c>
      <c r="G73">
        <v>7.61</v>
      </c>
      <c r="H73">
        <v>6.79</v>
      </c>
      <c r="I73">
        <v>5.38</v>
      </c>
      <c r="J73">
        <v>283.60000000000002</v>
      </c>
      <c r="K73">
        <v>54.45</v>
      </c>
      <c r="L73">
        <v>13.32</v>
      </c>
      <c r="M73">
        <v>125.8</v>
      </c>
      <c r="N73">
        <v>38.65</v>
      </c>
      <c r="O73">
        <v>67.900000000000006</v>
      </c>
      <c r="P73">
        <v>10.62</v>
      </c>
      <c r="Q73">
        <v>7.01</v>
      </c>
      <c r="R73">
        <v>145</v>
      </c>
      <c r="S73">
        <v>78.25</v>
      </c>
      <c r="T73" s="34">
        <v>47.05</v>
      </c>
      <c r="U73">
        <v>14.84</v>
      </c>
      <c r="V73">
        <v>29.85</v>
      </c>
      <c r="W73">
        <v>34</v>
      </c>
      <c r="X73">
        <v>38.549999999999997</v>
      </c>
      <c r="Y73">
        <v>55.85</v>
      </c>
      <c r="Z73">
        <v>13.68</v>
      </c>
      <c r="AA73">
        <v>38.549999999999997</v>
      </c>
      <c r="AB73">
        <v>24.65</v>
      </c>
      <c r="AC73">
        <v>13.22</v>
      </c>
      <c r="AD73">
        <v>105.4</v>
      </c>
      <c r="AE73">
        <v>8.41</v>
      </c>
      <c r="AF73">
        <v>7.83</v>
      </c>
      <c r="AG73">
        <v>20.8</v>
      </c>
      <c r="AH73">
        <v>33.25</v>
      </c>
      <c r="AI73">
        <v>10.74</v>
      </c>
      <c r="AJ73">
        <v>13.3</v>
      </c>
      <c r="AK73">
        <v>23.6</v>
      </c>
      <c r="AL73">
        <v>32.450000000000003</v>
      </c>
      <c r="AM73">
        <v>8.0299999999999994</v>
      </c>
      <c r="AN73">
        <v>9.6999999999999993</v>
      </c>
      <c r="AO73">
        <v>19.579999999999998</v>
      </c>
      <c r="AP73">
        <v>9.66</v>
      </c>
      <c r="AR73">
        <v>27653.119999999999</v>
      </c>
      <c r="AS73">
        <v>14536.67</v>
      </c>
    </row>
    <row r="74" spans="2:45" x14ac:dyDescent="0.25">
      <c r="B74" s="22">
        <v>42114</v>
      </c>
      <c r="C74">
        <v>153.1</v>
      </c>
      <c r="D74">
        <v>70.45</v>
      </c>
      <c r="E74">
        <v>107.8</v>
      </c>
      <c r="F74">
        <v>51.9</v>
      </c>
      <c r="G74">
        <v>7.45</v>
      </c>
      <c r="H74">
        <v>6.7</v>
      </c>
      <c r="I74">
        <v>5.24</v>
      </c>
      <c r="J74">
        <v>272.60000000000002</v>
      </c>
      <c r="K74">
        <v>52.25</v>
      </c>
      <c r="L74">
        <v>12.86</v>
      </c>
      <c r="M74">
        <v>123.8</v>
      </c>
      <c r="N74">
        <v>37.15</v>
      </c>
      <c r="O74">
        <v>67.95</v>
      </c>
      <c r="P74">
        <v>9.9700000000000006</v>
      </c>
      <c r="Q74">
        <v>6.84</v>
      </c>
      <c r="R74">
        <v>143.19999999999999</v>
      </c>
      <c r="S74">
        <v>77.150000000000006</v>
      </c>
      <c r="T74" s="34">
        <v>46.8</v>
      </c>
      <c r="U74">
        <v>14.4</v>
      </c>
      <c r="V74">
        <v>29.15</v>
      </c>
      <c r="W74">
        <v>33.1</v>
      </c>
      <c r="X74">
        <v>37.1</v>
      </c>
      <c r="Y74">
        <v>55.4</v>
      </c>
      <c r="Z74">
        <v>14</v>
      </c>
      <c r="AA74">
        <v>37.9</v>
      </c>
      <c r="AB74">
        <v>23.65</v>
      </c>
      <c r="AC74">
        <v>12.64</v>
      </c>
      <c r="AD74">
        <v>103.1</v>
      </c>
      <c r="AE74">
        <v>8.32</v>
      </c>
      <c r="AF74">
        <v>7.67</v>
      </c>
      <c r="AG74">
        <v>20.399999999999999</v>
      </c>
      <c r="AH74">
        <v>32.799999999999997</v>
      </c>
      <c r="AI74">
        <v>10.38</v>
      </c>
      <c r="AJ74">
        <v>13.1</v>
      </c>
      <c r="AK74">
        <v>23</v>
      </c>
      <c r="AL74">
        <v>31.45</v>
      </c>
      <c r="AM74">
        <v>7.88</v>
      </c>
      <c r="AN74">
        <v>9.01</v>
      </c>
      <c r="AO74">
        <v>19.36</v>
      </c>
      <c r="AP74">
        <v>9.51</v>
      </c>
      <c r="AR74">
        <v>27094.93</v>
      </c>
      <c r="AS74">
        <v>14111.34</v>
      </c>
    </row>
    <row r="75" spans="2:45" x14ac:dyDescent="0.25">
      <c r="B75" s="22">
        <v>42115</v>
      </c>
      <c r="C75">
        <v>159.1</v>
      </c>
      <c r="D75">
        <v>70.849999999999994</v>
      </c>
      <c r="E75">
        <v>115.9</v>
      </c>
      <c r="F75">
        <v>51.5</v>
      </c>
      <c r="G75">
        <v>7.76</v>
      </c>
      <c r="H75">
        <v>6.97</v>
      </c>
      <c r="I75">
        <v>5.46</v>
      </c>
      <c r="J75">
        <v>286.60000000000002</v>
      </c>
      <c r="K75">
        <v>54.95</v>
      </c>
      <c r="L75">
        <v>13.12</v>
      </c>
      <c r="M75">
        <v>124.6</v>
      </c>
      <c r="N75">
        <v>38.700000000000003</v>
      </c>
      <c r="O75">
        <v>68.349999999999994</v>
      </c>
      <c r="P75">
        <v>10.18</v>
      </c>
      <c r="Q75">
        <v>6.96</v>
      </c>
      <c r="R75">
        <v>144.80000000000001</v>
      </c>
      <c r="S75">
        <v>77.8</v>
      </c>
      <c r="T75" s="34">
        <v>47</v>
      </c>
      <c r="U75">
        <v>14.68</v>
      </c>
      <c r="V75">
        <v>29.3</v>
      </c>
      <c r="W75">
        <v>33.35</v>
      </c>
      <c r="X75">
        <v>38.549999999999997</v>
      </c>
      <c r="Y75">
        <v>56.25</v>
      </c>
      <c r="Z75">
        <v>14.5</v>
      </c>
      <c r="AA75">
        <v>38.200000000000003</v>
      </c>
      <c r="AB75">
        <v>24.25</v>
      </c>
      <c r="AC75">
        <v>12.94</v>
      </c>
      <c r="AD75">
        <v>103.7</v>
      </c>
      <c r="AE75">
        <v>8.41</v>
      </c>
      <c r="AF75">
        <v>7.9399999999999995</v>
      </c>
      <c r="AG75">
        <v>20.05</v>
      </c>
      <c r="AH75">
        <v>33.299999999999997</v>
      </c>
      <c r="AI75">
        <v>10.88</v>
      </c>
      <c r="AJ75">
        <v>13.18</v>
      </c>
      <c r="AK75">
        <v>23.5</v>
      </c>
      <c r="AL75">
        <v>32.450000000000003</v>
      </c>
      <c r="AM75">
        <v>7.9</v>
      </c>
      <c r="AN75">
        <v>9.3000000000000007</v>
      </c>
      <c r="AO75">
        <v>19.52</v>
      </c>
      <c r="AP75">
        <v>9.57</v>
      </c>
      <c r="AR75">
        <v>27850.49</v>
      </c>
      <c r="AS75">
        <v>14531.28</v>
      </c>
    </row>
    <row r="76" spans="2:45" x14ac:dyDescent="0.25">
      <c r="B76" s="22">
        <v>42116</v>
      </c>
      <c r="C76">
        <v>162.69999999999999</v>
      </c>
      <c r="D76">
        <v>70.45</v>
      </c>
      <c r="E76">
        <v>114.5</v>
      </c>
      <c r="F76">
        <v>51.05</v>
      </c>
      <c r="G76">
        <v>7.6899999999999995</v>
      </c>
      <c r="H76">
        <v>6.98</v>
      </c>
      <c r="I76">
        <v>5.47</v>
      </c>
      <c r="J76">
        <v>294.39999999999998</v>
      </c>
      <c r="K76">
        <v>56.25</v>
      </c>
      <c r="L76">
        <v>12.96</v>
      </c>
      <c r="M76">
        <v>125.7</v>
      </c>
      <c r="N76">
        <v>38.65</v>
      </c>
      <c r="O76">
        <v>67.849999999999994</v>
      </c>
      <c r="P76">
        <v>10.14</v>
      </c>
      <c r="Q76">
        <v>7</v>
      </c>
      <c r="R76">
        <v>146.9</v>
      </c>
      <c r="S76">
        <v>77.2</v>
      </c>
      <c r="T76" s="34">
        <v>47</v>
      </c>
      <c r="U76">
        <v>14.9</v>
      </c>
      <c r="V76">
        <v>30</v>
      </c>
      <c r="W76">
        <v>32.6</v>
      </c>
      <c r="X76">
        <v>38.1</v>
      </c>
      <c r="Y76">
        <v>56.95</v>
      </c>
      <c r="Z76">
        <v>14.46</v>
      </c>
      <c r="AA76">
        <v>38.299999999999997</v>
      </c>
      <c r="AB76">
        <v>25.6</v>
      </c>
      <c r="AC76">
        <v>13.16</v>
      </c>
      <c r="AD76">
        <v>104</v>
      </c>
      <c r="AE76">
        <v>8.48</v>
      </c>
      <c r="AF76">
        <v>7.97</v>
      </c>
      <c r="AG76">
        <v>20.350000000000001</v>
      </c>
      <c r="AH76">
        <v>33.299999999999997</v>
      </c>
      <c r="AI76">
        <v>10.5</v>
      </c>
      <c r="AJ76">
        <v>13.2</v>
      </c>
      <c r="AK76">
        <v>23.55</v>
      </c>
      <c r="AL76">
        <v>34.85</v>
      </c>
      <c r="AM76">
        <v>7.89</v>
      </c>
      <c r="AN76">
        <v>9.26</v>
      </c>
      <c r="AO76">
        <v>19.98</v>
      </c>
      <c r="AP76">
        <v>9.5</v>
      </c>
      <c r="AR76">
        <v>27933.85</v>
      </c>
      <c r="AS76">
        <v>14669.73</v>
      </c>
    </row>
    <row r="77" spans="2:45" x14ac:dyDescent="0.25">
      <c r="B77" s="22">
        <v>42117</v>
      </c>
      <c r="C77">
        <v>160.9</v>
      </c>
      <c r="D77">
        <v>70.8</v>
      </c>
      <c r="E77">
        <v>114.4</v>
      </c>
      <c r="F77">
        <v>52.15</v>
      </c>
      <c r="G77">
        <v>7.63</v>
      </c>
      <c r="H77">
        <v>6.8100000000000005</v>
      </c>
      <c r="I77">
        <v>5.39</v>
      </c>
      <c r="J77">
        <v>296.8</v>
      </c>
      <c r="K77">
        <v>54.55</v>
      </c>
      <c r="L77">
        <v>12.9</v>
      </c>
      <c r="M77">
        <v>124.3</v>
      </c>
      <c r="N77">
        <v>37.75</v>
      </c>
      <c r="O77">
        <v>67.900000000000006</v>
      </c>
      <c r="P77">
        <v>10.06</v>
      </c>
      <c r="Q77">
        <v>7.05</v>
      </c>
      <c r="R77">
        <v>149.80000000000001</v>
      </c>
      <c r="S77">
        <v>77.2</v>
      </c>
      <c r="T77" s="34">
        <v>46.65</v>
      </c>
      <c r="U77">
        <v>14.88</v>
      </c>
      <c r="V77">
        <v>30.9</v>
      </c>
      <c r="W77">
        <v>31.8</v>
      </c>
      <c r="X77">
        <v>37.549999999999997</v>
      </c>
      <c r="Y77">
        <v>56.75</v>
      </c>
      <c r="Z77">
        <v>14.48</v>
      </c>
      <c r="AA77">
        <v>38.049999999999997</v>
      </c>
      <c r="AB77">
        <v>25.85</v>
      </c>
      <c r="AC77">
        <v>13.14</v>
      </c>
      <c r="AD77">
        <v>103.8</v>
      </c>
      <c r="AE77">
        <v>8.89</v>
      </c>
      <c r="AF77">
        <v>7.86</v>
      </c>
      <c r="AG77">
        <v>20.350000000000001</v>
      </c>
      <c r="AH77">
        <v>33.4</v>
      </c>
      <c r="AI77">
        <v>10.56</v>
      </c>
      <c r="AJ77">
        <v>12.9</v>
      </c>
      <c r="AK77">
        <v>23.7</v>
      </c>
      <c r="AL77">
        <v>35.9</v>
      </c>
      <c r="AM77">
        <v>7.8</v>
      </c>
      <c r="AN77">
        <v>9.0500000000000007</v>
      </c>
      <c r="AO77">
        <v>20</v>
      </c>
      <c r="AP77">
        <v>9.5299999999999994</v>
      </c>
      <c r="AR77">
        <v>27827.7</v>
      </c>
      <c r="AS77">
        <v>14478.2</v>
      </c>
    </row>
    <row r="78" spans="2:45" x14ac:dyDescent="0.25">
      <c r="B78" s="22">
        <v>42118</v>
      </c>
      <c r="C78">
        <v>161.6</v>
      </c>
      <c r="D78">
        <v>73.8</v>
      </c>
      <c r="E78">
        <v>115.1</v>
      </c>
      <c r="F78">
        <v>51.85</v>
      </c>
      <c r="G78">
        <v>7.61</v>
      </c>
      <c r="H78">
        <v>6.78</v>
      </c>
      <c r="I78">
        <v>5.39</v>
      </c>
      <c r="J78">
        <v>296</v>
      </c>
      <c r="K78">
        <v>55.1</v>
      </c>
      <c r="L78">
        <v>13.12</v>
      </c>
      <c r="M78">
        <v>125.7</v>
      </c>
      <c r="N78">
        <v>37.65</v>
      </c>
      <c r="O78">
        <v>68.5</v>
      </c>
      <c r="P78">
        <v>9.9700000000000006</v>
      </c>
      <c r="Q78">
        <v>7.12</v>
      </c>
      <c r="R78">
        <v>151</v>
      </c>
      <c r="S78">
        <v>78.2</v>
      </c>
      <c r="T78" s="34">
        <v>47.15</v>
      </c>
      <c r="U78">
        <v>14.9</v>
      </c>
      <c r="V78">
        <v>31.2</v>
      </c>
      <c r="W78">
        <v>32.65</v>
      </c>
      <c r="X78">
        <v>38.9</v>
      </c>
      <c r="Y78">
        <v>57.9</v>
      </c>
      <c r="Z78">
        <v>14.8</v>
      </c>
      <c r="AA78">
        <v>38.5</v>
      </c>
      <c r="AB78">
        <v>25.75</v>
      </c>
      <c r="AC78">
        <v>13.08</v>
      </c>
      <c r="AD78">
        <v>103.5</v>
      </c>
      <c r="AE78">
        <v>8.83</v>
      </c>
      <c r="AF78">
        <v>7.85</v>
      </c>
      <c r="AG78">
        <v>20.149999999999999</v>
      </c>
      <c r="AH78">
        <v>33.549999999999997</v>
      </c>
      <c r="AI78">
        <v>10.6</v>
      </c>
      <c r="AJ78">
        <v>13.14</v>
      </c>
      <c r="AK78">
        <v>23.85</v>
      </c>
      <c r="AL78">
        <v>35.65</v>
      </c>
      <c r="AM78">
        <v>7.89</v>
      </c>
      <c r="AN78">
        <v>9.06</v>
      </c>
      <c r="AO78">
        <v>20.2</v>
      </c>
      <c r="AP78">
        <v>9.6</v>
      </c>
      <c r="AR78">
        <v>28060.98</v>
      </c>
      <c r="AS78">
        <v>14488.99</v>
      </c>
    </row>
    <row r="79" spans="2:45" x14ac:dyDescent="0.25">
      <c r="B79" s="22">
        <v>42121</v>
      </c>
      <c r="C79">
        <v>162.6</v>
      </c>
      <c r="D79">
        <v>76.45</v>
      </c>
      <c r="E79">
        <v>116.1</v>
      </c>
      <c r="F79">
        <v>52.1</v>
      </c>
      <c r="G79">
        <v>7.62</v>
      </c>
      <c r="H79">
        <v>6.82</v>
      </c>
      <c r="I79">
        <v>5.47</v>
      </c>
      <c r="J79">
        <v>298.60000000000002</v>
      </c>
      <c r="K79">
        <v>54.8</v>
      </c>
      <c r="L79">
        <v>13.42</v>
      </c>
      <c r="M79">
        <v>127.9</v>
      </c>
      <c r="N79">
        <v>38.200000000000003</v>
      </c>
      <c r="O79">
        <v>68.25</v>
      </c>
      <c r="P79">
        <v>10.64</v>
      </c>
      <c r="Q79">
        <v>7.63</v>
      </c>
      <c r="R79">
        <v>152.1</v>
      </c>
      <c r="S79">
        <v>78.5</v>
      </c>
      <c r="T79" s="34">
        <v>47.05</v>
      </c>
      <c r="U79">
        <v>14.86</v>
      </c>
      <c r="V79">
        <v>31.5</v>
      </c>
      <c r="W79">
        <v>32.6</v>
      </c>
      <c r="X79">
        <v>39.049999999999997</v>
      </c>
      <c r="Y79">
        <v>58.7</v>
      </c>
      <c r="Z79">
        <v>15.22</v>
      </c>
      <c r="AA79">
        <v>38.6</v>
      </c>
      <c r="AB79">
        <v>26.35</v>
      </c>
      <c r="AC79">
        <v>13.26</v>
      </c>
      <c r="AD79">
        <v>104.7</v>
      </c>
      <c r="AE79">
        <v>8.75</v>
      </c>
      <c r="AF79">
        <v>7.92</v>
      </c>
      <c r="AG79">
        <v>20.55</v>
      </c>
      <c r="AH79">
        <v>33.75</v>
      </c>
      <c r="AI79">
        <v>10.42</v>
      </c>
      <c r="AJ79">
        <v>13.32</v>
      </c>
      <c r="AK79">
        <v>24.3</v>
      </c>
      <c r="AL79">
        <v>35.75</v>
      </c>
      <c r="AM79">
        <v>7.97</v>
      </c>
      <c r="AN79">
        <v>9.49</v>
      </c>
      <c r="AO79">
        <v>20.45</v>
      </c>
      <c r="AP79">
        <v>9.77</v>
      </c>
      <c r="AR79">
        <v>28433.59</v>
      </c>
      <c r="AS79">
        <v>14741.2</v>
      </c>
    </row>
    <row r="80" spans="2:45" x14ac:dyDescent="0.25">
      <c r="B80" s="22">
        <v>42122</v>
      </c>
      <c r="C80">
        <v>163.6</v>
      </c>
      <c r="D80">
        <v>76.400000000000006</v>
      </c>
      <c r="E80">
        <v>114.9</v>
      </c>
      <c r="F80">
        <v>52.2</v>
      </c>
      <c r="G80">
        <v>7.76</v>
      </c>
      <c r="H80">
        <v>6.91</v>
      </c>
      <c r="I80">
        <v>5.55</v>
      </c>
      <c r="J80">
        <v>297.8</v>
      </c>
      <c r="K80">
        <v>55.65</v>
      </c>
      <c r="L80">
        <v>13.3</v>
      </c>
      <c r="M80">
        <v>127.4</v>
      </c>
      <c r="N80">
        <v>38.1</v>
      </c>
      <c r="O80">
        <v>68.25</v>
      </c>
      <c r="P80">
        <v>10.14</v>
      </c>
      <c r="Q80">
        <v>7.26</v>
      </c>
      <c r="R80">
        <v>152.30000000000001</v>
      </c>
      <c r="S80">
        <v>78.45</v>
      </c>
      <c r="T80" s="34">
        <v>47.15</v>
      </c>
      <c r="U80">
        <v>15.72</v>
      </c>
      <c r="V80">
        <v>31.5</v>
      </c>
      <c r="W80">
        <v>32.200000000000003</v>
      </c>
      <c r="X80">
        <v>38.4</v>
      </c>
      <c r="Y80">
        <v>59.15</v>
      </c>
      <c r="Z80">
        <v>15.38</v>
      </c>
      <c r="AA80">
        <v>38.5</v>
      </c>
      <c r="AB80">
        <v>26.5</v>
      </c>
      <c r="AC80">
        <v>13.36</v>
      </c>
      <c r="AD80">
        <v>104.3</v>
      </c>
      <c r="AE80">
        <v>8.67</v>
      </c>
      <c r="AF80">
        <v>8.01</v>
      </c>
      <c r="AG80">
        <v>20.65</v>
      </c>
      <c r="AH80">
        <v>33.9</v>
      </c>
      <c r="AI80">
        <v>10.42</v>
      </c>
      <c r="AJ80">
        <v>13.24</v>
      </c>
      <c r="AK80">
        <v>24.3</v>
      </c>
      <c r="AL80">
        <v>35.9</v>
      </c>
      <c r="AM80">
        <v>7.92</v>
      </c>
      <c r="AN80">
        <v>9.39</v>
      </c>
      <c r="AO80">
        <v>20</v>
      </c>
      <c r="AP80">
        <v>9.83</v>
      </c>
      <c r="AR80">
        <v>28442.75</v>
      </c>
      <c r="AS80">
        <v>14714.79</v>
      </c>
    </row>
    <row r="81" spans="2:45" x14ac:dyDescent="0.25">
      <c r="B81" s="22">
        <v>42123</v>
      </c>
      <c r="C81">
        <v>164.2</v>
      </c>
      <c r="D81">
        <v>77.45</v>
      </c>
      <c r="E81">
        <v>113.7</v>
      </c>
      <c r="F81">
        <v>51.75</v>
      </c>
      <c r="G81">
        <v>7.6899999999999995</v>
      </c>
      <c r="H81">
        <v>6.87</v>
      </c>
      <c r="I81">
        <v>5.53</v>
      </c>
      <c r="J81">
        <v>293.60000000000002</v>
      </c>
      <c r="K81">
        <v>55.1</v>
      </c>
      <c r="L81">
        <v>13.06</v>
      </c>
      <c r="M81">
        <v>128.30000000000001</v>
      </c>
      <c r="N81">
        <v>38.4</v>
      </c>
      <c r="O81">
        <v>68.45</v>
      </c>
      <c r="P81">
        <v>10</v>
      </c>
      <c r="Q81">
        <v>7.28</v>
      </c>
      <c r="R81">
        <v>152</v>
      </c>
      <c r="S81">
        <v>78.75</v>
      </c>
      <c r="T81" s="34">
        <v>46.9</v>
      </c>
      <c r="U81">
        <v>15.78</v>
      </c>
      <c r="V81">
        <v>31.55</v>
      </c>
      <c r="W81">
        <v>32</v>
      </c>
      <c r="X81">
        <v>37.65</v>
      </c>
      <c r="Y81">
        <v>55.8</v>
      </c>
      <c r="Z81">
        <v>15.46</v>
      </c>
      <c r="AA81">
        <v>38.25</v>
      </c>
      <c r="AB81">
        <v>26.3</v>
      </c>
      <c r="AC81">
        <v>13.56</v>
      </c>
      <c r="AD81">
        <v>104.8</v>
      </c>
      <c r="AE81">
        <v>8.66</v>
      </c>
      <c r="AF81">
        <v>7.98</v>
      </c>
      <c r="AG81">
        <v>20.149999999999999</v>
      </c>
      <c r="AH81">
        <v>33.950000000000003</v>
      </c>
      <c r="AI81">
        <v>10.42</v>
      </c>
      <c r="AJ81">
        <v>13.48</v>
      </c>
      <c r="AK81">
        <v>26.2</v>
      </c>
      <c r="AL81">
        <v>35.799999999999997</v>
      </c>
      <c r="AM81">
        <v>7.9</v>
      </c>
      <c r="AN81">
        <v>9.48</v>
      </c>
      <c r="AO81">
        <v>19.940000000000001</v>
      </c>
      <c r="AP81">
        <v>10.08</v>
      </c>
      <c r="AR81">
        <v>28400.34</v>
      </c>
      <c r="AS81">
        <v>14603.04</v>
      </c>
    </row>
    <row r="82" spans="2:45" x14ac:dyDescent="0.25">
      <c r="B82" s="22">
        <v>42124</v>
      </c>
      <c r="C82">
        <v>160.9</v>
      </c>
      <c r="D82">
        <v>76.95</v>
      </c>
      <c r="E82">
        <v>110.7</v>
      </c>
      <c r="F82">
        <v>51.8</v>
      </c>
      <c r="G82">
        <v>7.55</v>
      </c>
      <c r="H82">
        <v>6.74</v>
      </c>
      <c r="I82">
        <v>5.33</v>
      </c>
      <c r="J82">
        <v>296.60000000000002</v>
      </c>
      <c r="K82">
        <v>55.7</v>
      </c>
      <c r="L82">
        <v>13.14</v>
      </c>
      <c r="M82">
        <v>129.1</v>
      </c>
      <c r="N82">
        <v>37.75</v>
      </c>
      <c r="O82">
        <v>67.95</v>
      </c>
      <c r="P82">
        <v>9.9600000000000009</v>
      </c>
      <c r="Q82">
        <v>7.26</v>
      </c>
      <c r="R82">
        <v>151.30000000000001</v>
      </c>
      <c r="S82">
        <v>78.45</v>
      </c>
      <c r="T82" s="34">
        <v>48.15</v>
      </c>
      <c r="U82">
        <v>15.54</v>
      </c>
      <c r="V82">
        <v>30.15</v>
      </c>
      <c r="W82">
        <v>31.75</v>
      </c>
      <c r="X82">
        <v>37.5</v>
      </c>
      <c r="Y82">
        <v>56.05</v>
      </c>
      <c r="Z82">
        <v>14.56</v>
      </c>
      <c r="AA82">
        <v>38.200000000000003</v>
      </c>
      <c r="AB82">
        <v>28.25</v>
      </c>
      <c r="AC82">
        <v>13.4</v>
      </c>
      <c r="AD82">
        <v>104.9</v>
      </c>
      <c r="AE82">
        <v>8.51</v>
      </c>
      <c r="AF82">
        <v>7.97</v>
      </c>
      <c r="AG82">
        <v>20.149999999999999</v>
      </c>
      <c r="AH82">
        <v>33.700000000000003</v>
      </c>
      <c r="AI82">
        <v>9.9700000000000006</v>
      </c>
      <c r="AJ82">
        <v>13.7</v>
      </c>
      <c r="AK82">
        <v>26.25</v>
      </c>
      <c r="AL82">
        <v>35.25</v>
      </c>
      <c r="AM82">
        <v>7.91</v>
      </c>
      <c r="AN82">
        <v>9.23</v>
      </c>
      <c r="AO82">
        <v>19.98</v>
      </c>
      <c r="AP82">
        <v>10.3</v>
      </c>
      <c r="AR82">
        <v>28133</v>
      </c>
      <c r="AS82">
        <v>14431.11</v>
      </c>
    </row>
    <row r="83" spans="2:45" x14ac:dyDescent="0.25">
      <c r="B83" s="22">
        <v>42128</v>
      </c>
      <c r="C83">
        <v>158</v>
      </c>
      <c r="D83">
        <v>75.599999999999994</v>
      </c>
      <c r="E83">
        <v>111.4</v>
      </c>
      <c r="F83">
        <v>51.1</v>
      </c>
      <c r="G83">
        <v>7.59</v>
      </c>
      <c r="H83">
        <v>6.6899999999999995</v>
      </c>
      <c r="I83">
        <v>5.29</v>
      </c>
      <c r="J83">
        <v>294</v>
      </c>
      <c r="K83">
        <v>55.15</v>
      </c>
      <c r="L83">
        <v>13.18</v>
      </c>
      <c r="M83">
        <v>134.4</v>
      </c>
      <c r="N83">
        <v>37.65</v>
      </c>
      <c r="O83">
        <v>68.7</v>
      </c>
      <c r="P83">
        <v>10.039999999999999</v>
      </c>
      <c r="Q83">
        <v>7.36</v>
      </c>
      <c r="R83">
        <v>153.5</v>
      </c>
      <c r="S83">
        <v>79.3</v>
      </c>
      <c r="T83" s="34">
        <v>48.75</v>
      </c>
      <c r="U83">
        <v>16.079999999999998</v>
      </c>
      <c r="V83">
        <v>29.95</v>
      </c>
      <c r="W83">
        <v>32.799999999999997</v>
      </c>
      <c r="X83">
        <v>38.65</v>
      </c>
      <c r="Y83">
        <v>58.75</v>
      </c>
      <c r="Z83">
        <v>14.96</v>
      </c>
      <c r="AA83">
        <v>38.4</v>
      </c>
      <c r="AB83">
        <v>27.45</v>
      </c>
      <c r="AC83">
        <v>13.4</v>
      </c>
      <c r="AD83">
        <v>105.8</v>
      </c>
      <c r="AE83">
        <v>8.58</v>
      </c>
      <c r="AF83">
        <v>8.07</v>
      </c>
      <c r="AG83">
        <v>20.6</v>
      </c>
      <c r="AH83">
        <v>34.15</v>
      </c>
      <c r="AI83">
        <v>9.9700000000000006</v>
      </c>
      <c r="AJ83">
        <v>14.14</v>
      </c>
      <c r="AK83">
        <v>25.3</v>
      </c>
      <c r="AL83">
        <v>35.049999999999997</v>
      </c>
      <c r="AM83">
        <v>7.96</v>
      </c>
      <c r="AN83">
        <v>9.2899999999999991</v>
      </c>
      <c r="AO83">
        <v>19.579999999999998</v>
      </c>
      <c r="AP83">
        <v>10.84</v>
      </c>
      <c r="AR83">
        <v>28123.82</v>
      </c>
      <c r="AS83">
        <v>14459.15</v>
      </c>
    </row>
    <row r="84" spans="2:45" x14ac:dyDescent="0.25">
      <c r="B84" s="22">
        <v>42129</v>
      </c>
      <c r="C84">
        <v>157.6</v>
      </c>
      <c r="D84">
        <v>74.849999999999994</v>
      </c>
      <c r="E84">
        <v>111.7</v>
      </c>
      <c r="F84">
        <v>50.55</v>
      </c>
      <c r="G84">
        <v>7.4</v>
      </c>
      <c r="H84">
        <v>6.52</v>
      </c>
      <c r="I84">
        <v>5.12</v>
      </c>
      <c r="J84">
        <v>289.2</v>
      </c>
      <c r="K84">
        <v>53.65</v>
      </c>
      <c r="L84">
        <v>13.04</v>
      </c>
      <c r="M84">
        <v>132.9</v>
      </c>
      <c r="N84">
        <v>37.1</v>
      </c>
      <c r="O84">
        <v>68.8</v>
      </c>
      <c r="P84">
        <v>9.93</v>
      </c>
      <c r="Q84">
        <v>7.24</v>
      </c>
      <c r="R84">
        <v>152.6</v>
      </c>
      <c r="S84">
        <v>78.599999999999994</v>
      </c>
      <c r="T84" s="34">
        <v>48.05</v>
      </c>
      <c r="U84">
        <v>15.48</v>
      </c>
      <c r="V84">
        <v>29.6</v>
      </c>
      <c r="W84">
        <v>33.15</v>
      </c>
      <c r="X84">
        <v>39.35</v>
      </c>
      <c r="Y84">
        <v>58.2</v>
      </c>
      <c r="Z84">
        <v>14.76</v>
      </c>
      <c r="AA84">
        <v>38.25</v>
      </c>
      <c r="AB84">
        <v>27.05</v>
      </c>
      <c r="AC84">
        <v>13.48</v>
      </c>
      <c r="AD84">
        <v>103.9</v>
      </c>
      <c r="AE84">
        <v>8.7200000000000006</v>
      </c>
      <c r="AF84">
        <v>7.73</v>
      </c>
      <c r="AG84">
        <v>19.940000000000001</v>
      </c>
      <c r="AH84">
        <v>33.950000000000003</v>
      </c>
      <c r="AI84">
        <v>9.81</v>
      </c>
      <c r="AJ84">
        <v>13.8</v>
      </c>
      <c r="AK84">
        <v>25.35</v>
      </c>
      <c r="AL84">
        <v>33.75</v>
      </c>
      <c r="AM84">
        <v>7.78</v>
      </c>
      <c r="AN84">
        <v>9.1300000000000008</v>
      </c>
      <c r="AO84">
        <v>19.28</v>
      </c>
      <c r="AP84">
        <v>10.64</v>
      </c>
      <c r="AR84">
        <v>27755.54</v>
      </c>
      <c r="AS84">
        <v>14077.62</v>
      </c>
    </row>
    <row r="85" spans="2:45" x14ac:dyDescent="0.25">
      <c r="B85" s="22">
        <v>42130</v>
      </c>
      <c r="C85">
        <v>156</v>
      </c>
      <c r="D85">
        <v>74.45</v>
      </c>
      <c r="E85">
        <v>110.6</v>
      </c>
      <c r="F85">
        <v>51.15</v>
      </c>
      <c r="G85">
        <v>7.39</v>
      </c>
      <c r="H85">
        <v>6.49</v>
      </c>
      <c r="I85">
        <v>5.12</v>
      </c>
      <c r="J85">
        <v>286</v>
      </c>
      <c r="K85">
        <v>54.35</v>
      </c>
      <c r="L85">
        <v>13.12</v>
      </c>
      <c r="M85">
        <v>131.80000000000001</v>
      </c>
      <c r="N85">
        <v>37.9</v>
      </c>
      <c r="O85">
        <v>68.5</v>
      </c>
      <c r="P85">
        <v>9.86</v>
      </c>
      <c r="Q85">
        <v>7.15</v>
      </c>
      <c r="R85">
        <v>153.4</v>
      </c>
      <c r="S85">
        <v>78.400000000000006</v>
      </c>
      <c r="T85" s="34">
        <v>47.9</v>
      </c>
      <c r="U85">
        <v>15.28</v>
      </c>
      <c r="V85">
        <v>29.6</v>
      </c>
      <c r="W85">
        <v>32.75</v>
      </c>
      <c r="X85">
        <v>38.200000000000003</v>
      </c>
      <c r="Y85">
        <v>56.85</v>
      </c>
      <c r="Z85">
        <v>14.24</v>
      </c>
      <c r="AA85">
        <v>38.65</v>
      </c>
      <c r="AB85">
        <v>26.6</v>
      </c>
      <c r="AC85">
        <v>13.16</v>
      </c>
      <c r="AD85">
        <v>103.9</v>
      </c>
      <c r="AE85">
        <v>8.7899999999999991</v>
      </c>
      <c r="AF85">
        <v>7.62</v>
      </c>
      <c r="AG85">
        <v>19.600000000000001</v>
      </c>
      <c r="AH85">
        <v>34.1</v>
      </c>
      <c r="AI85">
        <v>9.76</v>
      </c>
      <c r="AJ85">
        <v>13.8</v>
      </c>
      <c r="AK85">
        <v>25.35</v>
      </c>
      <c r="AL85">
        <v>33.4</v>
      </c>
      <c r="AM85">
        <v>7.59</v>
      </c>
      <c r="AN85">
        <v>9.11</v>
      </c>
      <c r="AO85">
        <v>19.02</v>
      </c>
      <c r="AP85">
        <v>10.34</v>
      </c>
      <c r="AR85">
        <v>27640.91</v>
      </c>
      <c r="AS85">
        <v>13997.35</v>
      </c>
    </row>
    <row r="86" spans="2:45" x14ac:dyDescent="0.25">
      <c r="B86" s="22">
        <v>42131</v>
      </c>
      <c r="C86">
        <v>153</v>
      </c>
      <c r="D86">
        <v>74.75</v>
      </c>
      <c r="E86">
        <v>107.7</v>
      </c>
      <c r="F86">
        <v>51.6</v>
      </c>
      <c r="G86">
        <v>7.28</v>
      </c>
      <c r="H86">
        <v>6.42</v>
      </c>
      <c r="I86">
        <v>5.04</v>
      </c>
      <c r="J86">
        <v>280.2</v>
      </c>
      <c r="K86">
        <v>54.05</v>
      </c>
      <c r="L86">
        <v>12.96</v>
      </c>
      <c r="M86">
        <v>129.6</v>
      </c>
      <c r="N86">
        <v>37.25</v>
      </c>
      <c r="O86">
        <v>68.95</v>
      </c>
      <c r="P86">
        <v>9.58</v>
      </c>
      <c r="Q86">
        <v>7.03</v>
      </c>
      <c r="R86">
        <v>153.80000000000001</v>
      </c>
      <c r="S86">
        <v>78.349999999999994</v>
      </c>
      <c r="T86" s="34">
        <v>46.65</v>
      </c>
      <c r="U86">
        <v>14.9</v>
      </c>
      <c r="V86">
        <v>29.55</v>
      </c>
      <c r="W86">
        <v>32.450000000000003</v>
      </c>
      <c r="X86">
        <v>37.1</v>
      </c>
      <c r="Y86">
        <v>56.05</v>
      </c>
      <c r="Z86">
        <v>13.82</v>
      </c>
      <c r="AA86">
        <v>37.700000000000003</v>
      </c>
      <c r="AB86">
        <v>25.65</v>
      </c>
      <c r="AC86">
        <v>12.76</v>
      </c>
      <c r="AD86">
        <v>103.4</v>
      </c>
      <c r="AE86">
        <v>8.73</v>
      </c>
      <c r="AF86">
        <v>7.54</v>
      </c>
      <c r="AG86">
        <v>19.239999999999998</v>
      </c>
      <c r="AH86">
        <v>34</v>
      </c>
      <c r="AI86">
        <v>9.51</v>
      </c>
      <c r="AJ86">
        <v>13.72</v>
      </c>
      <c r="AK86">
        <v>25.05</v>
      </c>
      <c r="AL86">
        <v>32.049999999999997</v>
      </c>
      <c r="AM86">
        <v>7.54</v>
      </c>
      <c r="AN86">
        <v>8.8800000000000008</v>
      </c>
      <c r="AO86">
        <v>18.899999999999999</v>
      </c>
      <c r="AP86">
        <v>10.48</v>
      </c>
      <c r="AR86">
        <v>27289.97</v>
      </c>
      <c r="AS86">
        <v>13768.47</v>
      </c>
    </row>
    <row r="87" spans="2:45" x14ac:dyDescent="0.25">
      <c r="B87" s="22">
        <v>42132</v>
      </c>
      <c r="C87">
        <v>154</v>
      </c>
      <c r="D87">
        <v>76.55</v>
      </c>
      <c r="E87">
        <v>108.2</v>
      </c>
      <c r="F87">
        <v>51.25</v>
      </c>
      <c r="G87">
        <v>7.38</v>
      </c>
      <c r="H87">
        <v>6.54</v>
      </c>
      <c r="I87">
        <v>5.15</v>
      </c>
      <c r="J87">
        <v>283.8</v>
      </c>
      <c r="K87">
        <v>55.4</v>
      </c>
      <c r="L87">
        <v>12.68</v>
      </c>
      <c r="M87">
        <v>131.1</v>
      </c>
      <c r="N87">
        <v>37.6</v>
      </c>
      <c r="O87">
        <v>68.7</v>
      </c>
      <c r="P87">
        <v>9.58</v>
      </c>
      <c r="Q87">
        <v>7.06</v>
      </c>
      <c r="R87">
        <v>153.4</v>
      </c>
      <c r="S87">
        <v>78.5</v>
      </c>
      <c r="T87" s="34">
        <v>47.1</v>
      </c>
      <c r="U87">
        <v>15.4</v>
      </c>
      <c r="V87">
        <v>29.8</v>
      </c>
      <c r="W87">
        <v>33</v>
      </c>
      <c r="X87">
        <v>37.799999999999997</v>
      </c>
      <c r="Y87">
        <v>56.65</v>
      </c>
      <c r="Z87">
        <v>14.28</v>
      </c>
      <c r="AA87">
        <v>37.549999999999997</v>
      </c>
      <c r="AB87">
        <v>26.65</v>
      </c>
      <c r="AC87">
        <v>13.3</v>
      </c>
      <c r="AD87">
        <v>105.3</v>
      </c>
      <c r="AE87">
        <v>8.4</v>
      </c>
      <c r="AF87">
        <v>7.61</v>
      </c>
      <c r="AG87">
        <v>19.34</v>
      </c>
      <c r="AH87">
        <v>33.85</v>
      </c>
      <c r="AI87">
        <v>9.41</v>
      </c>
      <c r="AJ87">
        <v>13.68</v>
      </c>
      <c r="AK87">
        <v>24.9</v>
      </c>
      <c r="AL87">
        <v>33.5</v>
      </c>
      <c r="AM87">
        <v>7.54</v>
      </c>
      <c r="AN87">
        <v>8.9</v>
      </c>
      <c r="AO87">
        <v>19.559999999999999</v>
      </c>
      <c r="AP87">
        <v>10.74</v>
      </c>
      <c r="AR87">
        <v>27577.34</v>
      </c>
      <c r="AS87">
        <v>14049.66</v>
      </c>
    </row>
    <row r="88" spans="2:45" x14ac:dyDescent="0.25">
      <c r="B88" s="22">
        <v>42135</v>
      </c>
      <c r="C88">
        <v>158.6</v>
      </c>
      <c r="D88">
        <v>75.75</v>
      </c>
      <c r="E88">
        <v>107.7</v>
      </c>
      <c r="F88">
        <v>51.45</v>
      </c>
      <c r="G88">
        <v>7.37</v>
      </c>
      <c r="H88">
        <v>6.58</v>
      </c>
      <c r="I88">
        <v>5.22</v>
      </c>
      <c r="J88">
        <v>289.2</v>
      </c>
      <c r="K88">
        <v>55.9</v>
      </c>
      <c r="L88">
        <v>12.86</v>
      </c>
      <c r="M88">
        <v>131.5</v>
      </c>
      <c r="N88">
        <v>38.200000000000003</v>
      </c>
      <c r="O88">
        <v>68.25</v>
      </c>
      <c r="P88">
        <v>9.52</v>
      </c>
      <c r="Q88">
        <v>7.1</v>
      </c>
      <c r="R88">
        <v>151.69999999999999</v>
      </c>
      <c r="S88">
        <v>77.7</v>
      </c>
      <c r="T88" s="34">
        <v>47.05</v>
      </c>
      <c r="U88">
        <v>15.38</v>
      </c>
      <c r="V88">
        <v>30.1</v>
      </c>
      <c r="W88">
        <v>33</v>
      </c>
      <c r="X88">
        <v>37.549999999999997</v>
      </c>
      <c r="Y88">
        <v>56.4</v>
      </c>
      <c r="Z88">
        <v>14.56</v>
      </c>
      <c r="AA88">
        <v>37.700000000000003</v>
      </c>
      <c r="AB88">
        <v>27.15</v>
      </c>
      <c r="AC88">
        <v>13.86</v>
      </c>
      <c r="AD88">
        <v>104.7</v>
      </c>
      <c r="AE88">
        <v>8.3699999999999992</v>
      </c>
      <c r="AF88">
        <v>7.71</v>
      </c>
      <c r="AG88">
        <v>19.420000000000002</v>
      </c>
      <c r="AH88">
        <v>33.85</v>
      </c>
      <c r="AI88">
        <v>9.84</v>
      </c>
      <c r="AJ88">
        <v>13.76</v>
      </c>
      <c r="AK88">
        <v>24.8</v>
      </c>
      <c r="AL88">
        <v>34.049999999999997</v>
      </c>
      <c r="AM88">
        <v>7.39</v>
      </c>
      <c r="AN88">
        <v>9.0500000000000007</v>
      </c>
      <c r="AO88">
        <v>19.260000000000002</v>
      </c>
      <c r="AP88">
        <v>10.66</v>
      </c>
      <c r="AR88">
        <v>27718.2</v>
      </c>
      <c r="AS88">
        <v>14182.98</v>
      </c>
    </row>
    <row r="89" spans="2:45" x14ac:dyDescent="0.25">
      <c r="B89" s="22">
        <v>42136</v>
      </c>
      <c r="C89">
        <v>157</v>
      </c>
      <c r="D89">
        <v>75.150000000000006</v>
      </c>
      <c r="E89">
        <v>106.2</v>
      </c>
      <c r="F89">
        <v>50.7</v>
      </c>
      <c r="G89">
        <v>7.3</v>
      </c>
      <c r="H89">
        <v>6.5</v>
      </c>
      <c r="I89">
        <v>5.1100000000000003</v>
      </c>
      <c r="J89">
        <v>284</v>
      </c>
      <c r="K89">
        <v>55.6</v>
      </c>
      <c r="L89">
        <v>12.74</v>
      </c>
      <c r="M89">
        <v>129.9</v>
      </c>
      <c r="N89">
        <v>37.4</v>
      </c>
      <c r="O89">
        <v>68.05</v>
      </c>
      <c r="P89">
        <v>9.4</v>
      </c>
      <c r="Q89">
        <v>6.9399999999999995</v>
      </c>
      <c r="R89">
        <v>151.4</v>
      </c>
      <c r="S89">
        <v>77.8</v>
      </c>
      <c r="T89" s="34">
        <v>46.15</v>
      </c>
      <c r="U89">
        <v>15.08</v>
      </c>
      <c r="V89">
        <v>29.8</v>
      </c>
      <c r="W89">
        <v>32.9</v>
      </c>
      <c r="X89">
        <v>37.25</v>
      </c>
      <c r="Y89">
        <v>55.65</v>
      </c>
      <c r="Z89">
        <v>14.16</v>
      </c>
      <c r="AA89">
        <v>37.549999999999997</v>
      </c>
      <c r="AB89">
        <v>27.15</v>
      </c>
      <c r="AC89">
        <v>13.5</v>
      </c>
      <c r="AD89">
        <v>103.7</v>
      </c>
      <c r="AE89">
        <v>8.24</v>
      </c>
      <c r="AF89">
        <v>7.62</v>
      </c>
      <c r="AG89">
        <v>19.2</v>
      </c>
      <c r="AH89">
        <v>33.65</v>
      </c>
      <c r="AI89">
        <v>9.86</v>
      </c>
      <c r="AJ89">
        <v>13.72</v>
      </c>
      <c r="AK89">
        <v>24.7</v>
      </c>
      <c r="AL89">
        <v>33.6</v>
      </c>
      <c r="AM89">
        <v>7.36</v>
      </c>
      <c r="AN89">
        <v>9.0500000000000007</v>
      </c>
      <c r="AO89">
        <v>19.420000000000002</v>
      </c>
      <c r="AP89">
        <v>10.64</v>
      </c>
      <c r="AR89">
        <v>27407.18</v>
      </c>
      <c r="AS89">
        <v>13973</v>
      </c>
    </row>
    <row r="90" spans="2:45" x14ac:dyDescent="0.25">
      <c r="B90" s="22">
        <v>42137</v>
      </c>
      <c r="C90">
        <v>156.80000000000001</v>
      </c>
      <c r="D90">
        <v>74.75</v>
      </c>
      <c r="E90">
        <v>105.2</v>
      </c>
      <c r="F90">
        <v>50.45</v>
      </c>
      <c r="G90">
        <v>7.35</v>
      </c>
      <c r="H90">
        <v>6.47</v>
      </c>
      <c r="I90">
        <v>5.07</v>
      </c>
      <c r="J90">
        <v>278.8</v>
      </c>
      <c r="K90">
        <v>54.2</v>
      </c>
      <c r="L90">
        <v>12.78</v>
      </c>
      <c r="M90">
        <v>129.19999999999999</v>
      </c>
      <c r="N90">
        <v>36.799999999999997</v>
      </c>
      <c r="O90">
        <v>67.95</v>
      </c>
      <c r="P90">
        <v>9.42</v>
      </c>
      <c r="Q90">
        <v>6.9</v>
      </c>
      <c r="R90">
        <v>155.80000000000001</v>
      </c>
      <c r="S90">
        <v>77.099999999999994</v>
      </c>
      <c r="T90" s="34">
        <v>46.05</v>
      </c>
      <c r="U90">
        <v>14.96</v>
      </c>
      <c r="V90">
        <v>29.65</v>
      </c>
      <c r="W90">
        <v>32.700000000000003</v>
      </c>
      <c r="X90">
        <v>36.950000000000003</v>
      </c>
      <c r="Y90">
        <v>55.35</v>
      </c>
      <c r="Z90">
        <v>13.96</v>
      </c>
      <c r="AA90">
        <v>37.450000000000003</v>
      </c>
      <c r="AB90">
        <v>25.45</v>
      </c>
      <c r="AC90">
        <v>13.44</v>
      </c>
      <c r="AD90">
        <v>103.2</v>
      </c>
      <c r="AE90">
        <v>8.19</v>
      </c>
      <c r="AF90">
        <v>7.55</v>
      </c>
      <c r="AG90">
        <v>19.34</v>
      </c>
      <c r="AH90">
        <v>33.25</v>
      </c>
      <c r="AI90">
        <v>9.93</v>
      </c>
      <c r="AJ90">
        <v>13.5</v>
      </c>
      <c r="AK90">
        <v>24.45</v>
      </c>
      <c r="AL90">
        <v>32.700000000000003</v>
      </c>
      <c r="AM90">
        <v>7.29</v>
      </c>
      <c r="AN90">
        <v>9.1999999999999993</v>
      </c>
      <c r="AO90">
        <v>19.399999999999999</v>
      </c>
      <c r="AP90">
        <v>10.5</v>
      </c>
      <c r="AR90">
        <v>27249.279999999999</v>
      </c>
      <c r="AS90">
        <v>13859.55</v>
      </c>
    </row>
    <row r="91" spans="2:45" x14ac:dyDescent="0.25">
      <c r="B91" s="22">
        <v>42138</v>
      </c>
      <c r="C91">
        <v>161.30000000000001</v>
      </c>
      <c r="D91">
        <v>74.8</v>
      </c>
      <c r="E91">
        <v>105.2</v>
      </c>
      <c r="F91">
        <v>50.35</v>
      </c>
      <c r="G91">
        <v>7.31</v>
      </c>
      <c r="H91">
        <v>6.49</v>
      </c>
      <c r="I91">
        <v>5.0599999999999996</v>
      </c>
      <c r="J91">
        <v>275.8</v>
      </c>
      <c r="K91">
        <v>54.05</v>
      </c>
      <c r="L91">
        <v>12.48</v>
      </c>
      <c r="M91">
        <v>129.69999999999999</v>
      </c>
      <c r="N91">
        <v>36.299999999999997</v>
      </c>
      <c r="O91">
        <v>68.150000000000006</v>
      </c>
      <c r="P91">
        <v>9.3699999999999992</v>
      </c>
      <c r="Q91">
        <v>6.9</v>
      </c>
      <c r="R91">
        <v>156.30000000000001</v>
      </c>
      <c r="S91">
        <v>77.7</v>
      </c>
      <c r="T91" s="34">
        <v>45.75</v>
      </c>
      <c r="U91">
        <v>14.9</v>
      </c>
      <c r="V91">
        <v>30.05</v>
      </c>
      <c r="W91">
        <v>31.95</v>
      </c>
      <c r="X91">
        <v>36.549999999999997</v>
      </c>
      <c r="Y91">
        <v>55.4</v>
      </c>
      <c r="Z91">
        <v>13.84</v>
      </c>
      <c r="AA91">
        <v>37.6</v>
      </c>
      <c r="AB91">
        <v>25</v>
      </c>
      <c r="AC91">
        <v>13.72</v>
      </c>
      <c r="AD91">
        <v>103.8</v>
      </c>
      <c r="AE91">
        <v>8.16</v>
      </c>
      <c r="AF91">
        <v>7.53</v>
      </c>
      <c r="AG91">
        <v>19.18</v>
      </c>
      <c r="AH91">
        <v>33.4</v>
      </c>
      <c r="AI91">
        <v>10.039999999999999</v>
      </c>
      <c r="AJ91">
        <v>13.72</v>
      </c>
      <c r="AK91">
        <v>24.65</v>
      </c>
      <c r="AL91">
        <v>32.200000000000003</v>
      </c>
      <c r="AM91">
        <v>7.31</v>
      </c>
      <c r="AN91">
        <v>9.25</v>
      </c>
      <c r="AO91">
        <v>19.82</v>
      </c>
      <c r="AP91">
        <v>10.56</v>
      </c>
      <c r="AR91">
        <v>27286.55</v>
      </c>
      <c r="AS91">
        <v>13775.95</v>
      </c>
    </row>
    <row r="92" spans="2:45" x14ac:dyDescent="0.25">
      <c r="B92" s="22">
        <v>42139</v>
      </c>
      <c r="C92">
        <v>162.30000000000001</v>
      </c>
      <c r="D92">
        <v>75.650000000000006</v>
      </c>
      <c r="E92">
        <v>109</v>
      </c>
      <c r="F92">
        <v>52.35</v>
      </c>
      <c r="G92">
        <v>7.44</v>
      </c>
      <c r="H92">
        <v>6.61</v>
      </c>
      <c r="I92">
        <v>5.16</v>
      </c>
      <c r="J92">
        <v>289.60000000000002</v>
      </c>
      <c r="K92">
        <v>55.2</v>
      </c>
      <c r="L92">
        <v>12.58</v>
      </c>
      <c r="M92">
        <v>132.1</v>
      </c>
      <c r="N92">
        <v>37</v>
      </c>
      <c r="O92">
        <v>69</v>
      </c>
      <c r="P92">
        <v>9.5500000000000007</v>
      </c>
      <c r="Q92">
        <v>6.93</v>
      </c>
      <c r="R92">
        <v>158</v>
      </c>
      <c r="S92">
        <v>78.55</v>
      </c>
      <c r="T92" s="34">
        <v>47.05</v>
      </c>
      <c r="U92">
        <v>15.12</v>
      </c>
      <c r="V92">
        <v>30.6</v>
      </c>
      <c r="W92">
        <v>32.549999999999997</v>
      </c>
      <c r="X92">
        <v>37.6</v>
      </c>
      <c r="Y92">
        <v>56</v>
      </c>
      <c r="Z92">
        <v>14.12</v>
      </c>
      <c r="AA92">
        <v>37.9</v>
      </c>
      <c r="AB92">
        <v>25</v>
      </c>
      <c r="AC92">
        <v>13.48</v>
      </c>
      <c r="AD92">
        <v>105.6</v>
      </c>
      <c r="AE92">
        <v>8.32</v>
      </c>
      <c r="AF92">
        <v>7.65</v>
      </c>
      <c r="AG92">
        <v>19.239999999999998</v>
      </c>
      <c r="AH92">
        <v>34.1</v>
      </c>
      <c r="AI92">
        <v>10.14</v>
      </c>
      <c r="AJ92">
        <v>14.02</v>
      </c>
      <c r="AK92">
        <v>25.1</v>
      </c>
      <c r="AL92">
        <v>33.950000000000003</v>
      </c>
      <c r="AM92">
        <v>7.34</v>
      </c>
      <c r="AN92">
        <v>9.1199999999999992</v>
      </c>
      <c r="AO92">
        <v>19.96</v>
      </c>
      <c r="AP92">
        <v>10.7</v>
      </c>
      <c r="AR92">
        <v>27822.28</v>
      </c>
      <c r="AS92">
        <v>14009.76</v>
      </c>
    </row>
    <row r="93" spans="2:45" x14ac:dyDescent="0.25">
      <c r="B93" s="22">
        <v>42142</v>
      </c>
      <c r="C93">
        <v>161.1</v>
      </c>
      <c r="D93">
        <v>75.150000000000006</v>
      </c>
      <c r="E93">
        <v>105.9</v>
      </c>
      <c r="F93">
        <v>52.45</v>
      </c>
      <c r="G93">
        <v>7.39</v>
      </c>
      <c r="H93">
        <v>6.61</v>
      </c>
      <c r="I93">
        <v>5.12</v>
      </c>
      <c r="J93">
        <v>286.39999999999998</v>
      </c>
      <c r="K93">
        <v>54.65</v>
      </c>
      <c r="L93">
        <v>12.42</v>
      </c>
      <c r="M93">
        <v>131</v>
      </c>
      <c r="N93">
        <v>36.65</v>
      </c>
      <c r="O93">
        <v>68.650000000000006</v>
      </c>
      <c r="P93">
        <v>9.49</v>
      </c>
      <c r="Q93">
        <v>6.85</v>
      </c>
      <c r="R93">
        <v>157.19999999999999</v>
      </c>
      <c r="S93">
        <v>78.650000000000006</v>
      </c>
      <c r="T93" s="34">
        <v>47.15</v>
      </c>
      <c r="U93">
        <v>15</v>
      </c>
      <c r="V93">
        <v>30.5</v>
      </c>
      <c r="W93">
        <v>32.049999999999997</v>
      </c>
      <c r="X93">
        <v>37.25</v>
      </c>
      <c r="Y93">
        <v>55.1</v>
      </c>
      <c r="Z93">
        <v>13.8</v>
      </c>
      <c r="AA93">
        <v>37.799999999999997</v>
      </c>
      <c r="AB93">
        <v>24.35</v>
      </c>
      <c r="AC93">
        <v>13.38</v>
      </c>
      <c r="AD93">
        <v>104.2</v>
      </c>
      <c r="AE93">
        <v>8.4499999999999993</v>
      </c>
      <c r="AF93">
        <v>7.61</v>
      </c>
      <c r="AG93">
        <v>19.059999999999999</v>
      </c>
      <c r="AH93">
        <v>33.6</v>
      </c>
      <c r="AI93">
        <v>10.16</v>
      </c>
      <c r="AJ93">
        <v>13.64</v>
      </c>
      <c r="AK93">
        <v>25.25</v>
      </c>
      <c r="AL93">
        <v>33.4</v>
      </c>
      <c r="AM93">
        <v>7.35</v>
      </c>
      <c r="AN93">
        <v>8.98</v>
      </c>
      <c r="AO93">
        <v>19.82</v>
      </c>
      <c r="AP93">
        <v>10.52</v>
      </c>
      <c r="AR93">
        <v>27591.25</v>
      </c>
      <c r="AS93">
        <v>13926.28</v>
      </c>
    </row>
    <row r="94" spans="2:45" x14ac:dyDescent="0.25">
      <c r="B94" s="22">
        <v>42143</v>
      </c>
      <c r="C94">
        <v>161.4</v>
      </c>
      <c r="D94">
        <v>74.650000000000006</v>
      </c>
      <c r="E94">
        <v>105.1</v>
      </c>
      <c r="F94">
        <v>52</v>
      </c>
      <c r="G94">
        <v>7.53</v>
      </c>
      <c r="H94">
        <v>6.7</v>
      </c>
      <c r="I94">
        <v>5.19</v>
      </c>
      <c r="J94">
        <v>288.8</v>
      </c>
      <c r="K94">
        <v>55.75</v>
      </c>
      <c r="L94">
        <v>12.4</v>
      </c>
      <c r="M94">
        <v>131.19999999999999</v>
      </c>
      <c r="N94">
        <v>37.700000000000003</v>
      </c>
      <c r="O94">
        <v>68.400000000000006</v>
      </c>
      <c r="P94">
        <v>9.6199999999999992</v>
      </c>
      <c r="Q94">
        <v>6.9</v>
      </c>
      <c r="R94">
        <v>156.9</v>
      </c>
      <c r="S94">
        <v>76.349999999999994</v>
      </c>
      <c r="T94" s="34">
        <v>47.05</v>
      </c>
      <c r="U94">
        <v>15.1</v>
      </c>
      <c r="V94">
        <v>30.7</v>
      </c>
      <c r="W94">
        <v>31.7</v>
      </c>
      <c r="X94">
        <v>37.4</v>
      </c>
      <c r="Y94">
        <v>55.05</v>
      </c>
      <c r="Z94">
        <v>13.98</v>
      </c>
      <c r="AA94">
        <v>38.450000000000003</v>
      </c>
      <c r="AB94">
        <v>24.9</v>
      </c>
      <c r="AC94">
        <v>13.26</v>
      </c>
      <c r="AD94">
        <v>105.1</v>
      </c>
      <c r="AE94">
        <v>8.34</v>
      </c>
      <c r="AF94">
        <v>7.83</v>
      </c>
      <c r="AG94">
        <v>19.12</v>
      </c>
      <c r="AH94">
        <v>33.950000000000003</v>
      </c>
      <c r="AI94">
        <v>10.06</v>
      </c>
      <c r="AJ94">
        <v>13.9</v>
      </c>
      <c r="AK94">
        <v>25.25</v>
      </c>
      <c r="AL94">
        <v>32.950000000000003</v>
      </c>
      <c r="AM94">
        <v>7.32</v>
      </c>
      <c r="AN94">
        <v>8.84</v>
      </c>
      <c r="AO94">
        <v>19.8</v>
      </c>
      <c r="AP94">
        <v>10.68</v>
      </c>
      <c r="AR94">
        <v>27693.54</v>
      </c>
      <c r="AS94">
        <v>14191.5</v>
      </c>
    </row>
    <row r="95" spans="2:45" x14ac:dyDescent="0.25">
      <c r="B95" s="22">
        <v>42144</v>
      </c>
      <c r="C95">
        <v>158.6</v>
      </c>
      <c r="D95">
        <v>74.599999999999994</v>
      </c>
      <c r="E95">
        <v>103.6</v>
      </c>
      <c r="F95">
        <v>51.2</v>
      </c>
      <c r="G95">
        <v>7.57</v>
      </c>
      <c r="H95">
        <v>6.73</v>
      </c>
      <c r="I95">
        <v>5.22</v>
      </c>
      <c r="J95">
        <v>288.39999999999998</v>
      </c>
      <c r="K95">
        <v>56.35</v>
      </c>
      <c r="L95">
        <v>12.34</v>
      </c>
      <c r="M95">
        <v>131.1</v>
      </c>
      <c r="N95">
        <v>37.75</v>
      </c>
      <c r="O95">
        <v>68.45</v>
      </c>
      <c r="P95">
        <v>9.57</v>
      </c>
      <c r="Q95">
        <v>6.89</v>
      </c>
      <c r="R95">
        <v>157.6</v>
      </c>
      <c r="S95">
        <v>76.099999999999994</v>
      </c>
      <c r="T95" s="34">
        <v>46.7</v>
      </c>
      <c r="U95">
        <v>15.02</v>
      </c>
      <c r="V95">
        <v>30.75</v>
      </c>
      <c r="W95">
        <v>31.6</v>
      </c>
      <c r="X95">
        <v>37.200000000000003</v>
      </c>
      <c r="Y95">
        <v>54.45</v>
      </c>
      <c r="Z95">
        <v>13.98</v>
      </c>
      <c r="AA95">
        <v>38.25</v>
      </c>
      <c r="AB95">
        <v>24.45</v>
      </c>
      <c r="AC95">
        <v>13.36</v>
      </c>
      <c r="AD95">
        <v>104.5</v>
      </c>
      <c r="AE95">
        <v>8.34</v>
      </c>
      <c r="AF95">
        <v>7.55</v>
      </c>
      <c r="AG95">
        <v>19.12</v>
      </c>
      <c r="AH95">
        <v>34.35</v>
      </c>
      <c r="AI95">
        <v>9.91</v>
      </c>
      <c r="AJ95">
        <v>13.72</v>
      </c>
      <c r="AK95">
        <v>25.75</v>
      </c>
      <c r="AL95">
        <v>33.6</v>
      </c>
      <c r="AM95">
        <v>7.29</v>
      </c>
      <c r="AN95">
        <v>8.6</v>
      </c>
      <c r="AO95">
        <v>19.84</v>
      </c>
      <c r="AP95">
        <v>10.54</v>
      </c>
      <c r="AR95">
        <v>27585.05</v>
      </c>
      <c r="AS95">
        <v>14235.9</v>
      </c>
    </row>
    <row r="96" spans="2:45" x14ac:dyDescent="0.25">
      <c r="B96" s="22">
        <v>42145</v>
      </c>
      <c r="C96">
        <v>156.80000000000001</v>
      </c>
      <c r="D96">
        <v>74.25</v>
      </c>
      <c r="E96">
        <v>103.4</v>
      </c>
      <c r="F96">
        <v>51</v>
      </c>
      <c r="G96">
        <v>7.58</v>
      </c>
      <c r="H96">
        <v>6.7</v>
      </c>
      <c r="I96">
        <v>5.16</v>
      </c>
      <c r="J96">
        <v>288.60000000000002</v>
      </c>
      <c r="K96">
        <v>56.5</v>
      </c>
      <c r="L96">
        <v>12.46</v>
      </c>
      <c r="M96">
        <v>131</v>
      </c>
      <c r="N96">
        <v>37.35</v>
      </c>
      <c r="O96">
        <v>68.55</v>
      </c>
      <c r="P96">
        <v>9.42</v>
      </c>
      <c r="Q96">
        <v>6.82</v>
      </c>
      <c r="R96">
        <v>157.30000000000001</v>
      </c>
      <c r="S96">
        <v>75.8</v>
      </c>
      <c r="T96" s="34">
        <v>46.5</v>
      </c>
      <c r="U96">
        <v>15.14</v>
      </c>
      <c r="V96">
        <v>30.65</v>
      </c>
      <c r="W96">
        <v>32.049999999999997</v>
      </c>
      <c r="X96">
        <v>38.9</v>
      </c>
      <c r="Y96">
        <v>55.1</v>
      </c>
      <c r="Z96">
        <v>13.54</v>
      </c>
      <c r="AA96">
        <v>38.75</v>
      </c>
      <c r="AB96">
        <v>24.35</v>
      </c>
      <c r="AC96">
        <v>13.5</v>
      </c>
      <c r="AD96">
        <v>105.5</v>
      </c>
      <c r="AE96">
        <v>8.32</v>
      </c>
      <c r="AF96">
        <v>7.48</v>
      </c>
      <c r="AG96">
        <v>19.100000000000001</v>
      </c>
      <c r="AH96">
        <v>34.5</v>
      </c>
      <c r="AI96">
        <v>9.91</v>
      </c>
      <c r="AJ96">
        <v>13.72</v>
      </c>
      <c r="AK96">
        <v>25.6</v>
      </c>
      <c r="AL96">
        <v>33.950000000000003</v>
      </c>
      <c r="AM96">
        <v>7.49</v>
      </c>
      <c r="AN96">
        <v>8.4499999999999993</v>
      </c>
      <c r="AO96">
        <v>19.940000000000001</v>
      </c>
      <c r="AP96">
        <v>10.38</v>
      </c>
      <c r="AR96">
        <v>27523.72</v>
      </c>
      <c r="AS96">
        <v>14132.16</v>
      </c>
    </row>
    <row r="97" spans="2:45" x14ac:dyDescent="0.25">
      <c r="B97" s="22">
        <v>42146</v>
      </c>
      <c r="C97">
        <v>158.80000000000001</v>
      </c>
      <c r="D97">
        <v>75.150000000000006</v>
      </c>
      <c r="E97">
        <v>105.8</v>
      </c>
      <c r="F97">
        <v>51.65</v>
      </c>
      <c r="G97">
        <v>7.72</v>
      </c>
      <c r="H97">
        <v>6.8</v>
      </c>
      <c r="I97">
        <v>5.27</v>
      </c>
      <c r="J97">
        <v>293.60000000000002</v>
      </c>
      <c r="K97">
        <v>59.6</v>
      </c>
      <c r="L97">
        <v>12.68</v>
      </c>
      <c r="M97">
        <v>133.30000000000001</v>
      </c>
      <c r="N97">
        <v>38.549999999999997</v>
      </c>
      <c r="O97">
        <v>69</v>
      </c>
      <c r="P97">
        <v>9.5299999999999994</v>
      </c>
      <c r="Q97">
        <v>7.01</v>
      </c>
      <c r="R97">
        <v>158.9</v>
      </c>
      <c r="S97">
        <v>75.7</v>
      </c>
      <c r="T97" s="34">
        <v>46.15</v>
      </c>
      <c r="U97">
        <v>15.2</v>
      </c>
      <c r="V97">
        <v>33.15</v>
      </c>
      <c r="W97">
        <v>32.35</v>
      </c>
      <c r="X97">
        <v>39.5</v>
      </c>
      <c r="Y97">
        <v>55.2</v>
      </c>
      <c r="Z97">
        <v>13.64</v>
      </c>
      <c r="AA97">
        <v>37.799999999999997</v>
      </c>
      <c r="AB97">
        <v>25.3</v>
      </c>
      <c r="AC97">
        <v>12.9</v>
      </c>
      <c r="AD97">
        <v>105.8</v>
      </c>
      <c r="AE97">
        <v>8.64</v>
      </c>
      <c r="AF97">
        <v>7.52</v>
      </c>
      <c r="AG97">
        <v>19.600000000000001</v>
      </c>
      <c r="AH97">
        <v>35.4</v>
      </c>
      <c r="AI97">
        <v>11.16</v>
      </c>
      <c r="AJ97">
        <v>13.9</v>
      </c>
      <c r="AK97">
        <v>25.75</v>
      </c>
      <c r="AL97">
        <v>34.549999999999997</v>
      </c>
      <c r="AM97">
        <v>7.32</v>
      </c>
      <c r="AN97">
        <v>8.58</v>
      </c>
      <c r="AO97">
        <v>20.3</v>
      </c>
      <c r="AP97">
        <v>10.62</v>
      </c>
      <c r="AR97">
        <v>27992.83</v>
      </c>
      <c r="AS97">
        <v>14433.36</v>
      </c>
    </row>
    <row r="98" spans="2:45" x14ac:dyDescent="0.25">
      <c r="B98" s="22">
        <v>42150</v>
      </c>
      <c r="C98">
        <v>158.80000000000001</v>
      </c>
      <c r="D98">
        <v>74.599999999999994</v>
      </c>
      <c r="E98">
        <v>106.4</v>
      </c>
      <c r="F98">
        <v>53.15</v>
      </c>
      <c r="G98">
        <v>7.91</v>
      </c>
      <c r="H98">
        <v>6.95</v>
      </c>
      <c r="I98">
        <v>5.41</v>
      </c>
      <c r="J98">
        <v>309.39999999999998</v>
      </c>
      <c r="K98">
        <v>61.25</v>
      </c>
      <c r="L98">
        <v>12.74</v>
      </c>
      <c r="M98">
        <v>136.4</v>
      </c>
      <c r="N98">
        <v>39.950000000000003</v>
      </c>
      <c r="O98">
        <v>68.25</v>
      </c>
      <c r="P98">
        <v>9.64</v>
      </c>
      <c r="Q98">
        <v>7.17</v>
      </c>
      <c r="R98">
        <v>159.6</v>
      </c>
      <c r="S98">
        <v>75.25</v>
      </c>
      <c r="T98" s="34">
        <v>45.85</v>
      </c>
      <c r="U98">
        <v>15.28</v>
      </c>
      <c r="V98">
        <v>33.4</v>
      </c>
      <c r="W98">
        <v>31.9</v>
      </c>
      <c r="X98">
        <v>38.799999999999997</v>
      </c>
      <c r="Y98">
        <v>54.4</v>
      </c>
      <c r="Z98">
        <v>13.86</v>
      </c>
      <c r="AA98">
        <v>37.6</v>
      </c>
      <c r="AB98">
        <v>25.8</v>
      </c>
      <c r="AC98">
        <v>12.78</v>
      </c>
      <c r="AD98">
        <v>106.6</v>
      </c>
      <c r="AE98">
        <v>8.6999999999999993</v>
      </c>
      <c r="AF98">
        <v>7.75</v>
      </c>
      <c r="AG98">
        <v>19.579999999999998</v>
      </c>
      <c r="AH98">
        <v>35.65</v>
      </c>
      <c r="AI98">
        <v>10.5</v>
      </c>
      <c r="AJ98">
        <v>13.96</v>
      </c>
      <c r="AK98">
        <v>26.3</v>
      </c>
      <c r="AL98">
        <v>34.799999999999997</v>
      </c>
      <c r="AM98">
        <v>6.84</v>
      </c>
      <c r="AN98">
        <v>8.59</v>
      </c>
      <c r="AO98">
        <v>20.55</v>
      </c>
      <c r="AP98">
        <v>10.68</v>
      </c>
      <c r="AR98">
        <v>28249.86</v>
      </c>
      <c r="AS98">
        <v>14801.94</v>
      </c>
    </row>
    <row r="99" spans="2:45" x14ac:dyDescent="0.25">
      <c r="B99" s="22">
        <v>42151</v>
      </c>
      <c r="C99">
        <v>157.9</v>
      </c>
      <c r="D99">
        <v>74.150000000000006</v>
      </c>
      <c r="E99">
        <v>105.5</v>
      </c>
      <c r="F99">
        <v>52.3</v>
      </c>
      <c r="G99">
        <v>7.9399999999999995</v>
      </c>
      <c r="H99">
        <v>6.92</v>
      </c>
      <c r="I99">
        <v>5.39</v>
      </c>
      <c r="J99">
        <v>305.8</v>
      </c>
      <c r="K99">
        <v>60.65</v>
      </c>
      <c r="L99">
        <v>12.68</v>
      </c>
      <c r="M99">
        <v>135</v>
      </c>
      <c r="N99">
        <v>39.1</v>
      </c>
      <c r="O99">
        <v>68.349999999999994</v>
      </c>
      <c r="P99">
        <v>9.6</v>
      </c>
      <c r="Q99">
        <v>7.11</v>
      </c>
      <c r="R99">
        <v>159.69999999999999</v>
      </c>
      <c r="S99">
        <v>75.150000000000006</v>
      </c>
      <c r="T99" s="34">
        <v>45.9</v>
      </c>
      <c r="U99">
        <v>15.34</v>
      </c>
      <c r="V99">
        <v>32.950000000000003</v>
      </c>
      <c r="W99">
        <v>31.6</v>
      </c>
      <c r="X99">
        <v>38.4</v>
      </c>
      <c r="Y99">
        <v>54.3</v>
      </c>
      <c r="Z99">
        <v>13.9</v>
      </c>
      <c r="AA99">
        <v>37.799999999999997</v>
      </c>
      <c r="AB99">
        <v>25.7</v>
      </c>
      <c r="AC99">
        <v>12.5</v>
      </c>
      <c r="AD99">
        <v>105.3</v>
      </c>
      <c r="AE99">
        <v>8.81</v>
      </c>
      <c r="AF99">
        <v>7.6899999999999995</v>
      </c>
      <c r="AG99">
        <v>19.52</v>
      </c>
      <c r="AH99">
        <v>35.4</v>
      </c>
      <c r="AI99">
        <v>10.82</v>
      </c>
      <c r="AJ99">
        <v>14.04</v>
      </c>
      <c r="AK99">
        <v>26</v>
      </c>
      <c r="AL99">
        <v>34.65</v>
      </c>
      <c r="AM99">
        <v>6.66</v>
      </c>
      <c r="AN99">
        <v>8.52</v>
      </c>
      <c r="AO99">
        <v>20.6</v>
      </c>
      <c r="AP99">
        <v>10.6</v>
      </c>
      <c r="AR99">
        <v>28081.21</v>
      </c>
      <c r="AS99">
        <v>14701.88</v>
      </c>
    </row>
    <row r="100" spans="2:45" x14ac:dyDescent="0.25">
      <c r="B100" s="22">
        <v>42152</v>
      </c>
      <c r="C100">
        <v>155.19999999999999</v>
      </c>
      <c r="D100">
        <v>73.45</v>
      </c>
      <c r="E100">
        <v>103.3</v>
      </c>
      <c r="F100">
        <v>50.6</v>
      </c>
      <c r="G100">
        <v>7.65</v>
      </c>
      <c r="H100">
        <v>6.73</v>
      </c>
      <c r="I100">
        <v>5.19</v>
      </c>
      <c r="J100">
        <v>300.2</v>
      </c>
      <c r="K100">
        <v>58.15</v>
      </c>
      <c r="L100">
        <v>12.38</v>
      </c>
      <c r="M100">
        <v>132.6</v>
      </c>
      <c r="N100">
        <v>37.4</v>
      </c>
      <c r="O100">
        <v>67.599999999999994</v>
      </c>
      <c r="P100">
        <v>9.34</v>
      </c>
      <c r="Q100">
        <v>6.92</v>
      </c>
      <c r="R100">
        <v>156.5</v>
      </c>
      <c r="S100">
        <v>73.5</v>
      </c>
      <c r="T100" s="34">
        <v>44.8</v>
      </c>
      <c r="U100">
        <v>15.04</v>
      </c>
      <c r="V100">
        <v>32.1</v>
      </c>
      <c r="W100">
        <v>30.5</v>
      </c>
      <c r="X100">
        <v>37.15</v>
      </c>
      <c r="Y100">
        <v>53.65</v>
      </c>
      <c r="Z100">
        <v>13.46</v>
      </c>
      <c r="AA100">
        <v>37.049999999999997</v>
      </c>
      <c r="AB100">
        <v>25</v>
      </c>
      <c r="AC100">
        <v>12.24</v>
      </c>
      <c r="AD100">
        <v>104.4</v>
      </c>
      <c r="AE100">
        <v>8.7799999999999994</v>
      </c>
      <c r="AF100">
        <v>7.37</v>
      </c>
      <c r="AG100">
        <v>19.14</v>
      </c>
      <c r="AH100">
        <v>34.65</v>
      </c>
      <c r="AI100">
        <v>10.26</v>
      </c>
      <c r="AJ100">
        <v>13.48</v>
      </c>
      <c r="AK100">
        <v>25.25</v>
      </c>
      <c r="AL100">
        <v>33.25</v>
      </c>
      <c r="AM100">
        <v>6.61</v>
      </c>
      <c r="AN100">
        <v>8.3800000000000008</v>
      </c>
      <c r="AO100">
        <v>20.3</v>
      </c>
      <c r="AP100">
        <v>10.38</v>
      </c>
      <c r="AR100">
        <v>27454.31</v>
      </c>
      <c r="AS100">
        <v>14183</v>
      </c>
    </row>
    <row r="101" spans="2:45" x14ac:dyDescent="0.25">
      <c r="B101" s="22">
        <v>42153</v>
      </c>
      <c r="C101">
        <v>155.69999999999999</v>
      </c>
      <c r="D101">
        <v>74.150000000000006</v>
      </c>
      <c r="E101">
        <v>102.1</v>
      </c>
      <c r="F101">
        <v>51.05</v>
      </c>
      <c r="G101">
        <v>7.79</v>
      </c>
      <c r="H101">
        <v>6.75</v>
      </c>
      <c r="I101">
        <v>5.15</v>
      </c>
      <c r="J101">
        <v>298.39999999999998</v>
      </c>
      <c r="K101">
        <v>57.05</v>
      </c>
      <c r="L101">
        <v>12.12</v>
      </c>
      <c r="M101">
        <v>131.4</v>
      </c>
      <c r="N101">
        <v>37.25</v>
      </c>
      <c r="O101">
        <v>67.8</v>
      </c>
      <c r="P101">
        <v>9.19</v>
      </c>
      <c r="Q101">
        <v>6.83</v>
      </c>
      <c r="R101">
        <v>155.6</v>
      </c>
      <c r="S101">
        <v>74.3</v>
      </c>
      <c r="T101" s="34">
        <v>45</v>
      </c>
      <c r="U101">
        <v>14.96</v>
      </c>
      <c r="V101">
        <v>31.9</v>
      </c>
      <c r="W101">
        <v>29.95</v>
      </c>
      <c r="X101">
        <v>37.1</v>
      </c>
      <c r="Y101">
        <v>53.5</v>
      </c>
      <c r="Z101">
        <v>13.08</v>
      </c>
      <c r="AA101">
        <v>37.15</v>
      </c>
      <c r="AB101">
        <v>25.1</v>
      </c>
      <c r="AC101">
        <v>12.3</v>
      </c>
      <c r="AD101">
        <v>104.3</v>
      </c>
      <c r="AE101">
        <v>8.75</v>
      </c>
      <c r="AF101">
        <v>7.38</v>
      </c>
      <c r="AG101">
        <v>19.059999999999999</v>
      </c>
      <c r="AH101">
        <v>35</v>
      </c>
      <c r="AI101">
        <v>9.9</v>
      </c>
      <c r="AJ101">
        <v>13.28</v>
      </c>
      <c r="AK101">
        <v>24.5</v>
      </c>
      <c r="AL101">
        <v>34.200000000000003</v>
      </c>
      <c r="AM101">
        <v>6.72</v>
      </c>
      <c r="AN101">
        <v>8.42</v>
      </c>
      <c r="AO101">
        <v>19.86</v>
      </c>
      <c r="AP101">
        <v>10.34</v>
      </c>
      <c r="AR101">
        <v>27424.19</v>
      </c>
      <c r="AS101">
        <v>14103.81</v>
      </c>
    </row>
    <row r="102" spans="2:45" x14ac:dyDescent="0.25">
      <c r="B102" s="22">
        <v>42156</v>
      </c>
      <c r="C102">
        <v>156.1</v>
      </c>
      <c r="D102">
        <v>73.849999999999994</v>
      </c>
      <c r="E102">
        <v>103.3</v>
      </c>
      <c r="F102">
        <v>51.55</v>
      </c>
      <c r="G102">
        <v>7.82</v>
      </c>
      <c r="H102">
        <v>6.82</v>
      </c>
      <c r="I102">
        <v>5.21</v>
      </c>
      <c r="J102">
        <v>302</v>
      </c>
      <c r="K102">
        <v>58.2</v>
      </c>
      <c r="L102">
        <v>12.16</v>
      </c>
      <c r="M102">
        <v>132.9</v>
      </c>
      <c r="N102">
        <v>37.950000000000003</v>
      </c>
      <c r="O102">
        <v>67.599999999999994</v>
      </c>
      <c r="P102">
        <v>9.17</v>
      </c>
      <c r="Q102">
        <v>6.82</v>
      </c>
      <c r="R102">
        <v>155.6</v>
      </c>
      <c r="S102">
        <v>74.599999999999994</v>
      </c>
      <c r="T102" s="34">
        <v>45.4</v>
      </c>
      <c r="U102">
        <v>15.1</v>
      </c>
      <c r="V102">
        <v>32.25</v>
      </c>
      <c r="W102">
        <v>28.85</v>
      </c>
      <c r="X102">
        <v>35.450000000000003</v>
      </c>
      <c r="Y102">
        <v>54</v>
      </c>
      <c r="Z102">
        <v>13.22</v>
      </c>
      <c r="AA102">
        <v>37.35</v>
      </c>
      <c r="AB102">
        <v>25.5</v>
      </c>
      <c r="AC102">
        <v>12.32</v>
      </c>
      <c r="AD102">
        <v>105</v>
      </c>
      <c r="AE102">
        <v>8.68</v>
      </c>
      <c r="AF102">
        <v>7.71</v>
      </c>
      <c r="AG102">
        <v>19.440000000000001</v>
      </c>
      <c r="AH102">
        <v>35.35</v>
      </c>
      <c r="AI102">
        <v>10.42</v>
      </c>
      <c r="AJ102">
        <v>13.56</v>
      </c>
      <c r="AK102">
        <v>24.6</v>
      </c>
      <c r="AL102">
        <v>34.75</v>
      </c>
      <c r="AM102">
        <v>6.63</v>
      </c>
      <c r="AN102">
        <v>8.34</v>
      </c>
      <c r="AO102">
        <v>19.579999999999998</v>
      </c>
      <c r="AP102">
        <v>10.5</v>
      </c>
      <c r="AR102">
        <v>27597.16</v>
      </c>
      <c r="AS102">
        <v>14299.45</v>
      </c>
    </row>
    <row r="103" spans="2:45" x14ac:dyDescent="0.25">
      <c r="B103" s="22">
        <v>42157</v>
      </c>
      <c r="C103">
        <v>157.19999999999999</v>
      </c>
      <c r="D103">
        <v>73.55</v>
      </c>
      <c r="E103">
        <v>102.8</v>
      </c>
      <c r="F103">
        <v>50.9</v>
      </c>
      <c r="G103">
        <v>7.78</v>
      </c>
      <c r="H103">
        <v>6.78</v>
      </c>
      <c r="I103">
        <v>5.22</v>
      </c>
      <c r="J103">
        <v>296.8</v>
      </c>
      <c r="K103">
        <v>57.45</v>
      </c>
      <c r="L103">
        <v>12.2</v>
      </c>
      <c r="M103">
        <v>133.9</v>
      </c>
      <c r="N103">
        <v>37.25</v>
      </c>
      <c r="O103">
        <v>67.349999999999994</v>
      </c>
      <c r="P103">
        <v>9.15</v>
      </c>
      <c r="Q103">
        <v>6.82</v>
      </c>
      <c r="R103">
        <v>154.9</v>
      </c>
      <c r="S103">
        <v>73.849999999999994</v>
      </c>
      <c r="T103" s="34">
        <v>45.55</v>
      </c>
      <c r="U103">
        <v>15.08</v>
      </c>
      <c r="V103">
        <v>31.9</v>
      </c>
      <c r="W103">
        <v>28.5</v>
      </c>
      <c r="X103">
        <v>35.049999999999997</v>
      </c>
      <c r="Y103">
        <v>54.25</v>
      </c>
      <c r="Z103">
        <v>13.26</v>
      </c>
      <c r="AA103">
        <v>37.049999999999997</v>
      </c>
      <c r="AB103">
        <v>25</v>
      </c>
      <c r="AC103">
        <v>12.16</v>
      </c>
      <c r="AD103">
        <v>104</v>
      </c>
      <c r="AE103">
        <v>8.6199999999999992</v>
      </c>
      <c r="AF103">
        <v>7.59</v>
      </c>
      <c r="AG103">
        <v>19.84</v>
      </c>
      <c r="AH103">
        <v>34.700000000000003</v>
      </c>
      <c r="AI103">
        <v>10.5</v>
      </c>
      <c r="AJ103">
        <v>13.5</v>
      </c>
      <c r="AK103">
        <v>24.55</v>
      </c>
      <c r="AL103">
        <v>34.25</v>
      </c>
      <c r="AM103">
        <v>6.24</v>
      </c>
      <c r="AN103">
        <v>8.2799999999999994</v>
      </c>
      <c r="AO103">
        <v>19.52</v>
      </c>
      <c r="AP103">
        <v>10.4</v>
      </c>
      <c r="AR103">
        <v>27466.720000000001</v>
      </c>
      <c r="AS103">
        <v>14201.63</v>
      </c>
    </row>
    <row r="104" spans="2:45" x14ac:dyDescent="0.25">
      <c r="B104" s="22">
        <v>42158</v>
      </c>
      <c r="C104">
        <v>158.1</v>
      </c>
      <c r="D104">
        <v>73.900000000000006</v>
      </c>
      <c r="E104">
        <v>104.6</v>
      </c>
      <c r="F104">
        <v>50.85</v>
      </c>
      <c r="G104">
        <v>7.79</v>
      </c>
      <c r="H104">
        <v>6.72</v>
      </c>
      <c r="I104">
        <v>5.18</v>
      </c>
      <c r="J104">
        <v>294.39999999999998</v>
      </c>
      <c r="K104">
        <v>56.45</v>
      </c>
      <c r="L104">
        <v>12.42</v>
      </c>
      <c r="M104">
        <v>134</v>
      </c>
      <c r="N104">
        <v>36.450000000000003</v>
      </c>
      <c r="O104">
        <v>67.45</v>
      </c>
      <c r="P104">
        <v>9.1300000000000008</v>
      </c>
      <c r="Q104">
        <v>6.77</v>
      </c>
      <c r="R104">
        <v>155.80000000000001</v>
      </c>
      <c r="S104">
        <v>73.5</v>
      </c>
      <c r="T104" s="34">
        <v>45.7</v>
      </c>
      <c r="U104">
        <v>15.04</v>
      </c>
      <c r="V104">
        <v>32.4</v>
      </c>
      <c r="W104">
        <v>28.45</v>
      </c>
      <c r="X104">
        <v>34.85</v>
      </c>
      <c r="Y104">
        <v>54.45</v>
      </c>
      <c r="Z104">
        <v>13.26</v>
      </c>
      <c r="AA104">
        <v>36.9</v>
      </c>
      <c r="AB104">
        <v>24.9</v>
      </c>
      <c r="AC104">
        <v>12.2</v>
      </c>
      <c r="AD104">
        <v>103.2</v>
      </c>
      <c r="AE104">
        <v>8.6</v>
      </c>
      <c r="AF104">
        <v>7.63</v>
      </c>
      <c r="AG104">
        <v>20.399999999999999</v>
      </c>
      <c r="AH104">
        <v>35</v>
      </c>
      <c r="AI104">
        <v>10.48</v>
      </c>
      <c r="AJ104">
        <v>13.34</v>
      </c>
      <c r="AK104">
        <v>24.6</v>
      </c>
      <c r="AL104">
        <v>33.65</v>
      </c>
      <c r="AM104">
        <v>6.08</v>
      </c>
      <c r="AN104">
        <v>8.2899999999999991</v>
      </c>
      <c r="AO104">
        <v>19.600000000000001</v>
      </c>
      <c r="AP104">
        <v>10.52</v>
      </c>
      <c r="AR104">
        <v>27657.47</v>
      </c>
      <c r="AS104">
        <v>14114.94</v>
      </c>
    </row>
    <row r="105" spans="2:45" x14ac:dyDescent="0.25">
      <c r="B105" s="22">
        <v>42159</v>
      </c>
      <c r="C105">
        <v>157.80000000000001</v>
      </c>
      <c r="D105">
        <v>73.75</v>
      </c>
      <c r="E105">
        <v>102.8</v>
      </c>
      <c r="F105">
        <v>50.9</v>
      </c>
      <c r="G105">
        <v>7.91</v>
      </c>
      <c r="H105">
        <v>6.75</v>
      </c>
      <c r="I105">
        <v>5.23</v>
      </c>
      <c r="J105">
        <v>294</v>
      </c>
      <c r="K105">
        <v>56.4</v>
      </c>
      <c r="L105">
        <v>11.92</v>
      </c>
      <c r="M105">
        <v>131.6</v>
      </c>
      <c r="N105">
        <v>36.35</v>
      </c>
      <c r="O105">
        <v>67.25</v>
      </c>
      <c r="P105">
        <v>9.06</v>
      </c>
      <c r="Q105">
        <v>6.68</v>
      </c>
      <c r="R105">
        <v>155.30000000000001</v>
      </c>
      <c r="S105">
        <v>73.45</v>
      </c>
      <c r="T105" s="34">
        <v>46.05</v>
      </c>
      <c r="U105">
        <v>14.76</v>
      </c>
      <c r="V105">
        <v>32.200000000000003</v>
      </c>
      <c r="W105">
        <v>29.8</v>
      </c>
      <c r="X105">
        <v>36</v>
      </c>
      <c r="Y105">
        <v>54.1</v>
      </c>
      <c r="Z105">
        <v>13.16</v>
      </c>
      <c r="AA105">
        <v>36.65</v>
      </c>
      <c r="AB105">
        <v>25.35</v>
      </c>
      <c r="AC105">
        <v>12.16</v>
      </c>
      <c r="AD105">
        <v>102.4</v>
      </c>
      <c r="AE105">
        <v>8.6</v>
      </c>
      <c r="AF105">
        <v>8.0500000000000007</v>
      </c>
      <c r="AG105">
        <v>19.239999999999998</v>
      </c>
      <c r="AH105">
        <v>35.299999999999997</v>
      </c>
      <c r="AI105">
        <v>10.56</v>
      </c>
      <c r="AJ105">
        <v>13.28</v>
      </c>
      <c r="AK105">
        <v>24.2</v>
      </c>
      <c r="AL105">
        <v>33.200000000000003</v>
      </c>
      <c r="AM105">
        <v>6.21</v>
      </c>
      <c r="AN105">
        <v>8.43</v>
      </c>
      <c r="AO105">
        <v>19.28</v>
      </c>
      <c r="AP105">
        <v>10.46</v>
      </c>
      <c r="AR105">
        <v>27551.89</v>
      </c>
      <c r="AS105">
        <v>14127.01</v>
      </c>
    </row>
    <row r="106" spans="2:45" x14ac:dyDescent="0.25">
      <c r="B106" s="22">
        <v>42160</v>
      </c>
      <c r="C106">
        <v>154.69999999999999</v>
      </c>
      <c r="D106">
        <v>73.099999999999994</v>
      </c>
      <c r="E106">
        <v>102.3</v>
      </c>
      <c r="F106">
        <v>50.75</v>
      </c>
      <c r="G106">
        <v>7.79</v>
      </c>
      <c r="H106">
        <v>6.62</v>
      </c>
      <c r="I106">
        <v>5.16</v>
      </c>
      <c r="J106">
        <v>292</v>
      </c>
      <c r="K106">
        <v>55.6</v>
      </c>
      <c r="L106">
        <v>11.72</v>
      </c>
      <c r="M106">
        <v>131</v>
      </c>
      <c r="N106">
        <v>35.6</v>
      </c>
      <c r="O106">
        <v>67.400000000000006</v>
      </c>
      <c r="P106">
        <v>8.91</v>
      </c>
      <c r="Q106">
        <v>6.55</v>
      </c>
      <c r="R106">
        <v>153.80000000000001</v>
      </c>
      <c r="S106">
        <v>72.849999999999994</v>
      </c>
      <c r="T106" s="34">
        <v>45.75</v>
      </c>
      <c r="U106">
        <v>14.62</v>
      </c>
      <c r="V106">
        <v>32.25</v>
      </c>
      <c r="W106">
        <v>30.1</v>
      </c>
      <c r="X106">
        <v>35.75</v>
      </c>
      <c r="Y106">
        <v>53.5</v>
      </c>
      <c r="Z106">
        <v>13.18</v>
      </c>
      <c r="AA106">
        <v>36.9</v>
      </c>
      <c r="AB106">
        <v>25.1</v>
      </c>
      <c r="AC106">
        <v>12</v>
      </c>
      <c r="AD106">
        <v>101.1</v>
      </c>
      <c r="AE106">
        <v>8.4</v>
      </c>
      <c r="AF106">
        <v>7.8</v>
      </c>
      <c r="AG106">
        <v>19.100000000000001</v>
      </c>
      <c r="AH106">
        <v>35.549999999999997</v>
      </c>
      <c r="AI106">
        <v>10.66</v>
      </c>
      <c r="AJ106">
        <v>13.28</v>
      </c>
      <c r="AK106">
        <v>24.05</v>
      </c>
      <c r="AL106">
        <v>32.549999999999997</v>
      </c>
      <c r="AM106">
        <v>6.2</v>
      </c>
      <c r="AN106">
        <v>8.34</v>
      </c>
      <c r="AO106">
        <v>19.559999999999999</v>
      </c>
      <c r="AP106">
        <v>10.5</v>
      </c>
      <c r="AR106">
        <v>27260.16</v>
      </c>
      <c r="AS106">
        <v>13914.61</v>
      </c>
    </row>
    <row r="107" spans="2:45" x14ac:dyDescent="0.25">
      <c r="B107" s="22">
        <v>42163</v>
      </c>
      <c r="C107">
        <v>155.1</v>
      </c>
      <c r="D107">
        <v>73.55</v>
      </c>
      <c r="E107">
        <v>101.3</v>
      </c>
      <c r="F107">
        <v>50.7</v>
      </c>
      <c r="G107">
        <v>7.89</v>
      </c>
      <c r="H107">
        <v>6.6899999999999995</v>
      </c>
      <c r="I107">
        <v>5.35</v>
      </c>
      <c r="J107">
        <v>293.60000000000002</v>
      </c>
      <c r="K107">
        <v>57.3</v>
      </c>
      <c r="L107">
        <v>11.76</v>
      </c>
      <c r="M107">
        <v>128.6</v>
      </c>
      <c r="N107">
        <v>36.15</v>
      </c>
      <c r="O107">
        <v>65.849999999999994</v>
      </c>
      <c r="P107">
        <v>9.02</v>
      </c>
      <c r="Q107">
        <v>6.66</v>
      </c>
      <c r="R107">
        <v>151.5</v>
      </c>
      <c r="S107">
        <v>71.099999999999994</v>
      </c>
      <c r="T107" s="34">
        <v>45</v>
      </c>
      <c r="U107">
        <v>14.52</v>
      </c>
      <c r="V107">
        <v>31.95</v>
      </c>
      <c r="W107">
        <v>29.95</v>
      </c>
      <c r="X107">
        <v>35.15</v>
      </c>
      <c r="Y107">
        <v>52.6</v>
      </c>
      <c r="Z107">
        <v>13.36</v>
      </c>
      <c r="AA107">
        <v>36.15</v>
      </c>
      <c r="AB107">
        <v>25.3</v>
      </c>
      <c r="AC107">
        <v>11.86</v>
      </c>
      <c r="AD107">
        <v>99.45</v>
      </c>
      <c r="AE107">
        <v>8.07</v>
      </c>
      <c r="AF107">
        <v>8.42</v>
      </c>
      <c r="AG107">
        <v>19.239999999999998</v>
      </c>
      <c r="AH107">
        <v>34.6</v>
      </c>
      <c r="AI107">
        <v>10.8</v>
      </c>
      <c r="AJ107">
        <v>13.08</v>
      </c>
      <c r="AK107">
        <v>23.85</v>
      </c>
      <c r="AL107">
        <v>32.549999999999997</v>
      </c>
      <c r="AM107">
        <v>6.22</v>
      </c>
      <c r="AN107">
        <v>8.16</v>
      </c>
      <c r="AO107">
        <v>19.059999999999999</v>
      </c>
      <c r="AP107">
        <v>10.38</v>
      </c>
      <c r="AR107">
        <v>27316.28</v>
      </c>
      <c r="AS107">
        <v>14113.98</v>
      </c>
    </row>
    <row r="108" spans="2:45" x14ac:dyDescent="0.25">
      <c r="B108" s="22">
        <v>42164</v>
      </c>
      <c r="C108">
        <v>155</v>
      </c>
      <c r="D108">
        <v>73.25</v>
      </c>
      <c r="E108">
        <v>99</v>
      </c>
      <c r="F108">
        <v>50.15</v>
      </c>
      <c r="G108">
        <v>7.74</v>
      </c>
      <c r="H108">
        <v>6.61</v>
      </c>
      <c r="I108">
        <v>5.32</v>
      </c>
      <c r="J108">
        <v>289.2</v>
      </c>
      <c r="K108">
        <v>55.5</v>
      </c>
      <c r="L108">
        <v>11.72</v>
      </c>
      <c r="M108">
        <v>127.3</v>
      </c>
      <c r="N108">
        <v>35.049999999999997</v>
      </c>
      <c r="O108">
        <v>65.650000000000006</v>
      </c>
      <c r="P108">
        <v>8.8699999999999992</v>
      </c>
      <c r="Q108">
        <v>6.58</v>
      </c>
      <c r="R108">
        <v>151.6</v>
      </c>
      <c r="S108">
        <v>69.55</v>
      </c>
      <c r="T108" s="34">
        <v>45.4</v>
      </c>
      <c r="U108">
        <v>14.18</v>
      </c>
      <c r="V108">
        <v>32.15</v>
      </c>
      <c r="W108">
        <v>29.45</v>
      </c>
      <c r="X108">
        <v>33.85</v>
      </c>
      <c r="Y108">
        <v>52.1</v>
      </c>
      <c r="Z108">
        <v>12.92</v>
      </c>
      <c r="AA108">
        <v>35.85</v>
      </c>
      <c r="AB108">
        <v>24.85</v>
      </c>
      <c r="AC108">
        <v>11.48</v>
      </c>
      <c r="AD108">
        <v>100.4</v>
      </c>
      <c r="AE108">
        <v>8.11</v>
      </c>
      <c r="AF108">
        <v>8.34</v>
      </c>
      <c r="AG108">
        <v>19.940000000000001</v>
      </c>
      <c r="AH108">
        <v>34.5</v>
      </c>
      <c r="AI108">
        <v>10.46</v>
      </c>
      <c r="AJ108">
        <v>13.02</v>
      </c>
      <c r="AK108">
        <v>23.85</v>
      </c>
      <c r="AL108">
        <v>31.15</v>
      </c>
      <c r="AM108">
        <v>6.21</v>
      </c>
      <c r="AN108">
        <v>8.0299999999999994</v>
      </c>
      <c r="AO108">
        <v>18.920000000000002</v>
      </c>
      <c r="AP108">
        <v>10.24</v>
      </c>
      <c r="AR108">
        <v>26989.52</v>
      </c>
      <c r="AS108">
        <v>13861.96</v>
      </c>
    </row>
    <row r="109" spans="2:45" x14ac:dyDescent="0.25">
      <c r="B109" s="22">
        <v>42165</v>
      </c>
      <c r="C109">
        <v>153.19999999999999</v>
      </c>
      <c r="D109">
        <v>72.849999999999994</v>
      </c>
      <c r="E109">
        <v>97.8</v>
      </c>
      <c r="F109">
        <v>49.6</v>
      </c>
      <c r="G109">
        <v>7.63</v>
      </c>
      <c r="H109">
        <v>6.51</v>
      </c>
      <c r="I109">
        <v>5.19</v>
      </c>
      <c r="J109">
        <v>285.60000000000002</v>
      </c>
      <c r="K109">
        <v>54.8</v>
      </c>
      <c r="L109">
        <v>11.58</v>
      </c>
      <c r="M109">
        <v>125.3</v>
      </c>
      <c r="N109">
        <v>34.5</v>
      </c>
      <c r="O109">
        <v>64.849999999999994</v>
      </c>
      <c r="P109">
        <v>8.82</v>
      </c>
      <c r="Q109">
        <v>6.37</v>
      </c>
      <c r="R109">
        <v>151.5</v>
      </c>
      <c r="S109">
        <v>70.05</v>
      </c>
      <c r="T109" s="34">
        <v>45.15</v>
      </c>
      <c r="U109">
        <v>14.2</v>
      </c>
      <c r="V109">
        <v>31.55</v>
      </c>
      <c r="W109">
        <v>29.2</v>
      </c>
      <c r="X109">
        <v>33.4</v>
      </c>
      <c r="Y109">
        <v>51.5</v>
      </c>
      <c r="Z109">
        <v>12.76</v>
      </c>
      <c r="AA109">
        <v>35.450000000000003</v>
      </c>
      <c r="AB109">
        <v>24.4</v>
      </c>
      <c r="AC109">
        <v>11.2</v>
      </c>
      <c r="AD109">
        <v>98.95</v>
      </c>
      <c r="AE109">
        <v>8.1199999999999992</v>
      </c>
      <c r="AF109">
        <v>8.06</v>
      </c>
      <c r="AG109">
        <v>19.16</v>
      </c>
      <c r="AH109">
        <v>34.35</v>
      </c>
      <c r="AI109">
        <v>10.4</v>
      </c>
      <c r="AJ109">
        <v>12.66</v>
      </c>
      <c r="AK109">
        <v>23.45</v>
      </c>
      <c r="AL109">
        <v>32.299999999999997</v>
      </c>
      <c r="AM109">
        <v>6.38</v>
      </c>
      <c r="AN109">
        <v>8.01</v>
      </c>
      <c r="AO109">
        <v>18.62</v>
      </c>
      <c r="AP109">
        <v>10.14</v>
      </c>
      <c r="AR109">
        <v>26687.64</v>
      </c>
      <c r="AS109">
        <v>13616.67</v>
      </c>
    </row>
    <row r="110" spans="2:45" x14ac:dyDescent="0.25">
      <c r="B110" s="22">
        <v>42166</v>
      </c>
      <c r="C110">
        <v>154.30000000000001</v>
      </c>
      <c r="D110">
        <v>73.150000000000006</v>
      </c>
      <c r="E110">
        <v>100.1</v>
      </c>
      <c r="F110">
        <v>49.75</v>
      </c>
      <c r="G110">
        <v>7.68</v>
      </c>
      <c r="H110">
        <v>6.58</v>
      </c>
      <c r="I110">
        <v>5.25</v>
      </c>
      <c r="J110">
        <v>286.2</v>
      </c>
      <c r="K110">
        <v>55.9</v>
      </c>
      <c r="L110">
        <v>11.68</v>
      </c>
      <c r="M110">
        <v>125.9</v>
      </c>
      <c r="N110">
        <v>35.5</v>
      </c>
      <c r="O110">
        <v>64.849999999999994</v>
      </c>
      <c r="P110">
        <v>8.82</v>
      </c>
      <c r="Q110">
        <v>6.39</v>
      </c>
      <c r="R110">
        <v>152.9</v>
      </c>
      <c r="S110">
        <v>71.45</v>
      </c>
      <c r="T110" s="34">
        <v>45.9</v>
      </c>
      <c r="U110">
        <v>14.4</v>
      </c>
      <c r="V110">
        <v>31.75</v>
      </c>
      <c r="W110">
        <v>28.85</v>
      </c>
      <c r="X110">
        <v>32.950000000000003</v>
      </c>
      <c r="Y110">
        <v>51.75</v>
      </c>
      <c r="Z110">
        <v>12.78</v>
      </c>
      <c r="AA110">
        <v>36.5</v>
      </c>
      <c r="AB110">
        <v>24.1</v>
      </c>
      <c r="AC110">
        <v>11.18</v>
      </c>
      <c r="AD110">
        <v>99.55</v>
      </c>
      <c r="AE110">
        <v>8.1199999999999992</v>
      </c>
      <c r="AF110">
        <v>8.14</v>
      </c>
      <c r="AG110">
        <v>19</v>
      </c>
      <c r="AH110">
        <v>34.35</v>
      </c>
      <c r="AI110">
        <v>10.36</v>
      </c>
      <c r="AJ110">
        <v>12.72</v>
      </c>
      <c r="AK110">
        <v>23.75</v>
      </c>
      <c r="AL110">
        <v>33.35</v>
      </c>
      <c r="AM110">
        <v>6.44</v>
      </c>
      <c r="AN110">
        <v>7.97</v>
      </c>
      <c r="AO110">
        <v>18.559999999999999</v>
      </c>
      <c r="AP110">
        <v>10.18</v>
      </c>
      <c r="AR110">
        <v>26907.85</v>
      </c>
      <c r="AS110">
        <v>13743.25</v>
      </c>
    </row>
    <row r="111" spans="2:45" x14ac:dyDescent="0.25">
      <c r="B111" s="22">
        <v>42167</v>
      </c>
      <c r="C111">
        <v>157.19999999999999</v>
      </c>
      <c r="D111">
        <v>73.25</v>
      </c>
      <c r="E111">
        <v>101.7</v>
      </c>
      <c r="F111">
        <v>50.5</v>
      </c>
      <c r="G111">
        <v>7.76</v>
      </c>
      <c r="H111">
        <v>6.68</v>
      </c>
      <c r="I111">
        <v>5.32</v>
      </c>
      <c r="J111">
        <v>296.60000000000002</v>
      </c>
      <c r="K111">
        <v>57.45</v>
      </c>
      <c r="L111">
        <v>11.72</v>
      </c>
      <c r="M111">
        <v>127</v>
      </c>
      <c r="N111">
        <v>36.299999999999997</v>
      </c>
      <c r="O111">
        <v>65.099999999999994</v>
      </c>
      <c r="P111">
        <v>8.93</v>
      </c>
      <c r="Q111">
        <v>6.47</v>
      </c>
      <c r="R111">
        <v>154</v>
      </c>
      <c r="S111">
        <v>72.2</v>
      </c>
      <c r="T111" s="34">
        <v>46.25</v>
      </c>
      <c r="U111">
        <v>14.62</v>
      </c>
      <c r="V111">
        <v>32.299999999999997</v>
      </c>
      <c r="W111">
        <v>29.15</v>
      </c>
      <c r="X111">
        <v>33.75</v>
      </c>
      <c r="Y111">
        <v>52.2</v>
      </c>
      <c r="Z111">
        <v>12.92</v>
      </c>
      <c r="AA111">
        <v>37</v>
      </c>
      <c r="AB111">
        <v>25.35</v>
      </c>
      <c r="AC111">
        <v>11.42</v>
      </c>
      <c r="AD111">
        <v>100</v>
      </c>
      <c r="AE111">
        <v>8.19</v>
      </c>
      <c r="AF111">
        <v>8.26</v>
      </c>
      <c r="AG111">
        <v>19.14</v>
      </c>
      <c r="AH111">
        <v>34.950000000000003</v>
      </c>
      <c r="AI111">
        <v>10.18</v>
      </c>
      <c r="AJ111">
        <v>13</v>
      </c>
      <c r="AK111">
        <v>24.15</v>
      </c>
      <c r="AL111">
        <v>34.15</v>
      </c>
      <c r="AM111">
        <v>6.54</v>
      </c>
      <c r="AN111">
        <v>8.09</v>
      </c>
      <c r="AO111">
        <v>18.48</v>
      </c>
      <c r="AP111">
        <v>10.3</v>
      </c>
      <c r="AR111">
        <v>27280.54</v>
      </c>
      <c r="AS111">
        <v>13984</v>
      </c>
    </row>
    <row r="112" spans="2:45" x14ac:dyDescent="0.25">
      <c r="B112" s="22">
        <v>42170</v>
      </c>
      <c r="C112">
        <v>155.19999999999999</v>
      </c>
      <c r="D112">
        <v>72.599999999999994</v>
      </c>
      <c r="E112">
        <v>100.3</v>
      </c>
      <c r="F112">
        <v>50.1</v>
      </c>
      <c r="G112">
        <v>7.59</v>
      </c>
      <c r="H112">
        <v>6.52</v>
      </c>
      <c r="I112">
        <v>5.19</v>
      </c>
      <c r="J112">
        <v>287.60000000000002</v>
      </c>
      <c r="K112">
        <v>55.65</v>
      </c>
      <c r="L112">
        <v>11.56</v>
      </c>
      <c r="M112">
        <v>126.3</v>
      </c>
      <c r="N112">
        <v>35.200000000000003</v>
      </c>
      <c r="O112">
        <v>64.45</v>
      </c>
      <c r="P112">
        <v>8.83</v>
      </c>
      <c r="Q112">
        <v>6.43</v>
      </c>
      <c r="R112">
        <v>154.1</v>
      </c>
      <c r="S112">
        <v>71.45</v>
      </c>
      <c r="T112" s="34">
        <v>45.9</v>
      </c>
      <c r="U112">
        <v>14.4</v>
      </c>
      <c r="V112">
        <v>32.15</v>
      </c>
      <c r="W112">
        <v>29.1</v>
      </c>
      <c r="X112">
        <v>33.25</v>
      </c>
      <c r="Y112">
        <v>51.85</v>
      </c>
      <c r="Z112">
        <v>12.66</v>
      </c>
      <c r="AA112">
        <v>36.700000000000003</v>
      </c>
      <c r="AB112">
        <v>25.15</v>
      </c>
      <c r="AC112">
        <v>11.16</v>
      </c>
      <c r="AD112">
        <v>98.95</v>
      </c>
      <c r="AE112">
        <v>8.1300000000000008</v>
      </c>
      <c r="AF112">
        <v>7.96</v>
      </c>
      <c r="AG112">
        <v>18.7</v>
      </c>
      <c r="AH112">
        <v>34.450000000000003</v>
      </c>
      <c r="AI112">
        <v>9.49</v>
      </c>
      <c r="AJ112">
        <v>12.98</v>
      </c>
      <c r="AK112">
        <v>24.05</v>
      </c>
      <c r="AL112">
        <v>33.799999999999997</v>
      </c>
      <c r="AM112">
        <v>6.47</v>
      </c>
      <c r="AN112">
        <v>7.9399999999999995</v>
      </c>
      <c r="AO112">
        <v>18.82</v>
      </c>
      <c r="AP112">
        <v>10.199999999999999</v>
      </c>
      <c r="AR112">
        <v>26861.81</v>
      </c>
      <c r="AS112">
        <v>13622.76</v>
      </c>
    </row>
    <row r="113" spans="2:45" x14ac:dyDescent="0.25">
      <c r="B113" s="22">
        <v>42171</v>
      </c>
      <c r="C113">
        <v>154.1</v>
      </c>
      <c r="D113">
        <v>71.95</v>
      </c>
      <c r="E113">
        <v>99.2</v>
      </c>
      <c r="F113">
        <v>50.15</v>
      </c>
      <c r="G113">
        <v>7.45</v>
      </c>
      <c r="H113">
        <v>6.39</v>
      </c>
      <c r="I113">
        <v>5.0999999999999996</v>
      </c>
      <c r="J113">
        <v>283</v>
      </c>
      <c r="K113">
        <v>54.8</v>
      </c>
      <c r="L113">
        <v>11.26</v>
      </c>
      <c r="M113">
        <v>125.4</v>
      </c>
      <c r="N113">
        <v>34.200000000000003</v>
      </c>
      <c r="O113">
        <v>64.849999999999994</v>
      </c>
      <c r="P113">
        <v>8.61</v>
      </c>
      <c r="Q113">
        <v>6.29</v>
      </c>
      <c r="R113">
        <v>152.80000000000001</v>
      </c>
      <c r="S113">
        <v>71.5</v>
      </c>
      <c r="T113" s="34">
        <v>46.4</v>
      </c>
      <c r="U113">
        <v>14.18</v>
      </c>
      <c r="V113">
        <v>31.95</v>
      </c>
      <c r="W113">
        <v>29.2</v>
      </c>
      <c r="X113">
        <v>33.15</v>
      </c>
      <c r="Y113">
        <v>51.3</v>
      </c>
      <c r="Z113">
        <v>12.52</v>
      </c>
      <c r="AA113">
        <v>36.65</v>
      </c>
      <c r="AB113">
        <v>24.3</v>
      </c>
      <c r="AC113">
        <v>10.86</v>
      </c>
      <c r="AD113">
        <v>98.35</v>
      </c>
      <c r="AE113">
        <v>8.1300000000000008</v>
      </c>
      <c r="AF113">
        <v>7.8100000000000005</v>
      </c>
      <c r="AG113">
        <v>18.18</v>
      </c>
      <c r="AH113">
        <v>34.25</v>
      </c>
      <c r="AI113">
        <v>9.23</v>
      </c>
      <c r="AJ113">
        <v>13</v>
      </c>
      <c r="AK113">
        <v>23.75</v>
      </c>
      <c r="AL113">
        <v>33.549999999999997</v>
      </c>
      <c r="AM113">
        <v>6.47</v>
      </c>
      <c r="AN113">
        <v>7.88</v>
      </c>
      <c r="AO113">
        <v>18.559999999999999</v>
      </c>
      <c r="AP113">
        <v>10.16</v>
      </c>
      <c r="AR113">
        <v>26566.7</v>
      </c>
      <c r="AS113">
        <v>13252.93</v>
      </c>
    </row>
    <row r="114" spans="2:45" x14ac:dyDescent="0.25">
      <c r="B114" s="22">
        <v>42172</v>
      </c>
      <c r="C114">
        <v>154.30000000000001</v>
      </c>
      <c r="D114">
        <v>71.900000000000006</v>
      </c>
      <c r="E114">
        <v>100.4</v>
      </c>
      <c r="F114">
        <v>50.5</v>
      </c>
      <c r="G114">
        <v>7.52</v>
      </c>
      <c r="H114">
        <v>6.43</v>
      </c>
      <c r="I114">
        <v>5.22</v>
      </c>
      <c r="J114">
        <v>285.39999999999998</v>
      </c>
      <c r="K114">
        <v>55.45</v>
      </c>
      <c r="L114">
        <v>11.14</v>
      </c>
      <c r="M114">
        <v>126.3</v>
      </c>
      <c r="N114">
        <v>34.700000000000003</v>
      </c>
      <c r="O114">
        <v>64.55</v>
      </c>
      <c r="P114">
        <v>8.6300000000000008</v>
      </c>
      <c r="Q114">
        <v>6.43</v>
      </c>
      <c r="R114">
        <v>152.5</v>
      </c>
      <c r="S114">
        <v>71.3</v>
      </c>
      <c r="T114" s="34">
        <v>46.7</v>
      </c>
      <c r="U114">
        <v>14.34</v>
      </c>
      <c r="V114">
        <v>32.4</v>
      </c>
      <c r="W114">
        <v>29.5</v>
      </c>
      <c r="X114">
        <v>33.85</v>
      </c>
      <c r="Y114">
        <v>51.6</v>
      </c>
      <c r="Z114">
        <v>12.58</v>
      </c>
      <c r="AA114">
        <v>36.85</v>
      </c>
      <c r="AB114">
        <v>24.4</v>
      </c>
      <c r="AC114">
        <v>11.06</v>
      </c>
      <c r="AD114">
        <v>99.2</v>
      </c>
      <c r="AE114">
        <v>8.36</v>
      </c>
      <c r="AF114">
        <v>7.9399999999999995</v>
      </c>
      <c r="AG114">
        <v>18.12</v>
      </c>
      <c r="AH114">
        <v>34.5</v>
      </c>
      <c r="AI114">
        <v>9.19</v>
      </c>
      <c r="AJ114">
        <v>13.14</v>
      </c>
      <c r="AK114">
        <v>23.8</v>
      </c>
      <c r="AL114">
        <v>33.9</v>
      </c>
      <c r="AM114">
        <v>6.49</v>
      </c>
      <c r="AN114">
        <v>7.88</v>
      </c>
      <c r="AO114">
        <v>18.98</v>
      </c>
      <c r="AP114">
        <v>10.24</v>
      </c>
      <c r="AR114">
        <v>26753.79</v>
      </c>
      <c r="AS114">
        <v>13414.83</v>
      </c>
    </row>
    <row r="115" spans="2:45" x14ac:dyDescent="0.25">
      <c r="B115" s="22">
        <v>42173</v>
      </c>
      <c r="C115">
        <v>154.30000000000001</v>
      </c>
      <c r="D115">
        <v>72.400000000000006</v>
      </c>
      <c r="E115">
        <v>99</v>
      </c>
      <c r="F115">
        <v>50.5</v>
      </c>
      <c r="G115">
        <v>7.48</v>
      </c>
      <c r="H115">
        <v>6.37</v>
      </c>
      <c r="I115">
        <v>5.16</v>
      </c>
      <c r="J115">
        <v>283.60000000000002</v>
      </c>
      <c r="K115">
        <v>55.1</v>
      </c>
      <c r="L115">
        <v>10.98</v>
      </c>
      <c r="M115">
        <v>126.3</v>
      </c>
      <c r="N115">
        <v>33.950000000000003</v>
      </c>
      <c r="O115">
        <v>64.95</v>
      </c>
      <c r="P115">
        <v>8.56</v>
      </c>
      <c r="Q115">
        <v>6.55</v>
      </c>
      <c r="R115">
        <v>153.19999999999999</v>
      </c>
      <c r="S115">
        <v>71.8</v>
      </c>
      <c r="T115" s="34">
        <v>47.55</v>
      </c>
      <c r="U115">
        <v>14.38</v>
      </c>
      <c r="V115">
        <v>32.1</v>
      </c>
      <c r="W115">
        <v>29.85</v>
      </c>
      <c r="X115">
        <v>34.200000000000003</v>
      </c>
      <c r="Y115">
        <v>52.1</v>
      </c>
      <c r="Z115">
        <v>12.08</v>
      </c>
      <c r="AA115">
        <v>37.1</v>
      </c>
      <c r="AB115">
        <v>25</v>
      </c>
      <c r="AC115">
        <v>11.14</v>
      </c>
      <c r="AD115">
        <v>98.95</v>
      </c>
      <c r="AE115">
        <v>8.26</v>
      </c>
      <c r="AF115">
        <v>7.75</v>
      </c>
      <c r="AG115">
        <v>17.940000000000001</v>
      </c>
      <c r="AH115">
        <v>34.799999999999997</v>
      </c>
      <c r="AI115">
        <v>9.2899999999999991</v>
      </c>
      <c r="AJ115">
        <v>13.02</v>
      </c>
      <c r="AK115">
        <v>23.65</v>
      </c>
      <c r="AL115">
        <v>33.15</v>
      </c>
      <c r="AM115">
        <v>6.54</v>
      </c>
      <c r="AN115">
        <v>7.85</v>
      </c>
      <c r="AO115">
        <v>19.14</v>
      </c>
      <c r="AP115">
        <v>10.3</v>
      </c>
      <c r="AR115">
        <v>26694.66</v>
      </c>
      <c r="AS115">
        <v>13263.37</v>
      </c>
    </row>
    <row r="116" spans="2:45" x14ac:dyDescent="0.25">
      <c r="B116" s="22">
        <v>42174</v>
      </c>
      <c r="C116">
        <v>154.19999999999999</v>
      </c>
      <c r="D116">
        <v>72.5</v>
      </c>
      <c r="E116">
        <v>99.55</v>
      </c>
      <c r="F116">
        <v>51.35</v>
      </c>
      <c r="G116">
        <v>7.54</v>
      </c>
      <c r="H116">
        <v>6.34</v>
      </c>
      <c r="I116">
        <v>5.14</v>
      </c>
      <c r="J116">
        <v>283.2</v>
      </c>
      <c r="K116">
        <v>53.85</v>
      </c>
      <c r="L116">
        <v>11.02</v>
      </c>
      <c r="M116">
        <v>128.80000000000001</v>
      </c>
      <c r="N116">
        <v>33.4</v>
      </c>
      <c r="O116">
        <v>66.099999999999994</v>
      </c>
      <c r="P116">
        <v>8.64</v>
      </c>
      <c r="Q116">
        <v>6.5600000000000005</v>
      </c>
      <c r="R116">
        <v>153.30000000000001</v>
      </c>
      <c r="S116">
        <v>73.05</v>
      </c>
      <c r="T116" s="34">
        <v>48.2</v>
      </c>
      <c r="U116">
        <v>14.2</v>
      </c>
      <c r="V116">
        <v>32.15</v>
      </c>
      <c r="W116">
        <v>30</v>
      </c>
      <c r="X116">
        <v>34.5</v>
      </c>
      <c r="Y116">
        <v>52.4</v>
      </c>
      <c r="Z116">
        <v>12.02</v>
      </c>
      <c r="AA116">
        <v>37.299999999999997</v>
      </c>
      <c r="AB116">
        <v>24.7</v>
      </c>
      <c r="AC116">
        <v>11.32</v>
      </c>
      <c r="AD116">
        <v>99.5</v>
      </c>
      <c r="AE116">
        <v>8.39</v>
      </c>
      <c r="AF116">
        <v>7.73</v>
      </c>
      <c r="AG116">
        <v>17.899999999999999</v>
      </c>
      <c r="AH116">
        <v>34.799999999999997</v>
      </c>
      <c r="AI116">
        <v>9.16</v>
      </c>
      <c r="AJ116">
        <v>12.94</v>
      </c>
      <c r="AK116">
        <v>23.05</v>
      </c>
      <c r="AL116">
        <v>32.6</v>
      </c>
      <c r="AM116">
        <v>6.5600000000000005</v>
      </c>
      <c r="AN116">
        <v>7.75</v>
      </c>
      <c r="AO116">
        <v>19.28</v>
      </c>
      <c r="AP116">
        <v>10.220000000000001</v>
      </c>
      <c r="AR116">
        <v>26760.53</v>
      </c>
      <c r="AS116">
        <v>13186.05</v>
      </c>
    </row>
    <row r="117" spans="2:45" x14ac:dyDescent="0.25">
      <c r="B117" s="22">
        <v>42177</v>
      </c>
      <c r="C117">
        <v>157</v>
      </c>
      <c r="D117">
        <v>73.45</v>
      </c>
      <c r="E117">
        <v>101.5</v>
      </c>
      <c r="F117">
        <v>52.85</v>
      </c>
      <c r="G117">
        <v>7.64</v>
      </c>
      <c r="H117">
        <v>6.45</v>
      </c>
      <c r="I117">
        <v>5.24</v>
      </c>
      <c r="J117">
        <v>283.60000000000002</v>
      </c>
      <c r="K117">
        <v>54.45</v>
      </c>
      <c r="L117">
        <v>11.08</v>
      </c>
      <c r="M117">
        <v>128.9</v>
      </c>
      <c r="N117">
        <v>34.4</v>
      </c>
      <c r="O117">
        <v>66.599999999999994</v>
      </c>
      <c r="P117">
        <v>8.73</v>
      </c>
      <c r="Q117">
        <v>6.6</v>
      </c>
      <c r="R117">
        <v>153.69999999999999</v>
      </c>
      <c r="S117">
        <v>72.849999999999994</v>
      </c>
      <c r="T117" s="34">
        <v>48.5</v>
      </c>
      <c r="U117">
        <v>14.16</v>
      </c>
      <c r="V117">
        <v>32.25</v>
      </c>
      <c r="W117">
        <v>28.85</v>
      </c>
      <c r="X117">
        <v>34.049999999999997</v>
      </c>
      <c r="Y117">
        <v>53</v>
      </c>
      <c r="Z117">
        <v>12.16</v>
      </c>
      <c r="AA117">
        <v>37.65</v>
      </c>
      <c r="AB117">
        <v>24.95</v>
      </c>
      <c r="AC117">
        <v>11.28</v>
      </c>
      <c r="AD117">
        <v>99.75</v>
      </c>
      <c r="AE117">
        <v>8.4700000000000006</v>
      </c>
      <c r="AF117">
        <v>7.95</v>
      </c>
      <c r="AG117">
        <v>17.96</v>
      </c>
      <c r="AH117">
        <v>35</v>
      </c>
      <c r="AI117">
        <v>9.27</v>
      </c>
      <c r="AJ117">
        <v>12.94</v>
      </c>
      <c r="AK117">
        <v>23.3</v>
      </c>
      <c r="AL117">
        <v>33.25</v>
      </c>
      <c r="AM117">
        <v>6.68</v>
      </c>
      <c r="AN117">
        <v>7.83</v>
      </c>
      <c r="AO117">
        <v>19.66</v>
      </c>
      <c r="AP117">
        <v>10.28</v>
      </c>
      <c r="AR117">
        <v>27080.85</v>
      </c>
      <c r="AS117">
        <v>13383.68</v>
      </c>
    </row>
    <row r="118" spans="2:45" x14ac:dyDescent="0.25">
      <c r="B118" s="22">
        <v>42178</v>
      </c>
      <c r="C118">
        <v>158.1</v>
      </c>
      <c r="D118">
        <v>73.7</v>
      </c>
      <c r="E118">
        <v>104.7</v>
      </c>
      <c r="F118">
        <v>52.75</v>
      </c>
      <c r="G118">
        <v>7.4</v>
      </c>
      <c r="H118">
        <v>6.63</v>
      </c>
      <c r="I118">
        <v>5.4</v>
      </c>
      <c r="J118">
        <v>286.60000000000002</v>
      </c>
      <c r="K118">
        <v>55.55</v>
      </c>
      <c r="L118">
        <v>11.22</v>
      </c>
      <c r="M118">
        <v>129.19999999999999</v>
      </c>
      <c r="N118">
        <v>35.1</v>
      </c>
      <c r="O118">
        <v>67</v>
      </c>
      <c r="P118">
        <v>8.86</v>
      </c>
      <c r="Q118">
        <v>6.78</v>
      </c>
      <c r="R118">
        <v>156.1</v>
      </c>
      <c r="S118">
        <v>73.400000000000006</v>
      </c>
      <c r="T118" s="34">
        <v>46.4</v>
      </c>
      <c r="U118">
        <v>14.28</v>
      </c>
      <c r="V118">
        <v>33.25</v>
      </c>
      <c r="W118">
        <v>28.9</v>
      </c>
      <c r="X118">
        <v>33.950000000000003</v>
      </c>
      <c r="Y118">
        <v>52.75</v>
      </c>
      <c r="Z118">
        <v>12.42</v>
      </c>
      <c r="AA118">
        <v>37.85</v>
      </c>
      <c r="AB118">
        <v>25.65</v>
      </c>
      <c r="AC118">
        <v>11.46</v>
      </c>
      <c r="AD118">
        <v>99.8</v>
      </c>
      <c r="AE118">
        <v>8.6300000000000008</v>
      </c>
      <c r="AF118">
        <v>8.1</v>
      </c>
      <c r="AG118">
        <v>18.22</v>
      </c>
      <c r="AH118">
        <v>35.450000000000003</v>
      </c>
      <c r="AI118">
        <v>9.2799999999999994</v>
      </c>
      <c r="AJ118">
        <v>13.12</v>
      </c>
      <c r="AK118">
        <v>23.75</v>
      </c>
      <c r="AL118">
        <v>33.700000000000003</v>
      </c>
      <c r="AM118">
        <v>6.62</v>
      </c>
      <c r="AN118">
        <v>7.85</v>
      </c>
      <c r="AO118">
        <v>19.98</v>
      </c>
      <c r="AP118">
        <v>10.48</v>
      </c>
      <c r="AR118">
        <v>27333.46</v>
      </c>
      <c r="AS118">
        <v>13609.47</v>
      </c>
    </row>
    <row r="119" spans="2:45" x14ac:dyDescent="0.25">
      <c r="B119" s="22">
        <v>42179</v>
      </c>
      <c r="C119">
        <v>163.69999999999999</v>
      </c>
      <c r="D119">
        <v>73.650000000000006</v>
      </c>
      <c r="E119">
        <v>103.2</v>
      </c>
      <c r="F119">
        <v>52.3</v>
      </c>
      <c r="G119">
        <v>7.37</v>
      </c>
      <c r="H119">
        <v>6.72</v>
      </c>
      <c r="I119">
        <v>5.44</v>
      </c>
      <c r="J119">
        <v>286.8</v>
      </c>
      <c r="K119">
        <v>55.9</v>
      </c>
      <c r="L119">
        <v>11.46</v>
      </c>
      <c r="M119">
        <v>129.30000000000001</v>
      </c>
      <c r="N119">
        <v>35</v>
      </c>
      <c r="O119">
        <v>66.05</v>
      </c>
      <c r="P119">
        <v>9.1</v>
      </c>
      <c r="Q119">
        <v>6.83</v>
      </c>
      <c r="R119">
        <v>154.1</v>
      </c>
      <c r="S119">
        <v>71.849999999999994</v>
      </c>
      <c r="T119" s="34">
        <v>46.7</v>
      </c>
      <c r="U119">
        <v>14.4</v>
      </c>
      <c r="V119">
        <v>32.799999999999997</v>
      </c>
      <c r="W119">
        <v>28.6</v>
      </c>
      <c r="X119">
        <v>33.950000000000003</v>
      </c>
      <c r="Y119">
        <v>52.75</v>
      </c>
      <c r="Z119">
        <v>12.56</v>
      </c>
      <c r="AA119">
        <v>37.1</v>
      </c>
      <c r="AB119">
        <v>25.75</v>
      </c>
      <c r="AC119">
        <v>11.32</v>
      </c>
      <c r="AD119">
        <v>99.05</v>
      </c>
      <c r="AE119">
        <v>8.6999999999999993</v>
      </c>
      <c r="AF119">
        <v>8.09</v>
      </c>
      <c r="AG119">
        <v>18.34</v>
      </c>
      <c r="AH119">
        <v>35.450000000000003</v>
      </c>
      <c r="AI119">
        <v>9.42</v>
      </c>
      <c r="AJ119">
        <v>13.36</v>
      </c>
      <c r="AK119">
        <v>23.85</v>
      </c>
      <c r="AL119">
        <v>33.200000000000003</v>
      </c>
      <c r="AM119">
        <v>6.5</v>
      </c>
      <c r="AN119">
        <v>8.0399999999999991</v>
      </c>
      <c r="AO119">
        <v>20</v>
      </c>
      <c r="AP119">
        <v>10.42</v>
      </c>
      <c r="AR119">
        <v>27404.97</v>
      </c>
      <c r="AS119">
        <v>13684.8</v>
      </c>
    </row>
    <row r="120" spans="2:45" x14ac:dyDescent="0.25">
      <c r="B120" s="22">
        <v>42180</v>
      </c>
      <c r="C120">
        <v>162</v>
      </c>
      <c r="D120">
        <v>73.05</v>
      </c>
      <c r="E120">
        <v>101.3</v>
      </c>
      <c r="F120">
        <v>52.7</v>
      </c>
      <c r="G120">
        <v>7.28</v>
      </c>
      <c r="H120">
        <v>6.7</v>
      </c>
      <c r="I120">
        <v>5.13</v>
      </c>
      <c r="J120">
        <v>286</v>
      </c>
      <c r="K120">
        <v>55.25</v>
      </c>
      <c r="L120">
        <v>11.34</v>
      </c>
      <c r="M120">
        <v>128.9</v>
      </c>
      <c r="N120">
        <v>34.25</v>
      </c>
      <c r="O120">
        <v>65.75</v>
      </c>
      <c r="P120">
        <v>9.0399999999999991</v>
      </c>
      <c r="Q120">
        <v>6.8100000000000005</v>
      </c>
      <c r="R120">
        <v>155</v>
      </c>
      <c r="S120">
        <v>72.2</v>
      </c>
      <c r="T120" s="34">
        <v>46.4</v>
      </c>
      <c r="U120">
        <v>14.28</v>
      </c>
      <c r="V120">
        <v>32.5</v>
      </c>
      <c r="W120">
        <v>28.6</v>
      </c>
      <c r="X120">
        <v>33.299999999999997</v>
      </c>
      <c r="Y120">
        <v>52.7</v>
      </c>
      <c r="Z120">
        <v>12.68</v>
      </c>
      <c r="AA120">
        <v>36.549999999999997</v>
      </c>
      <c r="AB120">
        <v>25.55</v>
      </c>
      <c r="AC120">
        <v>10.94</v>
      </c>
      <c r="AD120">
        <v>99.1</v>
      </c>
      <c r="AE120">
        <v>8.48</v>
      </c>
      <c r="AF120">
        <v>8.11</v>
      </c>
      <c r="AG120">
        <v>18.02</v>
      </c>
      <c r="AH120">
        <v>35.299999999999997</v>
      </c>
      <c r="AI120">
        <v>9.25</v>
      </c>
      <c r="AJ120">
        <v>13.2</v>
      </c>
      <c r="AK120">
        <v>24.1</v>
      </c>
      <c r="AL120">
        <v>32.9</v>
      </c>
      <c r="AM120">
        <v>6.38</v>
      </c>
      <c r="AN120">
        <v>8.0299999999999994</v>
      </c>
      <c r="AO120">
        <v>19.920000000000002</v>
      </c>
      <c r="AP120">
        <v>10.46</v>
      </c>
      <c r="AR120">
        <v>27145.75</v>
      </c>
      <c r="AS120">
        <v>13467.9</v>
      </c>
    </row>
    <row r="121" spans="2:45" x14ac:dyDescent="0.25">
      <c r="B121" s="22">
        <v>42181</v>
      </c>
      <c r="C121">
        <v>159.9</v>
      </c>
      <c r="D121">
        <v>71.95</v>
      </c>
      <c r="E121">
        <v>99.8</v>
      </c>
      <c r="F121">
        <v>51.8</v>
      </c>
      <c r="G121">
        <v>7.09</v>
      </c>
      <c r="H121">
        <v>6.6</v>
      </c>
      <c r="I121">
        <v>5.03</v>
      </c>
      <c r="J121">
        <v>284.2</v>
      </c>
      <c r="K121">
        <v>53.3</v>
      </c>
      <c r="L121">
        <v>11.12</v>
      </c>
      <c r="M121">
        <v>126.5</v>
      </c>
      <c r="N121">
        <v>33.200000000000003</v>
      </c>
      <c r="O121">
        <v>65.7</v>
      </c>
      <c r="P121">
        <v>8.75</v>
      </c>
      <c r="Q121">
        <v>6.66</v>
      </c>
      <c r="R121">
        <v>152.30000000000001</v>
      </c>
      <c r="S121">
        <v>71.25</v>
      </c>
      <c r="T121" s="34">
        <v>46.25</v>
      </c>
      <c r="U121">
        <v>14</v>
      </c>
      <c r="V121">
        <v>32.35</v>
      </c>
      <c r="W121">
        <v>27.95</v>
      </c>
      <c r="X121">
        <v>32.85</v>
      </c>
      <c r="Y121">
        <v>52.1</v>
      </c>
      <c r="Z121">
        <v>12.06</v>
      </c>
      <c r="AA121">
        <v>36.200000000000003</v>
      </c>
      <c r="AB121">
        <v>24.9</v>
      </c>
      <c r="AC121">
        <v>10.94</v>
      </c>
      <c r="AD121">
        <v>97.85</v>
      </c>
      <c r="AE121">
        <v>8.2899999999999991</v>
      </c>
      <c r="AF121">
        <v>7.91</v>
      </c>
      <c r="AG121">
        <v>17.66</v>
      </c>
      <c r="AH121">
        <v>34.75</v>
      </c>
      <c r="AI121">
        <v>9.15</v>
      </c>
      <c r="AJ121">
        <v>12.98</v>
      </c>
      <c r="AK121">
        <v>23.3</v>
      </c>
      <c r="AL121">
        <v>32.6</v>
      </c>
      <c r="AM121">
        <v>6.23</v>
      </c>
      <c r="AN121">
        <v>7.9</v>
      </c>
      <c r="AO121">
        <v>19.48</v>
      </c>
      <c r="AP121">
        <v>10.14</v>
      </c>
      <c r="AR121">
        <v>26663.87</v>
      </c>
      <c r="AS121">
        <v>13088.19</v>
      </c>
    </row>
    <row r="122" spans="2:45" x14ac:dyDescent="0.25">
      <c r="B122" s="22">
        <v>42184</v>
      </c>
      <c r="C122">
        <v>153.1</v>
      </c>
      <c r="D122">
        <v>70.25</v>
      </c>
      <c r="E122">
        <v>99.25</v>
      </c>
      <c r="F122">
        <v>50.1</v>
      </c>
      <c r="G122">
        <v>6.93</v>
      </c>
      <c r="H122">
        <v>6.1</v>
      </c>
      <c r="I122">
        <v>4.92</v>
      </c>
      <c r="J122">
        <v>275</v>
      </c>
      <c r="K122">
        <v>51.25</v>
      </c>
      <c r="L122">
        <v>10.94</v>
      </c>
      <c r="M122">
        <v>124.7</v>
      </c>
      <c r="N122">
        <v>32.65</v>
      </c>
      <c r="O122">
        <v>65.099999999999994</v>
      </c>
      <c r="P122">
        <v>8.68</v>
      </c>
      <c r="Q122">
        <v>6.53</v>
      </c>
      <c r="R122">
        <v>150.80000000000001</v>
      </c>
      <c r="S122">
        <v>70.25</v>
      </c>
      <c r="T122" s="34">
        <v>45.5</v>
      </c>
      <c r="U122">
        <v>13.72</v>
      </c>
      <c r="V122">
        <v>31.65</v>
      </c>
      <c r="W122">
        <v>26.65</v>
      </c>
      <c r="X122">
        <v>31.05</v>
      </c>
      <c r="Y122">
        <v>50.8</v>
      </c>
      <c r="Z122">
        <v>11.9</v>
      </c>
      <c r="AA122">
        <v>35.65</v>
      </c>
      <c r="AB122">
        <v>24.05</v>
      </c>
      <c r="AC122">
        <v>10.32</v>
      </c>
      <c r="AD122">
        <v>97.2</v>
      </c>
      <c r="AE122">
        <v>8.18</v>
      </c>
      <c r="AF122">
        <v>7.76</v>
      </c>
      <c r="AG122">
        <v>17.3</v>
      </c>
      <c r="AH122">
        <v>34</v>
      </c>
      <c r="AI122">
        <v>8.9</v>
      </c>
      <c r="AJ122">
        <v>12.64</v>
      </c>
      <c r="AK122">
        <v>23</v>
      </c>
      <c r="AL122">
        <v>32.049999999999997</v>
      </c>
      <c r="AM122">
        <v>6.18</v>
      </c>
      <c r="AN122">
        <v>7.77</v>
      </c>
      <c r="AO122">
        <v>19.260000000000002</v>
      </c>
      <c r="AP122">
        <v>9.93</v>
      </c>
      <c r="AR122">
        <v>25966.98</v>
      </c>
      <c r="AS122">
        <v>12694.66</v>
      </c>
    </row>
    <row r="123" spans="2:45" x14ac:dyDescent="0.25">
      <c r="B123" s="22">
        <v>42185</v>
      </c>
      <c r="C123">
        <v>154.69999999999999</v>
      </c>
      <c r="D123">
        <v>70.150000000000006</v>
      </c>
      <c r="E123">
        <v>99.25</v>
      </c>
      <c r="F123">
        <v>50.75</v>
      </c>
      <c r="G123">
        <v>7.08</v>
      </c>
      <c r="H123">
        <v>6.16</v>
      </c>
      <c r="I123">
        <v>5.04</v>
      </c>
      <c r="J123">
        <v>273.60000000000002</v>
      </c>
      <c r="K123">
        <v>52.35</v>
      </c>
      <c r="L123">
        <v>11</v>
      </c>
      <c r="M123">
        <v>125.6</v>
      </c>
      <c r="N123">
        <v>33.75</v>
      </c>
      <c r="O123">
        <v>65.900000000000006</v>
      </c>
      <c r="P123">
        <v>8.65</v>
      </c>
      <c r="Q123">
        <v>6.6899999999999995</v>
      </c>
      <c r="R123">
        <v>151.5</v>
      </c>
      <c r="S123">
        <v>70.7</v>
      </c>
      <c r="T123" s="34">
        <v>45.4</v>
      </c>
      <c r="U123">
        <v>13.9</v>
      </c>
      <c r="V123">
        <v>32.299999999999997</v>
      </c>
      <c r="W123">
        <v>26.1</v>
      </c>
      <c r="X123">
        <v>30.9</v>
      </c>
      <c r="Y123">
        <v>51.6</v>
      </c>
      <c r="Z123">
        <v>12.2</v>
      </c>
      <c r="AA123">
        <v>36.1</v>
      </c>
      <c r="AB123">
        <v>25.15</v>
      </c>
      <c r="AC123">
        <v>10.74</v>
      </c>
      <c r="AD123">
        <v>97.45</v>
      </c>
      <c r="AE123">
        <v>8.1999999999999993</v>
      </c>
      <c r="AF123">
        <v>8.08</v>
      </c>
      <c r="AG123">
        <v>17.68</v>
      </c>
      <c r="AH123">
        <v>33.9</v>
      </c>
      <c r="AI123">
        <v>8.93</v>
      </c>
      <c r="AJ123">
        <v>12.96</v>
      </c>
      <c r="AK123">
        <v>23.05</v>
      </c>
      <c r="AL123">
        <v>33.25</v>
      </c>
      <c r="AM123">
        <v>6.15</v>
      </c>
      <c r="AN123">
        <v>7.89</v>
      </c>
      <c r="AO123">
        <v>19.059999999999999</v>
      </c>
      <c r="AP123">
        <v>10.14</v>
      </c>
      <c r="AR123">
        <v>26250.03</v>
      </c>
      <c r="AS123">
        <v>12981.23</v>
      </c>
    </row>
    <row r="124" spans="2:45" x14ac:dyDescent="0.25">
      <c r="B124" s="22">
        <v>42187</v>
      </c>
      <c r="C124">
        <v>156.5</v>
      </c>
      <c r="D124">
        <v>69.55</v>
      </c>
      <c r="E124">
        <v>100.3</v>
      </c>
      <c r="F124">
        <v>51.75</v>
      </c>
      <c r="G124">
        <v>7.06</v>
      </c>
      <c r="H124">
        <v>6.15</v>
      </c>
      <c r="I124">
        <v>5.03</v>
      </c>
      <c r="J124">
        <v>268.60000000000002</v>
      </c>
      <c r="K124">
        <v>50.95</v>
      </c>
      <c r="L124">
        <v>10.94</v>
      </c>
      <c r="M124">
        <v>126.9</v>
      </c>
      <c r="N124">
        <v>33.1</v>
      </c>
      <c r="O124">
        <v>65.2</v>
      </c>
      <c r="P124">
        <v>8.6199999999999992</v>
      </c>
      <c r="Q124">
        <v>6.5600000000000005</v>
      </c>
      <c r="R124">
        <v>151.69999999999999</v>
      </c>
      <c r="S124">
        <v>70.05</v>
      </c>
      <c r="T124" s="34">
        <v>45.3</v>
      </c>
      <c r="U124">
        <v>13.8</v>
      </c>
      <c r="V124">
        <v>32.85</v>
      </c>
      <c r="W124">
        <v>29.25</v>
      </c>
      <c r="X124">
        <v>35</v>
      </c>
      <c r="Y124">
        <v>51.9</v>
      </c>
      <c r="Z124">
        <v>12.12</v>
      </c>
      <c r="AA124">
        <v>35.6</v>
      </c>
      <c r="AB124">
        <v>24.85</v>
      </c>
      <c r="AC124">
        <v>10.56</v>
      </c>
      <c r="AD124">
        <v>100.1</v>
      </c>
      <c r="AE124">
        <v>8.19</v>
      </c>
      <c r="AF124">
        <v>8.08</v>
      </c>
      <c r="AG124">
        <v>17.18</v>
      </c>
      <c r="AH124">
        <v>34.25</v>
      </c>
      <c r="AI124">
        <v>9.19</v>
      </c>
      <c r="AJ124">
        <v>12.9</v>
      </c>
      <c r="AK124">
        <v>23.4</v>
      </c>
      <c r="AL124">
        <v>32.65</v>
      </c>
      <c r="AM124">
        <v>6.16</v>
      </c>
      <c r="AN124">
        <v>7.74</v>
      </c>
      <c r="AO124">
        <v>19.579999999999998</v>
      </c>
      <c r="AP124">
        <v>10.119999999999999</v>
      </c>
      <c r="AR124">
        <v>26282.32</v>
      </c>
      <c r="AS124">
        <v>12784.65</v>
      </c>
    </row>
    <row r="125" spans="2:45" x14ac:dyDescent="0.25">
      <c r="B125" s="22">
        <v>42188</v>
      </c>
      <c r="C125">
        <v>155.1</v>
      </c>
      <c r="D125">
        <v>69.55</v>
      </c>
      <c r="E125">
        <v>99.95</v>
      </c>
      <c r="F125">
        <v>51</v>
      </c>
      <c r="G125">
        <v>7.05</v>
      </c>
      <c r="H125">
        <v>6.21</v>
      </c>
      <c r="I125">
        <v>4.97</v>
      </c>
      <c r="J125">
        <v>259.8</v>
      </c>
      <c r="K125">
        <v>49.5</v>
      </c>
      <c r="L125">
        <v>11.02</v>
      </c>
      <c r="M125">
        <v>125.4</v>
      </c>
      <c r="N125">
        <v>32.25</v>
      </c>
      <c r="O125">
        <v>65.75</v>
      </c>
      <c r="P125">
        <v>8.67</v>
      </c>
      <c r="Q125">
        <v>6.59</v>
      </c>
      <c r="R125">
        <v>151.80000000000001</v>
      </c>
      <c r="S125">
        <v>70</v>
      </c>
      <c r="T125" s="34">
        <v>45.8</v>
      </c>
      <c r="U125">
        <v>13.6</v>
      </c>
      <c r="V125">
        <v>32.049999999999997</v>
      </c>
      <c r="W125">
        <v>29.45</v>
      </c>
      <c r="X125">
        <v>34.700000000000003</v>
      </c>
      <c r="Y125">
        <v>51.65</v>
      </c>
      <c r="Z125">
        <v>11.96</v>
      </c>
      <c r="AA125">
        <v>35.049999999999997</v>
      </c>
      <c r="AB125">
        <v>23.85</v>
      </c>
      <c r="AC125">
        <v>10.26</v>
      </c>
      <c r="AD125">
        <v>98.35</v>
      </c>
      <c r="AE125">
        <v>8.1199999999999992</v>
      </c>
      <c r="AF125">
        <v>7.87</v>
      </c>
      <c r="AG125">
        <v>17.18</v>
      </c>
      <c r="AH125">
        <v>33.950000000000003</v>
      </c>
      <c r="AI125">
        <v>9</v>
      </c>
      <c r="AJ125">
        <v>12.7</v>
      </c>
      <c r="AK125">
        <v>22.8</v>
      </c>
      <c r="AL125">
        <v>32.049999999999997</v>
      </c>
      <c r="AM125">
        <v>6.16</v>
      </c>
      <c r="AN125">
        <v>7.74</v>
      </c>
      <c r="AO125">
        <v>19.48</v>
      </c>
      <c r="AP125">
        <v>9.9700000000000006</v>
      </c>
      <c r="AR125">
        <v>26064.11</v>
      </c>
      <c r="AS125">
        <v>12608.98</v>
      </c>
    </row>
    <row r="126" spans="2:45" x14ac:dyDescent="0.25">
      <c r="B126" s="22">
        <v>42191</v>
      </c>
      <c r="C126">
        <v>146.5</v>
      </c>
      <c r="D126">
        <v>67.900000000000006</v>
      </c>
      <c r="E126">
        <v>96.4</v>
      </c>
      <c r="F126">
        <v>49.5</v>
      </c>
      <c r="G126">
        <v>6.85</v>
      </c>
      <c r="H126">
        <v>6.11</v>
      </c>
      <c r="I126">
        <v>4.8</v>
      </c>
      <c r="J126">
        <v>235</v>
      </c>
      <c r="K126">
        <v>47.5</v>
      </c>
      <c r="L126">
        <v>10.74</v>
      </c>
      <c r="M126">
        <v>123.3</v>
      </c>
      <c r="N126">
        <v>31.55</v>
      </c>
      <c r="O126">
        <v>65.349999999999994</v>
      </c>
      <c r="P126">
        <v>8.51</v>
      </c>
      <c r="Q126">
        <v>6.5</v>
      </c>
      <c r="R126">
        <v>148.9</v>
      </c>
      <c r="S126">
        <v>69.400000000000006</v>
      </c>
      <c r="T126" s="34">
        <v>45.55</v>
      </c>
      <c r="U126">
        <v>13.1</v>
      </c>
      <c r="V126">
        <v>30.45</v>
      </c>
      <c r="W126">
        <v>29</v>
      </c>
      <c r="X126">
        <v>33.549999999999997</v>
      </c>
      <c r="Y126">
        <v>52.05</v>
      </c>
      <c r="Z126">
        <v>11.3</v>
      </c>
      <c r="AA126">
        <v>34.15</v>
      </c>
      <c r="AB126">
        <v>22.25</v>
      </c>
      <c r="AC126">
        <v>9.43</v>
      </c>
      <c r="AD126">
        <v>96.95</v>
      </c>
      <c r="AE126">
        <v>8.09</v>
      </c>
      <c r="AF126">
        <v>7.68</v>
      </c>
      <c r="AG126">
        <v>16.7</v>
      </c>
      <c r="AH126">
        <v>33.200000000000003</v>
      </c>
      <c r="AI126">
        <v>8.84</v>
      </c>
      <c r="AJ126">
        <v>12.4</v>
      </c>
      <c r="AK126">
        <v>22.65</v>
      </c>
      <c r="AL126">
        <v>30.6</v>
      </c>
      <c r="AM126">
        <v>6.12</v>
      </c>
      <c r="AN126">
        <v>7.35</v>
      </c>
      <c r="AO126">
        <v>19.3</v>
      </c>
      <c r="AP126">
        <v>9.7200000000000006</v>
      </c>
      <c r="AR126">
        <v>25236.28</v>
      </c>
      <c r="AS126">
        <v>12231.43</v>
      </c>
    </row>
    <row r="127" spans="2:45" x14ac:dyDescent="0.25">
      <c r="B127" s="22">
        <v>42192</v>
      </c>
      <c r="C127">
        <v>144.69999999999999</v>
      </c>
      <c r="D127">
        <v>68.45</v>
      </c>
      <c r="E127">
        <v>95.75</v>
      </c>
      <c r="F127">
        <v>50.05</v>
      </c>
      <c r="G127">
        <v>6.8</v>
      </c>
      <c r="H127">
        <v>5.95</v>
      </c>
      <c r="I127">
        <v>4.66</v>
      </c>
      <c r="J127">
        <v>222</v>
      </c>
      <c r="K127">
        <v>45.65</v>
      </c>
      <c r="L127">
        <v>10.52</v>
      </c>
      <c r="M127">
        <v>122.2</v>
      </c>
      <c r="N127">
        <v>30.6</v>
      </c>
      <c r="O127">
        <v>66.099999999999994</v>
      </c>
      <c r="P127">
        <v>8.4</v>
      </c>
      <c r="Q127">
        <v>6.38</v>
      </c>
      <c r="R127">
        <v>148.1</v>
      </c>
      <c r="S127">
        <v>69.2</v>
      </c>
      <c r="T127" s="34">
        <v>45.9</v>
      </c>
      <c r="U127">
        <v>12.86</v>
      </c>
      <c r="V127">
        <v>30.25</v>
      </c>
      <c r="W127">
        <v>29.05</v>
      </c>
      <c r="X127">
        <v>32.700000000000003</v>
      </c>
      <c r="Y127">
        <v>51.75</v>
      </c>
      <c r="Z127">
        <v>10.98</v>
      </c>
      <c r="AA127">
        <v>34.700000000000003</v>
      </c>
      <c r="AB127">
        <v>21.05</v>
      </c>
      <c r="AC127">
        <v>9.24</v>
      </c>
      <c r="AD127">
        <v>97.55</v>
      </c>
      <c r="AE127">
        <v>8.06</v>
      </c>
      <c r="AF127">
        <v>7.54</v>
      </c>
      <c r="AG127">
        <v>16.22</v>
      </c>
      <c r="AH127">
        <v>33</v>
      </c>
      <c r="AI127">
        <v>8.4</v>
      </c>
      <c r="AJ127">
        <v>12.36</v>
      </c>
      <c r="AK127">
        <v>22.3</v>
      </c>
      <c r="AL127">
        <v>29.1</v>
      </c>
      <c r="AM127">
        <v>6.16</v>
      </c>
      <c r="AN127">
        <v>7.24</v>
      </c>
      <c r="AO127">
        <v>19.559999999999999</v>
      </c>
      <c r="AP127">
        <v>9.51</v>
      </c>
      <c r="AR127">
        <v>24975.31</v>
      </c>
      <c r="AS127">
        <v>11827.3</v>
      </c>
    </row>
    <row r="128" spans="2:45" x14ac:dyDescent="0.25">
      <c r="B128" s="22">
        <v>42193</v>
      </c>
      <c r="C128">
        <v>134.80000000000001</v>
      </c>
      <c r="D128">
        <v>65.75</v>
      </c>
      <c r="E128">
        <v>89.95</v>
      </c>
      <c r="F128">
        <v>47.1</v>
      </c>
      <c r="G128">
        <v>6.39</v>
      </c>
      <c r="H128">
        <v>5.5</v>
      </c>
      <c r="I128">
        <v>4.34</v>
      </c>
      <c r="J128">
        <v>203.4</v>
      </c>
      <c r="K128">
        <v>42.825000000000003</v>
      </c>
      <c r="L128">
        <v>9.64</v>
      </c>
      <c r="M128">
        <v>115.1</v>
      </c>
      <c r="N128">
        <v>27.9</v>
      </c>
      <c r="O128">
        <v>64.45</v>
      </c>
      <c r="P128">
        <v>7.96</v>
      </c>
      <c r="Q128">
        <v>6.16</v>
      </c>
      <c r="R128">
        <v>142.19999999999999</v>
      </c>
      <c r="S128">
        <v>66.349999999999994</v>
      </c>
      <c r="T128" s="34">
        <v>45.1</v>
      </c>
      <c r="U128">
        <v>12.06</v>
      </c>
      <c r="V128">
        <v>28.05</v>
      </c>
      <c r="W128">
        <v>28.05</v>
      </c>
      <c r="X128">
        <v>30.8</v>
      </c>
      <c r="Y128">
        <v>49.2</v>
      </c>
      <c r="Z128">
        <v>10</v>
      </c>
      <c r="AA128">
        <v>34.049999999999997</v>
      </c>
      <c r="AB128">
        <v>19.28</v>
      </c>
      <c r="AC128">
        <v>8.91</v>
      </c>
      <c r="AD128">
        <v>93</v>
      </c>
      <c r="AE128">
        <v>7.58</v>
      </c>
      <c r="AF128">
        <v>7.6</v>
      </c>
      <c r="AG128">
        <v>14.72</v>
      </c>
      <c r="AH128">
        <v>30.9</v>
      </c>
      <c r="AI128">
        <v>8</v>
      </c>
      <c r="AJ128">
        <v>11.68</v>
      </c>
      <c r="AK128">
        <v>20.55</v>
      </c>
      <c r="AL128">
        <v>27.35</v>
      </c>
      <c r="AM128">
        <v>5.93</v>
      </c>
      <c r="AN128">
        <v>6.68</v>
      </c>
      <c r="AO128">
        <v>18.260000000000002</v>
      </c>
      <c r="AP128">
        <v>8.83</v>
      </c>
      <c r="AR128">
        <v>23516.560000000001</v>
      </c>
      <c r="AS128">
        <v>11107.3</v>
      </c>
    </row>
    <row r="129" spans="2:45" x14ac:dyDescent="0.25">
      <c r="B129" s="22">
        <v>42194</v>
      </c>
      <c r="C129">
        <v>146</v>
      </c>
      <c r="D129">
        <v>67.75</v>
      </c>
      <c r="E129">
        <v>91.6</v>
      </c>
      <c r="F129">
        <v>49.4</v>
      </c>
      <c r="G129">
        <v>6.37</v>
      </c>
      <c r="H129">
        <v>5.52</v>
      </c>
      <c r="I129">
        <v>4.3099999999999996</v>
      </c>
      <c r="J129">
        <v>233.6</v>
      </c>
      <c r="K129">
        <v>45.65</v>
      </c>
      <c r="L129">
        <v>9.9600000000000009</v>
      </c>
      <c r="M129">
        <v>119.7</v>
      </c>
      <c r="N129">
        <v>29.5</v>
      </c>
      <c r="O129">
        <v>64.05</v>
      </c>
      <c r="P129">
        <v>8.02</v>
      </c>
      <c r="Q129">
        <v>6.13</v>
      </c>
      <c r="R129">
        <v>146.30000000000001</v>
      </c>
      <c r="S129">
        <v>69.25</v>
      </c>
      <c r="T129" s="34">
        <v>44.25</v>
      </c>
      <c r="U129">
        <v>12.62</v>
      </c>
      <c r="V129">
        <v>29.45</v>
      </c>
      <c r="W129">
        <v>28.8</v>
      </c>
      <c r="X129">
        <v>33.049999999999997</v>
      </c>
      <c r="Y129">
        <v>50.5</v>
      </c>
      <c r="Z129">
        <v>10.8</v>
      </c>
      <c r="AA129">
        <v>34.799999999999997</v>
      </c>
      <c r="AB129">
        <v>21.55</v>
      </c>
      <c r="AC129">
        <v>9.61</v>
      </c>
      <c r="AD129">
        <v>95.55</v>
      </c>
      <c r="AE129">
        <v>8.23</v>
      </c>
      <c r="AF129">
        <v>7.2</v>
      </c>
      <c r="AG129">
        <v>15.34</v>
      </c>
      <c r="AH129">
        <v>31.6</v>
      </c>
      <c r="AI129">
        <v>8.39</v>
      </c>
      <c r="AJ129">
        <v>12.08</v>
      </c>
      <c r="AK129">
        <v>21.55</v>
      </c>
      <c r="AL129">
        <v>28.7</v>
      </c>
      <c r="AM129">
        <v>5.9399999999999995</v>
      </c>
      <c r="AN129">
        <v>6.97</v>
      </c>
      <c r="AO129">
        <v>18.82</v>
      </c>
      <c r="AP129">
        <v>9.24</v>
      </c>
      <c r="AR129">
        <v>24392.79</v>
      </c>
      <c r="AS129">
        <v>11446.37</v>
      </c>
    </row>
    <row r="130" spans="2:45" x14ac:dyDescent="0.25">
      <c r="B130" s="22">
        <v>42195</v>
      </c>
      <c r="C130">
        <v>148.9</v>
      </c>
      <c r="D130">
        <v>68.099999999999994</v>
      </c>
      <c r="E130">
        <v>95.85</v>
      </c>
      <c r="F130">
        <v>49.55</v>
      </c>
      <c r="G130">
        <v>6.52</v>
      </c>
      <c r="H130">
        <v>5.66</v>
      </c>
      <c r="I130">
        <v>4.45</v>
      </c>
      <c r="J130">
        <v>239.2</v>
      </c>
      <c r="K130">
        <v>47.924999999999997</v>
      </c>
      <c r="L130">
        <v>10.14</v>
      </c>
      <c r="M130">
        <v>120.8</v>
      </c>
      <c r="N130">
        <v>31.45</v>
      </c>
      <c r="O130">
        <v>65.099999999999994</v>
      </c>
      <c r="P130">
        <v>8.08</v>
      </c>
      <c r="Q130">
        <v>6.22</v>
      </c>
      <c r="R130">
        <v>149.69999999999999</v>
      </c>
      <c r="S130">
        <v>68.849999999999994</v>
      </c>
      <c r="T130" s="34">
        <v>44.7</v>
      </c>
      <c r="U130">
        <v>13.76</v>
      </c>
      <c r="V130">
        <v>30.6</v>
      </c>
      <c r="W130">
        <v>29.55</v>
      </c>
      <c r="X130">
        <v>34.1</v>
      </c>
      <c r="Y130">
        <v>51.55</v>
      </c>
      <c r="Z130">
        <v>11.22</v>
      </c>
      <c r="AA130">
        <v>34.549999999999997</v>
      </c>
      <c r="AB130">
        <v>22.1</v>
      </c>
      <c r="AC130">
        <v>9.76</v>
      </c>
      <c r="AD130">
        <v>97.6</v>
      </c>
      <c r="AE130">
        <v>8.06</v>
      </c>
      <c r="AF130">
        <v>7.33</v>
      </c>
      <c r="AG130">
        <v>15.7</v>
      </c>
      <c r="AH130">
        <v>32.15</v>
      </c>
      <c r="AI130">
        <v>8.35</v>
      </c>
      <c r="AJ130">
        <v>12.16</v>
      </c>
      <c r="AK130">
        <v>21.7</v>
      </c>
      <c r="AL130">
        <v>29.6</v>
      </c>
      <c r="AM130">
        <v>5.91</v>
      </c>
      <c r="AN130">
        <v>7.08</v>
      </c>
      <c r="AO130">
        <v>18.739999999999998</v>
      </c>
      <c r="AP130">
        <v>9.58</v>
      </c>
      <c r="AR130">
        <v>24901.279999999999</v>
      </c>
      <c r="AS130">
        <v>11858.55</v>
      </c>
    </row>
    <row r="131" spans="2:45" x14ac:dyDescent="0.25">
      <c r="B131" s="22">
        <v>42198</v>
      </c>
      <c r="C131">
        <v>150.5</v>
      </c>
      <c r="D131">
        <v>69.05</v>
      </c>
      <c r="E131">
        <v>95.75</v>
      </c>
      <c r="F131">
        <v>50.55</v>
      </c>
      <c r="G131">
        <v>6.58</v>
      </c>
      <c r="H131">
        <v>5.78</v>
      </c>
      <c r="I131">
        <v>4.53</v>
      </c>
      <c r="J131">
        <v>239.6</v>
      </c>
      <c r="K131">
        <v>48.674999999999997</v>
      </c>
      <c r="L131">
        <v>10.24</v>
      </c>
      <c r="M131">
        <v>122.7</v>
      </c>
      <c r="N131">
        <v>31.8</v>
      </c>
      <c r="O131">
        <v>65.45</v>
      </c>
      <c r="P131">
        <v>8.1199999999999992</v>
      </c>
      <c r="Q131">
        <v>6.2</v>
      </c>
      <c r="R131">
        <v>152.19999999999999</v>
      </c>
      <c r="S131">
        <v>69.95</v>
      </c>
      <c r="T131" s="34">
        <v>45.2</v>
      </c>
      <c r="U131">
        <v>13.7</v>
      </c>
      <c r="V131">
        <v>30.8</v>
      </c>
      <c r="W131">
        <v>30.95</v>
      </c>
      <c r="X131">
        <v>35.450000000000003</v>
      </c>
      <c r="Y131">
        <v>52.9</v>
      </c>
      <c r="Z131">
        <v>11.46</v>
      </c>
      <c r="AA131">
        <v>34.85</v>
      </c>
      <c r="AB131">
        <v>22.3</v>
      </c>
      <c r="AC131">
        <v>9.86</v>
      </c>
      <c r="AD131">
        <v>98.6</v>
      </c>
      <c r="AE131">
        <v>8.17</v>
      </c>
      <c r="AF131">
        <v>7.36</v>
      </c>
      <c r="AG131">
        <v>15.84</v>
      </c>
      <c r="AH131">
        <v>32.950000000000003</v>
      </c>
      <c r="AI131">
        <v>8.59</v>
      </c>
      <c r="AJ131">
        <v>12.3</v>
      </c>
      <c r="AK131">
        <v>22.7</v>
      </c>
      <c r="AL131">
        <v>29.85</v>
      </c>
      <c r="AM131">
        <v>5.91</v>
      </c>
      <c r="AN131">
        <v>7.13</v>
      </c>
      <c r="AO131">
        <v>18.98</v>
      </c>
      <c r="AP131">
        <v>9.7799999999999994</v>
      </c>
      <c r="AR131">
        <v>25224.01</v>
      </c>
      <c r="AS131">
        <v>12003.83</v>
      </c>
    </row>
    <row r="132" spans="2:45" x14ac:dyDescent="0.25">
      <c r="B132" s="22">
        <v>42199</v>
      </c>
      <c r="C132">
        <v>151.69999999999999</v>
      </c>
      <c r="D132">
        <v>68.55</v>
      </c>
      <c r="E132">
        <v>96.35</v>
      </c>
      <c r="F132">
        <v>49.9</v>
      </c>
      <c r="G132">
        <v>6.5</v>
      </c>
      <c r="H132">
        <v>5.72</v>
      </c>
      <c r="I132">
        <v>4.49</v>
      </c>
      <c r="J132">
        <v>233.6</v>
      </c>
      <c r="K132">
        <v>47.674999999999997</v>
      </c>
      <c r="L132">
        <v>10.06</v>
      </c>
      <c r="M132">
        <v>122.6</v>
      </c>
      <c r="N132">
        <v>31.6</v>
      </c>
      <c r="O132">
        <v>65.3</v>
      </c>
      <c r="P132">
        <v>8.0299999999999994</v>
      </c>
      <c r="Q132">
        <v>6.09</v>
      </c>
      <c r="R132">
        <v>150.5</v>
      </c>
      <c r="S132">
        <v>70.599999999999994</v>
      </c>
      <c r="T132" s="34">
        <v>45.1</v>
      </c>
      <c r="U132">
        <v>13.86</v>
      </c>
      <c r="V132">
        <v>30.6</v>
      </c>
      <c r="W132">
        <v>32.450000000000003</v>
      </c>
      <c r="X132">
        <v>36.799999999999997</v>
      </c>
      <c r="Y132">
        <v>52.65</v>
      </c>
      <c r="Z132">
        <v>11.22</v>
      </c>
      <c r="AA132">
        <v>35.5</v>
      </c>
      <c r="AB132">
        <v>22.3</v>
      </c>
      <c r="AC132">
        <v>9.5399999999999991</v>
      </c>
      <c r="AD132">
        <v>99.8</v>
      </c>
      <c r="AE132">
        <v>8.2799999999999994</v>
      </c>
      <c r="AF132">
        <v>7.31</v>
      </c>
      <c r="AG132">
        <v>15.5</v>
      </c>
      <c r="AH132">
        <v>32.4</v>
      </c>
      <c r="AI132">
        <v>8.44</v>
      </c>
      <c r="AJ132">
        <v>12.3</v>
      </c>
      <c r="AK132">
        <v>22.15</v>
      </c>
      <c r="AL132">
        <v>29.85</v>
      </c>
      <c r="AM132">
        <v>6</v>
      </c>
      <c r="AN132">
        <v>7.12</v>
      </c>
      <c r="AO132">
        <v>19.12</v>
      </c>
      <c r="AP132">
        <v>9.7100000000000009</v>
      </c>
      <c r="AR132">
        <v>25120.91</v>
      </c>
      <c r="AS132">
        <v>11836.17</v>
      </c>
    </row>
    <row r="133" spans="2:45" x14ac:dyDescent="0.25">
      <c r="B133" s="22">
        <v>42200</v>
      </c>
      <c r="C133">
        <v>150</v>
      </c>
      <c r="D133">
        <v>68.95</v>
      </c>
      <c r="E133">
        <v>97.3</v>
      </c>
      <c r="F133">
        <v>50.7</v>
      </c>
      <c r="G133">
        <v>6.48</v>
      </c>
      <c r="H133">
        <v>5.66</v>
      </c>
      <c r="I133">
        <v>4.4400000000000004</v>
      </c>
      <c r="J133">
        <v>228</v>
      </c>
      <c r="K133">
        <v>46.975000000000001</v>
      </c>
      <c r="L133">
        <v>10.1</v>
      </c>
      <c r="M133">
        <v>122.7</v>
      </c>
      <c r="N133">
        <v>30.75</v>
      </c>
      <c r="O133">
        <v>65.5</v>
      </c>
      <c r="P133">
        <v>8.01</v>
      </c>
      <c r="Q133">
        <v>6.21</v>
      </c>
      <c r="R133">
        <v>150.9</v>
      </c>
      <c r="S133">
        <v>69.849999999999994</v>
      </c>
      <c r="T133" s="34">
        <v>45.4</v>
      </c>
      <c r="U133">
        <v>13.52</v>
      </c>
      <c r="V133">
        <v>31.3</v>
      </c>
      <c r="W133">
        <v>31.7</v>
      </c>
      <c r="X133">
        <v>35.450000000000003</v>
      </c>
      <c r="Y133">
        <v>51.7</v>
      </c>
      <c r="Z133">
        <v>11.02</v>
      </c>
      <c r="AA133">
        <v>34.9</v>
      </c>
      <c r="AB133">
        <v>22.1</v>
      </c>
      <c r="AC133">
        <v>9.36</v>
      </c>
      <c r="AD133">
        <v>98.95</v>
      </c>
      <c r="AE133">
        <v>8.25</v>
      </c>
      <c r="AF133">
        <v>7.14</v>
      </c>
      <c r="AG133">
        <v>15.48</v>
      </c>
      <c r="AH133">
        <v>32.4</v>
      </c>
      <c r="AI133">
        <v>8.27</v>
      </c>
      <c r="AJ133">
        <v>12.22</v>
      </c>
      <c r="AK133">
        <v>22.3</v>
      </c>
      <c r="AL133">
        <v>29.5</v>
      </c>
      <c r="AM133">
        <v>6.03</v>
      </c>
      <c r="AN133">
        <v>7.07</v>
      </c>
      <c r="AO133">
        <v>18.899999999999999</v>
      </c>
      <c r="AP133">
        <v>9.39</v>
      </c>
      <c r="AR133">
        <v>25055.759999999998</v>
      </c>
      <c r="AS133">
        <v>11681.2</v>
      </c>
    </row>
    <row r="134" spans="2:45" x14ac:dyDescent="0.25">
      <c r="B134" s="22">
        <v>42201</v>
      </c>
      <c r="C134">
        <v>150</v>
      </c>
      <c r="D134">
        <v>69.900000000000006</v>
      </c>
      <c r="E134">
        <v>97.55</v>
      </c>
      <c r="F134">
        <v>50.4</v>
      </c>
      <c r="G134">
        <v>6.5</v>
      </c>
      <c r="H134">
        <v>5.68</v>
      </c>
      <c r="I134">
        <v>4.45</v>
      </c>
      <c r="J134">
        <v>232</v>
      </c>
      <c r="K134">
        <v>47.7</v>
      </c>
      <c r="L134">
        <v>10.119999999999999</v>
      </c>
      <c r="M134">
        <v>123.8</v>
      </c>
      <c r="N134">
        <v>31.15</v>
      </c>
      <c r="O134">
        <v>65.55</v>
      </c>
      <c r="P134">
        <v>8.01</v>
      </c>
      <c r="Q134">
        <v>6.2</v>
      </c>
      <c r="R134">
        <v>151.80000000000001</v>
      </c>
      <c r="S134">
        <v>69.95</v>
      </c>
      <c r="T134" s="34">
        <v>45.65</v>
      </c>
      <c r="U134">
        <v>13.62</v>
      </c>
      <c r="V134">
        <v>31.3</v>
      </c>
      <c r="W134">
        <v>31.6</v>
      </c>
      <c r="X134">
        <v>34.75</v>
      </c>
      <c r="Y134">
        <v>52.55</v>
      </c>
      <c r="Z134">
        <v>10.82</v>
      </c>
      <c r="AA134">
        <v>34.9</v>
      </c>
      <c r="AB134">
        <v>23.05</v>
      </c>
      <c r="AC134">
        <v>9.26</v>
      </c>
      <c r="AD134">
        <v>99.3</v>
      </c>
      <c r="AE134">
        <v>8.25</v>
      </c>
      <c r="AF134">
        <v>7.07</v>
      </c>
      <c r="AG134">
        <v>15.4</v>
      </c>
      <c r="AH134">
        <v>32.75</v>
      </c>
      <c r="AI134">
        <v>8.36</v>
      </c>
      <c r="AJ134">
        <v>12.46</v>
      </c>
      <c r="AK134">
        <v>22.4</v>
      </c>
      <c r="AL134">
        <v>29.5</v>
      </c>
      <c r="AM134">
        <v>5.95</v>
      </c>
      <c r="AN134">
        <v>7.08</v>
      </c>
      <c r="AO134">
        <v>19.18</v>
      </c>
      <c r="AP134">
        <v>9.39</v>
      </c>
      <c r="AR134">
        <v>25162.78</v>
      </c>
      <c r="AS134">
        <v>11749.08</v>
      </c>
    </row>
    <row r="135" spans="2:45" x14ac:dyDescent="0.25">
      <c r="B135" s="22">
        <v>42202</v>
      </c>
      <c r="C135">
        <v>153.6</v>
      </c>
      <c r="D135">
        <v>70.3</v>
      </c>
      <c r="E135">
        <v>97.55</v>
      </c>
      <c r="F135">
        <v>50.75</v>
      </c>
      <c r="G135">
        <v>6.54</v>
      </c>
      <c r="H135">
        <v>5.6899999999999995</v>
      </c>
      <c r="I135">
        <v>4.47</v>
      </c>
      <c r="J135">
        <v>234.6</v>
      </c>
      <c r="K135">
        <v>48.524999999999999</v>
      </c>
      <c r="L135">
        <v>10.16</v>
      </c>
      <c r="M135">
        <v>124.5</v>
      </c>
      <c r="N135">
        <v>31.5</v>
      </c>
      <c r="O135">
        <v>65.900000000000006</v>
      </c>
      <c r="P135">
        <v>8.01</v>
      </c>
      <c r="Q135">
        <v>6.16</v>
      </c>
      <c r="R135">
        <v>154.4</v>
      </c>
      <c r="S135">
        <v>70.8</v>
      </c>
      <c r="T135" s="34">
        <v>46.25</v>
      </c>
      <c r="U135">
        <v>13.66</v>
      </c>
      <c r="V135">
        <v>32</v>
      </c>
      <c r="W135">
        <v>32.15</v>
      </c>
      <c r="X135">
        <v>35.1</v>
      </c>
      <c r="Y135">
        <v>52.7</v>
      </c>
      <c r="Z135">
        <v>11.1</v>
      </c>
      <c r="AA135">
        <v>35.35</v>
      </c>
      <c r="AB135">
        <v>22.9</v>
      </c>
      <c r="AC135">
        <v>9.58</v>
      </c>
      <c r="AD135">
        <v>100.4</v>
      </c>
      <c r="AE135">
        <v>8.4</v>
      </c>
      <c r="AF135">
        <v>7.24</v>
      </c>
      <c r="AG135">
        <v>15.72</v>
      </c>
      <c r="AH135">
        <v>33</v>
      </c>
      <c r="AI135">
        <v>8.75</v>
      </c>
      <c r="AJ135">
        <v>12.5</v>
      </c>
      <c r="AK135">
        <v>22.75</v>
      </c>
      <c r="AL135">
        <v>29.9</v>
      </c>
      <c r="AM135">
        <v>6.12</v>
      </c>
      <c r="AN135">
        <v>7.28</v>
      </c>
      <c r="AO135">
        <v>19.46</v>
      </c>
      <c r="AP135">
        <v>9.6300000000000008</v>
      </c>
      <c r="AR135">
        <v>25415.27</v>
      </c>
      <c r="AS135">
        <v>11850.14</v>
      </c>
    </row>
    <row r="136" spans="2:45" x14ac:dyDescent="0.25">
      <c r="B136" s="22">
        <v>42205</v>
      </c>
      <c r="C136">
        <v>155.5</v>
      </c>
      <c r="D136">
        <v>70.8</v>
      </c>
      <c r="E136">
        <v>98.2</v>
      </c>
      <c r="F136">
        <v>50.6</v>
      </c>
      <c r="G136">
        <v>6.52</v>
      </c>
      <c r="H136">
        <v>5.67</v>
      </c>
      <c r="I136">
        <v>4.46</v>
      </c>
      <c r="J136">
        <v>231.2</v>
      </c>
      <c r="K136">
        <v>48.075000000000003</v>
      </c>
      <c r="L136">
        <v>10.06</v>
      </c>
      <c r="M136">
        <v>124.3</v>
      </c>
      <c r="N136">
        <v>31.25</v>
      </c>
      <c r="O136">
        <v>65.95</v>
      </c>
      <c r="P136">
        <v>7.97</v>
      </c>
      <c r="Q136">
        <v>6.12</v>
      </c>
      <c r="R136">
        <v>154.5</v>
      </c>
      <c r="S136">
        <v>71.150000000000006</v>
      </c>
      <c r="T136" s="34">
        <v>45.9</v>
      </c>
      <c r="U136">
        <v>13.78</v>
      </c>
      <c r="V136">
        <v>32.299999999999997</v>
      </c>
      <c r="W136">
        <v>32.1</v>
      </c>
      <c r="X136">
        <v>34.65</v>
      </c>
      <c r="Y136">
        <v>52.65</v>
      </c>
      <c r="Z136">
        <v>10.92</v>
      </c>
      <c r="AA136">
        <v>35.200000000000003</v>
      </c>
      <c r="AB136">
        <v>23.25</v>
      </c>
      <c r="AC136">
        <v>9.42</v>
      </c>
      <c r="AD136">
        <v>100.4</v>
      </c>
      <c r="AE136">
        <v>8.39</v>
      </c>
      <c r="AF136">
        <v>7.15</v>
      </c>
      <c r="AG136">
        <v>15.64</v>
      </c>
      <c r="AH136">
        <v>33.15</v>
      </c>
      <c r="AI136">
        <v>8.44</v>
      </c>
      <c r="AJ136">
        <v>12.38</v>
      </c>
      <c r="AK136">
        <v>22.5</v>
      </c>
      <c r="AL136">
        <v>29.75</v>
      </c>
      <c r="AM136">
        <v>6.19</v>
      </c>
      <c r="AN136">
        <v>7.21</v>
      </c>
      <c r="AO136">
        <v>19.559999999999999</v>
      </c>
      <c r="AP136">
        <v>9.57</v>
      </c>
      <c r="AR136">
        <v>25404.81</v>
      </c>
      <c r="AS136">
        <v>11773.92</v>
      </c>
    </row>
    <row r="137" spans="2:45" x14ac:dyDescent="0.25">
      <c r="B137" s="22">
        <v>42206</v>
      </c>
      <c r="C137">
        <v>156.6</v>
      </c>
      <c r="D137">
        <v>70.849999999999994</v>
      </c>
      <c r="E137">
        <v>102.2</v>
      </c>
      <c r="F137">
        <v>51</v>
      </c>
      <c r="G137">
        <v>6.5600000000000005</v>
      </c>
      <c r="H137">
        <v>5.65</v>
      </c>
      <c r="I137">
        <v>4.49</v>
      </c>
      <c r="J137">
        <v>228.4</v>
      </c>
      <c r="K137">
        <v>48.65</v>
      </c>
      <c r="L137">
        <v>9.99</v>
      </c>
      <c r="M137">
        <v>123.8</v>
      </c>
      <c r="N137">
        <v>31.8</v>
      </c>
      <c r="O137">
        <v>66.05</v>
      </c>
      <c r="P137">
        <v>7.98</v>
      </c>
      <c r="Q137">
        <v>6.13</v>
      </c>
      <c r="R137">
        <v>155.6</v>
      </c>
      <c r="S137">
        <v>70.599999999999994</v>
      </c>
      <c r="T137" s="34">
        <v>45.85</v>
      </c>
      <c r="U137">
        <v>13.84</v>
      </c>
      <c r="V137">
        <v>32.299999999999997</v>
      </c>
      <c r="W137">
        <v>31.75</v>
      </c>
      <c r="X137">
        <v>34.049999999999997</v>
      </c>
      <c r="Y137">
        <v>52.5</v>
      </c>
      <c r="Z137">
        <v>11.56</v>
      </c>
      <c r="AA137">
        <v>35.6</v>
      </c>
      <c r="AB137">
        <v>24</v>
      </c>
      <c r="AC137">
        <v>9.27</v>
      </c>
      <c r="AD137">
        <v>100.7</v>
      </c>
      <c r="AE137">
        <v>8.3800000000000008</v>
      </c>
      <c r="AF137">
        <v>7.16</v>
      </c>
      <c r="AG137">
        <v>15.36</v>
      </c>
      <c r="AH137">
        <v>33.049999999999997</v>
      </c>
      <c r="AI137">
        <v>8.4600000000000009</v>
      </c>
      <c r="AJ137">
        <v>12.28</v>
      </c>
      <c r="AK137">
        <v>22.55</v>
      </c>
      <c r="AL137">
        <v>30</v>
      </c>
      <c r="AM137">
        <v>6.17</v>
      </c>
      <c r="AN137">
        <v>7.13</v>
      </c>
      <c r="AO137">
        <v>19.68</v>
      </c>
      <c r="AP137">
        <v>9.57</v>
      </c>
      <c r="AR137">
        <v>25536.43</v>
      </c>
      <c r="AS137">
        <v>11871.54</v>
      </c>
    </row>
    <row r="138" spans="2:45" x14ac:dyDescent="0.25">
      <c r="B138" s="22">
        <v>42207</v>
      </c>
      <c r="C138">
        <v>154.5</v>
      </c>
      <c r="D138">
        <v>70.150000000000006</v>
      </c>
      <c r="E138">
        <v>101</v>
      </c>
      <c r="F138">
        <v>50.35</v>
      </c>
      <c r="G138">
        <v>6.5</v>
      </c>
      <c r="H138">
        <v>5.57</v>
      </c>
      <c r="I138">
        <v>4.4400000000000004</v>
      </c>
      <c r="J138">
        <v>222.2</v>
      </c>
      <c r="K138">
        <v>48.3</v>
      </c>
      <c r="L138">
        <v>9.9499999999999993</v>
      </c>
      <c r="M138">
        <v>124</v>
      </c>
      <c r="N138">
        <v>31.75</v>
      </c>
      <c r="O138">
        <v>65.55</v>
      </c>
      <c r="P138">
        <v>7.91</v>
      </c>
      <c r="Q138">
        <v>6.08</v>
      </c>
      <c r="R138">
        <v>155.30000000000001</v>
      </c>
      <c r="S138">
        <v>70.55</v>
      </c>
      <c r="T138" s="34">
        <v>46.1</v>
      </c>
      <c r="U138">
        <v>13.72</v>
      </c>
      <c r="V138">
        <v>32.15</v>
      </c>
      <c r="W138">
        <v>30.9</v>
      </c>
      <c r="X138">
        <v>33.299999999999997</v>
      </c>
      <c r="Y138">
        <v>51.8</v>
      </c>
      <c r="Z138">
        <v>11.46</v>
      </c>
      <c r="AA138">
        <v>35.200000000000003</v>
      </c>
      <c r="AB138">
        <v>23</v>
      </c>
      <c r="AC138">
        <v>9.0299999999999994</v>
      </c>
      <c r="AD138">
        <v>100.3</v>
      </c>
      <c r="AE138">
        <v>8.35</v>
      </c>
      <c r="AF138">
        <v>7.15</v>
      </c>
      <c r="AG138">
        <v>15.18</v>
      </c>
      <c r="AH138">
        <v>32.85</v>
      </c>
      <c r="AI138">
        <v>8.49</v>
      </c>
      <c r="AJ138">
        <v>12.42</v>
      </c>
      <c r="AK138">
        <v>22.5</v>
      </c>
      <c r="AL138">
        <v>29.7</v>
      </c>
      <c r="AM138">
        <v>6.19</v>
      </c>
      <c r="AN138">
        <v>7.08</v>
      </c>
      <c r="AO138">
        <v>19.12</v>
      </c>
      <c r="AP138">
        <v>9.49</v>
      </c>
      <c r="AR138">
        <v>25282.62</v>
      </c>
      <c r="AS138">
        <v>11734.27</v>
      </c>
    </row>
    <row r="139" spans="2:45" x14ac:dyDescent="0.25">
      <c r="B139" s="22">
        <v>42208</v>
      </c>
      <c r="C139">
        <v>154.5</v>
      </c>
      <c r="D139">
        <v>70.349999999999994</v>
      </c>
      <c r="E139">
        <v>100.7</v>
      </c>
      <c r="F139">
        <v>51.45</v>
      </c>
      <c r="G139">
        <v>6.53</v>
      </c>
      <c r="H139">
        <v>5.59</v>
      </c>
      <c r="I139">
        <v>4.47</v>
      </c>
      <c r="J139">
        <v>222.4</v>
      </c>
      <c r="K139">
        <v>49.15</v>
      </c>
      <c r="L139">
        <v>9.91</v>
      </c>
      <c r="M139">
        <v>124</v>
      </c>
      <c r="N139">
        <v>31.7</v>
      </c>
      <c r="O139">
        <v>65.55</v>
      </c>
      <c r="P139">
        <v>7.92</v>
      </c>
      <c r="Q139">
        <v>6.1</v>
      </c>
      <c r="R139">
        <v>155.9</v>
      </c>
      <c r="S139">
        <v>71.45</v>
      </c>
      <c r="T139" s="34">
        <v>45.9</v>
      </c>
      <c r="U139">
        <v>13.9</v>
      </c>
      <c r="V139">
        <v>32.049999999999997</v>
      </c>
      <c r="W139">
        <v>33.35</v>
      </c>
      <c r="X139">
        <v>34.799999999999997</v>
      </c>
      <c r="Y139">
        <v>51.6</v>
      </c>
      <c r="Z139">
        <v>11.34</v>
      </c>
      <c r="AA139">
        <v>35.25</v>
      </c>
      <c r="AB139">
        <v>23.35</v>
      </c>
      <c r="AC139">
        <v>9.1999999999999993</v>
      </c>
      <c r="AD139">
        <v>100.1</v>
      </c>
      <c r="AE139">
        <v>8.3699999999999992</v>
      </c>
      <c r="AF139">
        <v>7.2</v>
      </c>
      <c r="AG139">
        <v>15.34</v>
      </c>
      <c r="AH139">
        <v>32.700000000000003</v>
      </c>
      <c r="AI139">
        <v>8.5500000000000007</v>
      </c>
      <c r="AJ139">
        <v>12.36</v>
      </c>
      <c r="AK139">
        <v>22.55</v>
      </c>
      <c r="AL139">
        <v>29.5</v>
      </c>
      <c r="AM139">
        <v>6.14</v>
      </c>
      <c r="AN139">
        <v>7.09</v>
      </c>
      <c r="AO139">
        <v>19.420000000000002</v>
      </c>
      <c r="AP139">
        <v>9.49</v>
      </c>
      <c r="AR139">
        <v>25398.85</v>
      </c>
      <c r="AS139">
        <v>11834.47</v>
      </c>
    </row>
    <row r="140" spans="2:45" x14ac:dyDescent="0.25">
      <c r="B140" s="22">
        <v>42209</v>
      </c>
      <c r="C140">
        <v>151.5</v>
      </c>
      <c r="D140">
        <v>69.150000000000006</v>
      </c>
      <c r="E140">
        <v>100.2</v>
      </c>
      <c r="F140">
        <v>50.6</v>
      </c>
      <c r="G140">
        <v>6.46</v>
      </c>
      <c r="H140">
        <v>5.5600000000000005</v>
      </c>
      <c r="I140">
        <v>4.42</v>
      </c>
      <c r="J140">
        <v>220</v>
      </c>
      <c r="K140">
        <v>48.524999999999999</v>
      </c>
      <c r="L140">
        <v>9.8000000000000007</v>
      </c>
      <c r="M140">
        <v>122.6</v>
      </c>
      <c r="N140">
        <v>30.75</v>
      </c>
      <c r="O140">
        <v>65.75</v>
      </c>
      <c r="P140">
        <v>7.84</v>
      </c>
      <c r="Q140">
        <v>6.03</v>
      </c>
      <c r="R140">
        <v>156.19999999999999</v>
      </c>
      <c r="S140">
        <v>71.400000000000006</v>
      </c>
      <c r="T140" s="34">
        <v>45.45</v>
      </c>
      <c r="U140">
        <v>13.78</v>
      </c>
      <c r="V140">
        <v>31.9</v>
      </c>
      <c r="W140">
        <v>33.85</v>
      </c>
      <c r="X140">
        <v>34.9</v>
      </c>
      <c r="Y140">
        <v>51.6</v>
      </c>
      <c r="Z140">
        <v>11.22</v>
      </c>
      <c r="AA140">
        <v>35.200000000000003</v>
      </c>
      <c r="AB140">
        <v>23.15</v>
      </c>
      <c r="AC140">
        <v>9.17</v>
      </c>
      <c r="AD140">
        <v>100.3</v>
      </c>
      <c r="AE140">
        <v>8.19</v>
      </c>
      <c r="AF140">
        <v>7.12</v>
      </c>
      <c r="AG140">
        <v>15.22</v>
      </c>
      <c r="AH140">
        <v>32.549999999999997</v>
      </c>
      <c r="AI140">
        <v>8.43</v>
      </c>
      <c r="AJ140">
        <v>12.38</v>
      </c>
      <c r="AK140">
        <v>22.55</v>
      </c>
      <c r="AL140">
        <v>28.65</v>
      </c>
      <c r="AM140">
        <v>6.16</v>
      </c>
      <c r="AN140">
        <v>7.07</v>
      </c>
      <c r="AO140">
        <v>19.399999999999999</v>
      </c>
      <c r="AP140">
        <v>9.4499999999999993</v>
      </c>
      <c r="AR140">
        <v>25128.51</v>
      </c>
      <c r="AS140">
        <v>11679.02</v>
      </c>
    </row>
    <row r="141" spans="2:45" x14ac:dyDescent="0.25">
      <c r="B141" s="22">
        <v>42212</v>
      </c>
      <c r="C141">
        <v>145.6</v>
      </c>
      <c r="D141">
        <v>67.75</v>
      </c>
      <c r="E141">
        <v>96.7</v>
      </c>
      <c r="F141">
        <v>49.05</v>
      </c>
      <c r="G141">
        <v>6.28</v>
      </c>
      <c r="H141">
        <v>5.44</v>
      </c>
      <c r="I141">
        <v>4.29</v>
      </c>
      <c r="J141">
        <v>209.2</v>
      </c>
      <c r="K141">
        <v>47.15</v>
      </c>
      <c r="L141">
        <v>9.3699999999999992</v>
      </c>
      <c r="M141">
        <v>119.7</v>
      </c>
      <c r="N141">
        <v>29.05</v>
      </c>
      <c r="O141">
        <v>65.099999999999994</v>
      </c>
      <c r="P141">
        <v>7.47</v>
      </c>
      <c r="Q141">
        <v>5.79</v>
      </c>
      <c r="R141">
        <v>154.30000000000001</v>
      </c>
      <c r="S141">
        <v>70.05</v>
      </c>
      <c r="T141" s="34">
        <v>44.85</v>
      </c>
      <c r="U141">
        <v>13.52</v>
      </c>
      <c r="V141">
        <v>30.85</v>
      </c>
      <c r="W141">
        <v>32.549999999999997</v>
      </c>
      <c r="X141">
        <v>33.65</v>
      </c>
      <c r="Y141">
        <v>50.05</v>
      </c>
      <c r="Z141">
        <v>10.56</v>
      </c>
      <c r="AA141">
        <v>34.450000000000003</v>
      </c>
      <c r="AB141">
        <v>22</v>
      </c>
      <c r="AC141">
        <v>8.7200000000000006</v>
      </c>
      <c r="AD141">
        <v>98.45</v>
      </c>
      <c r="AE141">
        <v>8</v>
      </c>
      <c r="AF141">
        <v>6.93</v>
      </c>
      <c r="AG141">
        <v>14.52</v>
      </c>
      <c r="AH141">
        <v>31.35</v>
      </c>
      <c r="AI141">
        <v>8.09</v>
      </c>
      <c r="AJ141">
        <v>11.94</v>
      </c>
      <c r="AK141">
        <v>21.9</v>
      </c>
      <c r="AL141">
        <v>27.45</v>
      </c>
      <c r="AM141">
        <v>5.93</v>
      </c>
      <c r="AN141">
        <v>6.79</v>
      </c>
      <c r="AO141">
        <v>19</v>
      </c>
      <c r="AP141">
        <v>9.19</v>
      </c>
      <c r="AR141">
        <v>24351.96</v>
      </c>
      <c r="AS141">
        <v>11230.67</v>
      </c>
    </row>
    <row r="142" spans="2:45" x14ac:dyDescent="0.25">
      <c r="B142" s="22">
        <v>42213</v>
      </c>
      <c r="C142">
        <v>146.5</v>
      </c>
      <c r="D142">
        <v>68.849999999999994</v>
      </c>
      <c r="E142">
        <v>97.75</v>
      </c>
      <c r="F142">
        <v>50.35</v>
      </c>
      <c r="G142">
        <v>6.26</v>
      </c>
      <c r="H142">
        <v>5.4</v>
      </c>
      <c r="I142">
        <v>4.26</v>
      </c>
      <c r="J142">
        <v>211.2</v>
      </c>
      <c r="K142">
        <v>46</v>
      </c>
      <c r="L142">
        <v>9.6199999999999992</v>
      </c>
      <c r="M142">
        <v>120</v>
      </c>
      <c r="N142">
        <v>29.25</v>
      </c>
      <c r="O142">
        <v>65.650000000000006</v>
      </c>
      <c r="P142">
        <v>7.62</v>
      </c>
      <c r="Q142">
        <v>5.82</v>
      </c>
      <c r="R142">
        <v>154.69999999999999</v>
      </c>
      <c r="S142">
        <v>69.900000000000006</v>
      </c>
      <c r="T142" s="34">
        <v>45.65</v>
      </c>
      <c r="U142">
        <v>13.7</v>
      </c>
      <c r="V142">
        <v>31.3</v>
      </c>
      <c r="W142">
        <v>32.299999999999997</v>
      </c>
      <c r="X142">
        <v>33.4</v>
      </c>
      <c r="Y142">
        <v>49.85</v>
      </c>
      <c r="Z142">
        <v>10.56</v>
      </c>
      <c r="AA142">
        <v>34.65</v>
      </c>
      <c r="AB142">
        <v>21.4</v>
      </c>
      <c r="AC142">
        <v>8.61</v>
      </c>
      <c r="AD142">
        <v>97.5</v>
      </c>
      <c r="AE142">
        <v>8.1199999999999992</v>
      </c>
      <c r="AF142">
        <v>6.89</v>
      </c>
      <c r="AG142">
        <v>14.6</v>
      </c>
      <c r="AH142">
        <v>31.45</v>
      </c>
      <c r="AI142">
        <v>8.23</v>
      </c>
      <c r="AJ142">
        <v>12.06</v>
      </c>
      <c r="AK142">
        <v>22</v>
      </c>
      <c r="AL142">
        <v>27.3</v>
      </c>
      <c r="AM142">
        <v>6.01</v>
      </c>
      <c r="AN142">
        <v>6.8100000000000005</v>
      </c>
      <c r="AO142">
        <v>18.920000000000002</v>
      </c>
      <c r="AP142">
        <v>9.19</v>
      </c>
      <c r="AR142">
        <v>24503.94</v>
      </c>
      <c r="AS142">
        <v>11173.04</v>
      </c>
    </row>
    <row r="143" spans="2:45" x14ac:dyDescent="0.25">
      <c r="B143" s="22">
        <v>42214</v>
      </c>
      <c r="C143">
        <v>144.4</v>
      </c>
      <c r="D143">
        <v>69.55</v>
      </c>
      <c r="E143">
        <v>98.85</v>
      </c>
      <c r="F143">
        <v>50.6</v>
      </c>
      <c r="G143">
        <v>6.35</v>
      </c>
      <c r="H143">
        <v>5.46</v>
      </c>
      <c r="I143">
        <v>4.26</v>
      </c>
      <c r="J143">
        <v>213</v>
      </c>
      <c r="K143">
        <v>45.5</v>
      </c>
      <c r="L143">
        <v>9.66</v>
      </c>
      <c r="M143">
        <v>119.8</v>
      </c>
      <c r="N143">
        <v>29.65</v>
      </c>
      <c r="O143">
        <v>65.400000000000006</v>
      </c>
      <c r="P143">
        <v>7.83</v>
      </c>
      <c r="Q143">
        <v>5.9</v>
      </c>
      <c r="R143">
        <v>156</v>
      </c>
      <c r="S143">
        <v>70.8</v>
      </c>
      <c r="T143" s="34">
        <v>45.45</v>
      </c>
      <c r="U143">
        <v>13.7</v>
      </c>
      <c r="V143">
        <v>31.6</v>
      </c>
      <c r="W143">
        <v>32.950000000000003</v>
      </c>
      <c r="X143">
        <v>34.299999999999997</v>
      </c>
      <c r="Y143">
        <v>49.6</v>
      </c>
      <c r="Z143">
        <v>10.66</v>
      </c>
      <c r="AA143">
        <v>34.85</v>
      </c>
      <c r="AB143">
        <v>21.3</v>
      </c>
      <c r="AC143">
        <v>8.58</v>
      </c>
      <c r="AD143">
        <v>98.7</v>
      </c>
      <c r="AE143">
        <v>8.06</v>
      </c>
      <c r="AF143">
        <v>6.86</v>
      </c>
      <c r="AG143">
        <v>15</v>
      </c>
      <c r="AH143">
        <v>31.55</v>
      </c>
      <c r="AI143">
        <v>8.19</v>
      </c>
      <c r="AJ143">
        <v>12.12</v>
      </c>
      <c r="AK143">
        <v>22</v>
      </c>
      <c r="AL143">
        <v>28.25</v>
      </c>
      <c r="AM143">
        <v>6.17</v>
      </c>
      <c r="AN143">
        <v>7.09</v>
      </c>
      <c r="AO143">
        <v>18.8</v>
      </c>
      <c r="AP143">
        <v>9.16</v>
      </c>
      <c r="AR143">
        <v>24619.45</v>
      </c>
      <c r="AS143">
        <v>11273.69</v>
      </c>
    </row>
    <row r="144" spans="2:45" x14ac:dyDescent="0.25">
      <c r="B144" s="22">
        <v>42215</v>
      </c>
      <c r="C144">
        <v>142.80000000000001</v>
      </c>
      <c r="D144">
        <v>69.599999999999994</v>
      </c>
      <c r="E144">
        <v>99.9</v>
      </c>
      <c r="F144">
        <v>50.1</v>
      </c>
      <c r="G144">
        <v>6.29</v>
      </c>
      <c r="H144">
        <v>5.36</v>
      </c>
      <c r="I144">
        <v>4.22</v>
      </c>
      <c r="J144">
        <v>210.2</v>
      </c>
      <c r="K144">
        <v>44.75</v>
      </c>
      <c r="L144">
        <v>9.7200000000000006</v>
      </c>
      <c r="M144">
        <v>120.1</v>
      </c>
      <c r="N144">
        <v>28.9</v>
      </c>
      <c r="O144">
        <v>65.349999999999994</v>
      </c>
      <c r="P144">
        <v>7.79</v>
      </c>
      <c r="Q144">
        <v>5.89</v>
      </c>
      <c r="R144">
        <v>157</v>
      </c>
      <c r="S144">
        <v>70.849999999999994</v>
      </c>
      <c r="T144" s="34">
        <v>44.95</v>
      </c>
      <c r="U144">
        <v>13.82</v>
      </c>
      <c r="V144">
        <v>31</v>
      </c>
      <c r="W144">
        <v>32.9</v>
      </c>
      <c r="X144">
        <v>33.799999999999997</v>
      </c>
      <c r="Y144">
        <v>49.25</v>
      </c>
      <c r="Z144">
        <v>10.68</v>
      </c>
      <c r="AA144">
        <v>34.450000000000003</v>
      </c>
      <c r="AB144">
        <v>21.5</v>
      </c>
      <c r="AC144">
        <v>8.64</v>
      </c>
      <c r="AD144">
        <v>98.4</v>
      </c>
      <c r="AE144">
        <v>8.0399999999999991</v>
      </c>
      <c r="AF144">
        <v>6.8100000000000005</v>
      </c>
      <c r="AG144">
        <v>14.66</v>
      </c>
      <c r="AH144">
        <v>31.65</v>
      </c>
      <c r="AI144">
        <v>8.19</v>
      </c>
      <c r="AJ144">
        <v>12</v>
      </c>
      <c r="AK144">
        <v>22.05</v>
      </c>
      <c r="AL144">
        <v>28.3</v>
      </c>
      <c r="AM144">
        <v>6.16</v>
      </c>
      <c r="AN144">
        <v>7.28</v>
      </c>
      <c r="AO144">
        <v>18.7</v>
      </c>
      <c r="AP144">
        <v>9.18</v>
      </c>
      <c r="AR144">
        <v>24497.98</v>
      </c>
      <c r="AS144">
        <v>11137.33</v>
      </c>
    </row>
    <row r="145" spans="2:45" x14ac:dyDescent="0.25">
      <c r="B145" s="22">
        <v>42216</v>
      </c>
      <c r="C145">
        <v>144.69999999999999</v>
      </c>
      <c r="D145">
        <v>69.7</v>
      </c>
      <c r="E145">
        <v>101.5</v>
      </c>
      <c r="F145">
        <v>50.5</v>
      </c>
      <c r="G145">
        <v>6.33</v>
      </c>
      <c r="H145">
        <v>5.34</v>
      </c>
      <c r="I145">
        <v>4.24</v>
      </c>
      <c r="J145">
        <v>210.2</v>
      </c>
      <c r="K145">
        <v>44.6</v>
      </c>
      <c r="L145">
        <v>9.61</v>
      </c>
      <c r="M145">
        <v>119.1</v>
      </c>
      <c r="N145">
        <v>28.55</v>
      </c>
      <c r="O145">
        <v>65.849999999999994</v>
      </c>
      <c r="P145">
        <v>7.6899999999999995</v>
      </c>
      <c r="Q145">
        <v>5.88</v>
      </c>
      <c r="R145">
        <v>158.9</v>
      </c>
      <c r="S145">
        <v>73.05</v>
      </c>
      <c r="T145" s="34">
        <v>45.6</v>
      </c>
      <c r="U145">
        <v>13.88</v>
      </c>
      <c r="V145">
        <v>31.25</v>
      </c>
      <c r="W145">
        <v>34.299999999999997</v>
      </c>
      <c r="X145">
        <v>35.700000000000003</v>
      </c>
      <c r="Y145">
        <v>49.2</v>
      </c>
      <c r="Z145">
        <v>10.94</v>
      </c>
      <c r="AA145">
        <v>34.549999999999997</v>
      </c>
      <c r="AB145">
        <v>21.75</v>
      </c>
      <c r="AC145">
        <v>8.41</v>
      </c>
      <c r="AD145">
        <v>99.35</v>
      </c>
      <c r="AE145">
        <v>8.0299999999999994</v>
      </c>
      <c r="AF145">
        <v>6.82</v>
      </c>
      <c r="AG145">
        <v>14.76</v>
      </c>
      <c r="AH145">
        <v>31.4</v>
      </c>
      <c r="AI145">
        <v>8.06</v>
      </c>
      <c r="AJ145">
        <v>12.04</v>
      </c>
      <c r="AK145">
        <v>22.15</v>
      </c>
      <c r="AL145">
        <v>28.35</v>
      </c>
      <c r="AM145">
        <v>6</v>
      </c>
      <c r="AN145">
        <v>7.39</v>
      </c>
      <c r="AO145">
        <v>18.34</v>
      </c>
      <c r="AP145">
        <v>9.3699999999999992</v>
      </c>
      <c r="AR145">
        <v>24636.28</v>
      </c>
      <c r="AS145">
        <v>11131.68</v>
      </c>
    </row>
    <row r="146" spans="2:45" x14ac:dyDescent="0.25">
      <c r="B146" s="22">
        <v>42219</v>
      </c>
      <c r="C146">
        <v>144</v>
      </c>
      <c r="D146">
        <v>71.05</v>
      </c>
      <c r="E146">
        <v>99.55</v>
      </c>
      <c r="F146">
        <v>49.15</v>
      </c>
      <c r="G146">
        <v>6.31</v>
      </c>
      <c r="H146">
        <v>5.31</v>
      </c>
      <c r="I146">
        <v>4.2300000000000004</v>
      </c>
      <c r="J146">
        <v>206.4</v>
      </c>
      <c r="K146">
        <v>43.45</v>
      </c>
      <c r="L146">
        <v>9.4700000000000006</v>
      </c>
      <c r="M146">
        <v>118.2</v>
      </c>
      <c r="N146">
        <v>27.6</v>
      </c>
      <c r="O146">
        <v>65.75</v>
      </c>
      <c r="P146">
        <v>7.47</v>
      </c>
      <c r="Q146">
        <v>5.8100000000000005</v>
      </c>
      <c r="R146">
        <v>159.6</v>
      </c>
      <c r="S146">
        <v>72.95</v>
      </c>
      <c r="T146" s="34">
        <v>44.85</v>
      </c>
      <c r="U146">
        <v>13.92</v>
      </c>
      <c r="V146">
        <v>30.9</v>
      </c>
      <c r="W146">
        <v>33.9</v>
      </c>
      <c r="X146">
        <v>34.700000000000003</v>
      </c>
      <c r="Y146">
        <v>48.15</v>
      </c>
      <c r="Z146">
        <v>10.74</v>
      </c>
      <c r="AA146">
        <v>34.6</v>
      </c>
      <c r="AB146">
        <v>21.2</v>
      </c>
      <c r="AC146">
        <v>8.3000000000000007</v>
      </c>
      <c r="AD146">
        <v>97.7</v>
      </c>
      <c r="AE146">
        <v>7.86</v>
      </c>
      <c r="AF146">
        <v>6.8</v>
      </c>
      <c r="AG146">
        <v>14.54</v>
      </c>
      <c r="AH146">
        <v>30.7</v>
      </c>
      <c r="AI146">
        <v>7.84</v>
      </c>
      <c r="AJ146">
        <v>11.7</v>
      </c>
      <c r="AK146">
        <v>21.65</v>
      </c>
      <c r="AL146">
        <v>27.6</v>
      </c>
      <c r="AM146">
        <v>5.93</v>
      </c>
      <c r="AN146">
        <v>7.35</v>
      </c>
      <c r="AO146">
        <v>18.260000000000002</v>
      </c>
      <c r="AP146">
        <v>9.1999999999999993</v>
      </c>
      <c r="AR146">
        <v>24411.42</v>
      </c>
      <c r="AS146">
        <v>11009.96</v>
      </c>
    </row>
    <row r="147" spans="2:45" x14ac:dyDescent="0.25">
      <c r="B147" s="22">
        <v>42220</v>
      </c>
      <c r="C147">
        <v>143</v>
      </c>
      <c r="D147">
        <v>69.95</v>
      </c>
      <c r="E147">
        <v>99.45</v>
      </c>
      <c r="F147">
        <v>49.4</v>
      </c>
      <c r="G147">
        <v>6.33</v>
      </c>
      <c r="H147">
        <v>5.28</v>
      </c>
      <c r="I147">
        <v>4.22</v>
      </c>
      <c r="J147">
        <v>207.6</v>
      </c>
      <c r="K147">
        <v>44.15</v>
      </c>
      <c r="L147">
        <v>9.43</v>
      </c>
      <c r="M147">
        <v>118.7</v>
      </c>
      <c r="N147">
        <v>28.55</v>
      </c>
      <c r="O147">
        <v>66.599999999999994</v>
      </c>
      <c r="P147">
        <v>7.36</v>
      </c>
      <c r="Q147">
        <v>5.77</v>
      </c>
      <c r="R147">
        <v>159.9</v>
      </c>
      <c r="S147">
        <v>73.95</v>
      </c>
      <c r="T147" s="34">
        <v>44.85</v>
      </c>
      <c r="U147">
        <v>13.86</v>
      </c>
      <c r="V147">
        <v>31.15</v>
      </c>
      <c r="W147">
        <v>33.799999999999997</v>
      </c>
      <c r="X147">
        <v>34.75</v>
      </c>
      <c r="Y147">
        <v>48.2</v>
      </c>
      <c r="Z147">
        <v>10.64</v>
      </c>
      <c r="AA147">
        <v>34.75</v>
      </c>
      <c r="AB147">
        <v>21.6</v>
      </c>
      <c r="AC147">
        <v>8.4600000000000009</v>
      </c>
      <c r="AD147">
        <v>96.8</v>
      </c>
      <c r="AE147">
        <v>7.8</v>
      </c>
      <c r="AF147">
        <v>6.86</v>
      </c>
      <c r="AG147">
        <v>14.82</v>
      </c>
      <c r="AH147">
        <v>30.7</v>
      </c>
      <c r="AI147">
        <v>8</v>
      </c>
      <c r="AJ147">
        <v>11.98</v>
      </c>
      <c r="AK147">
        <v>21.8</v>
      </c>
      <c r="AL147">
        <v>28</v>
      </c>
      <c r="AM147">
        <v>5.87</v>
      </c>
      <c r="AN147">
        <v>7.26</v>
      </c>
      <c r="AO147">
        <v>18.46</v>
      </c>
      <c r="AP147">
        <v>9.24</v>
      </c>
      <c r="AR147">
        <v>24406.12</v>
      </c>
      <c r="AS147">
        <v>11074.92</v>
      </c>
    </row>
    <row r="148" spans="2:45" x14ac:dyDescent="0.25">
      <c r="B148" s="22">
        <v>42221</v>
      </c>
      <c r="C148">
        <v>142.4</v>
      </c>
      <c r="D148">
        <v>71.25</v>
      </c>
      <c r="E148">
        <v>100.8</v>
      </c>
      <c r="F148">
        <v>49.9</v>
      </c>
      <c r="G148">
        <v>6.34</v>
      </c>
      <c r="H148">
        <v>5.34</v>
      </c>
      <c r="I148">
        <v>4.21</v>
      </c>
      <c r="J148">
        <v>206.6</v>
      </c>
      <c r="K148">
        <v>43.8</v>
      </c>
      <c r="L148">
        <v>9.69</v>
      </c>
      <c r="M148">
        <v>119.1</v>
      </c>
      <c r="N148">
        <v>28.7</v>
      </c>
      <c r="O148">
        <v>66.2</v>
      </c>
      <c r="P148">
        <v>7.38</v>
      </c>
      <c r="Q148">
        <v>5.83</v>
      </c>
      <c r="R148">
        <v>159.4</v>
      </c>
      <c r="S148">
        <v>73</v>
      </c>
      <c r="T148" s="34">
        <v>45.15</v>
      </c>
      <c r="U148">
        <v>13.96</v>
      </c>
      <c r="V148">
        <v>31.45</v>
      </c>
      <c r="W148">
        <v>34.4</v>
      </c>
      <c r="X148">
        <v>35.6</v>
      </c>
      <c r="Y148">
        <v>48.85</v>
      </c>
      <c r="Z148">
        <v>10.66</v>
      </c>
      <c r="AA148">
        <v>34.65</v>
      </c>
      <c r="AB148">
        <v>21.7</v>
      </c>
      <c r="AC148">
        <v>8.4600000000000009</v>
      </c>
      <c r="AD148">
        <v>96.65</v>
      </c>
      <c r="AE148">
        <v>7.8100000000000005</v>
      </c>
      <c r="AF148">
        <v>6.83</v>
      </c>
      <c r="AG148">
        <v>14.68</v>
      </c>
      <c r="AH148">
        <v>30.2</v>
      </c>
      <c r="AI148">
        <v>7.99</v>
      </c>
      <c r="AJ148">
        <v>11.92</v>
      </c>
      <c r="AK148">
        <v>21.65</v>
      </c>
      <c r="AL148">
        <v>27.85</v>
      </c>
      <c r="AM148">
        <v>5.71</v>
      </c>
      <c r="AN148">
        <v>7.28</v>
      </c>
      <c r="AO148">
        <v>18.3</v>
      </c>
      <c r="AP148">
        <v>9.26</v>
      </c>
      <c r="AR148">
        <v>24514.16</v>
      </c>
      <c r="AS148">
        <v>11125.84</v>
      </c>
    </row>
    <row r="149" spans="2:45" x14ac:dyDescent="0.25">
      <c r="B149" s="22">
        <v>42222</v>
      </c>
      <c r="C149">
        <v>140.9</v>
      </c>
      <c r="D149">
        <v>71.400000000000006</v>
      </c>
      <c r="E149">
        <v>100.1</v>
      </c>
      <c r="F149">
        <v>49.6</v>
      </c>
      <c r="G149">
        <v>6.32</v>
      </c>
      <c r="H149">
        <v>5.34</v>
      </c>
      <c r="I149">
        <v>4.1900000000000004</v>
      </c>
      <c r="J149">
        <v>205.2</v>
      </c>
      <c r="K149">
        <v>43.3</v>
      </c>
      <c r="L149">
        <v>9.5500000000000007</v>
      </c>
      <c r="M149">
        <v>117</v>
      </c>
      <c r="N149">
        <v>28.3</v>
      </c>
      <c r="O149">
        <v>65.95</v>
      </c>
      <c r="P149">
        <v>7.31</v>
      </c>
      <c r="Q149">
        <v>5.77</v>
      </c>
      <c r="R149">
        <v>159.69999999999999</v>
      </c>
      <c r="S149">
        <v>70.599999999999994</v>
      </c>
      <c r="T149" s="34">
        <v>44.8</v>
      </c>
      <c r="U149">
        <v>14</v>
      </c>
      <c r="V149">
        <v>31.2</v>
      </c>
      <c r="W149">
        <v>34.6</v>
      </c>
      <c r="X149">
        <v>35.75</v>
      </c>
      <c r="Y149">
        <v>48.15</v>
      </c>
      <c r="Z149">
        <v>10.58</v>
      </c>
      <c r="AA149">
        <v>35.25</v>
      </c>
      <c r="AB149">
        <v>21.3</v>
      </c>
      <c r="AC149">
        <v>8.2899999999999991</v>
      </c>
      <c r="AD149">
        <v>95.65</v>
      </c>
      <c r="AE149">
        <v>7.66</v>
      </c>
      <c r="AF149">
        <v>6.8</v>
      </c>
      <c r="AG149">
        <v>14.36</v>
      </c>
      <c r="AH149">
        <v>30.15</v>
      </c>
      <c r="AI149">
        <v>8.1</v>
      </c>
      <c r="AJ149">
        <v>11.92</v>
      </c>
      <c r="AK149">
        <v>21.4</v>
      </c>
      <c r="AL149">
        <v>27.8</v>
      </c>
      <c r="AM149">
        <v>5.47</v>
      </c>
      <c r="AN149">
        <v>7.1</v>
      </c>
      <c r="AO149">
        <v>18.399999999999999</v>
      </c>
      <c r="AP149">
        <v>9.18</v>
      </c>
      <c r="AR149">
        <v>24375.279999999999</v>
      </c>
      <c r="AS149">
        <v>11093.27</v>
      </c>
    </row>
    <row r="150" spans="2:45" x14ac:dyDescent="0.25">
      <c r="B150" s="22">
        <v>42223</v>
      </c>
      <c r="C150">
        <v>142.1</v>
      </c>
      <c r="D150">
        <v>71.05</v>
      </c>
      <c r="E150">
        <v>100.9</v>
      </c>
      <c r="F150">
        <v>50.2</v>
      </c>
      <c r="G150">
        <v>6.41</v>
      </c>
      <c r="H150">
        <v>5.39</v>
      </c>
      <c r="I150">
        <v>4.25</v>
      </c>
      <c r="J150">
        <v>212.2</v>
      </c>
      <c r="K150">
        <v>44.05</v>
      </c>
      <c r="L150">
        <v>9.6300000000000008</v>
      </c>
      <c r="M150">
        <v>117.1</v>
      </c>
      <c r="N150">
        <v>28.65</v>
      </c>
      <c r="O150">
        <v>65.75</v>
      </c>
      <c r="P150">
        <v>7.3</v>
      </c>
      <c r="Q150">
        <v>5.83</v>
      </c>
      <c r="R150">
        <v>160.5</v>
      </c>
      <c r="S150">
        <v>71.349999999999994</v>
      </c>
      <c r="T150" s="34">
        <v>44.85</v>
      </c>
      <c r="U150">
        <v>14.14</v>
      </c>
      <c r="V150">
        <v>31.55</v>
      </c>
      <c r="W150">
        <v>35.15</v>
      </c>
      <c r="X150">
        <v>36.950000000000003</v>
      </c>
      <c r="Y150">
        <v>48.3</v>
      </c>
      <c r="Z150">
        <v>10.68</v>
      </c>
      <c r="AA150">
        <v>35.4</v>
      </c>
      <c r="AB150">
        <v>21.2</v>
      </c>
      <c r="AC150">
        <v>8.25</v>
      </c>
      <c r="AD150">
        <v>96.3</v>
      </c>
      <c r="AE150">
        <v>7.5600000000000005</v>
      </c>
      <c r="AF150">
        <v>6.97</v>
      </c>
      <c r="AG150">
        <v>14.96</v>
      </c>
      <c r="AH150">
        <v>30.35</v>
      </c>
      <c r="AI150">
        <v>7.92</v>
      </c>
      <c r="AJ150">
        <v>11.82</v>
      </c>
      <c r="AK150">
        <v>21.15</v>
      </c>
      <c r="AL150">
        <v>28.15</v>
      </c>
      <c r="AM150">
        <v>5.5</v>
      </c>
      <c r="AN150">
        <v>7.18</v>
      </c>
      <c r="AO150">
        <v>18.760000000000002</v>
      </c>
      <c r="AP150">
        <v>9.3000000000000007</v>
      </c>
      <c r="AR150">
        <v>24552.47</v>
      </c>
      <c r="AS150">
        <v>11227.94</v>
      </c>
    </row>
    <row r="151" spans="2:45" x14ac:dyDescent="0.25">
      <c r="B151" s="22">
        <v>42226</v>
      </c>
      <c r="C151">
        <v>142.80000000000001</v>
      </c>
      <c r="D151">
        <v>69.900000000000006</v>
      </c>
      <c r="E151">
        <v>102.1</v>
      </c>
      <c r="F151">
        <v>49.4</v>
      </c>
      <c r="G151">
        <v>6.37</v>
      </c>
      <c r="H151">
        <v>5.35</v>
      </c>
      <c r="I151">
        <v>4.2300000000000004</v>
      </c>
      <c r="J151">
        <v>218.2</v>
      </c>
      <c r="K151">
        <v>44.5</v>
      </c>
      <c r="L151">
        <v>9.5399999999999991</v>
      </c>
      <c r="M151">
        <v>116</v>
      </c>
      <c r="N151">
        <v>29.15</v>
      </c>
      <c r="O151">
        <v>65.650000000000006</v>
      </c>
      <c r="P151">
        <v>7.27</v>
      </c>
      <c r="Q151">
        <v>5.79</v>
      </c>
      <c r="R151">
        <v>157.80000000000001</v>
      </c>
      <c r="S151">
        <v>71.75</v>
      </c>
      <c r="T151" s="34">
        <v>44.25</v>
      </c>
      <c r="U151">
        <v>14.32</v>
      </c>
      <c r="V151">
        <v>31.45</v>
      </c>
      <c r="W151">
        <v>36.549999999999997</v>
      </c>
      <c r="X151">
        <v>37.1</v>
      </c>
      <c r="Y151">
        <v>47.3</v>
      </c>
      <c r="Z151">
        <v>11.02</v>
      </c>
      <c r="AA151">
        <v>36.299999999999997</v>
      </c>
      <c r="AB151">
        <v>21.35</v>
      </c>
      <c r="AC151">
        <v>8.39</v>
      </c>
      <c r="AD151">
        <v>95.45</v>
      </c>
      <c r="AE151">
        <v>7.58</v>
      </c>
      <c r="AF151">
        <v>6.86</v>
      </c>
      <c r="AG151">
        <v>15.38</v>
      </c>
      <c r="AH151">
        <v>30.15</v>
      </c>
      <c r="AI151">
        <v>7.68</v>
      </c>
      <c r="AJ151">
        <v>11.7</v>
      </c>
      <c r="AK151">
        <v>20.8</v>
      </c>
      <c r="AL151">
        <v>29.1</v>
      </c>
      <c r="AM151">
        <v>5.46</v>
      </c>
      <c r="AN151">
        <v>7.01</v>
      </c>
      <c r="AO151">
        <v>18.68</v>
      </c>
      <c r="AP151">
        <v>9.1999999999999993</v>
      </c>
      <c r="AR151">
        <v>24521.119999999999</v>
      </c>
      <c r="AS151">
        <v>11291.66</v>
      </c>
    </row>
    <row r="152" spans="2:45" x14ac:dyDescent="0.25">
      <c r="B152" s="22">
        <v>42227</v>
      </c>
      <c r="C152">
        <v>140.80000000000001</v>
      </c>
      <c r="D152">
        <v>70.099999999999994</v>
      </c>
      <c r="E152">
        <v>102.8</v>
      </c>
      <c r="F152">
        <v>49.05</v>
      </c>
      <c r="G152">
        <v>6.32</v>
      </c>
      <c r="H152">
        <v>5.34</v>
      </c>
      <c r="I152">
        <v>4.21</v>
      </c>
      <c r="J152">
        <v>216</v>
      </c>
      <c r="K152">
        <v>44.55</v>
      </c>
      <c r="L152">
        <v>9.93</v>
      </c>
      <c r="M152">
        <v>115.9</v>
      </c>
      <c r="N152">
        <v>29.55</v>
      </c>
      <c r="O152">
        <v>65.2</v>
      </c>
      <c r="P152">
        <v>7.33</v>
      </c>
      <c r="Q152">
        <v>5.78</v>
      </c>
      <c r="R152">
        <v>157</v>
      </c>
      <c r="S152">
        <v>72.099999999999994</v>
      </c>
      <c r="T152" s="34">
        <v>44.2</v>
      </c>
      <c r="U152">
        <v>14.16</v>
      </c>
      <c r="V152">
        <v>31.5</v>
      </c>
      <c r="W152">
        <v>36.5</v>
      </c>
      <c r="X152">
        <v>36.65</v>
      </c>
      <c r="Y152">
        <v>47.25</v>
      </c>
      <c r="Z152">
        <v>11.12</v>
      </c>
      <c r="AA152">
        <v>36.299999999999997</v>
      </c>
      <c r="AB152">
        <v>21.5</v>
      </c>
      <c r="AC152">
        <v>8.6300000000000008</v>
      </c>
      <c r="AD152">
        <v>95.2</v>
      </c>
      <c r="AE152">
        <v>7.67</v>
      </c>
      <c r="AF152">
        <v>6.84</v>
      </c>
      <c r="AG152">
        <v>15.4</v>
      </c>
      <c r="AH152">
        <v>30.55</v>
      </c>
      <c r="AI152">
        <v>7.84</v>
      </c>
      <c r="AJ152">
        <v>11.7</v>
      </c>
      <c r="AK152">
        <v>20.55</v>
      </c>
      <c r="AL152">
        <v>29.5</v>
      </c>
      <c r="AM152">
        <v>5.73</v>
      </c>
      <c r="AN152">
        <v>7.05</v>
      </c>
      <c r="AO152">
        <v>18.3</v>
      </c>
      <c r="AP152">
        <v>9.11</v>
      </c>
      <c r="AR152">
        <v>24498.21</v>
      </c>
      <c r="AS152">
        <v>11264.64</v>
      </c>
    </row>
    <row r="153" spans="2:45" x14ac:dyDescent="0.25">
      <c r="B153" s="22">
        <v>42228</v>
      </c>
      <c r="C153">
        <v>134.9</v>
      </c>
      <c r="D153">
        <v>68.650000000000006</v>
      </c>
      <c r="E153">
        <v>100.2</v>
      </c>
      <c r="F153">
        <v>47.6</v>
      </c>
      <c r="G153">
        <v>6.21</v>
      </c>
      <c r="H153">
        <v>5.26</v>
      </c>
      <c r="I153">
        <v>4.13</v>
      </c>
      <c r="J153">
        <v>207</v>
      </c>
      <c r="K153">
        <v>43.45</v>
      </c>
      <c r="L153">
        <v>9.8800000000000008</v>
      </c>
      <c r="M153">
        <v>113.4</v>
      </c>
      <c r="N153">
        <v>28.7</v>
      </c>
      <c r="O153">
        <v>66.05</v>
      </c>
      <c r="P153">
        <v>7.29</v>
      </c>
      <c r="Q153">
        <v>5.77</v>
      </c>
      <c r="R153">
        <v>153.6</v>
      </c>
      <c r="S153">
        <v>72.55</v>
      </c>
      <c r="T153" s="34">
        <v>44.3</v>
      </c>
      <c r="U153">
        <v>13.9</v>
      </c>
      <c r="V153">
        <v>29.05</v>
      </c>
      <c r="W153">
        <v>34.6</v>
      </c>
      <c r="X153">
        <v>34.9</v>
      </c>
      <c r="Y153">
        <v>45.45</v>
      </c>
      <c r="Z153">
        <v>10.7</v>
      </c>
      <c r="AA153">
        <v>35.950000000000003</v>
      </c>
      <c r="AB153">
        <v>19.78</v>
      </c>
      <c r="AC153">
        <v>8.4700000000000006</v>
      </c>
      <c r="AD153">
        <v>94.25</v>
      </c>
      <c r="AE153">
        <v>7.54</v>
      </c>
      <c r="AF153">
        <v>6.63</v>
      </c>
      <c r="AG153">
        <v>15.36</v>
      </c>
      <c r="AH153">
        <v>29.7</v>
      </c>
      <c r="AI153">
        <v>7.84</v>
      </c>
      <c r="AJ153">
        <v>11.42</v>
      </c>
      <c r="AK153">
        <v>20</v>
      </c>
      <c r="AL153">
        <v>28.7</v>
      </c>
      <c r="AM153">
        <v>5.89</v>
      </c>
      <c r="AN153">
        <v>6.93</v>
      </c>
      <c r="AO153">
        <v>18.059999999999999</v>
      </c>
      <c r="AP153">
        <v>8.9</v>
      </c>
      <c r="AR153">
        <v>23916.02</v>
      </c>
      <c r="AS153">
        <v>11042.79</v>
      </c>
    </row>
    <row r="154" spans="2:45" x14ac:dyDescent="0.25">
      <c r="B154" s="22">
        <v>42229</v>
      </c>
      <c r="C154">
        <v>144.1</v>
      </c>
      <c r="D154">
        <v>68.5</v>
      </c>
      <c r="E154">
        <v>98.95</v>
      </c>
      <c r="F154">
        <v>47.85</v>
      </c>
      <c r="G154">
        <v>6.22</v>
      </c>
      <c r="H154">
        <v>5.25</v>
      </c>
      <c r="I154">
        <v>4.0999999999999996</v>
      </c>
      <c r="J154">
        <v>205.8</v>
      </c>
      <c r="K154">
        <v>43.4</v>
      </c>
      <c r="L154">
        <v>10.02</v>
      </c>
      <c r="M154">
        <v>111.9</v>
      </c>
      <c r="N154">
        <v>28.85</v>
      </c>
      <c r="O154">
        <v>66.150000000000006</v>
      </c>
      <c r="P154">
        <v>7.43</v>
      </c>
      <c r="Q154">
        <v>5.82</v>
      </c>
      <c r="R154">
        <v>154.69999999999999</v>
      </c>
      <c r="S154">
        <v>72.5</v>
      </c>
      <c r="T154" s="34">
        <v>44.05</v>
      </c>
      <c r="U154">
        <v>14.02</v>
      </c>
      <c r="V154">
        <v>28.55</v>
      </c>
      <c r="W154">
        <v>33.5</v>
      </c>
      <c r="X154">
        <v>33.85</v>
      </c>
      <c r="Y154">
        <v>45.9</v>
      </c>
      <c r="Z154">
        <v>10.42</v>
      </c>
      <c r="AA154">
        <v>36</v>
      </c>
      <c r="AB154">
        <v>20.350000000000001</v>
      </c>
      <c r="AC154">
        <v>7.7</v>
      </c>
      <c r="AD154">
        <v>94.2</v>
      </c>
      <c r="AE154">
        <v>7.61</v>
      </c>
      <c r="AF154">
        <v>6.68</v>
      </c>
      <c r="AG154">
        <v>15.64</v>
      </c>
      <c r="AH154">
        <v>29.65</v>
      </c>
      <c r="AI154">
        <v>7.8100000000000005</v>
      </c>
      <c r="AJ154">
        <v>11.5</v>
      </c>
      <c r="AK154">
        <v>19.8</v>
      </c>
      <c r="AL154">
        <v>28.2</v>
      </c>
      <c r="AM154">
        <v>5.8100000000000005</v>
      </c>
      <c r="AN154">
        <v>6.88</v>
      </c>
      <c r="AO154">
        <v>17.3</v>
      </c>
      <c r="AP154">
        <v>8.84</v>
      </c>
      <c r="AR154">
        <v>24018.799999999999</v>
      </c>
      <c r="AS154">
        <v>11080.92</v>
      </c>
    </row>
    <row r="155" spans="2:45" x14ac:dyDescent="0.25">
      <c r="B155" s="22">
        <v>42230</v>
      </c>
      <c r="C155">
        <v>143.4</v>
      </c>
      <c r="D155">
        <v>68</v>
      </c>
      <c r="E155">
        <v>99.45</v>
      </c>
      <c r="F155">
        <v>47.8</v>
      </c>
      <c r="G155">
        <v>6.22</v>
      </c>
      <c r="H155">
        <v>5.25</v>
      </c>
      <c r="I155">
        <v>4.12</v>
      </c>
      <c r="J155">
        <v>207.8</v>
      </c>
      <c r="K155">
        <v>43.25</v>
      </c>
      <c r="L155">
        <v>9.86</v>
      </c>
      <c r="M155">
        <v>110.2</v>
      </c>
      <c r="N155">
        <v>28.75</v>
      </c>
      <c r="O155">
        <v>67.25</v>
      </c>
      <c r="P155">
        <v>7.28</v>
      </c>
      <c r="Q155">
        <v>5.8</v>
      </c>
      <c r="R155">
        <v>153.80000000000001</v>
      </c>
      <c r="S155">
        <v>73.25</v>
      </c>
      <c r="T155" s="34">
        <v>43.35</v>
      </c>
      <c r="U155">
        <v>14.94</v>
      </c>
      <c r="V155">
        <v>29.4</v>
      </c>
      <c r="W155">
        <v>33.9</v>
      </c>
      <c r="X155">
        <v>34.25</v>
      </c>
      <c r="Y155">
        <v>45.95</v>
      </c>
      <c r="Z155">
        <v>10.42</v>
      </c>
      <c r="AA155">
        <v>36.75</v>
      </c>
      <c r="AB155">
        <v>20.399999999999999</v>
      </c>
      <c r="AC155">
        <v>7.25</v>
      </c>
      <c r="AD155">
        <v>93.45</v>
      </c>
      <c r="AE155">
        <v>7.27</v>
      </c>
      <c r="AF155">
        <v>6.66</v>
      </c>
      <c r="AG155">
        <v>15.3</v>
      </c>
      <c r="AH155">
        <v>29.75</v>
      </c>
      <c r="AI155">
        <v>7.8100000000000005</v>
      </c>
      <c r="AJ155">
        <v>11.56</v>
      </c>
      <c r="AK155">
        <v>19.72</v>
      </c>
      <c r="AL155">
        <v>28.6</v>
      </c>
      <c r="AM155">
        <v>5.68</v>
      </c>
      <c r="AN155">
        <v>6.79</v>
      </c>
      <c r="AO155">
        <v>16.98</v>
      </c>
      <c r="AP155">
        <v>8.9</v>
      </c>
      <c r="AR155">
        <v>23991.03</v>
      </c>
      <c r="AS155">
        <v>11060.06</v>
      </c>
    </row>
    <row r="156" spans="2:45" x14ac:dyDescent="0.25">
      <c r="B156" s="22">
        <v>42233</v>
      </c>
      <c r="C156">
        <v>142</v>
      </c>
      <c r="D156">
        <v>67.650000000000006</v>
      </c>
      <c r="E156">
        <v>100.9</v>
      </c>
      <c r="F156">
        <v>46.85</v>
      </c>
      <c r="G156">
        <v>6.18</v>
      </c>
      <c r="H156">
        <v>5.17</v>
      </c>
      <c r="I156">
        <v>4.08</v>
      </c>
      <c r="J156">
        <v>205.4</v>
      </c>
      <c r="K156">
        <v>42.8</v>
      </c>
      <c r="L156">
        <v>9.64</v>
      </c>
      <c r="M156">
        <v>109</v>
      </c>
      <c r="N156">
        <v>28.3</v>
      </c>
      <c r="O156">
        <v>67.75</v>
      </c>
      <c r="P156">
        <v>7.2</v>
      </c>
      <c r="Q156">
        <v>5.76</v>
      </c>
      <c r="R156">
        <v>152.6</v>
      </c>
      <c r="S156">
        <v>72.900000000000006</v>
      </c>
      <c r="T156" s="34">
        <v>42.9</v>
      </c>
      <c r="U156">
        <v>15</v>
      </c>
      <c r="V156">
        <v>29.05</v>
      </c>
      <c r="W156">
        <v>33.549999999999997</v>
      </c>
      <c r="X156">
        <v>33.700000000000003</v>
      </c>
      <c r="Y156">
        <v>45.45</v>
      </c>
      <c r="Z156">
        <v>10.4</v>
      </c>
      <c r="AA156">
        <v>36.6</v>
      </c>
      <c r="AB156">
        <v>20.2</v>
      </c>
      <c r="AC156">
        <v>7.23</v>
      </c>
      <c r="AD156">
        <v>93.2</v>
      </c>
      <c r="AE156">
        <v>7.36</v>
      </c>
      <c r="AF156">
        <v>6.58</v>
      </c>
      <c r="AG156">
        <v>14.92</v>
      </c>
      <c r="AH156">
        <v>29.05</v>
      </c>
      <c r="AI156">
        <v>7.6899999999999995</v>
      </c>
      <c r="AJ156">
        <v>11.54</v>
      </c>
      <c r="AK156">
        <v>19.739999999999998</v>
      </c>
      <c r="AL156">
        <v>28.1</v>
      </c>
      <c r="AM156">
        <v>5.62</v>
      </c>
      <c r="AN156">
        <v>6.62</v>
      </c>
      <c r="AO156">
        <v>16.96</v>
      </c>
      <c r="AP156">
        <v>8.76</v>
      </c>
      <c r="AR156">
        <v>23814.65</v>
      </c>
      <c r="AS156">
        <v>10962.24</v>
      </c>
    </row>
    <row r="157" spans="2:45" x14ac:dyDescent="0.25">
      <c r="B157" s="22">
        <v>42234</v>
      </c>
      <c r="C157">
        <v>139.4</v>
      </c>
      <c r="D157">
        <v>67.099999999999994</v>
      </c>
      <c r="E157">
        <v>100.2</v>
      </c>
      <c r="F157">
        <v>46</v>
      </c>
      <c r="G157">
        <v>6.11</v>
      </c>
      <c r="H157">
        <v>5.12</v>
      </c>
      <c r="I157">
        <v>4.03</v>
      </c>
      <c r="J157">
        <v>203</v>
      </c>
      <c r="K157">
        <v>41.5</v>
      </c>
      <c r="L157">
        <v>9.4700000000000006</v>
      </c>
      <c r="M157">
        <v>107.9</v>
      </c>
      <c r="N157">
        <v>27.45</v>
      </c>
      <c r="O157">
        <v>66.7</v>
      </c>
      <c r="P157">
        <v>7.16</v>
      </c>
      <c r="Q157">
        <v>5.68</v>
      </c>
      <c r="R157">
        <v>150.19999999999999</v>
      </c>
      <c r="S157">
        <v>71.849999999999994</v>
      </c>
      <c r="T157" s="34">
        <v>42.8</v>
      </c>
      <c r="U157">
        <v>14.84</v>
      </c>
      <c r="V157">
        <v>28.45</v>
      </c>
      <c r="W157">
        <v>32.700000000000003</v>
      </c>
      <c r="X157">
        <v>32.700000000000003</v>
      </c>
      <c r="Y157">
        <v>44.15</v>
      </c>
      <c r="Z157">
        <v>10.46</v>
      </c>
      <c r="AA157">
        <v>36.799999999999997</v>
      </c>
      <c r="AB157">
        <v>19.68</v>
      </c>
      <c r="AC157">
        <v>6.8100000000000005</v>
      </c>
      <c r="AD157">
        <v>92.85</v>
      </c>
      <c r="AE157">
        <v>7.2</v>
      </c>
      <c r="AF157">
        <v>6.5</v>
      </c>
      <c r="AG157">
        <v>14.78</v>
      </c>
      <c r="AH157">
        <v>28.6</v>
      </c>
      <c r="AI157">
        <v>7.37</v>
      </c>
      <c r="AJ157">
        <v>11.38</v>
      </c>
      <c r="AK157">
        <v>19.46</v>
      </c>
      <c r="AL157">
        <v>27.25</v>
      </c>
      <c r="AM157">
        <v>5.55</v>
      </c>
      <c r="AN157">
        <v>6.51</v>
      </c>
      <c r="AO157">
        <v>16.66</v>
      </c>
      <c r="AP157">
        <v>8.5</v>
      </c>
      <c r="AR157">
        <v>23474.97</v>
      </c>
      <c r="AS157">
        <v>10770.05</v>
      </c>
    </row>
    <row r="158" spans="2:45" x14ac:dyDescent="0.25">
      <c r="B158" s="22">
        <v>42235</v>
      </c>
      <c r="C158">
        <v>139.6</v>
      </c>
      <c r="D158">
        <v>66.400000000000006</v>
      </c>
      <c r="E158">
        <v>98.4</v>
      </c>
      <c r="F158">
        <v>45</v>
      </c>
      <c r="G158">
        <v>6.02</v>
      </c>
      <c r="H158">
        <v>5.0599999999999996</v>
      </c>
      <c r="I158">
        <v>4</v>
      </c>
      <c r="J158">
        <v>200.4</v>
      </c>
      <c r="K158">
        <v>40.299999999999997</v>
      </c>
      <c r="L158">
        <v>9.41</v>
      </c>
      <c r="M158">
        <v>106.5</v>
      </c>
      <c r="N158">
        <v>26.75</v>
      </c>
      <c r="O158">
        <v>66.3</v>
      </c>
      <c r="P158">
        <v>7.08</v>
      </c>
      <c r="Q158">
        <v>5.58</v>
      </c>
      <c r="R158">
        <v>146.4</v>
      </c>
      <c r="S158">
        <v>71.099999999999994</v>
      </c>
      <c r="T158" s="34">
        <v>42.55</v>
      </c>
      <c r="U158">
        <v>14.62</v>
      </c>
      <c r="V158">
        <v>28.35</v>
      </c>
      <c r="W158">
        <v>31.6</v>
      </c>
      <c r="X158">
        <v>31.25</v>
      </c>
      <c r="Y158">
        <v>44.1</v>
      </c>
      <c r="Z158">
        <v>10.32</v>
      </c>
      <c r="AA158">
        <v>36.5</v>
      </c>
      <c r="AB158">
        <v>19.16</v>
      </c>
      <c r="AC158">
        <v>7.1</v>
      </c>
      <c r="AD158">
        <v>90.9</v>
      </c>
      <c r="AE158">
        <v>7.14</v>
      </c>
      <c r="AF158">
        <v>6.41</v>
      </c>
      <c r="AG158">
        <v>14.66</v>
      </c>
      <c r="AH158">
        <v>28</v>
      </c>
      <c r="AI158">
        <v>7.37</v>
      </c>
      <c r="AJ158">
        <v>11.54</v>
      </c>
      <c r="AK158">
        <v>18.96</v>
      </c>
      <c r="AL158">
        <v>27.1</v>
      </c>
      <c r="AM158">
        <v>5.71</v>
      </c>
      <c r="AN158">
        <v>6.37</v>
      </c>
      <c r="AO158">
        <v>15.38</v>
      </c>
      <c r="AP158">
        <v>8.49</v>
      </c>
      <c r="AR158">
        <v>23167.85</v>
      </c>
      <c r="AS158">
        <v>10642.24</v>
      </c>
    </row>
    <row r="159" spans="2:45" x14ac:dyDescent="0.25">
      <c r="B159" s="22">
        <v>42236</v>
      </c>
      <c r="C159">
        <v>136.19999999999999</v>
      </c>
      <c r="D159">
        <v>65.349999999999994</v>
      </c>
      <c r="E159">
        <v>98.15</v>
      </c>
      <c r="F159">
        <v>44.4</v>
      </c>
      <c r="G159">
        <v>5.92</v>
      </c>
      <c r="H159">
        <v>5.01</v>
      </c>
      <c r="I159">
        <v>3.95</v>
      </c>
      <c r="J159">
        <v>195.7</v>
      </c>
      <c r="K159">
        <v>39.6</v>
      </c>
      <c r="L159">
        <v>9.11</v>
      </c>
      <c r="M159">
        <v>104.3</v>
      </c>
      <c r="N159">
        <v>26.25</v>
      </c>
      <c r="O159">
        <v>65.849999999999994</v>
      </c>
      <c r="P159">
        <v>6.8</v>
      </c>
      <c r="Q159">
        <v>5.43</v>
      </c>
      <c r="R159">
        <v>142.5</v>
      </c>
      <c r="S159">
        <v>70.5</v>
      </c>
      <c r="T159" s="34">
        <v>41.7</v>
      </c>
      <c r="U159">
        <v>14.26</v>
      </c>
      <c r="V159">
        <v>27.55</v>
      </c>
      <c r="W159">
        <v>30.45</v>
      </c>
      <c r="X159">
        <v>29.35</v>
      </c>
      <c r="Y159">
        <v>44.5</v>
      </c>
      <c r="Z159">
        <v>10.48</v>
      </c>
      <c r="AA159">
        <v>36.049999999999997</v>
      </c>
      <c r="AB159">
        <v>18.899999999999999</v>
      </c>
      <c r="AC159">
        <v>6.93</v>
      </c>
      <c r="AD159">
        <v>90.2</v>
      </c>
      <c r="AE159">
        <v>6.99</v>
      </c>
      <c r="AF159">
        <v>6.34</v>
      </c>
      <c r="AG159">
        <v>14.14</v>
      </c>
      <c r="AH159">
        <v>27.35</v>
      </c>
      <c r="AI159">
        <v>7.07</v>
      </c>
      <c r="AJ159">
        <v>11.48</v>
      </c>
      <c r="AK159">
        <v>18.8</v>
      </c>
      <c r="AL159">
        <v>26.25</v>
      </c>
      <c r="AM159">
        <v>5.47</v>
      </c>
      <c r="AN159">
        <v>5.98</v>
      </c>
      <c r="AO159">
        <v>14.88</v>
      </c>
      <c r="AP159">
        <v>8.33</v>
      </c>
      <c r="AR159">
        <v>22757.47</v>
      </c>
      <c r="AS159">
        <v>10402.719999999999</v>
      </c>
    </row>
    <row r="160" spans="2:45" x14ac:dyDescent="0.25">
      <c r="B160" s="22">
        <v>42237</v>
      </c>
      <c r="C160">
        <v>131.6</v>
      </c>
      <c r="D160">
        <v>64.900000000000006</v>
      </c>
      <c r="E160">
        <v>100.3</v>
      </c>
      <c r="F160">
        <v>43.55</v>
      </c>
      <c r="G160">
        <v>5.79</v>
      </c>
      <c r="H160">
        <v>4.93</v>
      </c>
      <c r="I160">
        <v>3.87</v>
      </c>
      <c r="J160">
        <v>191.7</v>
      </c>
      <c r="K160">
        <v>38.799999999999997</v>
      </c>
      <c r="L160">
        <v>8.82</v>
      </c>
      <c r="M160">
        <v>104</v>
      </c>
      <c r="N160">
        <v>25.7</v>
      </c>
      <c r="O160">
        <v>65</v>
      </c>
      <c r="P160">
        <v>6.63</v>
      </c>
      <c r="Q160">
        <v>5.3</v>
      </c>
      <c r="R160">
        <v>138.80000000000001</v>
      </c>
      <c r="S160">
        <v>68.3</v>
      </c>
      <c r="T160" s="34">
        <v>42.75</v>
      </c>
      <c r="U160">
        <v>13.92</v>
      </c>
      <c r="V160">
        <v>27</v>
      </c>
      <c r="W160">
        <v>29.5</v>
      </c>
      <c r="X160">
        <v>28.05</v>
      </c>
      <c r="Y160">
        <v>43.9</v>
      </c>
      <c r="Z160">
        <v>10.82</v>
      </c>
      <c r="AA160">
        <v>35.35</v>
      </c>
      <c r="AB160">
        <v>18.5</v>
      </c>
      <c r="AC160">
        <v>6.76</v>
      </c>
      <c r="AD160">
        <v>89.1</v>
      </c>
      <c r="AE160">
        <v>6.91</v>
      </c>
      <c r="AF160">
        <v>6.17</v>
      </c>
      <c r="AG160">
        <v>13.84</v>
      </c>
      <c r="AH160">
        <v>26.65</v>
      </c>
      <c r="AI160">
        <v>7</v>
      </c>
      <c r="AJ160">
        <v>11.42</v>
      </c>
      <c r="AK160">
        <v>18.3</v>
      </c>
      <c r="AL160">
        <v>25.65</v>
      </c>
      <c r="AM160">
        <v>5.62</v>
      </c>
      <c r="AN160">
        <v>5.78</v>
      </c>
      <c r="AO160">
        <v>14.78</v>
      </c>
      <c r="AP160">
        <v>8.23</v>
      </c>
      <c r="AR160">
        <v>22409.62</v>
      </c>
      <c r="AS160">
        <v>10195.049999999999</v>
      </c>
    </row>
    <row r="161" spans="2:45" x14ac:dyDescent="0.25">
      <c r="B161" s="22">
        <v>42240</v>
      </c>
      <c r="C161">
        <v>125</v>
      </c>
      <c r="D161">
        <v>62.1</v>
      </c>
      <c r="E161">
        <v>92.35</v>
      </c>
      <c r="F161">
        <v>40.799999999999997</v>
      </c>
      <c r="G161">
        <v>5.52</v>
      </c>
      <c r="H161">
        <v>4.7</v>
      </c>
      <c r="I161">
        <v>3.7</v>
      </c>
      <c r="J161">
        <v>178.3</v>
      </c>
      <c r="K161">
        <v>35.799999999999997</v>
      </c>
      <c r="L161">
        <v>8.1</v>
      </c>
      <c r="M161">
        <v>97.7</v>
      </c>
      <c r="N161">
        <v>24.3</v>
      </c>
      <c r="O161">
        <v>63.3</v>
      </c>
      <c r="P161">
        <v>6.35</v>
      </c>
      <c r="Q161">
        <v>5.14</v>
      </c>
      <c r="R161">
        <v>133</v>
      </c>
      <c r="S161">
        <v>65.650000000000006</v>
      </c>
      <c r="T161" s="34">
        <v>42</v>
      </c>
      <c r="U161">
        <v>13.96</v>
      </c>
      <c r="V161">
        <v>25.55</v>
      </c>
      <c r="W161">
        <v>27.95</v>
      </c>
      <c r="X161">
        <v>25.8</v>
      </c>
      <c r="Y161">
        <v>41.8</v>
      </c>
      <c r="Z161">
        <v>10.6</v>
      </c>
      <c r="AA161">
        <v>33.85</v>
      </c>
      <c r="AB161">
        <v>17.559999999999999</v>
      </c>
      <c r="AC161">
        <v>6.5</v>
      </c>
      <c r="AD161">
        <v>82.55</v>
      </c>
      <c r="AE161">
        <v>6.7</v>
      </c>
      <c r="AF161">
        <v>5.95</v>
      </c>
      <c r="AG161">
        <v>13.12</v>
      </c>
      <c r="AH161">
        <v>26.1</v>
      </c>
      <c r="AI161">
        <v>6.89</v>
      </c>
      <c r="AJ161">
        <v>10.8</v>
      </c>
      <c r="AK161">
        <v>17.3</v>
      </c>
      <c r="AL161">
        <v>23.9</v>
      </c>
      <c r="AM161">
        <v>5.28</v>
      </c>
      <c r="AN161">
        <v>4.74</v>
      </c>
      <c r="AO161">
        <v>14.32</v>
      </c>
      <c r="AP161">
        <v>7.78</v>
      </c>
      <c r="AR161">
        <v>21251.57</v>
      </c>
      <c r="AS161">
        <v>9602.2900000000009</v>
      </c>
    </row>
    <row r="162" spans="2:45" x14ac:dyDescent="0.25">
      <c r="B162" s="22">
        <v>42241</v>
      </c>
      <c r="C162">
        <v>130.9</v>
      </c>
      <c r="D162">
        <v>61.7</v>
      </c>
      <c r="E162">
        <v>92.65</v>
      </c>
      <c r="F162">
        <v>42.85</v>
      </c>
      <c r="G162">
        <v>5.46</v>
      </c>
      <c r="H162">
        <v>4.63</v>
      </c>
      <c r="I162">
        <v>3.61</v>
      </c>
      <c r="J162">
        <v>180</v>
      </c>
      <c r="K162">
        <v>36.5</v>
      </c>
      <c r="L162">
        <v>7.91</v>
      </c>
      <c r="M162">
        <v>96.2</v>
      </c>
      <c r="N162">
        <v>24.95</v>
      </c>
      <c r="O162">
        <v>63.05</v>
      </c>
      <c r="P162">
        <v>6.24</v>
      </c>
      <c r="Q162">
        <v>5.04</v>
      </c>
      <c r="R162">
        <v>138.19999999999999</v>
      </c>
      <c r="S162">
        <v>65.400000000000006</v>
      </c>
      <c r="T162" s="34">
        <v>42.1</v>
      </c>
      <c r="U162">
        <v>13.86</v>
      </c>
      <c r="V162">
        <v>26.2</v>
      </c>
      <c r="W162">
        <v>27.3</v>
      </c>
      <c r="X162">
        <v>25.7</v>
      </c>
      <c r="Y162">
        <v>42.15</v>
      </c>
      <c r="Z162">
        <v>10.38</v>
      </c>
      <c r="AA162">
        <v>34.299999999999997</v>
      </c>
      <c r="AB162">
        <v>18.239999999999998</v>
      </c>
      <c r="AC162">
        <v>6.36</v>
      </c>
      <c r="AD162">
        <v>82.15</v>
      </c>
      <c r="AE162">
        <v>6.54</v>
      </c>
      <c r="AF162">
        <v>5.88</v>
      </c>
      <c r="AG162">
        <v>12.68</v>
      </c>
      <c r="AH162">
        <v>26.5</v>
      </c>
      <c r="AI162">
        <v>7.04</v>
      </c>
      <c r="AJ162">
        <v>10.76</v>
      </c>
      <c r="AK162">
        <v>17.440000000000001</v>
      </c>
      <c r="AL162">
        <v>23.85</v>
      </c>
      <c r="AM162">
        <v>5.2</v>
      </c>
      <c r="AN162">
        <v>4.8899999999999997</v>
      </c>
      <c r="AO162">
        <v>13.8</v>
      </c>
      <c r="AP162">
        <v>7.7</v>
      </c>
      <c r="AR162">
        <v>21404.959999999999</v>
      </c>
      <c r="AS162">
        <v>9514.0400000000009</v>
      </c>
    </row>
    <row r="163" spans="2:45" x14ac:dyDescent="0.25">
      <c r="B163" s="22">
        <v>42242</v>
      </c>
      <c r="C163">
        <v>128.6</v>
      </c>
      <c r="D163">
        <v>60.6</v>
      </c>
      <c r="E163">
        <v>90.15</v>
      </c>
      <c r="F163">
        <v>42.05</v>
      </c>
      <c r="G163">
        <v>5.38</v>
      </c>
      <c r="H163">
        <v>4.59</v>
      </c>
      <c r="I163">
        <v>3.5300000000000002</v>
      </c>
      <c r="J163">
        <v>178.5</v>
      </c>
      <c r="K163">
        <v>35.9</v>
      </c>
      <c r="L163">
        <v>8.06</v>
      </c>
      <c r="M163">
        <v>96.6</v>
      </c>
      <c r="N163">
        <v>24.55</v>
      </c>
      <c r="O163">
        <v>63.65</v>
      </c>
      <c r="P163">
        <v>6.29</v>
      </c>
      <c r="Q163">
        <v>4.95</v>
      </c>
      <c r="R163">
        <v>136</v>
      </c>
      <c r="S163">
        <v>66.5</v>
      </c>
      <c r="T163" s="34">
        <v>41.4</v>
      </c>
      <c r="U163">
        <v>13.92</v>
      </c>
      <c r="V163">
        <v>25.8</v>
      </c>
      <c r="W163">
        <v>26.45</v>
      </c>
      <c r="X163">
        <v>24.25</v>
      </c>
      <c r="Y163">
        <v>41.8</v>
      </c>
      <c r="Z163">
        <v>9.98</v>
      </c>
      <c r="AA163">
        <v>33.85</v>
      </c>
      <c r="AB163">
        <v>17.88</v>
      </c>
      <c r="AC163">
        <v>6.15</v>
      </c>
      <c r="AD163">
        <v>81.150000000000006</v>
      </c>
      <c r="AE163">
        <v>6.24</v>
      </c>
      <c r="AF163">
        <v>5.86</v>
      </c>
      <c r="AG163">
        <v>13</v>
      </c>
      <c r="AH163">
        <v>26.3</v>
      </c>
      <c r="AI163">
        <v>6.8</v>
      </c>
      <c r="AJ163">
        <v>10.76</v>
      </c>
      <c r="AK163">
        <v>17.52</v>
      </c>
      <c r="AL163">
        <v>23.85</v>
      </c>
      <c r="AM163">
        <v>4.97</v>
      </c>
      <c r="AN163">
        <v>5.0599999999999996</v>
      </c>
      <c r="AO163">
        <v>14.02</v>
      </c>
      <c r="AP163">
        <v>7.67</v>
      </c>
      <c r="AR163">
        <v>21080.39</v>
      </c>
      <c r="AS163">
        <v>9427.93</v>
      </c>
    </row>
    <row r="164" spans="2:45" x14ac:dyDescent="0.25">
      <c r="B164" s="22">
        <v>42243</v>
      </c>
      <c r="C164">
        <v>132.19999999999999</v>
      </c>
      <c r="D164">
        <v>61.45</v>
      </c>
      <c r="E164">
        <v>94.05</v>
      </c>
      <c r="F164">
        <v>42.5</v>
      </c>
      <c r="G164">
        <v>5.58</v>
      </c>
      <c r="H164">
        <v>4.71</v>
      </c>
      <c r="I164">
        <v>3.68</v>
      </c>
      <c r="J164">
        <v>186.2</v>
      </c>
      <c r="K164">
        <v>38.049999999999997</v>
      </c>
      <c r="L164">
        <v>9.2200000000000006</v>
      </c>
      <c r="M164">
        <v>98.65</v>
      </c>
      <c r="N164">
        <v>27.1</v>
      </c>
      <c r="O164">
        <v>64.5</v>
      </c>
      <c r="P164">
        <v>6.55</v>
      </c>
      <c r="Q164">
        <v>5.04</v>
      </c>
      <c r="R164">
        <v>139.30000000000001</v>
      </c>
      <c r="S164">
        <v>67.55</v>
      </c>
      <c r="T164" s="34">
        <v>42.2</v>
      </c>
      <c r="U164">
        <v>14.36</v>
      </c>
      <c r="V164">
        <v>26.65</v>
      </c>
      <c r="W164">
        <v>28</v>
      </c>
      <c r="X164">
        <v>26.05</v>
      </c>
      <c r="Y164">
        <v>44.65</v>
      </c>
      <c r="Z164">
        <v>10.36</v>
      </c>
      <c r="AA164">
        <v>35</v>
      </c>
      <c r="AB164">
        <v>19.760000000000002</v>
      </c>
      <c r="AC164">
        <v>6.31</v>
      </c>
      <c r="AD164">
        <v>84.1</v>
      </c>
      <c r="AE164">
        <v>6.45</v>
      </c>
      <c r="AF164">
        <v>5.92</v>
      </c>
      <c r="AG164">
        <v>13.2</v>
      </c>
      <c r="AH164">
        <v>27</v>
      </c>
      <c r="AI164">
        <v>7.09</v>
      </c>
      <c r="AJ164">
        <v>11.48</v>
      </c>
      <c r="AK164">
        <v>18.14</v>
      </c>
      <c r="AL164">
        <v>25</v>
      </c>
      <c r="AM164">
        <v>5.14</v>
      </c>
      <c r="AN164">
        <v>5.24</v>
      </c>
      <c r="AO164">
        <v>14.5</v>
      </c>
      <c r="AP164">
        <v>7.85</v>
      </c>
      <c r="AR164">
        <v>21838.54</v>
      </c>
      <c r="AS164">
        <v>9863.61</v>
      </c>
    </row>
    <row r="165" spans="2:45" x14ac:dyDescent="0.25">
      <c r="B165" s="22">
        <v>42244</v>
      </c>
      <c r="C165">
        <v>130.69999999999999</v>
      </c>
      <c r="D165">
        <v>61.15</v>
      </c>
      <c r="E165">
        <v>91.8</v>
      </c>
      <c r="F165">
        <v>43.05</v>
      </c>
      <c r="G165">
        <v>5.37</v>
      </c>
      <c r="H165">
        <v>4.5199999999999996</v>
      </c>
      <c r="I165">
        <v>3.55</v>
      </c>
      <c r="J165">
        <v>183.9</v>
      </c>
      <c r="K165">
        <v>37.6</v>
      </c>
      <c r="L165">
        <v>9.24</v>
      </c>
      <c r="M165">
        <v>98.05</v>
      </c>
      <c r="N165">
        <v>27.05</v>
      </c>
      <c r="O165">
        <v>64</v>
      </c>
      <c r="P165">
        <v>6.49</v>
      </c>
      <c r="Q165">
        <v>5.18</v>
      </c>
      <c r="R165">
        <v>138.1</v>
      </c>
      <c r="S165">
        <v>66.8</v>
      </c>
      <c r="T165" s="34">
        <v>41.7</v>
      </c>
      <c r="U165">
        <v>14.52</v>
      </c>
      <c r="V165">
        <v>26.45</v>
      </c>
      <c r="W165">
        <v>27.35</v>
      </c>
      <c r="X165">
        <v>26.3</v>
      </c>
      <c r="Y165">
        <v>43.5</v>
      </c>
      <c r="Z165">
        <v>10.34</v>
      </c>
      <c r="AA165">
        <v>34.9</v>
      </c>
      <c r="AB165">
        <v>19.420000000000002</v>
      </c>
      <c r="AC165">
        <v>6.73</v>
      </c>
      <c r="AD165">
        <v>83.8</v>
      </c>
      <c r="AE165">
        <v>6.4</v>
      </c>
      <c r="AF165">
        <v>5.64</v>
      </c>
      <c r="AG165">
        <v>13.58</v>
      </c>
      <c r="AH165">
        <v>26.55</v>
      </c>
      <c r="AI165">
        <v>7.02</v>
      </c>
      <c r="AJ165">
        <v>11.46</v>
      </c>
      <c r="AK165">
        <v>17.7</v>
      </c>
      <c r="AL165">
        <v>24.85</v>
      </c>
      <c r="AM165">
        <v>5.16</v>
      </c>
      <c r="AN165">
        <v>5.41</v>
      </c>
      <c r="AO165">
        <v>14.32</v>
      </c>
      <c r="AP165">
        <v>7.8</v>
      </c>
      <c r="AR165">
        <v>21612.39</v>
      </c>
      <c r="AS165">
        <v>9750.73</v>
      </c>
    </row>
    <row r="166" spans="2:45" x14ac:dyDescent="0.25">
      <c r="B166" s="22">
        <v>42247</v>
      </c>
      <c r="C166">
        <v>131.80000000000001</v>
      </c>
      <c r="D166">
        <v>61.3</v>
      </c>
      <c r="E166">
        <v>93.9</v>
      </c>
      <c r="F166">
        <v>42.85</v>
      </c>
      <c r="G166">
        <v>5.45</v>
      </c>
      <c r="H166">
        <v>4.58</v>
      </c>
      <c r="I166">
        <v>3.54</v>
      </c>
      <c r="J166">
        <v>182.2</v>
      </c>
      <c r="K166">
        <v>37.950000000000003</v>
      </c>
      <c r="L166">
        <v>9.61</v>
      </c>
      <c r="M166">
        <v>98.2</v>
      </c>
      <c r="N166">
        <v>26.8</v>
      </c>
      <c r="O166">
        <v>64.150000000000006</v>
      </c>
      <c r="P166">
        <v>6.44</v>
      </c>
      <c r="Q166">
        <v>5.16</v>
      </c>
      <c r="R166">
        <v>137.9</v>
      </c>
      <c r="S166">
        <v>66.7</v>
      </c>
      <c r="T166" s="34">
        <v>41.1</v>
      </c>
      <c r="U166">
        <v>14.2</v>
      </c>
      <c r="V166">
        <v>26.2</v>
      </c>
      <c r="W166">
        <v>26.9</v>
      </c>
      <c r="X166">
        <v>24.85</v>
      </c>
      <c r="Y166">
        <v>43.75</v>
      </c>
      <c r="Z166">
        <v>10.18</v>
      </c>
      <c r="AA166">
        <v>34.549999999999997</v>
      </c>
      <c r="AB166">
        <v>19.34</v>
      </c>
      <c r="AC166">
        <v>6.36</v>
      </c>
      <c r="AD166">
        <v>85.05</v>
      </c>
      <c r="AE166">
        <v>6.25</v>
      </c>
      <c r="AF166">
        <v>5.84</v>
      </c>
      <c r="AG166">
        <v>13.44</v>
      </c>
      <c r="AH166">
        <v>26.65</v>
      </c>
      <c r="AI166">
        <v>7.09</v>
      </c>
      <c r="AJ166">
        <v>11.52</v>
      </c>
      <c r="AK166">
        <v>17.5</v>
      </c>
      <c r="AL166">
        <v>25.9</v>
      </c>
      <c r="AM166">
        <v>5.1100000000000003</v>
      </c>
      <c r="AN166">
        <v>5.48</v>
      </c>
      <c r="AO166">
        <v>14</v>
      </c>
      <c r="AP166">
        <v>7.88</v>
      </c>
      <c r="AR166">
        <v>21670.58</v>
      </c>
      <c r="AS166">
        <v>9741.41</v>
      </c>
    </row>
    <row r="167" spans="2:45" x14ac:dyDescent="0.25">
      <c r="B167" s="22">
        <v>42248</v>
      </c>
      <c r="C167">
        <v>127.2</v>
      </c>
      <c r="D167">
        <v>60.5</v>
      </c>
      <c r="E167">
        <v>92.75</v>
      </c>
      <c r="F167">
        <v>42.15</v>
      </c>
      <c r="G167">
        <v>5.34</v>
      </c>
      <c r="H167">
        <v>4.5</v>
      </c>
      <c r="I167">
        <v>3.44</v>
      </c>
      <c r="J167">
        <v>180</v>
      </c>
      <c r="K167">
        <v>37.15</v>
      </c>
      <c r="L167">
        <v>9.2200000000000006</v>
      </c>
      <c r="M167">
        <v>94.9</v>
      </c>
      <c r="N167">
        <v>25.55</v>
      </c>
      <c r="O167">
        <v>63.4</v>
      </c>
      <c r="P167">
        <v>6.19</v>
      </c>
      <c r="Q167">
        <v>5.05</v>
      </c>
      <c r="R167">
        <v>137.69999999999999</v>
      </c>
      <c r="S167">
        <v>64.95</v>
      </c>
      <c r="T167" s="34">
        <v>41.25</v>
      </c>
      <c r="U167">
        <v>13.42</v>
      </c>
      <c r="V167">
        <v>24.75</v>
      </c>
      <c r="W167">
        <v>26.25</v>
      </c>
      <c r="X167">
        <v>23.95</v>
      </c>
      <c r="Y167">
        <v>42.5</v>
      </c>
      <c r="Z167">
        <v>10.039999999999999</v>
      </c>
      <c r="AA167">
        <v>33.799999999999997</v>
      </c>
      <c r="AB167">
        <v>18.600000000000001</v>
      </c>
      <c r="AC167">
        <v>6.29</v>
      </c>
      <c r="AD167">
        <v>84.3</v>
      </c>
      <c r="AE167">
        <v>6.24</v>
      </c>
      <c r="AF167">
        <v>5.65</v>
      </c>
      <c r="AG167">
        <v>12.8</v>
      </c>
      <c r="AH167">
        <v>26.35</v>
      </c>
      <c r="AI167">
        <v>6.89</v>
      </c>
      <c r="AJ167">
        <v>11.16</v>
      </c>
      <c r="AK167">
        <v>17.66</v>
      </c>
      <c r="AL167">
        <v>24.8</v>
      </c>
      <c r="AM167">
        <v>5</v>
      </c>
      <c r="AN167">
        <v>5.38</v>
      </c>
      <c r="AO167">
        <v>13.8</v>
      </c>
      <c r="AP167">
        <v>7.8</v>
      </c>
      <c r="AR167">
        <v>21185.43</v>
      </c>
      <c r="AS167">
        <v>9454.11</v>
      </c>
    </row>
    <row r="168" spans="2:45" x14ac:dyDescent="0.25">
      <c r="B168" s="22">
        <v>42249</v>
      </c>
      <c r="C168">
        <v>127.4</v>
      </c>
      <c r="D168">
        <v>59.4</v>
      </c>
      <c r="E168">
        <v>91.75</v>
      </c>
      <c r="F168">
        <v>41.5</v>
      </c>
      <c r="G168">
        <v>5.26</v>
      </c>
      <c r="H168">
        <v>4.4400000000000004</v>
      </c>
      <c r="I168">
        <v>3.36</v>
      </c>
      <c r="J168">
        <v>177.4</v>
      </c>
      <c r="K168">
        <v>36.85</v>
      </c>
      <c r="L168">
        <v>8.84</v>
      </c>
      <c r="M168">
        <v>95.1</v>
      </c>
      <c r="N168">
        <v>25.75</v>
      </c>
      <c r="O168">
        <v>62.2</v>
      </c>
      <c r="P168">
        <v>6.03</v>
      </c>
      <c r="Q168">
        <v>4.9800000000000004</v>
      </c>
      <c r="R168">
        <v>135.5</v>
      </c>
      <c r="S168">
        <v>65</v>
      </c>
      <c r="T168" s="34">
        <v>41.35</v>
      </c>
      <c r="U168">
        <v>12.92</v>
      </c>
      <c r="V168">
        <v>23.95</v>
      </c>
      <c r="W168">
        <v>25.4</v>
      </c>
      <c r="X168">
        <v>22.95</v>
      </c>
      <c r="Y168">
        <v>41.45</v>
      </c>
      <c r="Z168">
        <v>9.9499999999999993</v>
      </c>
      <c r="AA168">
        <v>33.85</v>
      </c>
      <c r="AB168">
        <v>18.52</v>
      </c>
      <c r="AC168">
        <v>6.13</v>
      </c>
      <c r="AD168">
        <v>83.6</v>
      </c>
      <c r="AE168">
        <v>6.32</v>
      </c>
      <c r="AF168">
        <v>5.33</v>
      </c>
      <c r="AG168">
        <v>12.68</v>
      </c>
      <c r="AH168">
        <v>25.85</v>
      </c>
      <c r="AI168">
        <v>6.99</v>
      </c>
      <c r="AJ168">
        <v>11</v>
      </c>
      <c r="AK168">
        <v>17.559999999999999</v>
      </c>
      <c r="AL168">
        <v>24.45</v>
      </c>
      <c r="AM168">
        <v>4.96</v>
      </c>
      <c r="AN168">
        <v>5.15</v>
      </c>
      <c r="AO168">
        <v>13.74</v>
      </c>
      <c r="AP168">
        <v>7.68</v>
      </c>
      <c r="AR168">
        <v>20934.939999999999</v>
      </c>
      <c r="AS168">
        <v>9301.32</v>
      </c>
    </row>
    <row r="169" spans="2:45" x14ac:dyDescent="0.25">
      <c r="B169" s="22">
        <v>42251</v>
      </c>
      <c r="C169">
        <v>127.4</v>
      </c>
      <c r="D169">
        <v>59.4</v>
      </c>
      <c r="E169">
        <v>91.5</v>
      </c>
      <c r="F169">
        <v>41.45</v>
      </c>
      <c r="G169">
        <v>5.14</v>
      </c>
      <c r="H169">
        <v>4.4000000000000004</v>
      </c>
      <c r="I169">
        <v>3.32</v>
      </c>
      <c r="J169">
        <v>175.9</v>
      </c>
      <c r="K169">
        <v>35.65</v>
      </c>
      <c r="L169">
        <v>8.8000000000000007</v>
      </c>
      <c r="M169">
        <v>94.65</v>
      </c>
      <c r="N169">
        <v>25.2</v>
      </c>
      <c r="O169">
        <v>62.4</v>
      </c>
      <c r="P169">
        <v>5.8100000000000005</v>
      </c>
      <c r="Q169">
        <v>4.8100000000000005</v>
      </c>
      <c r="R169">
        <v>137.5</v>
      </c>
      <c r="S169">
        <v>66.25</v>
      </c>
      <c r="T169" s="34">
        <v>41.05</v>
      </c>
      <c r="U169">
        <v>12.74</v>
      </c>
      <c r="V169">
        <v>24</v>
      </c>
      <c r="W169">
        <v>26.9</v>
      </c>
      <c r="X169">
        <v>23.6</v>
      </c>
      <c r="Y169">
        <v>40.4</v>
      </c>
      <c r="Z169">
        <v>9.86</v>
      </c>
      <c r="AA169">
        <v>33.85</v>
      </c>
      <c r="AB169">
        <v>18.28</v>
      </c>
      <c r="AC169">
        <v>6.32</v>
      </c>
      <c r="AD169">
        <v>83.3</v>
      </c>
      <c r="AE169">
        <v>6.39</v>
      </c>
      <c r="AF169">
        <v>5.23</v>
      </c>
      <c r="AG169">
        <v>12.46</v>
      </c>
      <c r="AH169">
        <v>25.5</v>
      </c>
      <c r="AI169">
        <v>7.22</v>
      </c>
      <c r="AJ169">
        <v>11.18</v>
      </c>
      <c r="AK169">
        <v>17.420000000000002</v>
      </c>
      <c r="AL169">
        <v>25.2</v>
      </c>
      <c r="AM169">
        <v>4.95</v>
      </c>
      <c r="AN169">
        <v>5.17</v>
      </c>
      <c r="AO169">
        <v>13.7</v>
      </c>
      <c r="AP169">
        <v>7.51</v>
      </c>
      <c r="AR169">
        <v>20840.61</v>
      </c>
      <c r="AS169">
        <v>9169.59</v>
      </c>
    </row>
    <row r="170" spans="2:45" x14ac:dyDescent="0.25">
      <c r="B170" s="22">
        <v>42254</v>
      </c>
      <c r="C170">
        <v>126.4</v>
      </c>
      <c r="D170">
        <v>58.2</v>
      </c>
      <c r="E170">
        <v>89.3</v>
      </c>
      <c r="F170">
        <v>41</v>
      </c>
      <c r="G170">
        <v>5.0599999999999996</v>
      </c>
      <c r="H170">
        <v>4.33</v>
      </c>
      <c r="I170">
        <v>3.26</v>
      </c>
      <c r="J170">
        <v>175.1</v>
      </c>
      <c r="K170">
        <v>35.549999999999997</v>
      </c>
      <c r="L170">
        <v>8.68</v>
      </c>
      <c r="M170">
        <v>93.85</v>
      </c>
      <c r="N170">
        <v>25</v>
      </c>
      <c r="O170">
        <v>62.5</v>
      </c>
      <c r="P170">
        <v>5.77</v>
      </c>
      <c r="Q170">
        <v>4.75</v>
      </c>
      <c r="R170">
        <v>137.30000000000001</v>
      </c>
      <c r="S170">
        <v>66.2</v>
      </c>
      <c r="T170" s="34">
        <v>40.65</v>
      </c>
      <c r="U170">
        <v>12.82</v>
      </c>
      <c r="V170">
        <v>23.2</v>
      </c>
      <c r="W170">
        <v>26.55</v>
      </c>
      <c r="X170">
        <v>22.4</v>
      </c>
      <c r="Y170">
        <v>40.1</v>
      </c>
      <c r="Z170">
        <v>9.7799999999999994</v>
      </c>
      <c r="AA170">
        <v>34</v>
      </c>
      <c r="AB170">
        <v>18.059999999999999</v>
      </c>
      <c r="AC170">
        <v>6.35</v>
      </c>
      <c r="AD170">
        <v>83.4</v>
      </c>
      <c r="AE170">
        <v>6.51</v>
      </c>
      <c r="AF170">
        <v>5.22</v>
      </c>
      <c r="AG170">
        <v>12.3</v>
      </c>
      <c r="AH170">
        <v>25.15</v>
      </c>
      <c r="AI170">
        <v>6.84</v>
      </c>
      <c r="AJ170">
        <v>10.94</v>
      </c>
      <c r="AK170">
        <v>17</v>
      </c>
      <c r="AL170">
        <v>24.1</v>
      </c>
      <c r="AM170">
        <v>4.92</v>
      </c>
      <c r="AN170">
        <v>5.29</v>
      </c>
      <c r="AO170">
        <v>13.58</v>
      </c>
      <c r="AP170">
        <v>7.41</v>
      </c>
      <c r="AR170">
        <v>20583.52</v>
      </c>
      <c r="AS170">
        <v>9103.2199999999993</v>
      </c>
    </row>
    <row r="171" spans="2:45" x14ac:dyDescent="0.25">
      <c r="B171" s="22">
        <v>42255</v>
      </c>
      <c r="C171">
        <v>129.4</v>
      </c>
      <c r="D171">
        <v>60.1</v>
      </c>
      <c r="E171">
        <v>91.7</v>
      </c>
      <c r="F171">
        <v>41.95</v>
      </c>
      <c r="G171">
        <v>5.21</v>
      </c>
      <c r="H171">
        <v>4.4800000000000004</v>
      </c>
      <c r="I171">
        <v>3.38</v>
      </c>
      <c r="J171">
        <v>183.2</v>
      </c>
      <c r="K171">
        <v>37.5</v>
      </c>
      <c r="L171">
        <v>9.02</v>
      </c>
      <c r="M171">
        <v>97.9</v>
      </c>
      <c r="N171">
        <v>26.15</v>
      </c>
      <c r="O171">
        <v>64.099999999999994</v>
      </c>
      <c r="P171">
        <v>5.9</v>
      </c>
      <c r="Q171">
        <v>4.95</v>
      </c>
      <c r="R171">
        <v>144.69999999999999</v>
      </c>
      <c r="S171">
        <v>67.599999999999994</v>
      </c>
      <c r="T171" s="34">
        <v>42.15</v>
      </c>
      <c r="U171">
        <v>13.4</v>
      </c>
      <c r="V171">
        <v>24.25</v>
      </c>
      <c r="W171">
        <v>27.5</v>
      </c>
      <c r="X171">
        <v>23.6</v>
      </c>
      <c r="Y171">
        <v>43.25</v>
      </c>
      <c r="Z171">
        <v>10.16</v>
      </c>
      <c r="AA171">
        <v>34.6</v>
      </c>
      <c r="AB171">
        <v>19.100000000000001</v>
      </c>
      <c r="AC171">
        <v>6.74</v>
      </c>
      <c r="AD171">
        <v>85.85</v>
      </c>
      <c r="AE171">
        <v>6.73</v>
      </c>
      <c r="AF171">
        <v>5.49</v>
      </c>
      <c r="AG171">
        <v>12.76</v>
      </c>
      <c r="AH171">
        <v>26.1</v>
      </c>
      <c r="AI171">
        <v>7.1</v>
      </c>
      <c r="AJ171">
        <v>11.32</v>
      </c>
      <c r="AK171">
        <v>17.399999999999999</v>
      </c>
      <c r="AL171">
        <v>25.15</v>
      </c>
      <c r="AM171">
        <v>4.92</v>
      </c>
      <c r="AN171">
        <v>5.55</v>
      </c>
      <c r="AO171">
        <v>14.1</v>
      </c>
      <c r="AP171">
        <v>7.7</v>
      </c>
      <c r="AR171">
        <v>21259.040000000001</v>
      </c>
      <c r="AS171">
        <v>9479.48</v>
      </c>
    </row>
    <row r="172" spans="2:45" x14ac:dyDescent="0.25">
      <c r="B172" s="22">
        <v>42256</v>
      </c>
      <c r="C172">
        <v>133.6</v>
      </c>
      <c r="D172">
        <v>62.2</v>
      </c>
      <c r="E172">
        <v>93.95</v>
      </c>
      <c r="F172">
        <v>44.05</v>
      </c>
      <c r="G172">
        <v>5.5</v>
      </c>
      <c r="H172">
        <v>4.72</v>
      </c>
      <c r="I172">
        <v>3.63</v>
      </c>
      <c r="J172">
        <v>189.9</v>
      </c>
      <c r="K172">
        <v>38.85</v>
      </c>
      <c r="L172">
        <v>9.42</v>
      </c>
      <c r="M172">
        <v>100</v>
      </c>
      <c r="N172">
        <v>27.5</v>
      </c>
      <c r="O172">
        <v>65.3</v>
      </c>
      <c r="P172">
        <v>6.3</v>
      </c>
      <c r="Q172">
        <v>5.37</v>
      </c>
      <c r="R172">
        <v>147.9</v>
      </c>
      <c r="S172">
        <v>71.55</v>
      </c>
      <c r="T172" s="34">
        <v>42.65</v>
      </c>
      <c r="U172">
        <v>14.1</v>
      </c>
      <c r="V172">
        <v>25.35</v>
      </c>
      <c r="W172">
        <v>28.4</v>
      </c>
      <c r="X172">
        <v>23.8</v>
      </c>
      <c r="Y172">
        <v>44.65</v>
      </c>
      <c r="Z172">
        <v>10.42</v>
      </c>
      <c r="AA172">
        <v>36.200000000000003</v>
      </c>
      <c r="AB172">
        <v>19.940000000000001</v>
      </c>
      <c r="AC172">
        <v>6.85</v>
      </c>
      <c r="AD172">
        <v>87.05</v>
      </c>
      <c r="AE172">
        <v>6.83</v>
      </c>
      <c r="AF172">
        <v>5.72</v>
      </c>
      <c r="AG172">
        <v>13.66</v>
      </c>
      <c r="AH172">
        <v>27.1</v>
      </c>
      <c r="AI172">
        <v>7.55</v>
      </c>
      <c r="AJ172">
        <v>11.8</v>
      </c>
      <c r="AK172">
        <v>18.239999999999998</v>
      </c>
      <c r="AL172">
        <v>25.75</v>
      </c>
      <c r="AM172">
        <v>4.91</v>
      </c>
      <c r="AN172">
        <v>5.82</v>
      </c>
      <c r="AO172">
        <v>14.1</v>
      </c>
      <c r="AP172">
        <v>8</v>
      </c>
      <c r="AR172">
        <v>22131.31</v>
      </c>
      <c r="AS172">
        <v>9975.5300000000007</v>
      </c>
    </row>
    <row r="173" spans="2:45" x14ac:dyDescent="0.25">
      <c r="B173" s="22">
        <v>42257</v>
      </c>
      <c r="C173">
        <v>128.6</v>
      </c>
      <c r="D173">
        <v>60.8</v>
      </c>
      <c r="E173">
        <v>91.7</v>
      </c>
      <c r="F173">
        <v>42.8</v>
      </c>
      <c r="G173">
        <v>5.36</v>
      </c>
      <c r="H173">
        <v>4.5999999999999996</v>
      </c>
      <c r="I173">
        <v>3.49</v>
      </c>
      <c r="J173">
        <v>185.8</v>
      </c>
      <c r="K173">
        <v>38.4</v>
      </c>
      <c r="L173">
        <v>8.8000000000000007</v>
      </c>
      <c r="M173">
        <v>99.2</v>
      </c>
      <c r="N173">
        <v>27</v>
      </c>
      <c r="O173">
        <v>64.400000000000006</v>
      </c>
      <c r="P173">
        <v>5.98</v>
      </c>
      <c r="Q173">
        <v>5.24</v>
      </c>
      <c r="R173">
        <v>144.6</v>
      </c>
      <c r="S173">
        <v>70.05</v>
      </c>
      <c r="T173" s="34">
        <v>41.45</v>
      </c>
      <c r="U173">
        <v>14.16</v>
      </c>
      <c r="V173">
        <v>24.5</v>
      </c>
      <c r="W173">
        <v>27.05</v>
      </c>
      <c r="X173">
        <v>23</v>
      </c>
      <c r="Y173">
        <v>43.5</v>
      </c>
      <c r="Z173">
        <v>10.28</v>
      </c>
      <c r="AA173">
        <v>34.950000000000003</v>
      </c>
      <c r="AB173">
        <v>18.940000000000001</v>
      </c>
      <c r="AC173">
        <v>6.52</v>
      </c>
      <c r="AD173">
        <v>86.05</v>
      </c>
      <c r="AE173">
        <v>6.78</v>
      </c>
      <c r="AF173">
        <v>5.5600000000000005</v>
      </c>
      <c r="AG173">
        <v>13.36</v>
      </c>
      <c r="AH173">
        <v>26.5</v>
      </c>
      <c r="AI173">
        <v>7.39</v>
      </c>
      <c r="AJ173">
        <v>11.48</v>
      </c>
      <c r="AK173">
        <v>17.8</v>
      </c>
      <c r="AL173">
        <v>24.95</v>
      </c>
      <c r="AM173">
        <v>4.87</v>
      </c>
      <c r="AN173">
        <v>5.6</v>
      </c>
      <c r="AO173">
        <v>14.02</v>
      </c>
      <c r="AP173">
        <v>7.83</v>
      </c>
      <c r="AR173">
        <v>21562.5</v>
      </c>
      <c r="AS173">
        <v>9780.16</v>
      </c>
    </row>
    <row r="174" spans="2:45" x14ac:dyDescent="0.25">
      <c r="B174" s="22">
        <v>42258</v>
      </c>
      <c r="C174">
        <v>127.4</v>
      </c>
      <c r="D174">
        <v>60.45</v>
      </c>
      <c r="E174">
        <v>91.55</v>
      </c>
      <c r="F174">
        <v>42.4</v>
      </c>
      <c r="G174">
        <v>5.41</v>
      </c>
      <c r="H174">
        <v>4.7</v>
      </c>
      <c r="I174">
        <v>3.57</v>
      </c>
      <c r="J174">
        <v>186.3</v>
      </c>
      <c r="K174">
        <v>38.1</v>
      </c>
      <c r="L174">
        <v>8.57</v>
      </c>
      <c r="M174">
        <v>103.1</v>
      </c>
      <c r="N174">
        <v>26.2</v>
      </c>
      <c r="O174">
        <v>64.099999999999994</v>
      </c>
      <c r="P174">
        <v>5.75</v>
      </c>
      <c r="Q174">
        <v>5.15</v>
      </c>
      <c r="R174">
        <v>145.5</v>
      </c>
      <c r="S174">
        <v>70</v>
      </c>
      <c r="T174" s="34">
        <v>41.25</v>
      </c>
      <c r="U174">
        <v>14.3</v>
      </c>
      <c r="V174">
        <v>24.3</v>
      </c>
      <c r="W174">
        <v>26.65</v>
      </c>
      <c r="X174">
        <v>23</v>
      </c>
      <c r="Y174">
        <v>42.95</v>
      </c>
      <c r="Z174">
        <v>10.34</v>
      </c>
      <c r="AA174">
        <v>35.049999999999997</v>
      </c>
      <c r="AB174">
        <v>19.100000000000001</v>
      </c>
      <c r="AC174">
        <v>6.58</v>
      </c>
      <c r="AD174">
        <v>85.7</v>
      </c>
      <c r="AE174">
        <v>6.66</v>
      </c>
      <c r="AF174">
        <v>5.54</v>
      </c>
      <c r="AG174">
        <v>12.68</v>
      </c>
      <c r="AH174">
        <v>26.45</v>
      </c>
      <c r="AI174">
        <v>7.44</v>
      </c>
      <c r="AJ174">
        <v>11.58</v>
      </c>
      <c r="AK174">
        <v>17.760000000000002</v>
      </c>
      <c r="AL174">
        <v>25</v>
      </c>
      <c r="AM174">
        <v>4.96</v>
      </c>
      <c r="AN174">
        <v>5.74</v>
      </c>
      <c r="AO174">
        <v>14.14</v>
      </c>
      <c r="AP174">
        <v>7.86</v>
      </c>
      <c r="AR174">
        <v>21504.37</v>
      </c>
      <c r="AS174">
        <v>9718.2800000000007</v>
      </c>
    </row>
    <row r="175" spans="2:45" x14ac:dyDescent="0.25">
      <c r="B175" s="22">
        <v>42261</v>
      </c>
      <c r="C175">
        <v>128</v>
      </c>
      <c r="D175">
        <v>60.8</v>
      </c>
      <c r="E175">
        <v>91.3</v>
      </c>
      <c r="F175">
        <v>43</v>
      </c>
      <c r="G175">
        <v>5.42</v>
      </c>
      <c r="H175">
        <v>4.72</v>
      </c>
      <c r="I175">
        <v>3.57</v>
      </c>
      <c r="J175">
        <v>184.8</v>
      </c>
      <c r="K175">
        <v>38.25</v>
      </c>
      <c r="L175">
        <v>8.58</v>
      </c>
      <c r="M175">
        <v>103.8</v>
      </c>
      <c r="N175">
        <v>26.7</v>
      </c>
      <c r="O175">
        <v>64.349999999999994</v>
      </c>
      <c r="P175">
        <v>5.72</v>
      </c>
      <c r="Q175">
        <v>5.1100000000000003</v>
      </c>
      <c r="R175">
        <v>145.6</v>
      </c>
      <c r="S175">
        <v>70</v>
      </c>
      <c r="T175" s="34">
        <v>41.65</v>
      </c>
      <c r="U175">
        <v>14.36</v>
      </c>
      <c r="V175">
        <v>24.45</v>
      </c>
      <c r="W175">
        <v>25.85</v>
      </c>
      <c r="X175">
        <v>22.4</v>
      </c>
      <c r="Y175">
        <v>42.95</v>
      </c>
      <c r="Z175">
        <v>10.42</v>
      </c>
      <c r="AA175">
        <v>35.200000000000003</v>
      </c>
      <c r="AB175">
        <v>18.82</v>
      </c>
      <c r="AC175">
        <v>6.61</v>
      </c>
      <c r="AD175">
        <v>86</v>
      </c>
      <c r="AE175">
        <v>6.5600000000000005</v>
      </c>
      <c r="AF175">
        <v>5.54</v>
      </c>
      <c r="AG175">
        <v>12.78</v>
      </c>
      <c r="AH175">
        <v>26.5</v>
      </c>
      <c r="AI175">
        <v>6.92</v>
      </c>
      <c r="AJ175">
        <v>11.66</v>
      </c>
      <c r="AK175">
        <v>17.84</v>
      </c>
      <c r="AL175">
        <v>24.95</v>
      </c>
      <c r="AM175">
        <v>5.0199999999999996</v>
      </c>
      <c r="AN175">
        <v>5.76</v>
      </c>
      <c r="AO175">
        <v>14.1</v>
      </c>
      <c r="AP175">
        <v>7.92</v>
      </c>
      <c r="AR175">
        <v>21561.9</v>
      </c>
      <c r="AS175">
        <v>9728.7199999999993</v>
      </c>
    </row>
    <row r="176" spans="2:45" x14ac:dyDescent="0.25">
      <c r="B176" s="22">
        <v>42262</v>
      </c>
      <c r="C176">
        <v>131.19999999999999</v>
      </c>
      <c r="D176">
        <v>60.1</v>
      </c>
      <c r="E176">
        <v>90.15</v>
      </c>
      <c r="F176">
        <v>42.15</v>
      </c>
      <c r="G176">
        <v>5.43</v>
      </c>
      <c r="H176">
        <v>4.7300000000000004</v>
      </c>
      <c r="I176">
        <v>3.57</v>
      </c>
      <c r="J176">
        <v>181.9</v>
      </c>
      <c r="K176">
        <v>38.1</v>
      </c>
      <c r="L176">
        <v>8.51</v>
      </c>
      <c r="M176">
        <v>100.4</v>
      </c>
      <c r="N176">
        <v>26.85</v>
      </c>
      <c r="O176">
        <v>64.95</v>
      </c>
      <c r="P176">
        <v>5.68</v>
      </c>
      <c r="Q176">
        <v>5.13</v>
      </c>
      <c r="R176">
        <v>145.4</v>
      </c>
      <c r="S176">
        <v>70.75</v>
      </c>
      <c r="T176" s="34">
        <v>41.75</v>
      </c>
      <c r="U176">
        <v>14.3</v>
      </c>
      <c r="V176">
        <v>24.4</v>
      </c>
      <c r="W176">
        <v>25.6</v>
      </c>
      <c r="X176">
        <v>22.15</v>
      </c>
      <c r="Y176">
        <v>42.7</v>
      </c>
      <c r="Z176">
        <v>10.18</v>
      </c>
      <c r="AA176">
        <v>35</v>
      </c>
      <c r="AB176">
        <v>18.54</v>
      </c>
      <c r="AC176">
        <v>6.65</v>
      </c>
      <c r="AD176">
        <v>85.9</v>
      </c>
      <c r="AE176">
        <v>6.61</v>
      </c>
      <c r="AF176">
        <v>5.5600000000000005</v>
      </c>
      <c r="AG176">
        <v>12.7</v>
      </c>
      <c r="AH176">
        <v>26.1</v>
      </c>
      <c r="AI176">
        <v>6.5600000000000005</v>
      </c>
      <c r="AJ176">
        <v>11.54</v>
      </c>
      <c r="AK176">
        <v>17.7</v>
      </c>
      <c r="AL176">
        <v>24.95</v>
      </c>
      <c r="AM176">
        <v>5</v>
      </c>
      <c r="AN176">
        <v>5.76</v>
      </c>
      <c r="AO176">
        <v>14.12</v>
      </c>
      <c r="AP176">
        <v>7.73</v>
      </c>
      <c r="AR176">
        <v>21455.23</v>
      </c>
      <c r="AS176">
        <v>9704.27</v>
      </c>
    </row>
    <row r="177" spans="2:45" x14ac:dyDescent="0.25">
      <c r="B177" s="22">
        <v>42263</v>
      </c>
      <c r="C177">
        <v>135.4</v>
      </c>
      <c r="D177">
        <v>61.3</v>
      </c>
      <c r="E177">
        <v>93.5</v>
      </c>
      <c r="F177">
        <v>43.1</v>
      </c>
      <c r="G177">
        <v>5.5600000000000005</v>
      </c>
      <c r="H177">
        <v>4.84</v>
      </c>
      <c r="I177">
        <v>3.63</v>
      </c>
      <c r="J177">
        <v>186.8</v>
      </c>
      <c r="K177">
        <v>38.85</v>
      </c>
      <c r="L177">
        <v>8.68</v>
      </c>
      <c r="M177">
        <v>102.9</v>
      </c>
      <c r="N177">
        <v>27.85</v>
      </c>
      <c r="O177">
        <v>66.099999999999994</v>
      </c>
      <c r="P177">
        <v>5.83</v>
      </c>
      <c r="Q177">
        <v>5.25</v>
      </c>
      <c r="R177">
        <v>147.19999999999999</v>
      </c>
      <c r="S177">
        <v>71.849999999999994</v>
      </c>
      <c r="T177" s="34">
        <v>42</v>
      </c>
      <c r="U177">
        <v>14.42</v>
      </c>
      <c r="V177">
        <v>25.1</v>
      </c>
      <c r="W177">
        <v>26.8</v>
      </c>
      <c r="X177">
        <v>23.55</v>
      </c>
      <c r="Y177">
        <v>44</v>
      </c>
      <c r="Z177">
        <v>10.38</v>
      </c>
      <c r="AA177">
        <v>35.5</v>
      </c>
      <c r="AB177">
        <v>18.8</v>
      </c>
      <c r="AC177">
        <v>6.98</v>
      </c>
      <c r="AD177">
        <v>87.6</v>
      </c>
      <c r="AE177">
        <v>6.7</v>
      </c>
      <c r="AF177">
        <v>5.66</v>
      </c>
      <c r="AG177">
        <v>12.7</v>
      </c>
      <c r="AH177">
        <v>26.95</v>
      </c>
      <c r="AI177">
        <v>6.7</v>
      </c>
      <c r="AJ177">
        <v>11.76</v>
      </c>
      <c r="AK177">
        <v>17.920000000000002</v>
      </c>
      <c r="AL177">
        <v>25.15</v>
      </c>
      <c r="AM177">
        <v>5.0999999999999996</v>
      </c>
      <c r="AN177">
        <v>5.8100000000000005</v>
      </c>
      <c r="AO177">
        <v>14.44</v>
      </c>
      <c r="AP177">
        <v>7.8100000000000005</v>
      </c>
      <c r="AR177">
        <v>21966.66</v>
      </c>
      <c r="AS177">
        <v>9904.7099999999991</v>
      </c>
    </row>
    <row r="178" spans="2:45" x14ac:dyDescent="0.25">
      <c r="B178" s="22">
        <v>42264</v>
      </c>
      <c r="C178">
        <v>134.30000000000001</v>
      </c>
      <c r="D178">
        <v>61.05</v>
      </c>
      <c r="E178">
        <v>91.75</v>
      </c>
      <c r="F178">
        <v>43.2</v>
      </c>
      <c r="G178">
        <v>5.5600000000000005</v>
      </c>
      <c r="H178">
        <v>4.8</v>
      </c>
      <c r="I178">
        <v>3.57</v>
      </c>
      <c r="J178">
        <v>187</v>
      </c>
      <c r="K178">
        <v>39.450000000000003</v>
      </c>
      <c r="L178">
        <v>8.69</v>
      </c>
      <c r="M178">
        <v>101.8</v>
      </c>
      <c r="N178">
        <v>28.4</v>
      </c>
      <c r="O178">
        <v>65.150000000000006</v>
      </c>
      <c r="P178">
        <v>5.85</v>
      </c>
      <c r="Q178">
        <v>5.28</v>
      </c>
      <c r="R178">
        <v>146.69999999999999</v>
      </c>
      <c r="S178">
        <v>71</v>
      </c>
      <c r="T178" s="34">
        <v>41.75</v>
      </c>
      <c r="U178">
        <v>14.42</v>
      </c>
      <c r="V178">
        <v>24.15</v>
      </c>
      <c r="W178">
        <v>26.95</v>
      </c>
      <c r="X178">
        <v>23.35</v>
      </c>
      <c r="Y178">
        <v>43.85</v>
      </c>
      <c r="Z178">
        <v>10.18</v>
      </c>
      <c r="AA178">
        <v>34.700000000000003</v>
      </c>
      <c r="AB178">
        <v>18.54</v>
      </c>
      <c r="AC178">
        <v>7.38</v>
      </c>
      <c r="AD178">
        <v>87.1</v>
      </c>
      <c r="AE178">
        <v>6.66</v>
      </c>
      <c r="AF178">
        <v>5.65</v>
      </c>
      <c r="AG178">
        <v>12.74</v>
      </c>
      <c r="AH178">
        <v>26.6</v>
      </c>
      <c r="AI178">
        <v>6.46</v>
      </c>
      <c r="AJ178">
        <v>11.54</v>
      </c>
      <c r="AK178">
        <v>17.54</v>
      </c>
      <c r="AL178">
        <v>24.6</v>
      </c>
      <c r="AM178">
        <v>5.12</v>
      </c>
      <c r="AN178">
        <v>5.76</v>
      </c>
      <c r="AO178">
        <v>14.68</v>
      </c>
      <c r="AP178">
        <v>7.76</v>
      </c>
      <c r="AR178">
        <v>21854.63</v>
      </c>
      <c r="AS178">
        <v>9964.17</v>
      </c>
    </row>
    <row r="179" spans="2:45" x14ac:dyDescent="0.25">
      <c r="B179" s="22">
        <v>42265</v>
      </c>
      <c r="C179">
        <v>135.30000000000001</v>
      </c>
      <c r="D179">
        <v>60.25</v>
      </c>
      <c r="E179">
        <v>92.15</v>
      </c>
      <c r="F179">
        <v>43.2</v>
      </c>
      <c r="G179">
        <v>5.58</v>
      </c>
      <c r="H179">
        <v>4.75</v>
      </c>
      <c r="I179">
        <v>3.54</v>
      </c>
      <c r="J179">
        <v>187.5</v>
      </c>
      <c r="K179">
        <v>40.4</v>
      </c>
      <c r="L179">
        <v>8.68</v>
      </c>
      <c r="M179">
        <v>105.7</v>
      </c>
      <c r="N179">
        <v>28.85</v>
      </c>
      <c r="O179">
        <v>65.05</v>
      </c>
      <c r="P179">
        <v>5.86</v>
      </c>
      <c r="Q179">
        <v>5.25</v>
      </c>
      <c r="R179">
        <v>145</v>
      </c>
      <c r="S179">
        <v>72.45</v>
      </c>
      <c r="T179" s="34">
        <v>42.4</v>
      </c>
      <c r="U179">
        <v>14.54</v>
      </c>
      <c r="V179">
        <v>24.15</v>
      </c>
      <c r="W179">
        <v>28.5</v>
      </c>
      <c r="X179">
        <v>24.3</v>
      </c>
      <c r="Y179">
        <v>44.6</v>
      </c>
      <c r="Z179">
        <v>10.199999999999999</v>
      </c>
      <c r="AA179">
        <v>35.15</v>
      </c>
      <c r="AB179">
        <v>18.96</v>
      </c>
      <c r="AC179">
        <v>7.2</v>
      </c>
      <c r="AD179">
        <v>87.95</v>
      </c>
      <c r="AE179">
        <v>6.62</v>
      </c>
      <c r="AF179">
        <v>5.6899999999999995</v>
      </c>
      <c r="AG179">
        <v>12.76</v>
      </c>
      <c r="AH179">
        <v>26.85</v>
      </c>
      <c r="AI179">
        <v>6.7</v>
      </c>
      <c r="AJ179">
        <v>11.78</v>
      </c>
      <c r="AK179">
        <v>17.739999999999998</v>
      </c>
      <c r="AL179">
        <v>24.5</v>
      </c>
      <c r="AM179">
        <v>5.0999999999999996</v>
      </c>
      <c r="AN179">
        <v>5.89</v>
      </c>
      <c r="AO179">
        <v>14.68</v>
      </c>
      <c r="AP179">
        <v>7.96</v>
      </c>
      <c r="AR179">
        <v>21920.83</v>
      </c>
      <c r="AS179">
        <v>10028.379999999999</v>
      </c>
    </row>
    <row r="180" spans="2:45" x14ac:dyDescent="0.25">
      <c r="B180" s="22">
        <v>42268</v>
      </c>
      <c r="C180">
        <v>133.80000000000001</v>
      </c>
      <c r="D180">
        <v>59.9</v>
      </c>
      <c r="E180">
        <v>93.1</v>
      </c>
      <c r="F180">
        <v>42.7</v>
      </c>
      <c r="G180">
        <v>5.53</v>
      </c>
      <c r="H180">
        <v>4.7300000000000004</v>
      </c>
      <c r="I180">
        <v>3.5300000000000002</v>
      </c>
      <c r="J180">
        <v>186.4</v>
      </c>
      <c r="K180">
        <v>40.049999999999997</v>
      </c>
      <c r="L180">
        <v>8.3800000000000008</v>
      </c>
      <c r="M180">
        <v>105</v>
      </c>
      <c r="N180">
        <v>28.2</v>
      </c>
      <c r="O180">
        <v>64.75</v>
      </c>
      <c r="P180">
        <v>5.71</v>
      </c>
      <c r="Q180">
        <v>5.13</v>
      </c>
      <c r="R180">
        <v>145.4</v>
      </c>
      <c r="S180">
        <v>74</v>
      </c>
      <c r="T180" s="34">
        <v>42.85</v>
      </c>
      <c r="U180">
        <v>14.42</v>
      </c>
      <c r="V180">
        <v>23.9</v>
      </c>
      <c r="W180">
        <v>27.8</v>
      </c>
      <c r="X180">
        <v>23.35</v>
      </c>
      <c r="Y180">
        <v>44.6</v>
      </c>
      <c r="Z180">
        <v>10.06</v>
      </c>
      <c r="AA180">
        <v>35.15</v>
      </c>
      <c r="AB180">
        <v>19.239999999999998</v>
      </c>
      <c r="AC180">
        <v>7.06</v>
      </c>
      <c r="AD180">
        <v>88.15</v>
      </c>
      <c r="AE180">
        <v>6.51</v>
      </c>
      <c r="AF180">
        <v>5.61</v>
      </c>
      <c r="AG180">
        <v>12.5</v>
      </c>
      <c r="AH180">
        <v>26.7</v>
      </c>
      <c r="AI180">
        <v>6.8</v>
      </c>
      <c r="AJ180">
        <v>11.82</v>
      </c>
      <c r="AK180">
        <v>17.7</v>
      </c>
      <c r="AL180">
        <v>24.5</v>
      </c>
      <c r="AM180">
        <v>5.09</v>
      </c>
      <c r="AN180">
        <v>5.74</v>
      </c>
      <c r="AO180">
        <v>14.54</v>
      </c>
      <c r="AP180">
        <v>7.91</v>
      </c>
      <c r="AR180">
        <v>21756.93</v>
      </c>
      <c r="AS180">
        <v>9899.3700000000008</v>
      </c>
    </row>
    <row r="181" spans="2:45" x14ac:dyDescent="0.25">
      <c r="B181" s="22">
        <v>42269</v>
      </c>
      <c r="C181">
        <v>132.4</v>
      </c>
      <c r="D181">
        <v>60.15</v>
      </c>
      <c r="E181">
        <v>96.95</v>
      </c>
      <c r="F181">
        <v>42.55</v>
      </c>
      <c r="G181">
        <v>5.44</v>
      </c>
      <c r="H181">
        <v>4.68</v>
      </c>
      <c r="I181">
        <v>3.49</v>
      </c>
      <c r="J181">
        <v>186.6</v>
      </c>
      <c r="K181">
        <v>40.049999999999997</v>
      </c>
      <c r="L181">
        <v>8.44</v>
      </c>
      <c r="M181">
        <v>105</v>
      </c>
      <c r="N181">
        <v>27.8</v>
      </c>
      <c r="O181">
        <v>65.099999999999994</v>
      </c>
      <c r="P181">
        <v>5.8</v>
      </c>
      <c r="Q181">
        <v>5.15</v>
      </c>
      <c r="R181">
        <v>147</v>
      </c>
      <c r="S181">
        <v>74.349999999999994</v>
      </c>
      <c r="T181" s="34">
        <v>43.3</v>
      </c>
      <c r="U181">
        <v>14.44</v>
      </c>
      <c r="V181">
        <v>24.05</v>
      </c>
      <c r="W181">
        <v>27.15</v>
      </c>
      <c r="X181">
        <v>22.55</v>
      </c>
      <c r="Y181">
        <v>45</v>
      </c>
      <c r="Z181">
        <v>10.24</v>
      </c>
      <c r="AA181">
        <v>35.9</v>
      </c>
      <c r="AB181">
        <v>19.38</v>
      </c>
      <c r="AC181">
        <v>6.92</v>
      </c>
      <c r="AD181">
        <v>89.05</v>
      </c>
      <c r="AE181">
        <v>6.59</v>
      </c>
      <c r="AF181">
        <v>5.58</v>
      </c>
      <c r="AG181">
        <v>12.52</v>
      </c>
      <c r="AH181">
        <v>27</v>
      </c>
      <c r="AI181">
        <v>6.8100000000000005</v>
      </c>
      <c r="AJ181">
        <v>11.98</v>
      </c>
      <c r="AK181">
        <v>17.920000000000002</v>
      </c>
      <c r="AL181">
        <v>24.95</v>
      </c>
      <c r="AM181">
        <v>5.62</v>
      </c>
      <c r="AN181">
        <v>5.9</v>
      </c>
      <c r="AO181">
        <v>14.82</v>
      </c>
      <c r="AP181">
        <v>8.1</v>
      </c>
      <c r="AR181">
        <v>21796.58</v>
      </c>
      <c r="AS181">
        <v>9835.39</v>
      </c>
    </row>
    <row r="182" spans="2:45" x14ac:dyDescent="0.25">
      <c r="B182" s="22">
        <v>42270</v>
      </c>
      <c r="C182">
        <v>130.9</v>
      </c>
      <c r="D182">
        <v>59</v>
      </c>
      <c r="E182">
        <v>95.4</v>
      </c>
      <c r="F182">
        <v>41.7</v>
      </c>
      <c r="G182">
        <v>5.31</v>
      </c>
      <c r="H182">
        <v>4.55</v>
      </c>
      <c r="I182">
        <v>3.39</v>
      </c>
      <c r="J182">
        <v>183.8</v>
      </c>
      <c r="K182">
        <v>39.35</v>
      </c>
      <c r="L182">
        <v>8.0500000000000007</v>
      </c>
      <c r="M182">
        <v>102.8</v>
      </c>
      <c r="N182">
        <v>27.15</v>
      </c>
      <c r="O182">
        <v>64.599999999999994</v>
      </c>
      <c r="P182">
        <v>5.58</v>
      </c>
      <c r="Q182">
        <v>4.95</v>
      </c>
      <c r="R182">
        <v>143</v>
      </c>
      <c r="S182">
        <v>72.8</v>
      </c>
      <c r="T182" s="34">
        <v>42.55</v>
      </c>
      <c r="U182">
        <v>14.08</v>
      </c>
      <c r="V182">
        <v>23.55</v>
      </c>
      <c r="W182">
        <v>26.35</v>
      </c>
      <c r="X182">
        <v>21.3</v>
      </c>
      <c r="Y182">
        <v>43.9</v>
      </c>
      <c r="Z182">
        <v>9.83</v>
      </c>
      <c r="AA182">
        <v>34.549999999999997</v>
      </c>
      <c r="AB182">
        <v>18.7</v>
      </c>
      <c r="AC182">
        <v>6.66</v>
      </c>
      <c r="AD182">
        <v>86.9</v>
      </c>
      <c r="AE182">
        <v>6.5</v>
      </c>
      <c r="AF182">
        <v>5.43</v>
      </c>
      <c r="AG182">
        <v>12.1</v>
      </c>
      <c r="AH182">
        <v>26.25</v>
      </c>
      <c r="AI182">
        <v>6.64</v>
      </c>
      <c r="AJ182">
        <v>11.64</v>
      </c>
      <c r="AK182">
        <v>17.18</v>
      </c>
      <c r="AL182">
        <v>23.8</v>
      </c>
      <c r="AM182">
        <v>5.5</v>
      </c>
      <c r="AN182">
        <v>5.58</v>
      </c>
      <c r="AO182">
        <v>14.68</v>
      </c>
      <c r="AP182">
        <v>7.75</v>
      </c>
      <c r="AR182">
        <v>21302.91</v>
      </c>
      <c r="AS182">
        <v>9570.25</v>
      </c>
    </row>
    <row r="183" spans="2:45" x14ac:dyDescent="0.25">
      <c r="B183" s="22">
        <v>42271</v>
      </c>
      <c r="C183">
        <v>130.69999999999999</v>
      </c>
      <c r="D183">
        <v>58.65</v>
      </c>
      <c r="E183">
        <v>94.95</v>
      </c>
      <c r="F183">
        <v>40.6</v>
      </c>
      <c r="G183">
        <v>5.22</v>
      </c>
      <c r="H183">
        <v>4.49</v>
      </c>
      <c r="I183">
        <v>3.36</v>
      </c>
      <c r="J183">
        <v>181.9</v>
      </c>
      <c r="K183">
        <v>38.85</v>
      </c>
      <c r="L183">
        <v>7.91</v>
      </c>
      <c r="M183">
        <v>101.4</v>
      </c>
      <c r="N183">
        <v>26.65</v>
      </c>
      <c r="O183">
        <v>65</v>
      </c>
      <c r="P183">
        <v>5.54</v>
      </c>
      <c r="Q183">
        <v>4.8600000000000003</v>
      </c>
      <c r="R183">
        <v>141.69999999999999</v>
      </c>
      <c r="S183">
        <v>74.2</v>
      </c>
      <c r="T183" s="34">
        <v>41.9</v>
      </c>
      <c r="U183">
        <v>14.06</v>
      </c>
      <c r="V183">
        <v>23.05</v>
      </c>
      <c r="W183">
        <v>25.9</v>
      </c>
      <c r="X183">
        <v>20.55</v>
      </c>
      <c r="Y183">
        <v>43.35</v>
      </c>
      <c r="Z183">
        <v>9.81</v>
      </c>
      <c r="AA183">
        <v>34.15</v>
      </c>
      <c r="AB183">
        <v>18.32</v>
      </c>
      <c r="AC183">
        <v>6.6</v>
      </c>
      <c r="AD183">
        <v>84.5</v>
      </c>
      <c r="AE183">
        <v>6.46</v>
      </c>
      <c r="AF183">
        <v>5.31</v>
      </c>
      <c r="AG183">
        <v>12</v>
      </c>
      <c r="AH183">
        <v>25.7</v>
      </c>
      <c r="AI183">
        <v>6.58</v>
      </c>
      <c r="AJ183">
        <v>11.66</v>
      </c>
      <c r="AK183">
        <v>17.420000000000002</v>
      </c>
      <c r="AL183">
        <v>23.35</v>
      </c>
      <c r="AM183">
        <v>5.54</v>
      </c>
      <c r="AN183">
        <v>5.59</v>
      </c>
      <c r="AO183">
        <v>14.54</v>
      </c>
      <c r="AP183">
        <v>7.82</v>
      </c>
      <c r="AR183">
        <v>21095.98</v>
      </c>
      <c r="AS183">
        <v>9469.81</v>
      </c>
    </row>
    <row r="184" spans="2:45" x14ac:dyDescent="0.25">
      <c r="B184" s="22">
        <v>42272</v>
      </c>
      <c r="C184">
        <v>131</v>
      </c>
      <c r="D184">
        <v>58.75</v>
      </c>
      <c r="E184">
        <v>94.4</v>
      </c>
      <c r="F184">
        <v>40.6</v>
      </c>
      <c r="G184">
        <v>5.24</v>
      </c>
      <c r="H184">
        <v>4.53</v>
      </c>
      <c r="I184">
        <v>3.38</v>
      </c>
      <c r="J184">
        <v>181.6</v>
      </c>
      <c r="K184">
        <v>39</v>
      </c>
      <c r="L184">
        <v>8.06</v>
      </c>
      <c r="M184">
        <v>102.5</v>
      </c>
      <c r="N184">
        <v>27.1</v>
      </c>
      <c r="O184">
        <v>65.5</v>
      </c>
      <c r="P184">
        <v>5.55</v>
      </c>
      <c r="Q184">
        <v>4.83</v>
      </c>
      <c r="R184">
        <v>141.9</v>
      </c>
      <c r="S184">
        <v>72.849999999999994</v>
      </c>
      <c r="T184" s="34">
        <v>42.3</v>
      </c>
      <c r="U184">
        <v>14.16</v>
      </c>
      <c r="V184">
        <v>22.95</v>
      </c>
      <c r="W184">
        <v>26.75</v>
      </c>
      <c r="X184">
        <v>21.35</v>
      </c>
      <c r="Y184">
        <v>43.9</v>
      </c>
      <c r="Z184">
        <v>9.83</v>
      </c>
      <c r="AA184">
        <v>34.299999999999997</v>
      </c>
      <c r="AB184">
        <v>18.559999999999999</v>
      </c>
      <c r="AC184">
        <v>6.55</v>
      </c>
      <c r="AD184">
        <v>85.45</v>
      </c>
      <c r="AE184">
        <v>6.54</v>
      </c>
      <c r="AF184">
        <v>5.39</v>
      </c>
      <c r="AG184">
        <v>12.12</v>
      </c>
      <c r="AH184">
        <v>25.9</v>
      </c>
      <c r="AI184">
        <v>6.9399999999999995</v>
      </c>
      <c r="AJ184">
        <v>11.8</v>
      </c>
      <c r="AK184">
        <v>17.559999999999999</v>
      </c>
      <c r="AL184">
        <v>23.15</v>
      </c>
      <c r="AM184">
        <v>5.66</v>
      </c>
      <c r="AN184">
        <v>5.55</v>
      </c>
      <c r="AO184">
        <v>14.6</v>
      </c>
      <c r="AP184">
        <v>7.83</v>
      </c>
      <c r="AR184">
        <v>21186.32</v>
      </c>
      <c r="AS184">
        <v>9512.26</v>
      </c>
    </row>
    <row r="185" spans="2:45" x14ac:dyDescent="0.25">
      <c r="B185" s="22">
        <v>42276</v>
      </c>
      <c r="C185">
        <v>127.3</v>
      </c>
      <c r="D185">
        <v>57.05</v>
      </c>
      <c r="E185">
        <v>92.05</v>
      </c>
      <c r="F185">
        <v>39.35</v>
      </c>
      <c r="G185">
        <v>5.0999999999999996</v>
      </c>
      <c r="H185">
        <v>4.4000000000000004</v>
      </c>
      <c r="I185">
        <v>3.3</v>
      </c>
      <c r="J185">
        <v>177.7</v>
      </c>
      <c r="K185">
        <v>38.049999999999997</v>
      </c>
      <c r="L185">
        <v>7.44</v>
      </c>
      <c r="M185">
        <v>98.95</v>
      </c>
      <c r="N185">
        <v>26.55</v>
      </c>
      <c r="O185">
        <v>65.150000000000006</v>
      </c>
      <c r="P185">
        <v>5.19</v>
      </c>
      <c r="Q185">
        <v>4.4800000000000004</v>
      </c>
      <c r="R185">
        <v>139.5</v>
      </c>
      <c r="S185">
        <v>71.5</v>
      </c>
      <c r="T185" s="34">
        <v>41.4</v>
      </c>
      <c r="U185">
        <v>14</v>
      </c>
      <c r="V185">
        <v>22.4</v>
      </c>
      <c r="W185">
        <v>24.25</v>
      </c>
      <c r="X185">
        <v>19.86</v>
      </c>
      <c r="Y185">
        <v>43.15</v>
      </c>
      <c r="Z185">
        <v>9.5500000000000007</v>
      </c>
      <c r="AA185">
        <v>33.35</v>
      </c>
      <c r="AB185">
        <v>17.54</v>
      </c>
      <c r="AC185">
        <v>6.18</v>
      </c>
      <c r="AD185">
        <v>84.35</v>
      </c>
      <c r="AE185">
        <v>6.32</v>
      </c>
      <c r="AF185">
        <v>5.31</v>
      </c>
      <c r="AG185">
        <v>11.48</v>
      </c>
      <c r="AH185">
        <v>25.3</v>
      </c>
      <c r="AI185">
        <v>6.58</v>
      </c>
      <c r="AJ185">
        <v>11.54</v>
      </c>
      <c r="AK185">
        <v>17.14</v>
      </c>
      <c r="AL185">
        <v>22.75</v>
      </c>
      <c r="AM185">
        <v>5.55</v>
      </c>
      <c r="AN185">
        <v>5.24</v>
      </c>
      <c r="AO185">
        <v>14.38</v>
      </c>
      <c r="AP185">
        <v>7.49</v>
      </c>
      <c r="AR185">
        <v>20556.599999999999</v>
      </c>
      <c r="AS185">
        <v>9230.5</v>
      </c>
    </row>
    <row r="186" spans="2:45" x14ac:dyDescent="0.25">
      <c r="B186" s="22">
        <v>42277</v>
      </c>
      <c r="C186">
        <v>129.30000000000001</v>
      </c>
      <c r="D186">
        <v>57.65</v>
      </c>
      <c r="E186">
        <v>91.8</v>
      </c>
      <c r="F186">
        <v>40.049999999999997</v>
      </c>
      <c r="G186">
        <v>5.15</v>
      </c>
      <c r="H186">
        <v>4.46</v>
      </c>
      <c r="I186">
        <v>3.33</v>
      </c>
      <c r="J186">
        <v>176.8</v>
      </c>
      <c r="K186">
        <v>38.35</v>
      </c>
      <c r="L186">
        <v>7.93</v>
      </c>
      <c r="M186">
        <v>100.5</v>
      </c>
      <c r="N186">
        <v>26.8</v>
      </c>
      <c r="O186">
        <v>66.150000000000006</v>
      </c>
      <c r="P186">
        <v>5.37</v>
      </c>
      <c r="Q186">
        <v>4.71</v>
      </c>
      <c r="R186">
        <v>139.19999999999999</v>
      </c>
      <c r="S186">
        <v>73.099999999999994</v>
      </c>
      <c r="T186" s="34">
        <v>42.5</v>
      </c>
      <c r="U186">
        <v>14.1</v>
      </c>
      <c r="V186">
        <v>22.75</v>
      </c>
      <c r="W186">
        <v>23.3</v>
      </c>
      <c r="X186">
        <v>19.7</v>
      </c>
      <c r="Y186">
        <v>43.5</v>
      </c>
      <c r="Z186">
        <v>9.81</v>
      </c>
      <c r="AA186">
        <v>33.6</v>
      </c>
      <c r="AB186">
        <v>18.16</v>
      </c>
      <c r="AC186">
        <v>6.53</v>
      </c>
      <c r="AD186">
        <v>86.45</v>
      </c>
      <c r="AE186">
        <v>6.36</v>
      </c>
      <c r="AF186">
        <v>5.37</v>
      </c>
      <c r="AG186">
        <v>11.84</v>
      </c>
      <c r="AH186">
        <v>26</v>
      </c>
      <c r="AI186">
        <v>6.7</v>
      </c>
      <c r="AJ186">
        <v>11.74</v>
      </c>
      <c r="AK186">
        <v>17.36</v>
      </c>
      <c r="AL186">
        <v>22.75</v>
      </c>
      <c r="AM186">
        <v>5.91</v>
      </c>
      <c r="AN186">
        <v>5.54</v>
      </c>
      <c r="AO186">
        <v>14.52</v>
      </c>
      <c r="AP186">
        <v>7.5</v>
      </c>
      <c r="AR186">
        <v>20846.3</v>
      </c>
      <c r="AS186">
        <v>9405.5</v>
      </c>
    </row>
    <row r="187" spans="2:45" x14ac:dyDescent="0.25">
      <c r="B187" s="22">
        <v>42279</v>
      </c>
      <c r="C187">
        <v>135.5</v>
      </c>
      <c r="D187">
        <v>59.35</v>
      </c>
      <c r="E187">
        <v>94.3</v>
      </c>
      <c r="F187">
        <v>42.55</v>
      </c>
      <c r="G187">
        <v>5.27</v>
      </c>
      <c r="H187">
        <v>4.55</v>
      </c>
      <c r="I187">
        <v>3.39</v>
      </c>
      <c r="J187">
        <v>184.4</v>
      </c>
      <c r="K187">
        <v>40.200000000000003</v>
      </c>
      <c r="L187">
        <v>8.18</v>
      </c>
      <c r="M187">
        <v>100.1</v>
      </c>
      <c r="N187">
        <v>27.7</v>
      </c>
      <c r="O187">
        <v>66.3</v>
      </c>
      <c r="P187">
        <v>5.54</v>
      </c>
      <c r="Q187">
        <v>4.8600000000000003</v>
      </c>
      <c r="R187">
        <v>141.5</v>
      </c>
      <c r="S187">
        <v>73</v>
      </c>
      <c r="T187" s="34">
        <v>42.55</v>
      </c>
      <c r="U187">
        <v>14.58</v>
      </c>
      <c r="V187">
        <v>23.35</v>
      </c>
      <c r="W187">
        <v>24.75</v>
      </c>
      <c r="X187">
        <v>21.7</v>
      </c>
      <c r="Y187">
        <v>44.3</v>
      </c>
      <c r="Z187">
        <v>10.02</v>
      </c>
      <c r="AA187">
        <v>34.1</v>
      </c>
      <c r="AB187">
        <v>19.739999999999998</v>
      </c>
      <c r="AC187">
        <v>6.6899999999999995</v>
      </c>
      <c r="AD187">
        <v>88.6</v>
      </c>
      <c r="AE187">
        <v>6.55</v>
      </c>
      <c r="AF187">
        <v>5.47</v>
      </c>
      <c r="AG187">
        <v>12.2</v>
      </c>
      <c r="AH187">
        <v>26.65</v>
      </c>
      <c r="AI187">
        <v>6.79</v>
      </c>
      <c r="AJ187">
        <v>12.02</v>
      </c>
      <c r="AK187">
        <v>17.399999999999999</v>
      </c>
      <c r="AL187">
        <v>23.9</v>
      </c>
      <c r="AM187">
        <v>5.82</v>
      </c>
      <c r="AN187">
        <v>5.8</v>
      </c>
      <c r="AO187">
        <v>14.82</v>
      </c>
      <c r="AP187">
        <v>7.67</v>
      </c>
      <c r="AR187">
        <v>21506.09</v>
      </c>
      <c r="AS187">
        <v>9686.64</v>
      </c>
    </row>
    <row r="188" spans="2:45" x14ac:dyDescent="0.25">
      <c r="B188" s="22">
        <v>42282</v>
      </c>
      <c r="C188">
        <v>139.69999999999999</v>
      </c>
      <c r="D188">
        <v>60.65</v>
      </c>
      <c r="E188">
        <v>94.7</v>
      </c>
      <c r="F188">
        <v>42.7</v>
      </c>
      <c r="G188">
        <v>5.34</v>
      </c>
      <c r="H188">
        <v>4.6100000000000003</v>
      </c>
      <c r="I188">
        <v>3.44</v>
      </c>
      <c r="J188">
        <v>186.7</v>
      </c>
      <c r="K188">
        <v>41.35</v>
      </c>
      <c r="L188">
        <v>8.25</v>
      </c>
      <c r="M188">
        <v>100.9</v>
      </c>
      <c r="N188">
        <v>28.5</v>
      </c>
      <c r="O188">
        <v>67</v>
      </c>
      <c r="P188">
        <v>5.59</v>
      </c>
      <c r="Q188">
        <v>5.05</v>
      </c>
      <c r="R188">
        <v>143.9</v>
      </c>
      <c r="S188">
        <v>74.25</v>
      </c>
      <c r="T188" s="34">
        <v>43.3</v>
      </c>
      <c r="U188">
        <v>14.6</v>
      </c>
      <c r="V188">
        <v>23.65</v>
      </c>
      <c r="W188">
        <v>25.6</v>
      </c>
      <c r="X188">
        <v>22.85</v>
      </c>
      <c r="Y188">
        <v>44.95</v>
      </c>
      <c r="Z188">
        <v>9.99</v>
      </c>
      <c r="AA188">
        <v>34.25</v>
      </c>
      <c r="AB188">
        <v>19.98</v>
      </c>
      <c r="AC188">
        <v>6.8</v>
      </c>
      <c r="AD188">
        <v>88.85</v>
      </c>
      <c r="AE188">
        <v>6.52</v>
      </c>
      <c r="AF188">
        <v>5.57</v>
      </c>
      <c r="AG188">
        <v>12.68</v>
      </c>
      <c r="AH188">
        <v>26.75</v>
      </c>
      <c r="AI188">
        <v>7.13</v>
      </c>
      <c r="AJ188">
        <v>12.08</v>
      </c>
      <c r="AK188">
        <v>18.04</v>
      </c>
      <c r="AL188">
        <v>24.25</v>
      </c>
      <c r="AM188">
        <v>6.02</v>
      </c>
      <c r="AN188">
        <v>5.89</v>
      </c>
      <c r="AO188">
        <v>15.08</v>
      </c>
      <c r="AP188">
        <v>7.88</v>
      </c>
      <c r="AR188">
        <v>21854.5</v>
      </c>
      <c r="AS188">
        <v>9883.7099999999991</v>
      </c>
    </row>
    <row r="189" spans="2:45" x14ac:dyDescent="0.25">
      <c r="B189" s="22">
        <v>42283</v>
      </c>
      <c r="C189">
        <v>139.6</v>
      </c>
      <c r="D189">
        <v>60.55</v>
      </c>
      <c r="E189">
        <v>93.5</v>
      </c>
      <c r="F189">
        <v>42.75</v>
      </c>
      <c r="G189">
        <v>5.35</v>
      </c>
      <c r="H189">
        <v>4.63</v>
      </c>
      <c r="I189">
        <v>3.45</v>
      </c>
      <c r="J189">
        <v>186.4</v>
      </c>
      <c r="K189">
        <v>41.6</v>
      </c>
      <c r="L189">
        <v>8.3699999999999992</v>
      </c>
      <c r="M189">
        <v>100.5</v>
      </c>
      <c r="N189">
        <v>28.65</v>
      </c>
      <c r="O189">
        <v>66.7</v>
      </c>
      <c r="P189">
        <v>5.76</v>
      </c>
      <c r="Q189">
        <v>5.13</v>
      </c>
      <c r="R189">
        <v>141.19999999999999</v>
      </c>
      <c r="S189">
        <v>72.75</v>
      </c>
      <c r="T189" s="34">
        <v>43.15</v>
      </c>
      <c r="U189">
        <v>14.2</v>
      </c>
      <c r="V189">
        <v>23.55</v>
      </c>
      <c r="W189">
        <v>27.8</v>
      </c>
      <c r="X189">
        <v>23.75</v>
      </c>
      <c r="Y189">
        <v>45.1</v>
      </c>
      <c r="Z189">
        <v>9.68</v>
      </c>
      <c r="AA189">
        <v>33.799999999999997</v>
      </c>
      <c r="AB189">
        <v>19.579999999999998</v>
      </c>
      <c r="AC189">
        <v>6.57</v>
      </c>
      <c r="AD189">
        <v>88.6</v>
      </c>
      <c r="AE189">
        <v>6.47</v>
      </c>
      <c r="AF189">
        <v>5.58</v>
      </c>
      <c r="AG189">
        <v>12.76</v>
      </c>
      <c r="AH189">
        <v>26.75</v>
      </c>
      <c r="AI189">
        <v>7.21</v>
      </c>
      <c r="AJ189">
        <v>11.98</v>
      </c>
      <c r="AK189">
        <v>18</v>
      </c>
      <c r="AL189">
        <v>24</v>
      </c>
      <c r="AM189">
        <v>6.1</v>
      </c>
      <c r="AN189">
        <v>5.91</v>
      </c>
      <c r="AO189">
        <v>15.02</v>
      </c>
      <c r="AP189">
        <v>7.73</v>
      </c>
      <c r="AR189">
        <v>21831.62</v>
      </c>
      <c r="AS189">
        <v>9931.5300000000007</v>
      </c>
    </row>
    <row r="190" spans="2:45" x14ac:dyDescent="0.25">
      <c r="B190" s="22">
        <v>42284</v>
      </c>
      <c r="C190">
        <v>142</v>
      </c>
      <c r="D190">
        <v>62.05</v>
      </c>
      <c r="E190">
        <v>94.85</v>
      </c>
      <c r="F190">
        <v>44.05</v>
      </c>
      <c r="G190">
        <v>5.59</v>
      </c>
      <c r="H190">
        <v>4.8600000000000003</v>
      </c>
      <c r="I190">
        <v>3.61</v>
      </c>
      <c r="J190">
        <v>194.8</v>
      </c>
      <c r="K190">
        <v>43.2</v>
      </c>
      <c r="L190">
        <v>9.52</v>
      </c>
      <c r="M190">
        <v>102.5</v>
      </c>
      <c r="N190">
        <v>29.65</v>
      </c>
      <c r="O190">
        <v>66.400000000000006</v>
      </c>
      <c r="P190">
        <v>6.29</v>
      </c>
      <c r="Q190">
        <v>5.47</v>
      </c>
      <c r="R190">
        <v>145.5</v>
      </c>
      <c r="S190">
        <v>72.650000000000006</v>
      </c>
      <c r="T190" s="34">
        <v>43.9</v>
      </c>
      <c r="U190">
        <v>14.42</v>
      </c>
      <c r="V190">
        <v>24.7</v>
      </c>
      <c r="W190">
        <v>27.65</v>
      </c>
      <c r="X190">
        <v>24.7</v>
      </c>
      <c r="Y190">
        <v>45.95</v>
      </c>
      <c r="Z190">
        <v>9.85</v>
      </c>
      <c r="AA190">
        <v>34.299999999999997</v>
      </c>
      <c r="AB190">
        <v>20.65</v>
      </c>
      <c r="AC190">
        <v>6.92</v>
      </c>
      <c r="AD190">
        <v>89.65</v>
      </c>
      <c r="AE190">
        <v>6.53</v>
      </c>
      <c r="AF190">
        <v>5.76</v>
      </c>
      <c r="AG190">
        <v>13.94</v>
      </c>
      <c r="AH190">
        <v>27.55</v>
      </c>
      <c r="AI190">
        <v>7.36</v>
      </c>
      <c r="AJ190">
        <v>12.3</v>
      </c>
      <c r="AK190">
        <v>18.059999999999999</v>
      </c>
      <c r="AL190">
        <v>24.85</v>
      </c>
      <c r="AM190">
        <v>6.14</v>
      </c>
      <c r="AN190">
        <v>6.41</v>
      </c>
      <c r="AO190">
        <v>15</v>
      </c>
      <c r="AP190">
        <v>7.95</v>
      </c>
      <c r="AR190">
        <v>22515.759999999998</v>
      </c>
      <c r="AS190">
        <v>10394.790000000001</v>
      </c>
    </row>
    <row r="191" spans="2:45" x14ac:dyDescent="0.25">
      <c r="B191" s="22">
        <v>42285</v>
      </c>
      <c r="C191">
        <v>142.1</v>
      </c>
      <c r="D191">
        <v>62.3</v>
      </c>
      <c r="E191">
        <v>93.05</v>
      </c>
      <c r="F191">
        <v>44.35</v>
      </c>
      <c r="G191">
        <v>5.58</v>
      </c>
      <c r="H191">
        <v>4.87</v>
      </c>
      <c r="I191">
        <v>3.59</v>
      </c>
      <c r="J191">
        <v>193.1</v>
      </c>
      <c r="K191">
        <v>42.5</v>
      </c>
      <c r="L191">
        <v>8.9499999999999993</v>
      </c>
      <c r="M191">
        <v>101.8</v>
      </c>
      <c r="N191">
        <v>29.15</v>
      </c>
      <c r="O191">
        <v>66.2</v>
      </c>
      <c r="P191">
        <v>6.14</v>
      </c>
      <c r="Q191">
        <v>5.41</v>
      </c>
      <c r="R191">
        <v>141.9</v>
      </c>
      <c r="S191">
        <v>73.650000000000006</v>
      </c>
      <c r="T191" s="34">
        <v>44</v>
      </c>
      <c r="U191">
        <v>14.04</v>
      </c>
      <c r="V191">
        <v>24.5</v>
      </c>
      <c r="W191">
        <v>28.1</v>
      </c>
      <c r="X191">
        <v>25.05</v>
      </c>
      <c r="Y191">
        <v>45.85</v>
      </c>
      <c r="Z191">
        <v>9.56</v>
      </c>
      <c r="AA191">
        <v>34.1</v>
      </c>
      <c r="AB191">
        <v>20.399999999999999</v>
      </c>
      <c r="AC191">
        <v>6.78</v>
      </c>
      <c r="AD191">
        <v>89.9</v>
      </c>
      <c r="AE191">
        <v>6.46</v>
      </c>
      <c r="AF191">
        <v>5.72</v>
      </c>
      <c r="AG191">
        <v>13.56</v>
      </c>
      <c r="AH191">
        <v>27.4</v>
      </c>
      <c r="AI191">
        <v>7.09</v>
      </c>
      <c r="AJ191">
        <v>12.58</v>
      </c>
      <c r="AK191">
        <v>18.100000000000001</v>
      </c>
      <c r="AL191">
        <v>24.75</v>
      </c>
      <c r="AM191">
        <v>6.1</v>
      </c>
      <c r="AN191">
        <v>6.28</v>
      </c>
      <c r="AO191">
        <v>14.88</v>
      </c>
      <c r="AP191">
        <v>7.98</v>
      </c>
      <c r="AR191">
        <v>22354.91</v>
      </c>
      <c r="AS191">
        <v>10287.41</v>
      </c>
    </row>
    <row r="192" spans="2:45" x14ac:dyDescent="0.25">
      <c r="B192" s="22">
        <v>42286</v>
      </c>
      <c r="C192">
        <v>141.9</v>
      </c>
      <c r="D192">
        <v>62.65</v>
      </c>
      <c r="E192">
        <v>91.6</v>
      </c>
      <c r="F192">
        <v>44.65</v>
      </c>
      <c r="G192">
        <v>5.66</v>
      </c>
      <c r="H192">
        <v>4.9800000000000004</v>
      </c>
      <c r="I192">
        <v>3.65</v>
      </c>
      <c r="J192">
        <v>193.8</v>
      </c>
      <c r="K192">
        <v>42.3</v>
      </c>
      <c r="L192">
        <v>9.27</v>
      </c>
      <c r="M192">
        <v>101.7</v>
      </c>
      <c r="N192">
        <v>29.35</v>
      </c>
      <c r="O192">
        <v>66.099999999999994</v>
      </c>
      <c r="P192">
        <v>6.3</v>
      </c>
      <c r="Q192">
        <v>5.45</v>
      </c>
      <c r="R192">
        <v>142.30000000000001</v>
      </c>
      <c r="S192">
        <v>74.25</v>
      </c>
      <c r="T192" s="34">
        <v>44</v>
      </c>
      <c r="U192">
        <v>14.06</v>
      </c>
      <c r="V192">
        <v>25.55</v>
      </c>
      <c r="W192">
        <v>28.35</v>
      </c>
      <c r="X192">
        <v>25.55</v>
      </c>
      <c r="Y192">
        <v>45.45</v>
      </c>
      <c r="Z192">
        <v>9.82</v>
      </c>
      <c r="AA192">
        <v>33.75</v>
      </c>
      <c r="AB192">
        <v>20.8</v>
      </c>
      <c r="AC192">
        <v>7.02</v>
      </c>
      <c r="AD192">
        <v>89.6</v>
      </c>
      <c r="AE192">
        <v>6.51</v>
      </c>
      <c r="AF192">
        <v>5.78</v>
      </c>
      <c r="AG192">
        <v>13.9</v>
      </c>
      <c r="AH192">
        <v>28.15</v>
      </c>
      <c r="AI192">
        <v>7.17</v>
      </c>
      <c r="AJ192">
        <v>12.36</v>
      </c>
      <c r="AK192">
        <v>18.12</v>
      </c>
      <c r="AL192">
        <v>25.05</v>
      </c>
      <c r="AM192">
        <v>6.14</v>
      </c>
      <c r="AN192">
        <v>6.37</v>
      </c>
      <c r="AO192">
        <v>14.7</v>
      </c>
      <c r="AP192">
        <v>7.92</v>
      </c>
      <c r="AR192">
        <v>22458.799999999999</v>
      </c>
      <c r="AS192">
        <v>10406.790000000001</v>
      </c>
    </row>
    <row r="193" spans="2:45" x14ac:dyDescent="0.25">
      <c r="B193" s="22">
        <v>42289</v>
      </c>
      <c r="C193">
        <v>144</v>
      </c>
      <c r="D193">
        <v>63.25</v>
      </c>
      <c r="E193">
        <v>93.15</v>
      </c>
      <c r="F193">
        <v>45</v>
      </c>
      <c r="G193">
        <v>5.73</v>
      </c>
      <c r="H193">
        <v>5.04</v>
      </c>
      <c r="I193">
        <v>3.7</v>
      </c>
      <c r="J193">
        <v>199.5</v>
      </c>
      <c r="K193">
        <v>42.55</v>
      </c>
      <c r="L193">
        <v>9.44</v>
      </c>
      <c r="M193">
        <v>101.9</v>
      </c>
      <c r="N193">
        <v>29.5</v>
      </c>
      <c r="O193">
        <v>66.95</v>
      </c>
      <c r="P193">
        <v>6.39</v>
      </c>
      <c r="Q193">
        <v>5.63</v>
      </c>
      <c r="R193">
        <v>141.4</v>
      </c>
      <c r="S193">
        <v>74.2</v>
      </c>
      <c r="T193" s="34">
        <v>44.6</v>
      </c>
      <c r="U193">
        <v>14.18</v>
      </c>
      <c r="V193">
        <v>25.55</v>
      </c>
      <c r="W193">
        <v>27.4</v>
      </c>
      <c r="X193">
        <v>24.8</v>
      </c>
      <c r="Y193">
        <v>45.8</v>
      </c>
      <c r="Z193">
        <v>10.36</v>
      </c>
      <c r="AA193">
        <v>33.950000000000003</v>
      </c>
      <c r="AB193">
        <v>21.4</v>
      </c>
      <c r="AC193">
        <v>7.5600000000000005</v>
      </c>
      <c r="AD193">
        <v>90.8</v>
      </c>
      <c r="AE193">
        <v>6.48</v>
      </c>
      <c r="AF193">
        <v>5.82</v>
      </c>
      <c r="AG193">
        <v>13.98</v>
      </c>
      <c r="AH193">
        <v>28.55</v>
      </c>
      <c r="AI193">
        <v>7.25</v>
      </c>
      <c r="AJ193">
        <v>12.44</v>
      </c>
      <c r="AK193">
        <v>18.84</v>
      </c>
      <c r="AL193">
        <v>25.3</v>
      </c>
      <c r="AM193">
        <v>6.29</v>
      </c>
      <c r="AN193">
        <v>6.52</v>
      </c>
      <c r="AO193">
        <v>14.9</v>
      </c>
      <c r="AP193">
        <v>8.1199999999999992</v>
      </c>
      <c r="AR193">
        <v>22730.93</v>
      </c>
      <c r="AS193">
        <v>10538.19</v>
      </c>
    </row>
    <row r="194" spans="2:45" x14ac:dyDescent="0.25">
      <c r="B194" s="22">
        <v>42290</v>
      </c>
      <c r="C194">
        <v>142.9</v>
      </c>
      <c r="D194">
        <v>62.2</v>
      </c>
      <c r="E194">
        <v>92.55</v>
      </c>
      <c r="F194">
        <v>44.25</v>
      </c>
      <c r="G194">
        <v>5.67</v>
      </c>
      <c r="H194">
        <v>4.99</v>
      </c>
      <c r="I194">
        <v>3.66</v>
      </c>
      <c r="J194">
        <v>198.2</v>
      </c>
      <c r="K194">
        <v>42.1</v>
      </c>
      <c r="L194">
        <v>9.1300000000000008</v>
      </c>
      <c r="M194">
        <v>101.3</v>
      </c>
      <c r="N194">
        <v>29.4</v>
      </c>
      <c r="O194">
        <v>67.400000000000006</v>
      </c>
      <c r="P194">
        <v>6.26</v>
      </c>
      <c r="Q194">
        <v>5.59</v>
      </c>
      <c r="R194">
        <v>139.6</v>
      </c>
      <c r="S194">
        <v>75.150000000000006</v>
      </c>
      <c r="T194" s="34">
        <v>44.7</v>
      </c>
      <c r="U194">
        <v>14.22</v>
      </c>
      <c r="V194">
        <v>25.4</v>
      </c>
      <c r="W194">
        <v>28.15</v>
      </c>
      <c r="X194">
        <v>26.3</v>
      </c>
      <c r="Y194">
        <v>45.3</v>
      </c>
      <c r="Z194">
        <v>10.76</v>
      </c>
      <c r="AA194">
        <v>34.5</v>
      </c>
      <c r="AB194">
        <v>21.35</v>
      </c>
      <c r="AC194">
        <v>7.6899999999999995</v>
      </c>
      <c r="AD194">
        <v>89.35</v>
      </c>
      <c r="AE194">
        <v>6.42</v>
      </c>
      <c r="AF194">
        <v>5.71</v>
      </c>
      <c r="AG194">
        <v>13.96</v>
      </c>
      <c r="AH194">
        <v>28.45</v>
      </c>
      <c r="AI194">
        <v>7.33</v>
      </c>
      <c r="AJ194">
        <v>12.24</v>
      </c>
      <c r="AK194">
        <v>18.82</v>
      </c>
      <c r="AL194">
        <v>25.65</v>
      </c>
      <c r="AM194">
        <v>6.29</v>
      </c>
      <c r="AN194">
        <v>6.52</v>
      </c>
      <c r="AO194">
        <v>14.98</v>
      </c>
      <c r="AP194">
        <v>8.02</v>
      </c>
      <c r="AR194">
        <v>22600.46</v>
      </c>
      <c r="AS194">
        <v>10437.69</v>
      </c>
    </row>
    <row r="195" spans="2:45" x14ac:dyDescent="0.25">
      <c r="B195" s="22">
        <v>42291</v>
      </c>
      <c r="C195">
        <v>142.6</v>
      </c>
      <c r="D195">
        <v>61.65</v>
      </c>
      <c r="E195">
        <v>91.2</v>
      </c>
      <c r="F195">
        <v>43.85</v>
      </c>
      <c r="G195">
        <v>5.59</v>
      </c>
      <c r="H195">
        <v>4.91</v>
      </c>
      <c r="I195">
        <v>3.61</v>
      </c>
      <c r="J195">
        <v>196.7</v>
      </c>
      <c r="K195">
        <v>41.75</v>
      </c>
      <c r="L195">
        <v>9.06</v>
      </c>
      <c r="M195">
        <v>102.3</v>
      </c>
      <c r="N195">
        <v>28.65</v>
      </c>
      <c r="O195">
        <v>67.599999999999994</v>
      </c>
      <c r="P195">
        <v>6.3</v>
      </c>
      <c r="Q195">
        <v>5.57</v>
      </c>
      <c r="R195">
        <v>140.5</v>
      </c>
      <c r="S195">
        <v>75.25</v>
      </c>
      <c r="T195" s="34">
        <v>45.1</v>
      </c>
      <c r="U195">
        <v>14.28</v>
      </c>
      <c r="V195">
        <v>25.6</v>
      </c>
      <c r="W195">
        <v>27.8</v>
      </c>
      <c r="X195">
        <v>26.15</v>
      </c>
      <c r="Y195">
        <v>45.75</v>
      </c>
      <c r="Z195">
        <v>10.84</v>
      </c>
      <c r="AA195">
        <v>33.9</v>
      </c>
      <c r="AB195">
        <v>20.75</v>
      </c>
      <c r="AC195">
        <v>7.49</v>
      </c>
      <c r="AD195">
        <v>90.25</v>
      </c>
      <c r="AE195">
        <v>6.37</v>
      </c>
      <c r="AF195">
        <v>5.7</v>
      </c>
      <c r="AG195">
        <v>13.78</v>
      </c>
      <c r="AH195">
        <v>28.25</v>
      </c>
      <c r="AI195">
        <v>7.07</v>
      </c>
      <c r="AJ195">
        <v>12.46</v>
      </c>
      <c r="AK195">
        <v>19.12</v>
      </c>
      <c r="AL195">
        <v>24.9</v>
      </c>
      <c r="AM195">
        <v>6.3</v>
      </c>
      <c r="AN195">
        <v>6.44</v>
      </c>
      <c r="AO195">
        <v>14.76</v>
      </c>
      <c r="AP195">
        <v>8.15</v>
      </c>
      <c r="AR195">
        <v>22439.91</v>
      </c>
      <c r="AS195">
        <v>10334.42</v>
      </c>
    </row>
    <row r="196" spans="2:45" x14ac:dyDescent="0.25">
      <c r="B196" s="22">
        <v>42292</v>
      </c>
      <c r="C196">
        <v>145</v>
      </c>
      <c r="D196">
        <v>62.2</v>
      </c>
      <c r="E196">
        <v>93.7</v>
      </c>
      <c r="F196">
        <v>44.7</v>
      </c>
      <c r="G196">
        <v>5.7</v>
      </c>
      <c r="H196">
        <v>5</v>
      </c>
      <c r="I196">
        <v>3.7</v>
      </c>
      <c r="J196">
        <v>205.4</v>
      </c>
      <c r="K196">
        <v>42.65</v>
      </c>
      <c r="L196">
        <v>9.32</v>
      </c>
      <c r="M196">
        <v>103.9</v>
      </c>
      <c r="N196">
        <v>29.5</v>
      </c>
      <c r="O196">
        <v>68.2</v>
      </c>
      <c r="P196">
        <v>6.45</v>
      </c>
      <c r="Q196">
        <v>5.66</v>
      </c>
      <c r="R196">
        <v>141.69999999999999</v>
      </c>
      <c r="S196">
        <v>75.95</v>
      </c>
      <c r="T196" s="34">
        <v>45.7</v>
      </c>
      <c r="U196">
        <v>14.46</v>
      </c>
      <c r="V196">
        <v>25.7</v>
      </c>
      <c r="W196">
        <v>30.65</v>
      </c>
      <c r="X196">
        <v>29.1</v>
      </c>
      <c r="Y196">
        <v>46.2</v>
      </c>
      <c r="Z196">
        <v>10.54</v>
      </c>
      <c r="AA196">
        <v>34.450000000000003</v>
      </c>
      <c r="AB196">
        <v>21.35</v>
      </c>
      <c r="AC196">
        <v>7.64</v>
      </c>
      <c r="AD196">
        <v>91.4</v>
      </c>
      <c r="AE196">
        <v>6.32</v>
      </c>
      <c r="AF196">
        <v>5.79</v>
      </c>
      <c r="AG196">
        <v>14.46</v>
      </c>
      <c r="AH196">
        <v>28.95</v>
      </c>
      <c r="AI196">
        <v>7.29</v>
      </c>
      <c r="AJ196">
        <v>12.7</v>
      </c>
      <c r="AK196">
        <v>19.38</v>
      </c>
      <c r="AL196">
        <v>26.7</v>
      </c>
      <c r="AM196">
        <v>6.03</v>
      </c>
      <c r="AN196">
        <v>6.58</v>
      </c>
      <c r="AO196">
        <v>15.32</v>
      </c>
      <c r="AP196">
        <v>8.2799999999999994</v>
      </c>
      <c r="AR196">
        <v>22888.17</v>
      </c>
      <c r="AS196">
        <v>10552.93</v>
      </c>
    </row>
    <row r="197" spans="2:45" x14ac:dyDescent="0.25">
      <c r="B197" s="22">
        <v>42293</v>
      </c>
      <c r="C197">
        <v>146.6</v>
      </c>
      <c r="D197">
        <v>62.75</v>
      </c>
      <c r="E197">
        <v>94.2</v>
      </c>
      <c r="F197">
        <v>46.2</v>
      </c>
      <c r="G197">
        <v>5.75</v>
      </c>
      <c r="H197">
        <v>5.04</v>
      </c>
      <c r="I197">
        <v>3.73</v>
      </c>
      <c r="J197">
        <v>206.4</v>
      </c>
      <c r="K197">
        <v>43.25</v>
      </c>
      <c r="L197">
        <v>9.2100000000000009</v>
      </c>
      <c r="M197">
        <v>106.3</v>
      </c>
      <c r="N197">
        <v>29.95</v>
      </c>
      <c r="O197">
        <v>68.25</v>
      </c>
      <c r="P197">
        <v>6.5</v>
      </c>
      <c r="Q197">
        <v>5.72</v>
      </c>
      <c r="R197">
        <v>142.6</v>
      </c>
      <c r="S197">
        <v>76.2</v>
      </c>
      <c r="T197" s="34">
        <v>45.9</v>
      </c>
      <c r="U197">
        <v>14.44</v>
      </c>
      <c r="V197">
        <v>26</v>
      </c>
      <c r="W197">
        <v>30.55</v>
      </c>
      <c r="X197">
        <v>28.1</v>
      </c>
      <c r="Y197">
        <v>47.55</v>
      </c>
      <c r="Z197">
        <v>10.56</v>
      </c>
      <c r="AA197">
        <v>34.6</v>
      </c>
      <c r="AB197">
        <v>21.5</v>
      </c>
      <c r="AC197">
        <v>7.45</v>
      </c>
      <c r="AD197">
        <v>91.45</v>
      </c>
      <c r="AE197">
        <v>6.22</v>
      </c>
      <c r="AF197">
        <v>5.93</v>
      </c>
      <c r="AG197">
        <v>14.4</v>
      </c>
      <c r="AH197">
        <v>29.2</v>
      </c>
      <c r="AI197">
        <v>7.12</v>
      </c>
      <c r="AJ197">
        <v>12.66</v>
      </c>
      <c r="AK197">
        <v>19.48</v>
      </c>
      <c r="AL197">
        <v>26.55</v>
      </c>
      <c r="AM197">
        <v>6.06</v>
      </c>
      <c r="AN197">
        <v>6.57</v>
      </c>
      <c r="AO197">
        <v>15.34</v>
      </c>
      <c r="AP197">
        <v>8.3699999999999992</v>
      </c>
      <c r="AR197">
        <v>23067.37</v>
      </c>
      <c r="AS197">
        <v>10637.01</v>
      </c>
    </row>
    <row r="198" spans="2:45" x14ac:dyDescent="0.25">
      <c r="B198" s="22">
        <v>42296</v>
      </c>
      <c r="C198">
        <v>147.1</v>
      </c>
      <c r="D198">
        <v>62.55</v>
      </c>
      <c r="E198">
        <v>95.95</v>
      </c>
      <c r="F198">
        <v>45.8</v>
      </c>
      <c r="G198">
        <v>5.76</v>
      </c>
      <c r="H198">
        <v>5.05</v>
      </c>
      <c r="I198">
        <v>3.77</v>
      </c>
      <c r="J198">
        <v>205.4</v>
      </c>
      <c r="K198">
        <v>43.5</v>
      </c>
      <c r="L198">
        <v>9.2899999999999991</v>
      </c>
      <c r="M198">
        <v>105.5</v>
      </c>
      <c r="N198">
        <v>30.1</v>
      </c>
      <c r="O198">
        <v>68.400000000000006</v>
      </c>
      <c r="P198">
        <v>6.49</v>
      </c>
      <c r="Q198">
        <v>5.8100000000000005</v>
      </c>
      <c r="R198">
        <v>141.9</v>
      </c>
      <c r="S198">
        <v>75.95</v>
      </c>
      <c r="T198" s="34">
        <v>45.95</v>
      </c>
      <c r="U198">
        <v>14.5</v>
      </c>
      <c r="V198">
        <v>25.8</v>
      </c>
      <c r="W198">
        <v>28.6</v>
      </c>
      <c r="X198">
        <v>26.7</v>
      </c>
      <c r="Y198">
        <v>46.6</v>
      </c>
      <c r="Z198">
        <v>10.58</v>
      </c>
      <c r="AA198">
        <v>34.700000000000003</v>
      </c>
      <c r="AB198">
        <v>21.35</v>
      </c>
      <c r="AC198">
        <v>7.24</v>
      </c>
      <c r="AD198">
        <v>88.85</v>
      </c>
      <c r="AE198">
        <v>6.23</v>
      </c>
      <c r="AF198">
        <v>5.92</v>
      </c>
      <c r="AG198">
        <v>14.22</v>
      </c>
      <c r="AH198">
        <v>28.8</v>
      </c>
      <c r="AI198">
        <v>7.14</v>
      </c>
      <c r="AJ198">
        <v>12.72</v>
      </c>
      <c r="AK198">
        <v>19.48</v>
      </c>
      <c r="AL198">
        <v>27.35</v>
      </c>
      <c r="AM198">
        <v>6.01</v>
      </c>
      <c r="AN198">
        <v>6.66</v>
      </c>
      <c r="AO198">
        <v>15.34</v>
      </c>
      <c r="AP198">
        <v>8.33</v>
      </c>
      <c r="AR198">
        <v>23075.61</v>
      </c>
      <c r="AS198">
        <v>10688.54</v>
      </c>
    </row>
    <row r="199" spans="2:45" x14ac:dyDescent="0.25">
      <c r="B199" s="22">
        <v>42297</v>
      </c>
      <c r="C199">
        <v>146.9</v>
      </c>
      <c r="D199">
        <v>62.3</v>
      </c>
      <c r="E199">
        <v>95.7</v>
      </c>
      <c r="F199">
        <v>45.9</v>
      </c>
      <c r="G199">
        <v>5.78</v>
      </c>
      <c r="H199">
        <v>5.03</v>
      </c>
      <c r="I199">
        <v>3.74</v>
      </c>
      <c r="J199">
        <v>203</v>
      </c>
      <c r="K199">
        <v>43.55</v>
      </c>
      <c r="L199">
        <v>9.15</v>
      </c>
      <c r="M199">
        <v>104.4</v>
      </c>
      <c r="N199">
        <v>30.2</v>
      </c>
      <c r="O199">
        <v>68.3</v>
      </c>
      <c r="P199">
        <v>6.39</v>
      </c>
      <c r="Q199">
        <v>5.76</v>
      </c>
      <c r="R199">
        <v>141.9</v>
      </c>
      <c r="S199">
        <v>75.650000000000006</v>
      </c>
      <c r="T199" s="34">
        <v>45.95</v>
      </c>
      <c r="U199">
        <v>14.48</v>
      </c>
      <c r="V199">
        <v>25.7</v>
      </c>
      <c r="W199">
        <v>27.95</v>
      </c>
      <c r="X199">
        <v>26.7</v>
      </c>
      <c r="Y199">
        <v>46.2</v>
      </c>
      <c r="Z199">
        <v>10.26</v>
      </c>
      <c r="AA199">
        <v>34.700000000000003</v>
      </c>
      <c r="AB199">
        <v>21.25</v>
      </c>
      <c r="AC199">
        <v>7.25</v>
      </c>
      <c r="AD199">
        <v>87.95</v>
      </c>
      <c r="AE199">
        <v>6.23</v>
      </c>
      <c r="AF199">
        <v>5.95</v>
      </c>
      <c r="AG199">
        <v>13.8</v>
      </c>
      <c r="AH199">
        <v>28.6</v>
      </c>
      <c r="AI199">
        <v>7.17</v>
      </c>
      <c r="AJ199">
        <v>12.64</v>
      </c>
      <c r="AK199">
        <v>19.36</v>
      </c>
      <c r="AL199">
        <v>26.75</v>
      </c>
      <c r="AM199">
        <v>6.01</v>
      </c>
      <c r="AN199">
        <v>6.55</v>
      </c>
      <c r="AO199">
        <v>15.06</v>
      </c>
      <c r="AP199">
        <v>8.36</v>
      </c>
      <c r="AR199">
        <v>22989.22</v>
      </c>
      <c r="AS199">
        <v>10649.45</v>
      </c>
    </row>
    <row r="200" spans="2:45" x14ac:dyDescent="0.25">
      <c r="B200" s="22">
        <v>42299</v>
      </c>
      <c r="C200">
        <v>146.30000000000001</v>
      </c>
      <c r="D200">
        <v>60.7</v>
      </c>
      <c r="E200">
        <v>92.75</v>
      </c>
      <c r="F200">
        <v>45.4</v>
      </c>
      <c r="G200">
        <v>5.79</v>
      </c>
      <c r="H200">
        <v>5.08</v>
      </c>
      <c r="I200">
        <v>3.79</v>
      </c>
      <c r="J200">
        <v>203.6</v>
      </c>
      <c r="K200">
        <v>43.4</v>
      </c>
      <c r="L200">
        <v>8.89</v>
      </c>
      <c r="M200">
        <v>104.4</v>
      </c>
      <c r="N200">
        <v>29.9</v>
      </c>
      <c r="O200">
        <v>68.849999999999994</v>
      </c>
      <c r="P200">
        <v>6.22</v>
      </c>
      <c r="Q200">
        <v>5.61</v>
      </c>
      <c r="R200">
        <v>142.6</v>
      </c>
      <c r="S200">
        <v>76.3</v>
      </c>
      <c r="T200" s="34">
        <v>46.3</v>
      </c>
      <c r="U200">
        <v>14.46</v>
      </c>
      <c r="V200">
        <v>25.85</v>
      </c>
      <c r="W200">
        <v>28</v>
      </c>
      <c r="X200">
        <v>27.2</v>
      </c>
      <c r="Y200">
        <v>46.4</v>
      </c>
      <c r="Z200">
        <v>9.9600000000000009</v>
      </c>
      <c r="AA200">
        <v>34.799999999999997</v>
      </c>
      <c r="AB200">
        <v>21</v>
      </c>
      <c r="AC200">
        <v>6.95</v>
      </c>
      <c r="AD200">
        <v>90.15</v>
      </c>
      <c r="AE200">
        <v>6.25</v>
      </c>
      <c r="AF200">
        <v>5.93</v>
      </c>
      <c r="AG200">
        <v>13.5</v>
      </c>
      <c r="AH200">
        <v>28.8</v>
      </c>
      <c r="AI200">
        <v>7.23</v>
      </c>
      <c r="AJ200">
        <v>12.78</v>
      </c>
      <c r="AK200">
        <v>19.32</v>
      </c>
      <c r="AL200">
        <v>27.45</v>
      </c>
      <c r="AM200">
        <v>6.08</v>
      </c>
      <c r="AN200">
        <v>6.4</v>
      </c>
      <c r="AO200">
        <v>15.2</v>
      </c>
      <c r="AP200">
        <v>8.31</v>
      </c>
      <c r="AR200">
        <v>22845.37</v>
      </c>
      <c r="AS200">
        <v>10600.52</v>
      </c>
    </row>
    <row r="201" spans="2:45" x14ac:dyDescent="0.25">
      <c r="B201" s="22">
        <v>42300</v>
      </c>
      <c r="C201">
        <v>149.19999999999999</v>
      </c>
      <c r="D201">
        <v>61.1</v>
      </c>
      <c r="E201">
        <v>93.35</v>
      </c>
      <c r="F201">
        <v>46.75</v>
      </c>
      <c r="G201">
        <v>5.85</v>
      </c>
      <c r="H201">
        <v>5.14</v>
      </c>
      <c r="I201">
        <v>3.83</v>
      </c>
      <c r="J201">
        <v>205.4</v>
      </c>
      <c r="K201">
        <v>43.8</v>
      </c>
      <c r="L201">
        <v>8.93</v>
      </c>
      <c r="M201">
        <v>106.9</v>
      </c>
      <c r="N201">
        <v>30.65</v>
      </c>
      <c r="O201">
        <v>68.95</v>
      </c>
      <c r="P201">
        <v>6.32</v>
      </c>
      <c r="Q201">
        <v>5.77</v>
      </c>
      <c r="R201">
        <v>144.69999999999999</v>
      </c>
      <c r="S201">
        <v>76.8</v>
      </c>
      <c r="T201" s="34">
        <v>47.1</v>
      </c>
      <c r="U201">
        <v>14.6</v>
      </c>
      <c r="V201">
        <v>26.05</v>
      </c>
      <c r="W201">
        <v>28.1</v>
      </c>
      <c r="X201">
        <v>26.95</v>
      </c>
      <c r="Y201">
        <v>47.3</v>
      </c>
      <c r="Z201">
        <v>9.84</v>
      </c>
      <c r="AA201">
        <v>35.450000000000003</v>
      </c>
      <c r="AB201">
        <v>21.35</v>
      </c>
      <c r="AC201">
        <v>7.06</v>
      </c>
      <c r="AD201">
        <v>91.65</v>
      </c>
      <c r="AE201">
        <v>6.37</v>
      </c>
      <c r="AF201">
        <v>6.03</v>
      </c>
      <c r="AG201">
        <v>13.76</v>
      </c>
      <c r="AH201">
        <v>29.45</v>
      </c>
      <c r="AI201">
        <v>7.1</v>
      </c>
      <c r="AJ201">
        <v>12.98</v>
      </c>
      <c r="AK201">
        <v>19.899999999999999</v>
      </c>
      <c r="AL201">
        <v>27.75</v>
      </c>
      <c r="AM201">
        <v>6.18</v>
      </c>
      <c r="AN201">
        <v>6.49</v>
      </c>
      <c r="AO201">
        <v>15.52</v>
      </c>
      <c r="AP201">
        <v>8.42</v>
      </c>
      <c r="AR201">
        <v>23151.94</v>
      </c>
      <c r="AS201">
        <v>10742.04</v>
      </c>
    </row>
    <row r="202" spans="2:45" x14ac:dyDescent="0.25">
      <c r="B202" s="22">
        <v>42303</v>
      </c>
      <c r="C202">
        <v>149</v>
      </c>
      <c r="D202">
        <v>61.35</v>
      </c>
      <c r="E202">
        <v>93.85</v>
      </c>
      <c r="F202">
        <v>46.65</v>
      </c>
      <c r="G202">
        <v>5.83</v>
      </c>
      <c r="H202">
        <v>5.13</v>
      </c>
      <c r="I202">
        <v>3.81</v>
      </c>
      <c r="J202">
        <v>204.4</v>
      </c>
      <c r="K202">
        <v>43.95</v>
      </c>
      <c r="L202">
        <v>8.8699999999999992</v>
      </c>
      <c r="M202">
        <v>106.6</v>
      </c>
      <c r="N202">
        <v>30.8</v>
      </c>
      <c r="O202">
        <v>68.5</v>
      </c>
      <c r="P202">
        <v>6.19</v>
      </c>
      <c r="Q202">
        <v>5.75</v>
      </c>
      <c r="R202">
        <v>143.4</v>
      </c>
      <c r="S202">
        <v>76.900000000000006</v>
      </c>
      <c r="T202" s="34">
        <v>46.85</v>
      </c>
      <c r="U202">
        <v>14.56</v>
      </c>
      <c r="V202">
        <v>25.4</v>
      </c>
      <c r="W202">
        <v>28.8</v>
      </c>
      <c r="X202">
        <v>27.1</v>
      </c>
      <c r="Y202">
        <v>47.15</v>
      </c>
      <c r="Z202">
        <v>9.7899999999999991</v>
      </c>
      <c r="AA202">
        <v>35.15</v>
      </c>
      <c r="AB202">
        <v>21.8</v>
      </c>
      <c r="AC202">
        <v>7.2</v>
      </c>
      <c r="AD202">
        <v>91.85</v>
      </c>
      <c r="AE202">
        <v>6.38</v>
      </c>
      <c r="AF202">
        <v>6</v>
      </c>
      <c r="AG202">
        <v>13.64</v>
      </c>
      <c r="AH202">
        <v>29.65</v>
      </c>
      <c r="AI202">
        <v>7.26</v>
      </c>
      <c r="AJ202">
        <v>12.92</v>
      </c>
      <c r="AK202">
        <v>19.66</v>
      </c>
      <c r="AL202">
        <v>27.45</v>
      </c>
      <c r="AM202">
        <v>6.17</v>
      </c>
      <c r="AN202">
        <v>6.49</v>
      </c>
      <c r="AO202">
        <v>15.3</v>
      </c>
      <c r="AP202">
        <v>8.49</v>
      </c>
      <c r="AR202">
        <v>23116.25</v>
      </c>
      <c r="AS202">
        <v>10747.68</v>
      </c>
    </row>
    <row r="203" spans="2:45" x14ac:dyDescent="0.25">
      <c r="B203" s="22">
        <v>42304</v>
      </c>
      <c r="C203">
        <v>149.1</v>
      </c>
      <c r="D203">
        <v>61.3</v>
      </c>
      <c r="E203">
        <v>95</v>
      </c>
      <c r="F203">
        <v>46.9</v>
      </c>
      <c r="G203">
        <v>5.83</v>
      </c>
      <c r="H203">
        <v>5.13</v>
      </c>
      <c r="I203">
        <v>3.81</v>
      </c>
      <c r="J203">
        <v>204.8</v>
      </c>
      <c r="K203">
        <v>44.25</v>
      </c>
      <c r="L203">
        <v>8.74</v>
      </c>
      <c r="M203">
        <v>105.6</v>
      </c>
      <c r="N203">
        <v>30.8</v>
      </c>
      <c r="O203">
        <v>68.900000000000006</v>
      </c>
      <c r="P203">
        <v>6.16</v>
      </c>
      <c r="Q203">
        <v>5.75</v>
      </c>
      <c r="R203">
        <v>144.69999999999999</v>
      </c>
      <c r="S203">
        <v>77.3</v>
      </c>
      <c r="T203" s="34">
        <v>46.9</v>
      </c>
      <c r="U203">
        <v>14.62</v>
      </c>
      <c r="V203">
        <v>25.8</v>
      </c>
      <c r="W203">
        <v>28.9</v>
      </c>
      <c r="X203">
        <v>26.8</v>
      </c>
      <c r="Y203">
        <v>47.35</v>
      </c>
      <c r="Z203">
        <v>9.6999999999999993</v>
      </c>
      <c r="AA203">
        <v>35.35</v>
      </c>
      <c r="AB203">
        <v>21.5</v>
      </c>
      <c r="AC203">
        <v>7.09</v>
      </c>
      <c r="AD203">
        <v>91.6</v>
      </c>
      <c r="AE203">
        <v>6.51</v>
      </c>
      <c r="AF203">
        <v>6</v>
      </c>
      <c r="AG203">
        <v>13.48</v>
      </c>
      <c r="AH203">
        <v>29.6</v>
      </c>
      <c r="AI203">
        <v>7.7</v>
      </c>
      <c r="AJ203">
        <v>12.42</v>
      </c>
      <c r="AK203">
        <v>19.600000000000001</v>
      </c>
      <c r="AL203">
        <v>27</v>
      </c>
      <c r="AM203">
        <v>6.14</v>
      </c>
      <c r="AN203">
        <v>6.4</v>
      </c>
      <c r="AO203">
        <v>15.38</v>
      </c>
      <c r="AP203">
        <v>8.49</v>
      </c>
      <c r="AR203">
        <v>23142.73</v>
      </c>
      <c r="AS203">
        <v>10714.79</v>
      </c>
    </row>
    <row r="204" spans="2:45" x14ac:dyDescent="0.25">
      <c r="B204" s="22">
        <v>42305</v>
      </c>
      <c r="C204">
        <v>149.80000000000001</v>
      </c>
      <c r="D204">
        <v>60.85</v>
      </c>
      <c r="E204">
        <v>94.5</v>
      </c>
      <c r="F204">
        <v>46.85</v>
      </c>
      <c r="G204">
        <v>5.72</v>
      </c>
      <c r="H204">
        <v>5</v>
      </c>
      <c r="I204">
        <v>3.73</v>
      </c>
      <c r="J204">
        <v>203.6</v>
      </c>
      <c r="K204">
        <v>44.05</v>
      </c>
      <c r="L204">
        <v>8.57</v>
      </c>
      <c r="M204">
        <v>106.5</v>
      </c>
      <c r="N204">
        <v>30.35</v>
      </c>
      <c r="O204">
        <v>68.8</v>
      </c>
      <c r="P204">
        <v>6.07</v>
      </c>
      <c r="Q204">
        <v>5.66</v>
      </c>
      <c r="R204">
        <v>144.69999999999999</v>
      </c>
      <c r="S204">
        <v>78.25</v>
      </c>
      <c r="T204" s="34">
        <v>46.75</v>
      </c>
      <c r="U204">
        <v>14.46</v>
      </c>
      <c r="V204">
        <v>25.6</v>
      </c>
      <c r="W204">
        <v>28.3</v>
      </c>
      <c r="X204">
        <v>26.5</v>
      </c>
      <c r="Y204">
        <v>46.95</v>
      </c>
      <c r="Z204">
        <v>9.58</v>
      </c>
      <c r="AA204">
        <v>35.75</v>
      </c>
      <c r="AB204">
        <v>20.85</v>
      </c>
      <c r="AC204">
        <v>6.95</v>
      </c>
      <c r="AD204">
        <v>90.5</v>
      </c>
      <c r="AE204">
        <v>6.4</v>
      </c>
      <c r="AF204">
        <v>5.86</v>
      </c>
      <c r="AG204">
        <v>13.1</v>
      </c>
      <c r="AH204">
        <v>29.05</v>
      </c>
      <c r="AI204">
        <v>7.62</v>
      </c>
      <c r="AJ204">
        <v>12.34</v>
      </c>
      <c r="AK204">
        <v>19.52</v>
      </c>
      <c r="AL204">
        <v>26.55</v>
      </c>
      <c r="AM204">
        <v>6.12</v>
      </c>
      <c r="AN204">
        <v>6.37</v>
      </c>
      <c r="AO204">
        <v>15.5</v>
      </c>
      <c r="AP204">
        <v>8.4700000000000006</v>
      </c>
      <c r="AR204">
        <v>22956.57</v>
      </c>
      <c r="AS204">
        <v>10558.47</v>
      </c>
    </row>
    <row r="205" spans="2:45" x14ac:dyDescent="0.25">
      <c r="B205" s="22">
        <v>42306</v>
      </c>
      <c r="C205">
        <v>148</v>
      </c>
      <c r="D205">
        <v>61.1</v>
      </c>
      <c r="E205">
        <v>93.55</v>
      </c>
      <c r="F205">
        <v>47</v>
      </c>
      <c r="G205">
        <v>5.68</v>
      </c>
      <c r="H205">
        <v>4.97</v>
      </c>
      <c r="I205">
        <v>3.7199999999999998</v>
      </c>
      <c r="J205">
        <v>204.4</v>
      </c>
      <c r="K205">
        <v>43.6</v>
      </c>
      <c r="L205">
        <v>8.86</v>
      </c>
      <c r="M205">
        <v>105.2</v>
      </c>
      <c r="N205">
        <v>28.7</v>
      </c>
      <c r="O205">
        <v>67.849999999999994</v>
      </c>
      <c r="P205">
        <v>6.19</v>
      </c>
      <c r="Q205">
        <v>5.62</v>
      </c>
      <c r="R205">
        <v>143.30000000000001</v>
      </c>
      <c r="S205">
        <v>77.599999999999994</v>
      </c>
      <c r="T205" s="34">
        <v>46.5</v>
      </c>
      <c r="U205">
        <v>14.42</v>
      </c>
      <c r="V205">
        <v>25</v>
      </c>
      <c r="W205">
        <v>28.8</v>
      </c>
      <c r="X205">
        <v>26.65</v>
      </c>
      <c r="Y205">
        <v>46.65</v>
      </c>
      <c r="Z205">
        <v>9.49</v>
      </c>
      <c r="AA205">
        <v>35.65</v>
      </c>
      <c r="AB205">
        <v>20.3</v>
      </c>
      <c r="AC205">
        <v>7.08</v>
      </c>
      <c r="AD205">
        <v>89.8</v>
      </c>
      <c r="AE205">
        <v>6.42</v>
      </c>
      <c r="AF205">
        <v>5.77</v>
      </c>
      <c r="AG205">
        <v>13.24</v>
      </c>
      <c r="AH205">
        <v>29.05</v>
      </c>
      <c r="AI205">
        <v>7.6</v>
      </c>
      <c r="AJ205">
        <v>12.26</v>
      </c>
      <c r="AK205">
        <v>19.34</v>
      </c>
      <c r="AL205">
        <v>25.75</v>
      </c>
      <c r="AM205">
        <v>6.1</v>
      </c>
      <c r="AN205">
        <v>6.46</v>
      </c>
      <c r="AO205">
        <v>15.32</v>
      </c>
      <c r="AP205">
        <v>8.36</v>
      </c>
      <c r="AR205">
        <v>22819.94</v>
      </c>
      <c r="AS205">
        <v>10439.379999999999</v>
      </c>
    </row>
    <row r="206" spans="2:45" x14ac:dyDescent="0.25">
      <c r="B206" s="22">
        <v>42307</v>
      </c>
      <c r="C206">
        <v>146.6</v>
      </c>
      <c r="D206">
        <v>61</v>
      </c>
      <c r="E206">
        <v>92.8</v>
      </c>
      <c r="F206">
        <v>45.6</v>
      </c>
      <c r="G206">
        <v>5.63</v>
      </c>
      <c r="H206">
        <v>4.95</v>
      </c>
      <c r="I206">
        <v>3.67</v>
      </c>
      <c r="J206">
        <v>203.8</v>
      </c>
      <c r="K206">
        <v>43.65</v>
      </c>
      <c r="L206">
        <v>8.69</v>
      </c>
      <c r="M206">
        <v>103.9</v>
      </c>
      <c r="N206">
        <v>28.05</v>
      </c>
      <c r="O206">
        <v>67.5</v>
      </c>
      <c r="P206">
        <v>6.06</v>
      </c>
      <c r="Q206">
        <v>5.55</v>
      </c>
      <c r="R206">
        <v>142.6</v>
      </c>
      <c r="S206">
        <v>77.349999999999994</v>
      </c>
      <c r="T206" s="34">
        <v>46.45</v>
      </c>
      <c r="U206">
        <v>14.5</v>
      </c>
      <c r="V206">
        <v>24.9</v>
      </c>
      <c r="W206">
        <v>28.15</v>
      </c>
      <c r="X206">
        <v>26.65</v>
      </c>
      <c r="Y206">
        <v>46.35</v>
      </c>
      <c r="Z206">
        <v>9.57</v>
      </c>
      <c r="AA206">
        <v>35.200000000000003</v>
      </c>
      <c r="AB206">
        <v>20.25</v>
      </c>
      <c r="AC206">
        <v>7.24</v>
      </c>
      <c r="AD206">
        <v>90</v>
      </c>
      <c r="AE206">
        <v>6.46</v>
      </c>
      <c r="AF206">
        <v>5.74</v>
      </c>
      <c r="AG206">
        <v>13.12</v>
      </c>
      <c r="AH206">
        <v>29.05</v>
      </c>
      <c r="AI206">
        <v>7.54</v>
      </c>
      <c r="AJ206">
        <v>12.02</v>
      </c>
      <c r="AK206">
        <v>19.02</v>
      </c>
      <c r="AL206">
        <v>25.85</v>
      </c>
      <c r="AM206">
        <v>6.3</v>
      </c>
      <c r="AN206">
        <v>6.34</v>
      </c>
      <c r="AO206">
        <v>15.44</v>
      </c>
      <c r="AP206">
        <v>8.31</v>
      </c>
      <c r="AR206">
        <v>22640.04</v>
      </c>
      <c r="AS206">
        <v>10396.58</v>
      </c>
    </row>
    <row r="207" spans="2:45" x14ac:dyDescent="0.25">
      <c r="B207" s="22">
        <v>42310</v>
      </c>
      <c r="C207">
        <v>147.5</v>
      </c>
      <c r="D207">
        <v>60.3</v>
      </c>
      <c r="E207">
        <v>92.4</v>
      </c>
      <c r="F207">
        <v>45.6</v>
      </c>
      <c r="G207">
        <v>5.55</v>
      </c>
      <c r="H207">
        <v>4.84</v>
      </c>
      <c r="I207">
        <v>3.57</v>
      </c>
      <c r="J207">
        <v>198.8</v>
      </c>
      <c r="K207">
        <v>43.1</v>
      </c>
      <c r="L207">
        <v>8.61</v>
      </c>
      <c r="M207">
        <v>100.6</v>
      </c>
      <c r="N207">
        <v>27.2</v>
      </c>
      <c r="O207">
        <v>66.849999999999994</v>
      </c>
      <c r="P207">
        <v>5.99</v>
      </c>
      <c r="Q207">
        <v>5.53</v>
      </c>
      <c r="R207">
        <v>141.19999999999999</v>
      </c>
      <c r="S207">
        <v>76.150000000000006</v>
      </c>
      <c r="T207" s="34">
        <v>47</v>
      </c>
      <c r="U207">
        <v>14.3</v>
      </c>
      <c r="V207">
        <v>24.55</v>
      </c>
      <c r="W207">
        <v>27.9</v>
      </c>
      <c r="X207">
        <v>26.35</v>
      </c>
      <c r="Y207">
        <v>46</v>
      </c>
      <c r="Z207">
        <v>9.4</v>
      </c>
      <c r="AA207">
        <v>35</v>
      </c>
      <c r="AB207">
        <v>20.85</v>
      </c>
      <c r="AC207">
        <v>7.26</v>
      </c>
      <c r="AD207">
        <v>88.6</v>
      </c>
      <c r="AE207">
        <v>6.3</v>
      </c>
      <c r="AF207">
        <v>5.65</v>
      </c>
      <c r="AG207">
        <v>12.98</v>
      </c>
      <c r="AH207">
        <v>28.4</v>
      </c>
      <c r="AI207">
        <v>7.45</v>
      </c>
      <c r="AJ207">
        <v>11.7</v>
      </c>
      <c r="AK207">
        <v>18.579999999999998</v>
      </c>
      <c r="AL207">
        <v>25.4</v>
      </c>
      <c r="AM207">
        <v>6.25</v>
      </c>
      <c r="AN207">
        <v>6.19</v>
      </c>
      <c r="AO207">
        <v>15.12</v>
      </c>
      <c r="AP207">
        <v>8.14</v>
      </c>
      <c r="AR207">
        <v>22370.04</v>
      </c>
      <c r="AS207">
        <v>10240.33</v>
      </c>
    </row>
    <row r="208" spans="2:45" x14ac:dyDescent="0.25">
      <c r="B208" s="22">
        <v>42311</v>
      </c>
      <c r="C208">
        <v>150.5</v>
      </c>
      <c r="D208">
        <v>60.5</v>
      </c>
      <c r="E208">
        <v>92.8</v>
      </c>
      <c r="F208">
        <v>46.45</v>
      </c>
      <c r="G208">
        <v>5.57</v>
      </c>
      <c r="H208">
        <v>4.8499999999999996</v>
      </c>
      <c r="I208">
        <v>3.56</v>
      </c>
      <c r="J208">
        <v>199.8</v>
      </c>
      <c r="K208">
        <v>42.95</v>
      </c>
      <c r="L208">
        <v>8.7799999999999994</v>
      </c>
      <c r="M208">
        <v>99.75</v>
      </c>
      <c r="N208">
        <v>27.65</v>
      </c>
      <c r="O208">
        <v>67.2</v>
      </c>
      <c r="P208">
        <v>6</v>
      </c>
      <c r="Q208">
        <v>5.61</v>
      </c>
      <c r="R208">
        <v>143.6</v>
      </c>
      <c r="S208">
        <v>76.3</v>
      </c>
      <c r="T208" s="34">
        <v>46.85</v>
      </c>
      <c r="U208">
        <v>14.42</v>
      </c>
      <c r="V208">
        <v>25.1</v>
      </c>
      <c r="W208">
        <v>28.95</v>
      </c>
      <c r="X208">
        <v>27.35</v>
      </c>
      <c r="Y208">
        <v>46.95</v>
      </c>
      <c r="Z208">
        <v>9.4499999999999993</v>
      </c>
      <c r="AA208">
        <v>35.549999999999997</v>
      </c>
      <c r="AB208">
        <v>21.35</v>
      </c>
      <c r="AC208">
        <v>7.42</v>
      </c>
      <c r="AD208">
        <v>89.25</v>
      </c>
      <c r="AE208">
        <v>6.29</v>
      </c>
      <c r="AF208">
        <v>5.67</v>
      </c>
      <c r="AG208">
        <v>13.04</v>
      </c>
      <c r="AH208">
        <v>28.9</v>
      </c>
      <c r="AI208">
        <v>7.49</v>
      </c>
      <c r="AJ208">
        <v>11.78</v>
      </c>
      <c r="AK208">
        <v>18.66</v>
      </c>
      <c r="AL208">
        <v>25.95</v>
      </c>
      <c r="AM208">
        <v>6.31</v>
      </c>
      <c r="AN208">
        <v>6.23</v>
      </c>
      <c r="AO208">
        <v>15.54</v>
      </c>
      <c r="AP208">
        <v>8.19</v>
      </c>
      <c r="AR208">
        <v>22568.43</v>
      </c>
      <c r="AS208">
        <v>10283.42</v>
      </c>
    </row>
    <row r="209" spans="2:45" x14ac:dyDescent="0.25">
      <c r="B209" s="22">
        <v>42312</v>
      </c>
      <c r="C209">
        <v>153</v>
      </c>
      <c r="D209">
        <v>60.8</v>
      </c>
      <c r="E209">
        <v>95</v>
      </c>
      <c r="F209">
        <v>47.95</v>
      </c>
      <c r="G209">
        <v>5.73</v>
      </c>
      <c r="H209">
        <v>4.9800000000000004</v>
      </c>
      <c r="I209">
        <v>3.63</v>
      </c>
      <c r="J209">
        <v>209.2</v>
      </c>
      <c r="K209">
        <v>44.15</v>
      </c>
      <c r="L209">
        <v>9.25</v>
      </c>
      <c r="M209">
        <v>100.7</v>
      </c>
      <c r="N209">
        <v>28.65</v>
      </c>
      <c r="O209">
        <v>67.8</v>
      </c>
      <c r="P209">
        <v>6.24</v>
      </c>
      <c r="Q209">
        <v>5.6899999999999995</v>
      </c>
      <c r="R209">
        <v>144.9</v>
      </c>
      <c r="S209">
        <v>76.400000000000006</v>
      </c>
      <c r="T209" s="34">
        <v>47.55</v>
      </c>
      <c r="U209">
        <v>14.62</v>
      </c>
      <c r="V209">
        <v>25.45</v>
      </c>
      <c r="W209">
        <v>29.5</v>
      </c>
      <c r="X209">
        <v>26.75</v>
      </c>
      <c r="Y209">
        <v>48.2</v>
      </c>
      <c r="Z209">
        <v>9.5500000000000007</v>
      </c>
      <c r="AA209">
        <v>35.9</v>
      </c>
      <c r="AB209">
        <v>22.45</v>
      </c>
      <c r="AC209">
        <v>7.61</v>
      </c>
      <c r="AD209">
        <v>89.7</v>
      </c>
      <c r="AE209">
        <v>6.33</v>
      </c>
      <c r="AF209">
        <v>5.76</v>
      </c>
      <c r="AG209">
        <v>13.66</v>
      </c>
      <c r="AH209">
        <v>29.4</v>
      </c>
      <c r="AI209">
        <v>7.55</v>
      </c>
      <c r="AJ209">
        <v>12.04</v>
      </c>
      <c r="AK209">
        <v>19.12</v>
      </c>
      <c r="AL209">
        <v>26.65</v>
      </c>
      <c r="AM209">
        <v>6.31</v>
      </c>
      <c r="AN209">
        <v>6.47</v>
      </c>
      <c r="AO209">
        <v>15.34</v>
      </c>
      <c r="AP209">
        <v>8.27</v>
      </c>
      <c r="AR209">
        <v>23053.57</v>
      </c>
      <c r="AS209">
        <v>10560.74</v>
      </c>
    </row>
    <row r="210" spans="2:45" x14ac:dyDescent="0.25">
      <c r="B210" s="22">
        <v>42313</v>
      </c>
      <c r="C210">
        <v>152.30000000000001</v>
      </c>
      <c r="D210">
        <v>61.95</v>
      </c>
      <c r="E210">
        <v>95.25</v>
      </c>
      <c r="F210">
        <v>47.75</v>
      </c>
      <c r="G210">
        <v>5.72</v>
      </c>
      <c r="H210">
        <v>4.97</v>
      </c>
      <c r="I210">
        <v>3.65</v>
      </c>
      <c r="J210">
        <v>209.8</v>
      </c>
      <c r="K210">
        <v>45.4</v>
      </c>
      <c r="L210">
        <v>9.1999999999999993</v>
      </c>
      <c r="M210">
        <v>100.7</v>
      </c>
      <c r="N210">
        <v>28.9</v>
      </c>
      <c r="O210">
        <v>67.3</v>
      </c>
      <c r="P210">
        <v>6.19</v>
      </c>
      <c r="Q210">
        <v>5.67</v>
      </c>
      <c r="R210">
        <v>143.4</v>
      </c>
      <c r="S210">
        <v>76.099999999999994</v>
      </c>
      <c r="T210" s="34">
        <v>47.1</v>
      </c>
      <c r="U210">
        <v>14.62</v>
      </c>
      <c r="V210">
        <v>25.4</v>
      </c>
      <c r="W210">
        <v>29.2</v>
      </c>
      <c r="X210">
        <v>26.75</v>
      </c>
      <c r="Y210">
        <v>47.9</v>
      </c>
      <c r="Z210">
        <v>10.119999999999999</v>
      </c>
      <c r="AA210">
        <v>35.549999999999997</v>
      </c>
      <c r="AB210">
        <v>22.15</v>
      </c>
      <c r="AC210">
        <v>7.64</v>
      </c>
      <c r="AD210">
        <v>89.5</v>
      </c>
      <c r="AE210">
        <v>6.22</v>
      </c>
      <c r="AF210">
        <v>5.77</v>
      </c>
      <c r="AG210">
        <v>13.44</v>
      </c>
      <c r="AH210">
        <v>29.15</v>
      </c>
      <c r="AI210">
        <v>7.57</v>
      </c>
      <c r="AJ210">
        <v>11.72</v>
      </c>
      <c r="AK210">
        <v>18.88</v>
      </c>
      <c r="AL210">
        <v>26.25</v>
      </c>
      <c r="AM210">
        <v>6.23</v>
      </c>
      <c r="AN210">
        <v>6.44</v>
      </c>
      <c r="AO210">
        <v>15.42</v>
      </c>
      <c r="AP210">
        <v>8.2200000000000006</v>
      </c>
      <c r="AR210">
        <v>23051.040000000001</v>
      </c>
      <c r="AS210">
        <v>10617.67</v>
      </c>
    </row>
    <row r="211" spans="2:45" x14ac:dyDescent="0.25">
      <c r="B211" s="22">
        <v>42314</v>
      </c>
      <c r="C211">
        <v>154.5</v>
      </c>
      <c r="D211">
        <v>60.9</v>
      </c>
      <c r="E211">
        <v>93.3</v>
      </c>
      <c r="F211">
        <v>47.8</v>
      </c>
      <c r="G211">
        <v>5.63</v>
      </c>
      <c r="H211">
        <v>4.87</v>
      </c>
      <c r="I211">
        <v>3.59</v>
      </c>
      <c r="J211">
        <v>212.4</v>
      </c>
      <c r="K211">
        <v>45.6</v>
      </c>
      <c r="L211">
        <v>8.98</v>
      </c>
      <c r="M211">
        <v>100.3</v>
      </c>
      <c r="N211">
        <v>29.15</v>
      </c>
      <c r="O211">
        <v>66.650000000000006</v>
      </c>
      <c r="P211">
        <v>6.05</v>
      </c>
      <c r="Q211">
        <v>5.53</v>
      </c>
      <c r="R211">
        <v>142</v>
      </c>
      <c r="S211">
        <v>75.25</v>
      </c>
      <c r="T211" s="34">
        <v>46.5</v>
      </c>
      <c r="U211">
        <v>14.5</v>
      </c>
      <c r="V211">
        <v>25.15</v>
      </c>
      <c r="W211">
        <v>29</v>
      </c>
      <c r="X211">
        <v>26.8</v>
      </c>
      <c r="Y211">
        <v>47.35</v>
      </c>
      <c r="Z211">
        <v>10.119999999999999</v>
      </c>
      <c r="AA211">
        <v>35.65</v>
      </c>
      <c r="AB211">
        <v>22.05</v>
      </c>
      <c r="AC211">
        <v>7.55</v>
      </c>
      <c r="AD211">
        <v>88.35</v>
      </c>
      <c r="AE211">
        <v>6.23</v>
      </c>
      <c r="AF211">
        <v>5.71</v>
      </c>
      <c r="AG211">
        <v>13.1</v>
      </c>
      <c r="AH211">
        <v>29.05</v>
      </c>
      <c r="AI211">
        <v>7.33</v>
      </c>
      <c r="AJ211">
        <v>11.68</v>
      </c>
      <c r="AK211">
        <v>18.88</v>
      </c>
      <c r="AL211">
        <v>26.05</v>
      </c>
      <c r="AM211">
        <v>6.16</v>
      </c>
      <c r="AN211">
        <v>6.3</v>
      </c>
      <c r="AO211">
        <v>15.32</v>
      </c>
      <c r="AP211">
        <v>8.1300000000000008</v>
      </c>
      <c r="AR211">
        <v>22867.33</v>
      </c>
      <c r="AS211">
        <v>10555.97</v>
      </c>
    </row>
    <row r="212" spans="2:45" x14ac:dyDescent="0.25">
      <c r="B212" s="22">
        <v>42317</v>
      </c>
      <c r="C212">
        <v>152</v>
      </c>
      <c r="D212">
        <v>61.85</v>
      </c>
      <c r="E212">
        <v>91.2</v>
      </c>
      <c r="F212">
        <v>48.3</v>
      </c>
      <c r="G212">
        <v>5.59</v>
      </c>
      <c r="H212">
        <v>4.88</v>
      </c>
      <c r="I212">
        <v>3.58</v>
      </c>
      <c r="J212">
        <v>212.6</v>
      </c>
      <c r="K212">
        <v>45.8</v>
      </c>
      <c r="L212">
        <v>8.76</v>
      </c>
      <c r="M212">
        <v>98.2</v>
      </c>
      <c r="N212">
        <v>28.6</v>
      </c>
      <c r="O212">
        <v>66.150000000000006</v>
      </c>
      <c r="P212">
        <v>5.96</v>
      </c>
      <c r="Q212">
        <v>5.45</v>
      </c>
      <c r="R212">
        <v>142.6</v>
      </c>
      <c r="S212">
        <v>74.900000000000006</v>
      </c>
      <c r="T212" s="34">
        <v>45.35</v>
      </c>
      <c r="U212">
        <v>14.36</v>
      </c>
      <c r="V212">
        <v>25.15</v>
      </c>
      <c r="W212">
        <v>28.55</v>
      </c>
      <c r="X212">
        <v>26.45</v>
      </c>
      <c r="Y212">
        <v>45.75</v>
      </c>
      <c r="Z212">
        <v>9.91</v>
      </c>
      <c r="AA212">
        <v>35.75</v>
      </c>
      <c r="AB212">
        <v>21.65</v>
      </c>
      <c r="AC212">
        <v>7.5600000000000005</v>
      </c>
      <c r="AD212">
        <v>88.15</v>
      </c>
      <c r="AE212">
        <v>6.23</v>
      </c>
      <c r="AF212">
        <v>5.74</v>
      </c>
      <c r="AG212">
        <v>13.08</v>
      </c>
      <c r="AH212">
        <v>29</v>
      </c>
      <c r="AI212">
        <v>7.4</v>
      </c>
      <c r="AJ212">
        <v>11.5</v>
      </c>
      <c r="AK212">
        <v>18.64</v>
      </c>
      <c r="AL212">
        <v>25.25</v>
      </c>
      <c r="AM212">
        <v>6.11</v>
      </c>
      <c r="AN212">
        <v>6.25</v>
      </c>
      <c r="AO212">
        <v>15.22</v>
      </c>
      <c r="AP212">
        <v>8.0299999999999994</v>
      </c>
      <c r="AR212">
        <v>22726.77</v>
      </c>
      <c r="AS212">
        <v>10506.41</v>
      </c>
    </row>
    <row r="213" spans="2:45" x14ac:dyDescent="0.25">
      <c r="B213" s="22">
        <v>42318</v>
      </c>
      <c r="C213">
        <v>150.4</v>
      </c>
      <c r="D213">
        <v>61.9</v>
      </c>
      <c r="E213">
        <v>90.65</v>
      </c>
      <c r="F213">
        <v>47.25</v>
      </c>
      <c r="G213">
        <v>5.5</v>
      </c>
      <c r="H213">
        <v>4.8100000000000005</v>
      </c>
      <c r="I213">
        <v>3.51</v>
      </c>
      <c r="J213">
        <v>212</v>
      </c>
      <c r="K213">
        <v>45.2</v>
      </c>
      <c r="L213">
        <v>8.6</v>
      </c>
      <c r="M213">
        <v>97.5</v>
      </c>
      <c r="N213">
        <v>28.05</v>
      </c>
      <c r="O213">
        <v>65.2</v>
      </c>
      <c r="P213">
        <v>5.84</v>
      </c>
      <c r="Q213">
        <v>5.33</v>
      </c>
      <c r="R213">
        <v>141.30000000000001</v>
      </c>
      <c r="S213">
        <v>73.849999999999994</v>
      </c>
      <c r="T213" s="34">
        <v>44.85</v>
      </c>
      <c r="U213">
        <v>14.22</v>
      </c>
      <c r="V213">
        <v>24.95</v>
      </c>
      <c r="W213">
        <v>27.6</v>
      </c>
      <c r="X213">
        <v>25.4</v>
      </c>
      <c r="Y213">
        <v>44.75</v>
      </c>
      <c r="Z213">
        <v>9.77</v>
      </c>
      <c r="AA213">
        <v>34.799999999999997</v>
      </c>
      <c r="AB213">
        <v>20.7</v>
      </c>
      <c r="AC213">
        <v>7.24</v>
      </c>
      <c r="AD213">
        <v>86.45</v>
      </c>
      <c r="AE213">
        <v>6.23</v>
      </c>
      <c r="AF213">
        <v>5.65</v>
      </c>
      <c r="AG213">
        <v>12.92</v>
      </c>
      <c r="AH213">
        <v>28.15</v>
      </c>
      <c r="AI213">
        <v>7.1</v>
      </c>
      <c r="AJ213">
        <v>11.36</v>
      </c>
      <c r="AK213">
        <v>18.38</v>
      </c>
      <c r="AL213">
        <v>25.05</v>
      </c>
      <c r="AM213">
        <v>5.86</v>
      </c>
      <c r="AN213">
        <v>6.12</v>
      </c>
      <c r="AO213">
        <v>14.78</v>
      </c>
      <c r="AP213">
        <v>7.9</v>
      </c>
      <c r="AR213">
        <v>22401.7</v>
      </c>
      <c r="AS213">
        <v>10314.74</v>
      </c>
    </row>
    <row r="214" spans="2:45" x14ac:dyDescent="0.25">
      <c r="B214" s="22">
        <v>42319</v>
      </c>
      <c r="C214">
        <v>151.5</v>
      </c>
      <c r="D214">
        <v>61.8</v>
      </c>
      <c r="E214">
        <v>90.25</v>
      </c>
      <c r="F214">
        <v>46.7</v>
      </c>
      <c r="G214">
        <v>5.47</v>
      </c>
      <c r="H214">
        <v>4.78</v>
      </c>
      <c r="I214">
        <v>3.49</v>
      </c>
      <c r="J214">
        <v>209.8</v>
      </c>
      <c r="K214">
        <v>44.9</v>
      </c>
      <c r="L214">
        <v>8.43</v>
      </c>
      <c r="M214">
        <v>98</v>
      </c>
      <c r="N214">
        <v>27.85</v>
      </c>
      <c r="O214">
        <v>65.95</v>
      </c>
      <c r="P214">
        <v>5.75</v>
      </c>
      <c r="Q214">
        <v>5.23</v>
      </c>
      <c r="R214">
        <v>142.30000000000001</v>
      </c>
      <c r="S214">
        <v>75.150000000000006</v>
      </c>
      <c r="T214" s="34">
        <v>45.3</v>
      </c>
      <c r="U214">
        <v>14.06</v>
      </c>
      <c r="V214">
        <v>24.8</v>
      </c>
      <c r="W214">
        <v>27.9</v>
      </c>
      <c r="X214">
        <v>25.2</v>
      </c>
      <c r="Y214">
        <v>44</v>
      </c>
      <c r="Z214">
        <v>9.74</v>
      </c>
      <c r="AA214">
        <v>35.200000000000003</v>
      </c>
      <c r="AB214">
        <v>20.9</v>
      </c>
      <c r="AC214">
        <v>7.28</v>
      </c>
      <c r="AD214">
        <v>86</v>
      </c>
      <c r="AE214">
        <v>6.26</v>
      </c>
      <c r="AF214">
        <v>5.61</v>
      </c>
      <c r="AG214">
        <v>12.7</v>
      </c>
      <c r="AH214">
        <v>28.25</v>
      </c>
      <c r="AI214">
        <v>7.07</v>
      </c>
      <c r="AJ214">
        <v>11.4</v>
      </c>
      <c r="AK214">
        <v>18.38</v>
      </c>
      <c r="AL214">
        <v>25.25</v>
      </c>
      <c r="AM214">
        <v>5.79</v>
      </c>
      <c r="AN214">
        <v>6.08</v>
      </c>
      <c r="AO214">
        <v>14.74</v>
      </c>
      <c r="AP214">
        <v>7.98</v>
      </c>
      <c r="AR214">
        <v>22352.17</v>
      </c>
      <c r="AS214">
        <v>10245.530000000001</v>
      </c>
    </row>
    <row r="215" spans="2:45" x14ac:dyDescent="0.25">
      <c r="B215" s="22">
        <v>42320</v>
      </c>
      <c r="C215">
        <v>155</v>
      </c>
      <c r="D215">
        <v>62.6</v>
      </c>
      <c r="E215">
        <v>93.15</v>
      </c>
      <c r="F215">
        <v>48.45</v>
      </c>
      <c r="G215">
        <v>5.6</v>
      </c>
      <c r="H215">
        <v>4.87</v>
      </c>
      <c r="I215">
        <v>3.5300000000000002</v>
      </c>
      <c r="J215">
        <v>213.8</v>
      </c>
      <c r="K215">
        <v>45.35</v>
      </c>
      <c r="L215">
        <v>8.68</v>
      </c>
      <c r="M215">
        <v>101.2</v>
      </c>
      <c r="N215">
        <v>28.9</v>
      </c>
      <c r="O215">
        <v>66.8</v>
      </c>
      <c r="P215">
        <v>5.93</v>
      </c>
      <c r="Q215">
        <v>5.37</v>
      </c>
      <c r="R215">
        <v>144.69999999999999</v>
      </c>
      <c r="S215">
        <v>75</v>
      </c>
      <c r="T215" s="34">
        <v>47.35</v>
      </c>
      <c r="U215">
        <v>14.22</v>
      </c>
      <c r="V215">
        <v>25.2</v>
      </c>
      <c r="W215">
        <v>28.9</v>
      </c>
      <c r="X215">
        <v>25.85</v>
      </c>
      <c r="Y215">
        <v>45.2</v>
      </c>
      <c r="Z215">
        <v>10.18</v>
      </c>
      <c r="AA215">
        <v>35.9</v>
      </c>
      <c r="AB215">
        <v>21.45</v>
      </c>
      <c r="AC215">
        <v>7.7</v>
      </c>
      <c r="AD215">
        <v>87.65</v>
      </c>
      <c r="AE215">
        <v>6.49</v>
      </c>
      <c r="AF215">
        <v>5.68</v>
      </c>
      <c r="AG215">
        <v>13.06</v>
      </c>
      <c r="AH215">
        <v>28.85</v>
      </c>
      <c r="AI215">
        <v>7.43</v>
      </c>
      <c r="AJ215">
        <v>11.9</v>
      </c>
      <c r="AK215">
        <v>18.96</v>
      </c>
      <c r="AL215">
        <v>25.75</v>
      </c>
      <c r="AM215">
        <v>5.68</v>
      </c>
      <c r="AN215">
        <v>6.14</v>
      </c>
      <c r="AO215">
        <v>15.06</v>
      </c>
      <c r="AP215">
        <v>8.16</v>
      </c>
      <c r="AR215">
        <v>22888.92</v>
      </c>
      <c r="AS215">
        <v>10408.93</v>
      </c>
    </row>
    <row r="216" spans="2:45" x14ac:dyDescent="0.25">
      <c r="B216" s="22">
        <v>42321</v>
      </c>
      <c r="C216">
        <v>152.19999999999999</v>
      </c>
      <c r="D216">
        <v>61.05</v>
      </c>
      <c r="E216">
        <v>90.55</v>
      </c>
      <c r="F216">
        <v>47.65</v>
      </c>
      <c r="G216">
        <v>5.44</v>
      </c>
      <c r="H216">
        <v>4.75</v>
      </c>
      <c r="I216">
        <v>3.48</v>
      </c>
      <c r="J216">
        <v>210.4</v>
      </c>
      <c r="K216">
        <v>44.5</v>
      </c>
      <c r="L216">
        <v>8.32</v>
      </c>
      <c r="M216">
        <v>98.95</v>
      </c>
      <c r="N216">
        <v>28.2</v>
      </c>
      <c r="O216">
        <v>65.7</v>
      </c>
      <c r="P216">
        <v>5.6899999999999995</v>
      </c>
      <c r="Q216">
        <v>5.1100000000000003</v>
      </c>
      <c r="R216">
        <v>141.6</v>
      </c>
      <c r="S216">
        <v>72.849999999999994</v>
      </c>
      <c r="T216" s="34">
        <v>46.9</v>
      </c>
      <c r="U216">
        <v>13.96</v>
      </c>
      <c r="V216">
        <v>24.9</v>
      </c>
      <c r="W216">
        <v>28.05</v>
      </c>
      <c r="X216">
        <v>25.25</v>
      </c>
      <c r="Y216">
        <v>44.5</v>
      </c>
      <c r="Z216">
        <v>9.99</v>
      </c>
      <c r="AA216">
        <v>35.4</v>
      </c>
      <c r="AB216">
        <v>20.75</v>
      </c>
      <c r="AC216">
        <v>8.2799999999999994</v>
      </c>
      <c r="AD216">
        <v>86.3</v>
      </c>
      <c r="AE216">
        <v>6.43</v>
      </c>
      <c r="AF216">
        <v>5.59</v>
      </c>
      <c r="AG216">
        <v>12.44</v>
      </c>
      <c r="AH216">
        <v>28</v>
      </c>
      <c r="AI216">
        <v>7.11</v>
      </c>
      <c r="AJ216">
        <v>11.4</v>
      </c>
      <c r="AK216">
        <v>18.62</v>
      </c>
      <c r="AL216">
        <v>26</v>
      </c>
      <c r="AM216">
        <v>5.58</v>
      </c>
      <c r="AN216">
        <v>6.05</v>
      </c>
      <c r="AO216">
        <v>14.98</v>
      </c>
      <c r="AP216">
        <v>7.97</v>
      </c>
      <c r="AR216">
        <v>22396.14</v>
      </c>
      <c r="AS216">
        <v>10181.469999999999</v>
      </c>
    </row>
    <row r="217" spans="2:45" x14ac:dyDescent="0.25">
      <c r="B217" s="22">
        <v>42324</v>
      </c>
      <c r="C217">
        <v>149.1</v>
      </c>
      <c r="D217">
        <v>60.4</v>
      </c>
      <c r="E217">
        <v>89.55</v>
      </c>
      <c r="F217">
        <v>46.3</v>
      </c>
      <c r="G217">
        <v>5.34</v>
      </c>
      <c r="H217">
        <v>4.7</v>
      </c>
      <c r="I217">
        <v>3.43</v>
      </c>
      <c r="J217">
        <v>207</v>
      </c>
      <c r="K217">
        <v>43.65</v>
      </c>
      <c r="L217">
        <v>8.1</v>
      </c>
      <c r="M217">
        <v>96.75</v>
      </c>
      <c r="N217">
        <v>27.5</v>
      </c>
      <c r="O217">
        <v>65.5</v>
      </c>
      <c r="P217">
        <v>5.48</v>
      </c>
      <c r="Q217">
        <v>4.96</v>
      </c>
      <c r="R217">
        <v>140.1</v>
      </c>
      <c r="S217">
        <v>72.45</v>
      </c>
      <c r="T217" s="34">
        <v>46.7</v>
      </c>
      <c r="U217">
        <v>13.78</v>
      </c>
      <c r="V217">
        <v>24.25</v>
      </c>
      <c r="W217">
        <v>27.3</v>
      </c>
      <c r="X217">
        <v>24.6</v>
      </c>
      <c r="Y217">
        <v>43.3</v>
      </c>
      <c r="Z217">
        <v>9.8800000000000008</v>
      </c>
      <c r="AA217">
        <v>35.450000000000003</v>
      </c>
      <c r="AB217">
        <v>20.399999999999999</v>
      </c>
      <c r="AC217">
        <v>8.3000000000000007</v>
      </c>
      <c r="AD217">
        <v>85.05</v>
      </c>
      <c r="AE217">
        <v>6.26</v>
      </c>
      <c r="AF217">
        <v>5.49</v>
      </c>
      <c r="AG217">
        <v>12.3</v>
      </c>
      <c r="AH217">
        <v>27.65</v>
      </c>
      <c r="AI217">
        <v>6.84</v>
      </c>
      <c r="AJ217">
        <v>11.44</v>
      </c>
      <c r="AK217">
        <v>18.48</v>
      </c>
      <c r="AL217">
        <v>25.3</v>
      </c>
      <c r="AM217">
        <v>5.33</v>
      </c>
      <c r="AN217">
        <v>5.9</v>
      </c>
      <c r="AO217">
        <v>14.58</v>
      </c>
      <c r="AP217">
        <v>7.91</v>
      </c>
      <c r="AR217">
        <v>22010.82</v>
      </c>
      <c r="AS217">
        <v>9978.7000000000007</v>
      </c>
    </row>
    <row r="218" spans="2:45" x14ac:dyDescent="0.25">
      <c r="B218" s="22">
        <v>42325</v>
      </c>
      <c r="C218">
        <v>151.19999999999999</v>
      </c>
      <c r="D218">
        <v>60.95</v>
      </c>
      <c r="E218">
        <v>90.25</v>
      </c>
      <c r="F218">
        <v>46.55</v>
      </c>
      <c r="G218">
        <v>5.39</v>
      </c>
      <c r="H218">
        <v>4.75</v>
      </c>
      <c r="I218">
        <v>3.48</v>
      </c>
      <c r="J218">
        <v>208.6</v>
      </c>
      <c r="K218">
        <v>44.15</v>
      </c>
      <c r="L218">
        <v>8.36</v>
      </c>
      <c r="M218">
        <v>97.85</v>
      </c>
      <c r="N218">
        <v>27.6</v>
      </c>
      <c r="O218">
        <v>66.45</v>
      </c>
      <c r="P218">
        <v>5.59</v>
      </c>
      <c r="Q218">
        <v>4.99</v>
      </c>
      <c r="R218">
        <v>142.4</v>
      </c>
      <c r="S218">
        <v>73.25</v>
      </c>
      <c r="T218" s="34">
        <v>47.2</v>
      </c>
      <c r="U218">
        <v>13.8</v>
      </c>
      <c r="V218">
        <v>24.45</v>
      </c>
      <c r="W218">
        <v>28</v>
      </c>
      <c r="X218">
        <v>24.9</v>
      </c>
      <c r="Y218">
        <v>44.3</v>
      </c>
      <c r="Z218">
        <v>9.9600000000000009</v>
      </c>
      <c r="AA218">
        <v>36.1</v>
      </c>
      <c r="AB218">
        <v>20.8</v>
      </c>
      <c r="AC218">
        <v>8.52</v>
      </c>
      <c r="AD218">
        <v>86.6</v>
      </c>
      <c r="AE218">
        <v>6.31</v>
      </c>
      <c r="AF218">
        <v>5.49</v>
      </c>
      <c r="AG218">
        <v>12.56</v>
      </c>
      <c r="AH218">
        <v>27.9</v>
      </c>
      <c r="AI218">
        <v>7.02</v>
      </c>
      <c r="AJ218">
        <v>11.66</v>
      </c>
      <c r="AK218">
        <v>18.68</v>
      </c>
      <c r="AL218">
        <v>25.75</v>
      </c>
      <c r="AM218">
        <v>5.49</v>
      </c>
      <c r="AN218">
        <v>6.06</v>
      </c>
      <c r="AO218">
        <v>14.68</v>
      </c>
      <c r="AP218">
        <v>8.0500000000000007</v>
      </c>
      <c r="AR218">
        <v>22264.25</v>
      </c>
      <c r="AS218">
        <v>10073.43</v>
      </c>
    </row>
    <row r="219" spans="2:45" x14ac:dyDescent="0.25">
      <c r="B219" s="22">
        <v>42326</v>
      </c>
      <c r="C219">
        <v>151.4</v>
      </c>
      <c r="D219">
        <v>61.1</v>
      </c>
      <c r="E219">
        <v>90.3</v>
      </c>
      <c r="F219">
        <v>46.45</v>
      </c>
      <c r="G219">
        <v>5.4</v>
      </c>
      <c r="H219">
        <v>4.75</v>
      </c>
      <c r="I219">
        <v>3.46</v>
      </c>
      <c r="J219">
        <v>205.2</v>
      </c>
      <c r="K219">
        <v>43.95</v>
      </c>
      <c r="L219">
        <v>8.1300000000000008</v>
      </c>
      <c r="M219">
        <v>97.1</v>
      </c>
      <c r="N219">
        <v>27.55</v>
      </c>
      <c r="O219">
        <v>65.650000000000006</v>
      </c>
      <c r="P219">
        <v>5.41</v>
      </c>
      <c r="Q219">
        <v>4.95</v>
      </c>
      <c r="R219">
        <v>141.19999999999999</v>
      </c>
      <c r="S219">
        <v>73.2</v>
      </c>
      <c r="T219" s="34">
        <v>47.15</v>
      </c>
      <c r="U219">
        <v>13.7</v>
      </c>
      <c r="V219">
        <v>24.5</v>
      </c>
      <c r="W219">
        <v>27.05</v>
      </c>
      <c r="X219">
        <v>23.75</v>
      </c>
      <c r="Y219">
        <v>43.85</v>
      </c>
      <c r="Z219">
        <v>9.68</v>
      </c>
      <c r="AA219">
        <v>36.049999999999997</v>
      </c>
      <c r="AB219">
        <v>21.2</v>
      </c>
      <c r="AC219">
        <v>8.3800000000000008</v>
      </c>
      <c r="AD219">
        <v>86.25</v>
      </c>
      <c r="AE219">
        <v>6.3</v>
      </c>
      <c r="AF219">
        <v>5.52</v>
      </c>
      <c r="AG219">
        <v>12.42</v>
      </c>
      <c r="AH219">
        <v>28.1</v>
      </c>
      <c r="AI219">
        <v>6.92</v>
      </c>
      <c r="AJ219">
        <v>11.48</v>
      </c>
      <c r="AK219">
        <v>18.78</v>
      </c>
      <c r="AL219">
        <v>25.5</v>
      </c>
      <c r="AM219">
        <v>5.67</v>
      </c>
      <c r="AN219">
        <v>6.26</v>
      </c>
      <c r="AO219">
        <v>14.62</v>
      </c>
      <c r="AP219">
        <v>8.08</v>
      </c>
      <c r="AR219">
        <v>22188.26</v>
      </c>
      <c r="AS219">
        <v>10055.280000000001</v>
      </c>
    </row>
    <row r="220" spans="2:45" x14ac:dyDescent="0.25">
      <c r="B220" s="22">
        <v>42327</v>
      </c>
      <c r="C220">
        <v>153.1</v>
      </c>
      <c r="D220">
        <v>62.05</v>
      </c>
      <c r="E220">
        <v>90.95</v>
      </c>
      <c r="F220">
        <v>47.3</v>
      </c>
      <c r="G220">
        <v>5.54</v>
      </c>
      <c r="H220">
        <v>4.8499999999999996</v>
      </c>
      <c r="I220">
        <v>3.52</v>
      </c>
      <c r="J220">
        <v>208</v>
      </c>
      <c r="K220">
        <v>44.25</v>
      </c>
      <c r="L220">
        <v>8.33</v>
      </c>
      <c r="M220">
        <v>96.8</v>
      </c>
      <c r="N220">
        <v>27.85</v>
      </c>
      <c r="O220">
        <v>66.349999999999994</v>
      </c>
      <c r="P220">
        <v>5.51</v>
      </c>
      <c r="Q220">
        <v>5.0599999999999996</v>
      </c>
      <c r="R220">
        <v>143.80000000000001</v>
      </c>
      <c r="S220">
        <v>73.099999999999994</v>
      </c>
      <c r="T220" s="34">
        <v>48.05</v>
      </c>
      <c r="U220">
        <v>13.82</v>
      </c>
      <c r="V220">
        <v>24.55</v>
      </c>
      <c r="W220">
        <v>27.05</v>
      </c>
      <c r="X220">
        <v>24.3</v>
      </c>
      <c r="Y220">
        <v>44.8</v>
      </c>
      <c r="Z220">
        <v>9.92</v>
      </c>
      <c r="AA220">
        <v>36.85</v>
      </c>
      <c r="AB220">
        <v>21.45</v>
      </c>
      <c r="AC220">
        <v>8.49</v>
      </c>
      <c r="AD220">
        <v>87.3</v>
      </c>
      <c r="AE220">
        <v>6.31</v>
      </c>
      <c r="AF220">
        <v>5.59</v>
      </c>
      <c r="AG220">
        <v>12.82</v>
      </c>
      <c r="AH220">
        <v>28.55</v>
      </c>
      <c r="AI220">
        <v>7.15</v>
      </c>
      <c r="AJ220">
        <v>11.7</v>
      </c>
      <c r="AK220">
        <v>19.02</v>
      </c>
      <c r="AL220">
        <v>26.05</v>
      </c>
      <c r="AM220">
        <v>5.71</v>
      </c>
      <c r="AN220">
        <v>6.4</v>
      </c>
      <c r="AO220">
        <v>14.88</v>
      </c>
      <c r="AP220">
        <v>8.23</v>
      </c>
      <c r="AR220">
        <v>22500.22</v>
      </c>
      <c r="AS220">
        <v>10193.11</v>
      </c>
    </row>
    <row r="221" spans="2:45" x14ac:dyDescent="0.25">
      <c r="B221" s="22">
        <v>42328</v>
      </c>
      <c r="C221">
        <v>155.1</v>
      </c>
      <c r="D221">
        <v>62.95</v>
      </c>
      <c r="E221">
        <v>91.75</v>
      </c>
      <c r="F221">
        <v>47.9</v>
      </c>
      <c r="G221">
        <v>5.59</v>
      </c>
      <c r="H221">
        <v>4.88</v>
      </c>
      <c r="I221">
        <v>3.55</v>
      </c>
      <c r="J221">
        <v>210.8</v>
      </c>
      <c r="K221">
        <v>44.75</v>
      </c>
      <c r="L221">
        <v>8.5500000000000007</v>
      </c>
      <c r="M221">
        <v>99.6</v>
      </c>
      <c r="N221">
        <v>28.55</v>
      </c>
      <c r="O221">
        <v>66.650000000000006</v>
      </c>
      <c r="P221">
        <v>5.63</v>
      </c>
      <c r="Q221">
        <v>5.07</v>
      </c>
      <c r="R221">
        <v>144.19999999999999</v>
      </c>
      <c r="S221">
        <v>73.099999999999994</v>
      </c>
      <c r="T221" s="34">
        <v>48.7</v>
      </c>
      <c r="U221">
        <v>13.92</v>
      </c>
      <c r="V221">
        <v>24.5</v>
      </c>
      <c r="W221">
        <v>27.15</v>
      </c>
      <c r="X221">
        <v>24.05</v>
      </c>
      <c r="Y221">
        <v>45.9</v>
      </c>
      <c r="Z221">
        <v>10.06</v>
      </c>
      <c r="AA221">
        <v>37</v>
      </c>
      <c r="AB221">
        <v>22.05</v>
      </c>
      <c r="AC221">
        <v>8.5399999999999991</v>
      </c>
      <c r="AD221">
        <v>88.35</v>
      </c>
      <c r="AE221">
        <v>6.39</v>
      </c>
      <c r="AF221">
        <v>5.64</v>
      </c>
      <c r="AG221">
        <v>12.98</v>
      </c>
      <c r="AH221">
        <v>28.5</v>
      </c>
      <c r="AI221">
        <v>7.19</v>
      </c>
      <c r="AJ221">
        <v>11.98</v>
      </c>
      <c r="AK221">
        <v>19.36</v>
      </c>
      <c r="AL221">
        <v>26.55</v>
      </c>
      <c r="AM221">
        <v>5.77</v>
      </c>
      <c r="AN221">
        <v>6.59</v>
      </c>
      <c r="AO221">
        <v>15.22</v>
      </c>
      <c r="AP221">
        <v>8.07</v>
      </c>
      <c r="AR221">
        <v>22754.720000000001</v>
      </c>
      <c r="AS221">
        <v>10302</v>
      </c>
    </row>
    <row r="222" spans="2:45" x14ac:dyDescent="0.25">
      <c r="B222" s="22">
        <v>42331</v>
      </c>
      <c r="C222">
        <v>155.5</v>
      </c>
      <c r="D222">
        <v>62.6</v>
      </c>
      <c r="E222">
        <v>91.45</v>
      </c>
      <c r="F222">
        <v>47.95</v>
      </c>
      <c r="G222">
        <v>5.54</v>
      </c>
      <c r="H222">
        <v>4.8600000000000003</v>
      </c>
      <c r="I222">
        <v>3.54</v>
      </c>
      <c r="J222">
        <v>210.4</v>
      </c>
      <c r="K222">
        <v>44.6</v>
      </c>
      <c r="L222">
        <v>8.49</v>
      </c>
      <c r="M222">
        <v>98.9</v>
      </c>
      <c r="N222">
        <v>28.35</v>
      </c>
      <c r="O222">
        <v>66.75</v>
      </c>
      <c r="P222">
        <v>5.65</v>
      </c>
      <c r="Q222">
        <v>5.0199999999999996</v>
      </c>
      <c r="R222">
        <v>143.69999999999999</v>
      </c>
      <c r="S222">
        <v>72.650000000000006</v>
      </c>
      <c r="T222" s="34">
        <v>48.55</v>
      </c>
      <c r="U222">
        <v>13.8</v>
      </c>
      <c r="V222">
        <v>24.65</v>
      </c>
      <c r="W222">
        <v>26.25</v>
      </c>
      <c r="X222">
        <v>23.1</v>
      </c>
      <c r="Y222">
        <v>45.75</v>
      </c>
      <c r="Z222">
        <v>9.94</v>
      </c>
      <c r="AA222">
        <v>37.1</v>
      </c>
      <c r="AB222">
        <v>21.8</v>
      </c>
      <c r="AC222">
        <v>8.4700000000000006</v>
      </c>
      <c r="AD222">
        <v>88.5</v>
      </c>
      <c r="AE222">
        <v>6.39</v>
      </c>
      <c r="AF222">
        <v>5.61</v>
      </c>
      <c r="AG222">
        <v>12.9</v>
      </c>
      <c r="AH222">
        <v>28.85</v>
      </c>
      <c r="AI222">
        <v>7.17</v>
      </c>
      <c r="AJ222">
        <v>11.98</v>
      </c>
      <c r="AK222">
        <v>19.2</v>
      </c>
      <c r="AL222">
        <v>25.95</v>
      </c>
      <c r="AM222">
        <v>5.74</v>
      </c>
      <c r="AN222">
        <v>6.58</v>
      </c>
      <c r="AO222">
        <v>15.04</v>
      </c>
      <c r="AP222">
        <v>8</v>
      </c>
      <c r="AR222">
        <v>22665.9</v>
      </c>
      <c r="AS222">
        <v>10229.43</v>
      </c>
    </row>
    <row r="223" spans="2:45" x14ac:dyDescent="0.25">
      <c r="B223" s="22">
        <v>42332</v>
      </c>
      <c r="C223">
        <v>156.1</v>
      </c>
      <c r="D223">
        <v>62.4</v>
      </c>
      <c r="E223">
        <v>91.55</v>
      </c>
      <c r="F223">
        <v>47.8</v>
      </c>
      <c r="G223">
        <v>5.48</v>
      </c>
      <c r="H223">
        <v>4.79</v>
      </c>
      <c r="I223">
        <v>3.51</v>
      </c>
      <c r="J223">
        <v>210.8</v>
      </c>
      <c r="K223">
        <v>44.55</v>
      </c>
      <c r="L223">
        <v>8.5299999999999994</v>
      </c>
      <c r="M223">
        <v>98.3</v>
      </c>
      <c r="N223">
        <v>28.1</v>
      </c>
      <c r="O223">
        <v>66.400000000000006</v>
      </c>
      <c r="P223">
        <v>5.71</v>
      </c>
      <c r="Q223">
        <v>4.97</v>
      </c>
      <c r="R223">
        <v>142.69999999999999</v>
      </c>
      <c r="S223">
        <v>72.650000000000006</v>
      </c>
      <c r="T223" s="34">
        <v>47.45</v>
      </c>
      <c r="U223">
        <v>13.92</v>
      </c>
      <c r="V223">
        <v>24.6</v>
      </c>
      <c r="W223">
        <v>26.4</v>
      </c>
      <c r="X223">
        <v>23.45</v>
      </c>
      <c r="Y223">
        <v>45.7</v>
      </c>
      <c r="Z223">
        <v>9.94</v>
      </c>
      <c r="AA223">
        <v>36.75</v>
      </c>
      <c r="AB223">
        <v>21.55</v>
      </c>
      <c r="AC223">
        <v>8.76</v>
      </c>
      <c r="AD223">
        <v>88.25</v>
      </c>
      <c r="AE223">
        <v>6.38</v>
      </c>
      <c r="AF223">
        <v>5.54</v>
      </c>
      <c r="AG223">
        <v>12.62</v>
      </c>
      <c r="AH223">
        <v>28.65</v>
      </c>
      <c r="AI223">
        <v>7.05</v>
      </c>
      <c r="AJ223">
        <v>11.86</v>
      </c>
      <c r="AK223">
        <v>19.02</v>
      </c>
      <c r="AL223">
        <v>26.25</v>
      </c>
      <c r="AM223">
        <v>5.6</v>
      </c>
      <c r="AN223">
        <v>6.75</v>
      </c>
      <c r="AO223">
        <v>14.86</v>
      </c>
      <c r="AP223">
        <v>7.85</v>
      </c>
      <c r="AR223">
        <v>22587.63</v>
      </c>
      <c r="AS223">
        <v>10156.629999999999</v>
      </c>
    </row>
    <row r="224" spans="2:45" x14ac:dyDescent="0.25">
      <c r="B224" s="22">
        <v>42333</v>
      </c>
      <c r="C224">
        <v>156.4</v>
      </c>
      <c r="D224">
        <v>61.95</v>
      </c>
      <c r="E224">
        <v>90.7</v>
      </c>
      <c r="F224">
        <v>47.65</v>
      </c>
      <c r="G224">
        <v>5.42</v>
      </c>
      <c r="H224">
        <v>4.75</v>
      </c>
      <c r="I224">
        <v>3.49</v>
      </c>
      <c r="J224">
        <v>210</v>
      </c>
      <c r="K224">
        <v>44.3</v>
      </c>
      <c r="L224">
        <v>8.81</v>
      </c>
      <c r="M224">
        <v>98.35</v>
      </c>
      <c r="N224">
        <v>28.25</v>
      </c>
      <c r="O224">
        <v>66</v>
      </c>
      <c r="P224">
        <v>5.73</v>
      </c>
      <c r="Q224">
        <v>4.9399999999999995</v>
      </c>
      <c r="R224">
        <v>141.5</v>
      </c>
      <c r="S224">
        <v>70.55</v>
      </c>
      <c r="T224" s="34">
        <v>47.25</v>
      </c>
      <c r="U224">
        <v>13.94</v>
      </c>
      <c r="V224">
        <v>24.6</v>
      </c>
      <c r="W224">
        <v>26.75</v>
      </c>
      <c r="X224">
        <v>23.6</v>
      </c>
      <c r="Y224">
        <v>45.55</v>
      </c>
      <c r="Z224">
        <v>9.7899999999999991</v>
      </c>
      <c r="AA224">
        <v>36.75</v>
      </c>
      <c r="AB224">
        <v>21.75</v>
      </c>
      <c r="AC224">
        <v>8.64</v>
      </c>
      <c r="AD224">
        <v>87.15</v>
      </c>
      <c r="AE224">
        <v>6.23</v>
      </c>
      <c r="AF224">
        <v>5.5600000000000005</v>
      </c>
      <c r="AG224">
        <v>12.68</v>
      </c>
      <c r="AH224">
        <v>28.65</v>
      </c>
      <c r="AI224">
        <v>7.06</v>
      </c>
      <c r="AJ224">
        <v>11.76</v>
      </c>
      <c r="AK224">
        <v>19.02</v>
      </c>
      <c r="AL224">
        <v>25.65</v>
      </c>
      <c r="AM224">
        <v>5.57</v>
      </c>
      <c r="AN224">
        <v>6.72</v>
      </c>
      <c r="AO224">
        <v>14.58</v>
      </c>
      <c r="AP224">
        <v>7.83</v>
      </c>
      <c r="AR224">
        <v>22498</v>
      </c>
      <c r="AS224">
        <v>10127.870000000001</v>
      </c>
    </row>
    <row r="225" spans="2:45" x14ac:dyDescent="0.25">
      <c r="B225" s="22">
        <v>42334</v>
      </c>
      <c r="C225">
        <v>155.69999999999999</v>
      </c>
      <c r="D225">
        <v>62.25</v>
      </c>
      <c r="E225">
        <v>90.1</v>
      </c>
      <c r="F225">
        <v>47.75</v>
      </c>
      <c r="G225">
        <v>5.44</v>
      </c>
      <c r="H225">
        <v>4.78</v>
      </c>
      <c r="I225">
        <v>3.5</v>
      </c>
      <c r="J225">
        <v>209</v>
      </c>
      <c r="K225">
        <v>44.3</v>
      </c>
      <c r="L225">
        <v>8.75</v>
      </c>
      <c r="M225">
        <v>98.75</v>
      </c>
      <c r="N225">
        <v>28.3</v>
      </c>
      <c r="O225">
        <v>66.05</v>
      </c>
      <c r="P225">
        <v>5.75</v>
      </c>
      <c r="Q225">
        <v>4.97</v>
      </c>
      <c r="R225">
        <v>142.19999999999999</v>
      </c>
      <c r="S225">
        <v>70.2</v>
      </c>
      <c r="T225" s="34">
        <v>46.9</v>
      </c>
      <c r="U225">
        <v>13.88</v>
      </c>
      <c r="V225">
        <v>24.4</v>
      </c>
      <c r="W225">
        <v>26.5</v>
      </c>
      <c r="X225">
        <v>23.55</v>
      </c>
      <c r="Y225">
        <v>45.85</v>
      </c>
      <c r="Z225">
        <v>9.7799999999999994</v>
      </c>
      <c r="AA225">
        <v>36.450000000000003</v>
      </c>
      <c r="AB225">
        <v>21.85</v>
      </c>
      <c r="AC225">
        <v>8.4499999999999993</v>
      </c>
      <c r="AD225">
        <v>86.1</v>
      </c>
      <c r="AE225">
        <v>6.27</v>
      </c>
      <c r="AF225">
        <v>5.58</v>
      </c>
      <c r="AG225">
        <v>12.72</v>
      </c>
      <c r="AH225">
        <v>28.45</v>
      </c>
      <c r="AI225">
        <v>7.06</v>
      </c>
      <c r="AJ225">
        <v>11.84</v>
      </c>
      <c r="AK225">
        <v>18.88</v>
      </c>
      <c r="AL225">
        <v>25.7</v>
      </c>
      <c r="AM225">
        <v>5.55</v>
      </c>
      <c r="AN225">
        <v>6.9399999999999995</v>
      </c>
      <c r="AO225">
        <v>14.22</v>
      </c>
      <c r="AP225">
        <v>7.84</v>
      </c>
      <c r="AR225">
        <v>22488.94</v>
      </c>
      <c r="AS225">
        <v>10108.39</v>
      </c>
    </row>
    <row r="226" spans="2:45" x14ac:dyDescent="0.25">
      <c r="B226" s="22">
        <v>42335</v>
      </c>
      <c r="C226">
        <v>153.19999999999999</v>
      </c>
      <c r="D226">
        <v>62</v>
      </c>
      <c r="E226">
        <v>88.8</v>
      </c>
      <c r="F226">
        <v>46.5</v>
      </c>
      <c r="G226">
        <v>5.36</v>
      </c>
      <c r="H226">
        <v>4.6899999999999995</v>
      </c>
      <c r="I226">
        <v>3.45</v>
      </c>
      <c r="J226">
        <v>203.8</v>
      </c>
      <c r="K226">
        <v>43.3</v>
      </c>
      <c r="L226">
        <v>8.51</v>
      </c>
      <c r="M226">
        <v>96.3</v>
      </c>
      <c r="N226">
        <v>27.3</v>
      </c>
      <c r="O226">
        <v>65.400000000000006</v>
      </c>
      <c r="P226">
        <v>5.54</v>
      </c>
      <c r="Q226">
        <v>4.76</v>
      </c>
      <c r="R226">
        <v>140.80000000000001</v>
      </c>
      <c r="S226">
        <v>69.45</v>
      </c>
      <c r="T226" s="34">
        <v>47.15</v>
      </c>
      <c r="U226">
        <v>13.68</v>
      </c>
      <c r="V226">
        <v>24.15</v>
      </c>
      <c r="W226">
        <v>26.15</v>
      </c>
      <c r="X226">
        <v>22.95</v>
      </c>
      <c r="Y226">
        <v>44.6</v>
      </c>
      <c r="Z226">
        <v>9.67</v>
      </c>
      <c r="AA226">
        <v>36</v>
      </c>
      <c r="AB226">
        <v>20.85</v>
      </c>
      <c r="AC226">
        <v>8.1300000000000008</v>
      </c>
      <c r="AD226">
        <v>85.2</v>
      </c>
      <c r="AE226">
        <v>6.15</v>
      </c>
      <c r="AF226">
        <v>5.48</v>
      </c>
      <c r="AG226">
        <v>12.14</v>
      </c>
      <c r="AH226">
        <v>27.8</v>
      </c>
      <c r="AI226">
        <v>6.83</v>
      </c>
      <c r="AJ226">
        <v>11.34</v>
      </c>
      <c r="AK226">
        <v>18.32</v>
      </c>
      <c r="AL226">
        <v>24.95</v>
      </c>
      <c r="AM226">
        <v>5.33</v>
      </c>
      <c r="AN226">
        <v>6.66</v>
      </c>
      <c r="AO226">
        <v>13.64</v>
      </c>
      <c r="AP226">
        <v>7.7</v>
      </c>
      <c r="AR226">
        <v>22068.32</v>
      </c>
      <c r="AS226">
        <v>9855.66</v>
      </c>
    </row>
    <row r="227" spans="2:45" x14ac:dyDescent="0.25">
      <c r="B227" s="22">
        <v>42338</v>
      </c>
      <c r="C227">
        <v>154.30000000000001</v>
      </c>
      <c r="D227">
        <v>61.8</v>
      </c>
      <c r="E227">
        <v>88.1</v>
      </c>
      <c r="F227">
        <v>46.3</v>
      </c>
      <c r="G227">
        <v>5.33</v>
      </c>
      <c r="H227">
        <v>4.6899999999999995</v>
      </c>
      <c r="I227">
        <v>3.44</v>
      </c>
      <c r="J227">
        <v>202</v>
      </c>
      <c r="K227">
        <v>42.45</v>
      </c>
      <c r="L227">
        <v>8.58</v>
      </c>
      <c r="M227">
        <v>95.3</v>
      </c>
      <c r="N227">
        <v>26.75</v>
      </c>
      <c r="O227">
        <v>64.8</v>
      </c>
      <c r="P227">
        <v>5.51</v>
      </c>
      <c r="Q227">
        <v>4.75</v>
      </c>
      <c r="R227">
        <v>140.5</v>
      </c>
      <c r="S227">
        <v>69.25</v>
      </c>
      <c r="T227" s="34">
        <v>47.15</v>
      </c>
      <c r="U227">
        <v>13.6</v>
      </c>
      <c r="V227">
        <v>23.75</v>
      </c>
      <c r="W227">
        <v>26.2</v>
      </c>
      <c r="X227">
        <v>22.8</v>
      </c>
      <c r="Y227">
        <v>44.5</v>
      </c>
      <c r="Z227">
        <v>9.6</v>
      </c>
      <c r="AA227">
        <v>36</v>
      </c>
      <c r="AB227">
        <v>20.85</v>
      </c>
      <c r="AC227">
        <v>8.1999999999999993</v>
      </c>
      <c r="AD227">
        <v>84.6</v>
      </c>
      <c r="AE227">
        <v>6.09</v>
      </c>
      <c r="AF227">
        <v>5.4</v>
      </c>
      <c r="AG227">
        <v>12.1</v>
      </c>
      <c r="AH227">
        <v>27.7</v>
      </c>
      <c r="AI227">
        <v>6.78</v>
      </c>
      <c r="AJ227">
        <v>11.5</v>
      </c>
      <c r="AK227">
        <v>18.16</v>
      </c>
      <c r="AL227">
        <v>25.2</v>
      </c>
      <c r="AM227">
        <v>5.34</v>
      </c>
      <c r="AN227">
        <v>6.79</v>
      </c>
      <c r="AO227">
        <v>13.68</v>
      </c>
      <c r="AP227">
        <v>7.72</v>
      </c>
      <c r="AR227">
        <v>21996.42</v>
      </c>
      <c r="AS227">
        <v>9790.64</v>
      </c>
    </row>
    <row r="228" spans="2:45" x14ac:dyDescent="0.25">
      <c r="B228" s="22">
        <v>42339</v>
      </c>
      <c r="C228">
        <v>154.30000000000001</v>
      </c>
      <c r="D228">
        <v>62.65</v>
      </c>
      <c r="E228">
        <v>90.4</v>
      </c>
      <c r="F228">
        <v>47.75</v>
      </c>
      <c r="G228">
        <v>5.38</v>
      </c>
      <c r="H228">
        <v>4.74</v>
      </c>
      <c r="I228">
        <v>3.5</v>
      </c>
      <c r="J228">
        <v>204</v>
      </c>
      <c r="K228">
        <v>43.3</v>
      </c>
      <c r="L228">
        <v>8.83</v>
      </c>
      <c r="M228">
        <v>97.55</v>
      </c>
      <c r="N228">
        <v>26.9</v>
      </c>
      <c r="O228">
        <v>66</v>
      </c>
      <c r="P228">
        <v>5.65</v>
      </c>
      <c r="Q228">
        <v>4.88</v>
      </c>
      <c r="R228">
        <v>142.19999999999999</v>
      </c>
      <c r="S228">
        <v>69.8</v>
      </c>
      <c r="T228" s="34">
        <v>47.4</v>
      </c>
      <c r="U228">
        <v>14</v>
      </c>
      <c r="V228">
        <v>24.25</v>
      </c>
      <c r="W228">
        <v>27.2</v>
      </c>
      <c r="X228">
        <v>23.8</v>
      </c>
      <c r="Y228">
        <v>44.7</v>
      </c>
      <c r="Z228">
        <v>9.68</v>
      </c>
      <c r="AA228">
        <v>36.65</v>
      </c>
      <c r="AB228">
        <v>22.45</v>
      </c>
      <c r="AC228">
        <v>8.43</v>
      </c>
      <c r="AD228">
        <v>86.75</v>
      </c>
      <c r="AE228">
        <v>6.21</v>
      </c>
      <c r="AF228">
        <v>5.55</v>
      </c>
      <c r="AG228">
        <v>12.48</v>
      </c>
      <c r="AH228">
        <v>27.8</v>
      </c>
      <c r="AI228">
        <v>7.08</v>
      </c>
      <c r="AJ228">
        <v>11.76</v>
      </c>
      <c r="AK228">
        <v>18.420000000000002</v>
      </c>
      <c r="AL228">
        <v>25.6</v>
      </c>
      <c r="AM228">
        <v>5.25</v>
      </c>
      <c r="AN228">
        <v>6.9399999999999995</v>
      </c>
      <c r="AO228">
        <v>13.38</v>
      </c>
      <c r="AP228">
        <v>7.74</v>
      </c>
      <c r="AR228">
        <v>22381.35</v>
      </c>
      <c r="AS228">
        <v>9947.94</v>
      </c>
    </row>
    <row r="229" spans="2:45" x14ac:dyDescent="0.25">
      <c r="B229" s="22">
        <v>42340</v>
      </c>
      <c r="C229">
        <v>153.69999999999999</v>
      </c>
      <c r="D229">
        <v>62.85</v>
      </c>
      <c r="E229">
        <v>90.6</v>
      </c>
      <c r="F229">
        <v>48.5</v>
      </c>
      <c r="G229">
        <v>5.4</v>
      </c>
      <c r="H229">
        <v>4.75</v>
      </c>
      <c r="I229">
        <v>3.52</v>
      </c>
      <c r="J229">
        <v>206.6</v>
      </c>
      <c r="K229">
        <v>44.25</v>
      </c>
      <c r="L229">
        <v>8.85</v>
      </c>
      <c r="M229">
        <v>97.95</v>
      </c>
      <c r="N229">
        <v>27.1</v>
      </c>
      <c r="O229">
        <v>65.2</v>
      </c>
      <c r="P229">
        <v>5.7</v>
      </c>
      <c r="Q229">
        <v>4.9000000000000004</v>
      </c>
      <c r="R229">
        <v>143.1</v>
      </c>
      <c r="S229">
        <v>70.05</v>
      </c>
      <c r="T229" s="34">
        <v>47.45</v>
      </c>
      <c r="U229">
        <v>14.08</v>
      </c>
      <c r="V229">
        <v>24.1</v>
      </c>
      <c r="W229">
        <v>27.4</v>
      </c>
      <c r="X229">
        <v>24</v>
      </c>
      <c r="Y229">
        <v>44.9</v>
      </c>
      <c r="Z229">
        <v>9.67</v>
      </c>
      <c r="AA229">
        <v>36.65</v>
      </c>
      <c r="AB229">
        <v>22.8</v>
      </c>
      <c r="AC229">
        <v>8.43</v>
      </c>
      <c r="AD229">
        <v>87.25</v>
      </c>
      <c r="AE229">
        <v>6.09</v>
      </c>
      <c r="AF229">
        <v>5.61</v>
      </c>
      <c r="AG229">
        <v>12.52</v>
      </c>
      <c r="AH229">
        <v>28.05</v>
      </c>
      <c r="AI229">
        <v>7.05</v>
      </c>
      <c r="AJ229">
        <v>11.8</v>
      </c>
      <c r="AK229">
        <v>18.48</v>
      </c>
      <c r="AL229">
        <v>25.6</v>
      </c>
      <c r="AM229">
        <v>5.32</v>
      </c>
      <c r="AN229">
        <v>6.96</v>
      </c>
      <c r="AO229">
        <v>13.42</v>
      </c>
      <c r="AP229">
        <v>7.76</v>
      </c>
      <c r="AR229">
        <v>22479.69</v>
      </c>
      <c r="AS229">
        <v>10050.36</v>
      </c>
    </row>
    <row r="230" spans="2:45" x14ac:dyDescent="0.25">
      <c r="B230" s="22">
        <v>42341</v>
      </c>
      <c r="C230">
        <v>154.4</v>
      </c>
      <c r="D230">
        <v>62.55</v>
      </c>
      <c r="E230">
        <v>90.1</v>
      </c>
      <c r="F230">
        <v>48.4</v>
      </c>
      <c r="G230">
        <v>5.4</v>
      </c>
      <c r="H230">
        <v>4.7300000000000004</v>
      </c>
      <c r="I230">
        <v>3.51</v>
      </c>
      <c r="J230">
        <v>206.8</v>
      </c>
      <c r="K230">
        <v>44.25</v>
      </c>
      <c r="L230">
        <v>8.92</v>
      </c>
      <c r="M230">
        <v>97.1</v>
      </c>
      <c r="N230">
        <v>26.75</v>
      </c>
      <c r="O230">
        <v>65</v>
      </c>
      <c r="P230">
        <v>5.67</v>
      </c>
      <c r="Q230">
        <v>4.82</v>
      </c>
      <c r="R230">
        <v>142.5</v>
      </c>
      <c r="S230">
        <v>69.900000000000006</v>
      </c>
      <c r="T230" s="34">
        <v>47</v>
      </c>
      <c r="U230">
        <v>14.04</v>
      </c>
      <c r="V230">
        <v>24.15</v>
      </c>
      <c r="W230">
        <v>27.3</v>
      </c>
      <c r="X230">
        <v>24</v>
      </c>
      <c r="Y230">
        <v>44.4</v>
      </c>
      <c r="Z230">
        <v>9.51</v>
      </c>
      <c r="AA230">
        <v>36.700000000000003</v>
      </c>
      <c r="AB230">
        <v>22.55</v>
      </c>
      <c r="AC230">
        <v>8.42</v>
      </c>
      <c r="AD230">
        <v>85.95</v>
      </c>
      <c r="AE230">
        <v>6.1</v>
      </c>
      <c r="AF230">
        <v>5.57</v>
      </c>
      <c r="AG230">
        <v>12.66</v>
      </c>
      <c r="AH230">
        <v>27.75</v>
      </c>
      <c r="AI230">
        <v>7.02</v>
      </c>
      <c r="AJ230">
        <v>11.76</v>
      </c>
      <c r="AK230">
        <v>18.34</v>
      </c>
      <c r="AL230">
        <v>25.85</v>
      </c>
      <c r="AM230">
        <v>5.31</v>
      </c>
      <c r="AN230">
        <v>6.9</v>
      </c>
      <c r="AO230">
        <v>13.34</v>
      </c>
      <c r="AP230">
        <v>7.84</v>
      </c>
      <c r="AR230">
        <v>22417.01</v>
      </c>
      <c r="AS230">
        <v>9987.84</v>
      </c>
    </row>
    <row r="231" spans="2:45" x14ac:dyDescent="0.25">
      <c r="B231" s="22">
        <v>42342</v>
      </c>
      <c r="C231">
        <v>151</v>
      </c>
      <c r="D231">
        <v>61.5</v>
      </c>
      <c r="E231">
        <v>90.3</v>
      </c>
      <c r="F231">
        <v>48.45</v>
      </c>
      <c r="G231">
        <v>5.33</v>
      </c>
      <c r="H231">
        <v>4.6500000000000004</v>
      </c>
      <c r="I231">
        <v>3.4699999999999998</v>
      </c>
      <c r="J231">
        <v>206</v>
      </c>
      <c r="K231">
        <v>43.8</v>
      </c>
      <c r="L231">
        <v>9.0399999999999991</v>
      </c>
      <c r="M231">
        <v>96.8</v>
      </c>
      <c r="N231">
        <v>26.1</v>
      </c>
      <c r="O231">
        <v>64.95</v>
      </c>
      <c r="P231">
        <v>5.54</v>
      </c>
      <c r="Q231">
        <v>4.8100000000000005</v>
      </c>
      <c r="R231">
        <v>143</v>
      </c>
      <c r="S231">
        <v>70.3</v>
      </c>
      <c r="T231" s="34">
        <v>46.7</v>
      </c>
      <c r="U231">
        <v>13.92</v>
      </c>
      <c r="V231">
        <v>24</v>
      </c>
      <c r="W231">
        <v>26.65</v>
      </c>
      <c r="X231">
        <v>23.65</v>
      </c>
      <c r="Y231">
        <v>44.3</v>
      </c>
      <c r="Z231">
        <v>9.42</v>
      </c>
      <c r="AA231">
        <v>36.450000000000003</v>
      </c>
      <c r="AB231">
        <v>22.6</v>
      </c>
      <c r="AC231">
        <v>8.43</v>
      </c>
      <c r="AD231">
        <v>85.75</v>
      </c>
      <c r="AE231">
        <v>6.07</v>
      </c>
      <c r="AF231">
        <v>5.42</v>
      </c>
      <c r="AG231">
        <v>12.72</v>
      </c>
      <c r="AH231">
        <v>27.6</v>
      </c>
      <c r="AI231">
        <v>6.89</v>
      </c>
      <c r="AJ231">
        <v>11.7</v>
      </c>
      <c r="AK231">
        <v>18.54</v>
      </c>
      <c r="AL231">
        <v>25.9</v>
      </c>
      <c r="AM231">
        <v>5.28</v>
      </c>
      <c r="AN231">
        <v>6.9</v>
      </c>
      <c r="AO231">
        <v>13.12</v>
      </c>
      <c r="AP231">
        <v>7.84</v>
      </c>
      <c r="AR231">
        <v>22235.89</v>
      </c>
      <c r="AS231">
        <v>9834.2800000000007</v>
      </c>
    </row>
    <row r="232" spans="2:45" x14ac:dyDescent="0.25">
      <c r="B232" s="22">
        <v>42345</v>
      </c>
      <c r="C232">
        <v>150.9</v>
      </c>
      <c r="D232">
        <v>61.7</v>
      </c>
      <c r="E232">
        <v>90.6</v>
      </c>
      <c r="F232">
        <v>48.5</v>
      </c>
      <c r="G232">
        <v>5.32</v>
      </c>
      <c r="H232">
        <v>4.67</v>
      </c>
      <c r="I232">
        <v>3.44</v>
      </c>
      <c r="J232">
        <v>206.2</v>
      </c>
      <c r="K232">
        <v>43.85</v>
      </c>
      <c r="L232">
        <v>8.6</v>
      </c>
      <c r="M232">
        <v>96.6</v>
      </c>
      <c r="N232">
        <v>26.1</v>
      </c>
      <c r="O232">
        <v>65.2</v>
      </c>
      <c r="P232">
        <v>5.42</v>
      </c>
      <c r="Q232">
        <v>4.68</v>
      </c>
      <c r="R232">
        <v>143.6</v>
      </c>
      <c r="S232">
        <v>69.75</v>
      </c>
      <c r="T232" s="34">
        <v>47.15</v>
      </c>
      <c r="U232">
        <v>13.9</v>
      </c>
      <c r="V232">
        <v>24.1</v>
      </c>
      <c r="W232">
        <v>26.85</v>
      </c>
      <c r="X232">
        <v>23.9</v>
      </c>
      <c r="Y232">
        <v>44.7</v>
      </c>
      <c r="Z232">
        <v>9.33</v>
      </c>
      <c r="AA232">
        <v>36.35</v>
      </c>
      <c r="AB232">
        <v>22.15</v>
      </c>
      <c r="AC232">
        <v>8.5399999999999991</v>
      </c>
      <c r="AD232">
        <v>85.85</v>
      </c>
      <c r="AE232">
        <v>5.99</v>
      </c>
      <c r="AF232">
        <v>5.46</v>
      </c>
      <c r="AG232">
        <v>12.48</v>
      </c>
      <c r="AH232">
        <v>28.1</v>
      </c>
      <c r="AI232">
        <v>6.97</v>
      </c>
      <c r="AJ232">
        <v>11.86</v>
      </c>
      <c r="AK232">
        <v>18.62</v>
      </c>
      <c r="AL232">
        <v>25.75</v>
      </c>
      <c r="AM232">
        <v>5.31</v>
      </c>
      <c r="AN232">
        <v>6.79</v>
      </c>
      <c r="AO232">
        <v>13.34</v>
      </c>
      <c r="AP232">
        <v>7.86</v>
      </c>
      <c r="AR232">
        <v>22203.22</v>
      </c>
      <c r="AS232">
        <v>9798.19</v>
      </c>
    </row>
    <row r="233" spans="2:45" x14ac:dyDescent="0.25">
      <c r="B233" s="22">
        <v>42346</v>
      </c>
      <c r="C233">
        <v>149.69999999999999</v>
      </c>
      <c r="D233">
        <v>60.85</v>
      </c>
      <c r="E233">
        <v>89.65</v>
      </c>
      <c r="F233">
        <v>47.85</v>
      </c>
      <c r="G233">
        <v>5.27</v>
      </c>
      <c r="H233">
        <v>4.63</v>
      </c>
      <c r="I233">
        <v>3.41</v>
      </c>
      <c r="J233">
        <v>203.6</v>
      </c>
      <c r="K233">
        <v>43.3</v>
      </c>
      <c r="L233">
        <v>8.3000000000000007</v>
      </c>
      <c r="M233">
        <v>95.55</v>
      </c>
      <c r="N233">
        <v>25.55</v>
      </c>
      <c r="O233">
        <v>64.599999999999994</v>
      </c>
      <c r="P233">
        <v>5.3</v>
      </c>
      <c r="Q233">
        <v>4.55</v>
      </c>
      <c r="R233">
        <v>142.5</v>
      </c>
      <c r="S233">
        <v>69.900000000000006</v>
      </c>
      <c r="T233" s="34">
        <v>46.65</v>
      </c>
      <c r="U233">
        <v>13.74</v>
      </c>
      <c r="V233">
        <v>23.8</v>
      </c>
      <c r="W233">
        <v>26</v>
      </c>
      <c r="X233">
        <v>22.9</v>
      </c>
      <c r="Y233">
        <v>44.2</v>
      </c>
      <c r="Z233">
        <v>9.26</v>
      </c>
      <c r="AA233">
        <v>36.15</v>
      </c>
      <c r="AB233">
        <v>21.65</v>
      </c>
      <c r="AC233">
        <v>8.44</v>
      </c>
      <c r="AD233">
        <v>84.7</v>
      </c>
      <c r="AE233">
        <v>5.79</v>
      </c>
      <c r="AF233">
        <v>5.4</v>
      </c>
      <c r="AG233">
        <v>12.06</v>
      </c>
      <c r="AH233">
        <v>27.5</v>
      </c>
      <c r="AI233">
        <v>6.66</v>
      </c>
      <c r="AJ233">
        <v>11.66</v>
      </c>
      <c r="AK233">
        <v>18.16</v>
      </c>
      <c r="AL233">
        <v>25.2</v>
      </c>
      <c r="AM233">
        <v>5.12</v>
      </c>
      <c r="AN233">
        <v>6.57</v>
      </c>
      <c r="AO233">
        <v>13.04</v>
      </c>
      <c r="AP233">
        <v>7.87</v>
      </c>
      <c r="AR233">
        <v>21905.13</v>
      </c>
      <c r="AS233">
        <v>9660.8700000000008</v>
      </c>
    </row>
    <row r="234" spans="2:45" x14ac:dyDescent="0.25">
      <c r="B234" s="22">
        <v>42347</v>
      </c>
      <c r="C234">
        <v>150.69999999999999</v>
      </c>
      <c r="D234">
        <v>60.25</v>
      </c>
      <c r="E234">
        <v>89.55</v>
      </c>
      <c r="F234">
        <v>48.15</v>
      </c>
      <c r="G234">
        <v>5.21</v>
      </c>
      <c r="H234">
        <v>4.55</v>
      </c>
      <c r="I234">
        <v>3.36</v>
      </c>
      <c r="J234">
        <v>198.3</v>
      </c>
      <c r="K234">
        <v>42.7</v>
      </c>
      <c r="L234">
        <v>8.42</v>
      </c>
      <c r="M234">
        <v>94.6</v>
      </c>
      <c r="N234">
        <v>25.15</v>
      </c>
      <c r="O234">
        <v>64.3</v>
      </c>
      <c r="P234">
        <v>5.23</v>
      </c>
      <c r="Q234">
        <v>4.5600000000000005</v>
      </c>
      <c r="R234">
        <v>143.30000000000001</v>
      </c>
      <c r="S234">
        <v>69.650000000000006</v>
      </c>
      <c r="T234" s="34">
        <v>46.3</v>
      </c>
      <c r="U234">
        <v>13.8</v>
      </c>
      <c r="V234">
        <v>23.7</v>
      </c>
      <c r="W234">
        <v>26.15</v>
      </c>
      <c r="X234">
        <v>22.85</v>
      </c>
      <c r="Y234">
        <v>43.75</v>
      </c>
      <c r="Z234">
        <v>9.16</v>
      </c>
      <c r="AA234">
        <v>36.25</v>
      </c>
      <c r="AB234">
        <v>22.1</v>
      </c>
      <c r="AC234">
        <v>8.32</v>
      </c>
      <c r="AD234">
        <v>84.8</v>
      </c>
      <c r="AE234">
        <v>5.72</v>
      </c>
      <c r="AF234">
        <v>5.38</v>
      </c>
      <c r="AG234">
        <v>11.94</v>
      </c>
      <c r="AH234">
        <v>27</v>
      </c>
      <c r="AI234">
        <v>6.7</v>
      </c>
      <c r="AJ234">
        <v>11.56</v>
      </c>
      <c r="AK234">
        <v>18.02</v>
      </c>
      <c r="AL234">
        <v>24.65</v>
      </c>
      <c r="AM234">
        <v>5.0999999999999996</v>
      </c>
      <c r="AN234">
        <v>6.57</v>
      </c>
      <c r="AO234">
        <v>13.28</v>
      </c>
      <c r="AP234">
        <v>7.72</v>
      </c>
      <c r="AR234">
        <v>21803.759999999998</v>
      </c>
      <c r="AS234">
        <v>9558.76</v>
      </c>
    </row>
    <row r="235" spans="2:45" x14ac:dyDescent="0.25">
      <c r="B235" s="22">
        <v>42348</v>
      </c>
      <c r="C235">
        <v>150.4</v>
      </c>
      <c r="D235">
        <v>60.35</v>
      </c>
      <c r="E235">
        <v>89.85</v>
      </c>
      <c r="F235">
        <v>47.65</v>
      </c>
      <c r="G235">
        <v>5.2</v>
      </c>
      <c r="H235">
        <v>4.54</v>
      </c>
      <c r="I235">
        <v>3.33</v>
      </c>
      <c r="J235">
        <v>198.6</v>
      </c>
      <c r="K235">
        <v>42.25</v>
      </c>
      <c r="L235">
        <v>8.17</v>
      </c>
      <c r="M235">
        <v>94.5</v>
      </c>
      <c r="N235">
        <v>25.05</v>
      </c>
      <c r="O235">
        <v>64.75</v>
      </c>
      <c r="P235">
        <v>5.17</v>
      </c>
      <c r="Q235">
        <v>4.46</v>
      </c>
      <c r="R235">
        <v>143.69999999999999</v>
      </c>
      <c r="S235">
        <v>70.05</v>
      </c>
      <c r="T235" s="34">
        <v>46.4</v>
      </c>
      <c r="U235">
        <v>13.74</v>
      </c>
      <c r="V235">
        <v>23.5</v>
      </c>
      <c r="W235">
        <v>26.25</v>
      </c>
      <c r="X235">
        <v>23.2</v>
      </c>
      <c r="Y235">
        <v>43.3</v>
      </c>
      <c r="Z235">
        <v>9.08</v>
      </c>
      <c r="AA235">
        <v>36.299999999999997</v>
      </c>
      <c r="AB235">
        <v>21.7</v>
      </c>
      <c r="AC235">
        <v>8.0399999999999991</v>
      </c>
      <c r="AD235">
        <v>85.1</v>
      </c>
      <c r="AE235">
        <v>5.66</v>
      </c>
      <c r="AF235">
        <v>5.36</v>
      </c>
      <c r="AG235">
        <v>11.84</v>
      </c>
      <c r="AH235">
        <v>26.75</v>
      </c>
      <c r="AI235">
        <v>6.64</v>
      </c>
      <c r="AJ235">
        <v>11.54</v>
      </c>
      <c r="AK235">
        <v>17.940000000000001</v>
      </c>
      <c r="AL235">
        <v>24.05</v>
      </c>
      <c r="AM235">
        <v>5.0999999999999996</v>
      </c>
      <c r="AN235">
        <v>6.46</v>
      </c>
      <c r="AO235">
        <v>13.12</v>
      </c>
      <c r="AP235">
        <v>7.71</v>
      </c>
      <c r="AR235">
        <v>21704.61</v>
      </c>
      <c r="AS235">
        <v>9450.49</v>
      </c>
    </row>
    <row r="236" spans="2:45" x14ac:dyDescent="0.25">
      <c r="B236" s="22">
        <v>42349</v>
      </c>
      <c r="C236">
        <v>147.6</v>
      </c>
      <c r="D236">
        <v>60.05</v>
      </c>
      <c r="E236">
        <v>89.6</v>
      </c>
      <c r="F236">
        <v>46.6</v>
      </c>
      <c r="G236">
        <v>5.16</v>
      </c>
      <c r="H236">
        <v>4.5199999999999996</v>
      </c>
      <c r="I236">
        <v>3.33</v>
      </c>
      <c r="J236">
        <v>194.2</v>
      </c>
      <c r="K236">
        <v>40.950000000000003</v>
      </c>
      <c r="L236">
        <v>7.9399999999999995</v>
      </c>
      <c r="M236">
        <v>93.9</v>
      </c>
      <c r="N236">
        <v>24.4</v>
      </c>
      <c r="O236">
        <v>64.8</v>
      </c>
      <c r="P236">
        <v>5.08</v>
      </c>
      <c r="Q236">
        <v>4.41</v>
      </c>
      <c r="R236">
        <v>143.80000000000001</v>
      </c>
      <c r="S236">
        <v>70</v>
      </c>
      <c r="T236" s="34">
        <v>46.4</v>
      </c>
      <c r="U236">
        <v>13.6</v>
      </c>
      <c r="V236">
        <v>23.25</v>
      </c>
      <c r="W236">
        <v>25.8</v>
      </c>
      <c r="X236">
        <v>23.15</v>
      </c>
      <c r="Y236">
        <v>42.45</v>
      </c>
      <c r="Z236">
        <v>9.1300000000000008</v>
      </c>
      <c r="AA236">
        <v>36.4</v>
      </c>
      <c r="AB236">
        <v>21.15</v>
      </c>
      <c r="AC236">
        <v>8.08</v>
      </c>
      <c r="AD236">
        <v>84.1</v>
      </c>
      <c r="AE236">
        <v>5.7</v>
      </c>
      <c r="AF236">
        <v>5.32</v>
      </c>
      <c r="AG236">
        <v>11.7</v>
      </c>
      <c r="AH236">
        <v>26.4</v>
      </c>
      <c r="AI236">
        <v>6.06</v>
      </c>
      <c r="AJ236">
        <v>11.4</v>
      </c>
      <c r="AK236">
        <v>17.86</v>
      </c>
      <c r="AL236">
        <v>23.45</v>
      </c>
      <c r="AM236">
        <v>5.01</v>
      </c>
      <c r="AN236">
        <v>6.47</v>
      </c>
      <c r="AO236">
        <v>13.12</v>
      </c>
      <c r="AP236">
        <v>7.68</v>
      </c>
      <c r="AR236">
        <v>21464.05</v>
      </c>
      <c r="AS236">
        <v>9308</v>
      </c>
    </row>
    <row r="237" spans="2:45" x14ac:dyDescent="0.25">
      <c r="B237" s="22">
        <v>42352</v>
      </c>
      <c r="C237">
        <v>146.5</v>
      </c>
      <c r="D237">
        <v>59.45</v>
      </c>
      <c r="E237">
        <v>87.85</v>
      </c>
      <c r="F237">
        <v>45.85</v>
      </c>
      <c r="G237">
        <v>5.13</v>
      </c>
      <c r="H237">
        <v>4.4800000000000004</v>
      </c>
      <c r="I237">
        <v>3.33</v>
      </c>
      <c r="J237">
        <v>195.6</v>
      </c>
      <c r="K237">
        <v>41.25</v>
      </c>
      <c r="L237">
        <v>7.82</v>
      </c>
      <c r="M237">
        <v>93.85</v>
      </c>
      <c r="N237">
        <v>24.85</v>
      </c>
      <c r="O237">
        <v>64.599999999999994</v>
      </c>
      <c r="P237">
        <v>5.0199999999999996</v>
      </c>
      <c r="Q237">
        <v>4.3499999999999996</v>
      </c>
      <c r="R237">
        <v>144.4</v>
      </c>
      <c r="S237">
        <v>70</v>
      </c>
      <c r="T237" s="34">
        <v>46.15</v>
      </c>
      <c r="U237">
        <v>13.66</v>
      </c>
      <c r="V237">
        <v>22.95</v>
      </c>
      <c r="W237">
        <v>25.4</v>
      </c>
      <c r="X237">
        <v>22.6</v>
      </c>
      <c r="Y237">
        <v>42.15</v>
      </c>
      <c r="Z237">
        <v>9.16</v>
      </c>
      <c r="AA237">
        <v>36.200000000000003</v>
      </c>
      <c r="AB237">
        <v>20.7</v>
      </c>
      <c r="AC237">
        <v>7.96</v>
      </c>
      <c r="AD237">
        <v>84</v>
      </c>
      <c r="AE237">
        <v>5.64</v>
      </c>
      <c r="AF237">
        <v>5.3</v>
      </c>
      <c r="AG237">
        <v>11.62</v>
      </c>
      <c r="AH237">
        <v>26.3</v>
      </c>
      <c r="AI237">
        <v>5.65</v>
      </c>
      <c r="AJ237">
        <v>11.34</v>
      </c>
      <c r="AK237">
        <v>17.7</v>
      </c>
      <c r="AL237">
        <v>23.75</v>
      </c>
      <c r="AM237">
        <v>5.01</v>
      </c>
      <c r="AN237">
        <v>6.4</v>
      </c>
      <c r="AO237">
        <v>12.98</v>
      </c>
      <c r="AP237">
        <v>7.62</v>
      </c>
      <c r="AR237">
        <v>21309.85</v>
      </c>
      <c r="AS237">
        <v>9315.91</v>
      </c>
    </row>
    <row r="238" spans="2:45" x14ac:dyDescent="0.25">
      <c r="B238" s="22">
        <v>42353</v>
      </c>
      <c r="C238">
        <v>147.5</v>
      </c>
      <c r="D238">
        <v>58.9</v>
      </c>
      <c r="E238">
        <v>87.8</v>
      </c>
      <c r="F238">
        <v>45.4</v>
      </c>
      <c r="G238">
        <v>5.16</v>
      </c>
      <c r="H238">
        <v>4.47</v>
      </c>
      <c r="I238">
        <v>3.33</v>
      </c>
      <c r="J238">
        <v>195.3</v>
      </c>
      <c r="K238">
        <v>41.55</v>
      </c>
      <c r="L238">
        <v>7.9</v>
      </c>
      <c r="M238">
        <v>93.5</v>
      </c>
      <c r="N238">
        <v>25</v>
      </c>
      <c r="O238">
        <v>64.400000000000006</v>
      </c>
      <c r="P238">
        <v>5.05</v>
      </c>
      <c r="Q238">
        <v>4.37</v>
      </c>
      <c r="R238">
        <v>143.69999999999999</v>
      </c>
      <c r="S238">
        <v>70.8</v>
      </c>
      <c r="T238" s="34">
        <v>46</v>
      </c>
      <c r="U238">
        <v>13.64</v>
      </c>
      <c r="V238">
        <v>22.9</v>
      </c>
      <c r="W238">
        <v>24.9</v>
      </c>
      <c r="X238">
        <v>22.25</v>
      </c>
      <c r="Y238">
        <v>42.1</v>
      </c>
      <c r="Z238">
        <v>9.36</v>
      </c>
      <c r="AA238">
        <v>36.35</v>
      </c>
      <c r="AB238">
        <v>21.15</v>
      </c>
      <c r="AC238">
        <v>7.9</v>
      </c>
      <c r="AD238">
        <v>83.15</v>
      </c>
      <c r="AE238">
        <v>5.64</v>
      </c>
      <c r="AF238">
        <v>5.25</v>
      </c>
      <c r="AG238">
        <v>11.5</v>
      </c>
      <c r="AH238">
        <v>25.95</v>
      </c>
      <c r="AI238">
        <v>5.42</v>
      </c>
      <c r="AJ238">
        <v>11.34</v>
      </c>
      <c r="AK238">
        <v>17.38</v>
      </c>
      <c r="AL238">
        <v>23.7</v>
      </c>
      <c r="AM238">
        <v>4.96</v>
      </c>
      <c r="AN238">
        <v>6.37</v>
      </c>
      <c r="AO238">
        <v>12.74</v>
      </c>
      <c r="AP238">
        <v>7.54</v>
      </c>
      <c r="AR238">
        <v>21274.37</v>
      </c>
      <c r="AS238">
        <v>9344.07</v>
      </c>
    </row>
    <row r="239" spans="2:45" x14ac:dyDescent="0.25">
      <c r="B239" s="22">
        <v>42354</v>
      </c>
      <c r="C239">
        <v>151.80000000000001</v>
      </c>
      <c r="D239">
        <v>60.1</v>
      </c>
      <c r="E239">
        <v>89.5</v>
      </c>
      <c r="F239">
        <v>46.45</v>
      </c>
      <c r="G239">
        <v>5.25</v>
      </c>
      <c r="H239">
        <v>4.58</v>
      </c>
      <c r="I239">
        <v>3.4</v>
      </c>
      <c r="J239">
        <v>199.4</v>
      </c>
      <c r="K239">
        <v>42.15</v>
      </c>
      <c r="L239">
        <v>8.17</v>
      </c>
      <c r="M239">
        <v>94.25</v>
      </c>
      <c r="N239">
        <v>25.4</v>
      </c>
      <c r="O239">
        <v>64.150000000000006</v>
      </c>
      <c r="P239">
        <v>5.3</v>
      </c>
      <c r="Q239">
        <v>4.6899999999999995</v>
      </c>
      <c r="R239">
        <v>143.6</v>
      </c>
      <c r="S239">
        <v>69.900000000000006</v>
      </c>
      <c r="T239" s="34">
        <v>45.9</v>
      </c>
      <c r="U239">
        <v>13.76</v>
      </c>
      <c r="V239">
        <v>23.2</v>
      </c>
      <c r="W239">
        <v>25.4</v>
      </c>
      <c r="X239">
        <v>23.1</v>
      </c>
      <c r="Y239">
        <v>42.3</v>
      </c>
      <c r="Z239">
        <v>9.51</v>
      </c>
      <c r="AA239">
        <v>36.6</v>
      </c>
      <c r="AB239">
        <v>21.75</v>
      </c>
      <c r="AC239">
        <v>8.0399999999999991</v>
      </c>
      <c r="AD239">
        <v>84</v>
      </c>
      <c r="AE239">
        <v>5.68</v>
      </c>
      <c r="AF239">
        <v>5.39</v>
      </c>
      <c r="AG239">
        <v>11.64</v>
      </c>
      <c r="AH239">
        <v>26.5</v>
      </c>
      <c r="AI239">
        <v>5.68</v>
      </c>
      <c r="AJ239">
        <v>11.4</v>
      </c>
      <c r="AK239">
        <v>17.72</v>
      </c>
      <c r="AL239">
        <v>24</v>
      </c>
      <c r="AM239">
        <v>5.01</v>
      </c>
      <c r="AN239">
        <v>6.51</v>
      </c>
      <c r="AO239">
        <v>12.92</v>
      </c>
      <c r="AP239">
        <v>7.59</v>
      </c>
      <c r="AR239">
        <v>21701.21</v>
      </c>
      <c r="AS239">
        <v>9538.66</v>
      </c>
    </row>
    <row r="240" spans="2:45" x14ac:dyDescent="0.25">
      <c r="B240" s="22">
        <v>42355</v>
      </c>
      <c r="C240">
        <v>151.6</v>
      </c>
      <c r="D240">
        <v>61.8</v>
      </c>
      <c r="E240">
        <v>89.1</v>
      </c>
      <c r="F240">
        <v>47.1</v>
      </c>
      <c r="G240">
        <v>5.31</v>
      </c>
      <c r="H240">
        <v>4.67</v>
      </c>
      <c r="I240">
        <v>3.46</v>
      </c>
      <c r="J240">
        <v>200.8</v>
      </c>
      <c r="K240">
        <v>42.65</v>
      </c>
      <c r="L240">
        <v>7.99</v>
      </c>
      <c r="M240">
        <v>94.85</v>
      </c>
      <c r="N240">
        <v>25.7</v>
      </c>
      <c r="O240">
        <v>65.349999999999994</v>
      </c>
      <c r="P240">
        <v>5.2</v>
      </c>
      <c r="Q240">
        <v>4.7</v>
      </c>
      <c r="R240">
        <v>147.19999999999999</v>
      </c>
      <c r="S240">
        <v>70.099999999999994</v>
      </c>
      <c r="T240" s="34">
        <v>45.8</v>
      </c>
      <c r="U240">
        <v>13.78</v>
      </c>
      <c r="V240">
        <v>23.45</v>
      </c>
      <c r="W240">
        <v>26.3</v>
      </c>
      <c r="X240">
        <v>23.7</v>
      </c>
      <c r="Y240">
        <v>42.55</v>
      </c>
      <c r="Z240">
        <v>9.6</v>
      </c>
      <c r="AA240">
        <v>37.1</v>
      </c>
      <c r="AB240">
        <v>22.2</v>
      </c>
      <c r="AC240">
        <v>8.01</v>
      </c>
      <c r="AD240">
        <v>84.45</v>
      </c>
      <c r="AE240">
        <v>5.6899999999999995</v>
      </c>
      <c r="AF240">
        <v>5.4</v>
      </c>
      <c r="AG240">
        <v>11.7</v>
      </c>
      <c r="AH240">
        <v>27.45</v>
      </c>
      <c r="AI240">
        <v>5.74</v>
      </c>
      <c r="AJ240">
        <v>11.36</v>
      </c>
      <c r="AK240">
        <v>17.600000000000001</v>
      </c>
      <c r="AL240">
        <v>23.85</v>
      </c>
      <c r="AM240">
        <v>4.95</v>
      </c>
      <c r="AN240">
        <v>6.44</v>
      </c>
      <c r="AO240">
        <v>13.06</v>
      </c>
      <c r="AP240">
        <v>7.6</v>
      </c>
      <c r="AR240">
        <v>21872.06</v>
      </c>
      <c r="AS240">
        <v>9666.52</v>
      </c>
    </row>
    <row r="241" spans="2:45" x14ac:dyDescent="0.25">
      <c r="B241" s="22">
        <v>42356</v>
      </c>
      <c r="C241">
        <v>151.30000000000001</v>
      </c>
      <c r="D241">
        <v>61.5</v>
      </c>
      <c r="E241">
        <v>88.1</v>
      </c>
      <c r="F241">
        <v>46.65</v>
      </c>
      <c r="G241">
        <v>5.29</v>
      </c>
      <c r="H241">
        <v>4.68</v>
      </c>
      <c r="I241">
        <v>3.45</v>
      </c>
      <c r="J241">
        <v>198.9</v>
      </c>
      <c r="K241">
        <v>42.7</v>
      </c>
      <c r="L241">
        <v>7.85</v>
      </c>
      <c r="M241">
        <v>94.65</v>
      </c>
      <c r="N241">
        <v>25.45</v>
      </c>
      <c r="O241">
        <v>64.75</v>
      </c>
      <c r="P241">
        <v>5.09</v>
      </c>
      <c r="Q241">
        <v>4.62</v>
      </c>
      <c r="R241">
        <v>144.6</v>
      </c>
      <c r="S241">
        <v>69.900000000000006</v>
      </c>
      <c r="T241" s="34">
        <v>45.65</v>
      </c>
      <c r="U241">
        <v>13.7</v>
      </c>
      <c r="V241">
        <v>23.65</v>
      </c>
      <c r="W241">
        <v>26.25</v>
      </c>
      <c r="X241">
        <v>23.55</v>
      </c>
      <c r="Y241">
        <v>42.5</v>
      </c>
      <c r="Z241">
        <v>9.6</v>
      </c>
      <c r="AA241">
        <v>36.700000000000003</v>
      </c>
      <c r="AB241">
        <v>22.15</v>
      </c>
      <c r="AC241">
        <v>7.93</v>
      </c>
      <c r="AD241">
        <v>84.75</v>
      </c>
      <c r="AE241">
        <v>5.5600000000000005</v>
      </c>
      <c r="AF241">
        <v>5.39</v>
      </c>
      <c r="AG241">
        <v>11.42</v>
      </c>
      <c r="AH241">
        <v>27.15</v>
      </c>
      <c r="AI241">
        <v>5.71</v>
      </c>
      <c r="AJ241">
        <v>11.62</v>
      </c>
      <c r="AK241">
        <v>17.739999999999998</v>
      </c>
      <c r="AL241">
        <v>23.5</v>
      </c>
      <c r="AM241">
        <v>5.01</v>
      </c>
      <c r="AN241">
        <v>6.38</v>
      </c>
      <c r="AO241">
        <v>13.04</v>
      </c>
      <c r="AP241">
        <v>7.51</v>
      </c>
      <c r="AR241">
        <v>21755.56</v>
      </c>
      <c r="AS241">
        <v>9634.41</v>
      </c>
    </row>
    <row r="242" spans="2:45" x14ac:dyDescent="0.25">
      <c r="B242" s="22">
        <v>42359</v>
      </c>
      <c r="C242">
        <v>150.30000000000001</v>
      </c>
      <c r="D242">
        <v>61.1</v>
      </c>
      <c r="E242">
        <v>87.75</v>
      </c>
      <c r="F242">
        <v>46.65</v>
      </c>
      <c r="G242">
        <v>5.34</v>
      </c>
      <c r="H242">
        <v>4.7300000000000004</v>
      </c>
      <c r="I242">
        <v>3.4699999999999998</v>
      </c>
      <c r="J242">
        <v>201</v>
      </c>
      <c r="K242">
        <v>43.4</v>
      </c>
      <c r="L242">
        <v>7.86</v>
      </c>
      <c r="M242">
        <v>94.05</v>
      </c>
      <c r="N242">
        <v>25.6</v>
      </c>
      <c r="O242">
        <v>64.400000000000006</v>
      </c>
      <c r="P242">
        <v>5.13</v>
      </c>
      <c r="Q242">
        <v>4.59</v>
      </c>
      <c r="R242">
        <v>144.1</v>
      </c>
      <c r="S242">
        <v>70</v>
      </c>
      <c r="T242" s="34">
        <v>45.85</v>
      </c>
      <c r="U242">
        <v>13.7</v>
      </c>
      <c r="V242">
        <v>23.7</v>
      </c>
      <c r="W242">
        <v>26.25</v>
      </c>
      <c r="X242">
        <v>24.35</v>
      </c>
      <c r="Y242">
        <v>42.3</v>
      </c>
      <c r="Z242">
        <v>9.5</v>
      </c>
      <c r="AA242">
        <v>36.799999999999997</v>
      </c>
      <c r="AB242">
        <v>22.35</v>
      </c>
      <c r="AC242">
        <v>8.0399999999999991</v>
      </c>
      <c r="AD242">
        <v>84.8</v>
      </c>
      <c r="AE242">
        <v>5.57</v>
      </c>
      <c r="AF242">
        <v>5.49</v>
      </c>
      <c r="AG242">
        <v>11.8</v>
      </c>
      <c r="AH242">
        <v>27.15</v>
      </c>
      <c r="AI242">
        <v>5.73</v>
      </c>
      <c r="AJ242">
        <v>11.42</v>
      </c>
      <c r="AK242">
        <v>17.7</v>
      </c>
      <c r="AL242">
        <v>24.4</v>
      </c>
      <c r="AM242">
        <v>4.96</v>
      </c>
      <c r="AN242">
        <v>6.45</v>
      </c>
      <c r="AO242">
        <v>13.2</v>
      </c>
      <c r="AP242">
        <v>7.65</v>
      </c>
      <c r="AR242">
        <v>21791.68</v>
      </c>
      <c r="AS242">
        <v>9746.99</v>
      </c>
    </row>
    <row r="243" spans="2:45" x14ac:dyDescent="0.25">
      <c r="B243" s="22">
        <v>42360</v>
      </c>
      <c r="C243">
        <v>150.80000000000001</v>
      </c>
      <c r="D243">
        <v>61.1</v>
      </c>
      <c r="E243">
        <v>88.35</v>
      </c>
      <c r="F243">
        <v>47</v>
      </c>
      <c r="G243">
        <v>5.33</v>
      </c>
      <c r="H243">
        <v>4.7300000000000004</v>
      </c>
      <c r="I243">
        <v>3.4699999999999998</v>
      </c>
      <c r="J243">
        <v>200</v>
      </c>
      <c r="K243">
        <v>43.5</v>
      </c>
      <c r="L243">
        <v>7.85</v>
      </c>
      <c r="M243">
        <v>94.95</v>
      </c>
      <c r="N243">
        <v>25.25</v>
      </c>
      <c r="O243">
        <v>64.849999999999994</v>
      </c>
      <c r="P243">
        <v>5.09</v>
      </c>
      <c r="Q243">
        <v>4.63</v>
      </c>
      <c r="R243">
        <v>145.19999999999999</v>
      </c>
      <c r="S243">
        <v>69.7</v>
      </c>
      <c r="T243" s="34">
        <v>45.9</v>
      </c>
      <c r="U243">
        <v>13.62</v>
      </c>
      <c r="V243">
        <v>23.9</v>
      </c>
      <c r="W243">
        <v>25.65</v>
      </c>
      <c r="X243">
        <v>24.3</v>
      </c>
      <c r="Y243">
        <v>42.85</v>
      </c>
      <c r="Z243">
        <v>9.49</v>
      </c>
      <c r="AA243">
        <v>37.15</v>
      </c>
      <c r="AB243">
        <v>22.3</v>
      </c>
      <c r="AC243">
        <v>8.01</v>
      </c>
      <c r="AD243">
        <v>84.8</v>
      </c>
      <c r="AE243">
        <v>5.57</v>
      </c>
      <c r="AF243">
        <v>5.51</v>
      </c>
      <c r="AG243">
        <v>11.92</v>
      </c>
      <c r="AH243">
        <v>27.15</v>
      </c>
      <c r="AI243">
        <v>5.78</v>
      </c>
      <c r="AJ243">
        <v>11.46</v>
      </c>
      <c r="AK243">
        <v>17.68</v>
      </c>
      <c r="AL243">
        <v>24.15</v>
      </c>
      <c r="AM243">
        <v>5</v>
      </c>
      <c r="AN243">
        <v>6.39</v>
      </c>
      <c r="AO243">
        <v>13.34</v>
      </c>
      <c r="AP243">
        <v>7.73</v>
      </c>
      <c r="AR243">
        <v>21830.02</v>
      </c>
      <c r="AS243">
        <v>9731.5300000000007</v>
      </c>
    </row>
    <row r="244" spans="2:45" x14ac:dyDescent="0.25">
      <c r="B244" s="22">
        <v>42361</v>
      </c>
      <c r="C244">
        <v>152.19999999999999</v>
      </c>
      <c r="D244">
        <v>61.55</v>
      </c>
      <c r="E244">
        <v>88.3</v>
      </c>
      <c r="F244">
        <v>46.8</v>
      </c>
      <c r="G244">
        <v>5.39</v>
      </c>
      <c r="H244">
        <v>4.79</v>
      </c>
      <c r="I244">
        <v>3.51</v>
      </c>
      <c r="J244">
        <v>202.8</v>
      </c>
      <c r="K244">
        <v>44</v>
      </c>
      <c r="L244">
        <v>8.16</v>
      </c>
      <c r="M244">
        <v>95.85</v>
      </c>
      <c r="N244">
        <v>25.65</v>
      </c>
      <c r="O244">
        <v>65.05</v>
      </c>
      <c r="P244">
        <v>5.26</v>
      </c>
      <c r="Q244">
        <v>4.84</v>
      </c>
      <c r="R244">
        <v>146.4</v>
      </c>
      <c r="S244">
        <v>70</v>
      </c>
      <c r="T244" s="34">
        <v>46.45</v>
      </c>
      <c r="U244">
        <v>13.78</v>
      </c>
      <c r="V244">
        <v>23.95</v>
      </c>
      <c r="W244">
        <v>26.3</v>
      </c>
      <c r="X244">
        <v>24.6</v>
      </c>
      <c r="Y244">
        <v>43.05</v>
      </c>
      <c r="Z244">
        <v>9.52</v>
      </c>
      <c r="AA244">
        <v>37.5</v>
      </c>
      <c r="AB244">
        <v>22.3</v>
      </c>
      <c r="AC244">
        <v>8.14</v>
      </c>
      <c r="AD244">
        <v>86.1</v>
      </c>
      <c r="AE244">
        <v>5.6</v>
      </c>
      <c r="AF244">
        <v>5.59</v>
      </c>
      <c r="AG244">
        <v>12.24</v>
      </c>
      <c r="AH244">
        <v>27.5</v>
      </c>
      <c r="AI244">
        <v>5.83</v>
      </c>
      <c r="AJ244">
        <v>11.38</v>
      </c>
      <c r="AK244">
        <v>17.98</v>
      </c>
      <c r="AL244">
        <v>24.95</v>
      </c>
      <c r="AM244">
        <v>5.1100000000000003</v>
      </c>
      <c r="AN244">
        <v>6.49</v>
      </c>
      <c r="AO244">
        <v>13.5</v>
      </c>
      <c r="AP244">
        <v>7.78</v>
      </c>
      <c r="AR244">
        <v>22040.59</v>
      </c>
      <c r="AS244">
        <v>9882.9500000000007</v>
      </c>
    </row>
    <row r="245" spans="2:45" x14ac:dyDescent="0.25">
      <c r="B245" s="22">
        <v>42362</v>
      </c>
      <c r="C245">
        <v>151.80000000000001</v>
      </c>
      <c r="D245">
        <v>62.15</v>
      </c>
      <c r="E245">
        <v>88.55</v>
      </c>
      <c r="F245">
        <v>47</v>
      </c>
      <c r="G245">
        <v>5.43</v>
      </c>
      <c r="H245">
        <v>4.8</v>
      </c>
      <c r="I245">
        <v>3.5</v>
      </c>
      <c r="J245">
        <v>203.2</v>
      </c>
      <c r="K245">
        <v>44.2</v>
      </c>
      <c r="L245">
        <v>8.41</v>
      </c>
      <c r="M245">
        <v>95</v>
      </c>
      <c r="N245">
        <v>25.95</v>
      </c>
      <c r="O245">
        <v>65.3</v>
      </c>
      <c r="P245">
        <v>5.38</v>
      </c>
      <c r="Q245">
        <v>4.95</v>
      </c>
      <c r="R245">
        <v>146.80000000000001</v>
      </c>
      <c r="S245">
        <v>70.349999999999994</v>
      </c>
      <c r="T245" s="34">
        <v>46.3</v>
      </c>
      <c r="U245">
        <v>13.76</v>
      </c>
      <c r="V245">
        <v>24</v>
      </c>
      <c r="W245">
        <v>26.75</v>
      </c>
      <c r="X245">
        <v>24.8</v>
      </c>
      <c r="Y245">
        <v>43.65</v>
      </c>
      <c r="Z245">
        <v>9.57</v>
      </c>
      <c r="AA245">
        <v>37.15</v>
      </c>
      <c r="AB245">
        <v>22</v>
      </c>
      <c r="AC245">
        <v>8.1300000000000008</v>
      </c>
      <c r="AD245">
        <v>86.9</v>
      </c>
      <c r="AE245">
        <v>5.75</v>
      </c>
      <c r="AF245">
        <v>5.61</v>
      </c>
      <c r="AG245">
        <v>12.5</v>
      </c>
      <c r="AH245">
        <v>28.05</v>
      </c>
      <c r="AI245">
        <v>5.88</v>
      </c>
      <c r="AJ245">
        <v>11.64</v>
      </c>
      <c r="AK245">
        <v>18.16</v>
      </c>
      <c r="AL245">
        <v>24.7</v>
      </c>
      <c r="AM245">
        <v>5.17</v>
      </c>
      <c r="AN245">
        <v>6.58</v>
      </c>
      <c r="AO245">
        <v>13.44</v>
      </c>
      <c r="AP245">
        <v>7.61</v>
      </c>
      <c r="AR245">
        <v>22138.13</v>
      </c>
      <c r="AS245">
        <v>9953.2099999999991</v>
      </c>
    </row>
    <row r="246" spans="2:45" x14ac:dyDescent="0.25">
      <c r="B246" s="22">
        <v>42366</v>
      </c>
      <c r="C246">
        <v>150.9</v>
      </c>
      <c r="D246">
        <v>61.75</v>
      </c>
      <c r="E246">
        <v>87.6</v>
      </c>
      <c r="F246">
        <v>46.4</v>
      </c>
      <c r="G246">
        <v>5.38</v>
      </c>
      <c r="H246">
        <v>4.75</v>
      </c>
      <c r="I246">
        <v>3.49</v>
      </c>
      <c r="J246">
        <v>200.4</v>
      </c>
      <c r="K246">
        <v>43.5</v>
      </c>
      <c r="L246">
        <v>8.2899999999999991</v>
      </c>
      <c r="M246">
        <v>94.45</v>
      </c>
      <c r="N246">
        <v>25.25</v>
      </c>
      <c r="O246">
        <v>64.900000000000006</v>
      </c>
      <c r="P246">
        <v>5.27</v>
      </c>
      <c r="Q246">
        <v>4.78</v>
      </c>
      <c r="R246">
        <v>145.6</v>
      </c>
      <c r="S246">
        <v>70.05</v>
      </c>
      <c r="T246" s="34">
        <v>46</v>
      </c>
      <c r="U246">
        <v>13.68</v>
      </c>
      <c r="V246">
        <v>23.8</v>
      </c>
      <c r="W246">
        <v>26.3</v>
      </c>
      <c r="X246">
        <v>24.35</v>
      </c>
      <c r="Y246">
        <v>43.15</v>
      </c>
      <c r="Z246">
        <v>9.51</v>
      </c>
      <c r="AA246">
        <v>37.450000000000003</v>
      </c>
      <c r="AB246">
        <v>22.05</v>
      </c>
      <c r="AC246">
        <v>7.99</v>
      </c>
      <c r="AD246">
        <v>86.05</v>
      </c>
      <c r="AE246">
        <v>5.73</v>
      </c>
      <c r="AF246">
        <v>5.52</v>
      </c>
      <c r="AG246">
        <v>12.24</v>
      </c>
      <c r="AH246">
        <v>27.55</v>
      </c>
      <c r="AI246">
        <v>5.76</v>
      </c>
      <c r="AJ246">
        <v>11.44</v>
      </c>
      <c r="AK246">
        <v>17.96</v>
      </c>
      <c r="AL246">
        <v>24.45</v>
      </c>
      <c r="AM246">
        <v>5.13</v>
      </c>
      <c r="AN246">
        <v>6.67</v>
      </c>
      <c r="AO246">
        <v>13.28</v>
      </c>
      <c r="AP246">
        <v>7.63</v>
      </c>
      <c r="AR246">
        <v>21919.62</v>
      </c>
      <c r="AS246">
        <v>9789.4599999999991</v>
      </c>
    </row>
    <row r="247" spans="2:45" x14ac:dyDescent="0.25">
      <c r="B247" s="22">
        <v>42367</v>
      </c>
      <c r="C247">
        <v>150.80000000000001</v>
      </c>
      <c r="D247">
        <v>62.3</v>
      </c>
      <c r="E247">
        <v>87.75</v>
      </c>
      <c r="F247">
        <v>46.4</v>
      </c>
      <c r="G247">
        <v>5.36</v>
      </c>
      <c r="H247">
        <v>4.7300000000000004</v>
      </c>
      <c r="I247">
        <v>3.51</v>
      </c>
      <c r="J247">
        <v>200.2</v>
      </c>
      <c r="K247">
        <v>43.8</v>
      </c>
      <c r="L247">
        <v>8.2799999999999994</v>
      </c>
      <c r="M247">
        <v>94</v>
      </c>
      <c r="N247">
        <v>25.6</v>
      </c>
      <c r="O247">
        <v>65.25</v>
      </c>
      <c r="P247">
        <v>5.19</v>
      </c>
      <c r="Q247">
        <v>4.75</v>
      </c>
      <c r="R247">
        <v>147.5</v>
      </c>
      <c r="S247">
        <v>70.45</v>
      </c>
      <c r="T247" s="34">
        <v>46.2</v>
      </c>
      <c r="U247">
        <v>13.8</v>
      </c>
      <c r="V247">
        <v>23.85</v>
      </c>
      <c r="W247">
        <v>26.35</v>
      </c>
      <c r="X247">
        <v>24.5</v>
      </c>
      <c r="Y247">
        <v>43.2</v>
      </c>
      <c r="Z247">
        <v>9.5399999999999991</v>
      </c>
      <c r="AA247">
        <v>38.25</v>
      </c>
      <c r="AB247">
        <v>22.45</v>
      </c>
      <c r="AC247">
        <v>7.9399999999999995</v>
      </c>
      <c r="AD247">
        <v>86.75</v>
      </c>
      <c r="AE247">
        <v>5.78</v>
      </c>
      <c r="AF247">
        <v>5.49</v>
      </c>
      <c r="AG247">
        <v>12.38</v>
      </c>
      <c r="AH247">
        <v>27.95</v>
      </c>
      <c r="AI247">
        <v>5.93</v>
      </c>
      <c r="AJ247">
        <v>11.44</v>
      </c>
      <c r="AK247">
        <v>18</v>
      </c>
      <c r="AL247">
        <v>24.95</v>
      </c>
      <c r="AM247">
        <v>5.19</v>
      </c>
      <c r="AN247">
        <v>6.86</v>
      </c>
      <c r="AO247">
        <v>13.36</v>
      </c>
      <c r="AP247">
        <v>7.61</v>
      </c>
      <c r="AR247">
        <v>21999.62</v>
      </c>
      <c r="AS247">
        <v>9788.91</v>
      </c>
    </row>
    <row r="248" spans="2:45" x14ac:dyDescent="0.25">
      <c r="B248" s="22">
        <v>42368</v>
      </c>
      <c r="C248">
        <v>150.69999999999999</v>
      </c>
      <c r="D248">
        <v>62.15</v>
      </c>
      <c r="E248">
        <v>87.35</v>
      </c>
      <c r="F248">
        <v>46.35</v>
      </c>
      <c r="G248">
        <v>5.3</v>
      </c>
      <c r="H248">
        <v>4.68</v>
      </c>
      <c r="I248">
        <v>3.46</v>
      </c>
      <c r="J248">
        <v>199.3</v>
      </c>
      <c r="K248">
        <v>42.95</v>
      </c>
      <c r="L248">
        <v>8.1999999999999993</v>
      </c>
      <c r="M248">
        <v>93.8</v>
      </c>
      <c r="N248">
        <v>24.9</v>
      </c>
      <c r="O248">
        <v>65.75</v>
      </c>
      <c r="P248">
        <v>5.14</v>
      </c>
      <c r="Q248">
        <v>4.71</v>
      </c>
      <c r="R248">
        <v>148.1</v>
      </c>
      <c r="S248">
        <v>70.650000000000006</v>
      </c>
      <c r="T248" s="34">
        <v>46.45</v>
      </c>
      <c r="U248">
        <v>13.74</v>
      </c>
      <c r="V248">
        <v>23.65</v>
      </c>
      <c r="W248">
        <v>26.4</v>
      </c>
      <c r="X248">
        <v>24.5</v>
      </c>
      <c r="Y248">
        <v>43.15</v>
      </c>
      <c r="Z248">
        <v>9.44</v>
      </c>
      <c r="AA248">
        <v>38.4</v>
      </c>
      <c r="AB248">
        <v>22</v>
      </c>
      <c r="AC248">
        <v>7.89</v>
      </c>
      <c r="AD248">
        <v>87.15</v>
      </c>
      <c r="AE248">
        <v>5.78</v>
      </c>
      <c r="AF248">
        <v>5.43</v>
      </c>
      <c r="AG248">
        <v>12.14</v>
      </c>
      <c r="AH248">
        <v>28</v>
      </c>
      <c r="AI248">
        <v>5.84</v>
      </c>
      <c r="AJ248">
        <v>11.52</v>
      </c>
      <c r="AK248">
        <v>17.84</v>
      </c>
      <c r="AL248">
        <v>24.45</v>
      </c>
      <c r="AM248">
        <v>5.24</v>
      </c>
      <c r="AN248">
        <v>6.92</v>
      </c>
      <c r="AO248">
        <v>13.42</v>
      </c>
      <c r="AP248">
        <v>7.66</v>
      </c>
      <c r="AR248">
        <v>21882.15</v>
      </c>
      <c r="AS248">
        <v>9659.8799999999992</v>
      </c>
    </row>
    <row r="249" spans="2:45" x14ac:dyDescent="0.25">
      <c r="B249" s="22">
        <v>42369</v>
      </c>
      <c r="C249">
        <v>152.5</v>
      </c>
      <c r="D249">
        <v>61.9</v>
      </c>
      <c r="E249">
        <v>87.5</v>
      </c>
      <c r="F249">
        <v>46.6</v>
      </c>
      <c r="G249">
        <v>5.31</v>
      </c>
      <c r="H249">
        <v>4.68</v>
      </c>
      <c r="I249">
        <v>3.46</v>
      </c>
      <c r="J249">
        <v>198.5</v>
      </c>
      <c r="K249">
        <v>43</v>
      </c>
      <c r="L249">
        <v>8.07</v>
      </c>
      <c r="M249">
        <v>93.6</v>
      </c>
      <c r="N249">
        <v>25.05</v>
      </c>
      <c r="O249">
        <v>65.849999999999994</v>
      </c>
      <c r="P249">
        <v>5.08</v>
      </c>
      <c r="Q249">
        <v>4.68</v>
      </c>
      <c r="R249">
        <v>147.5</v>
      </c>
      <c r="S249">
        <v>71.3</v>
      </c>
      <c r="T249" s="34">
        <v>46.4</v>
      </c>
      <c r="U249">
        <v>13.72</v>
      </c>
      <c r="V249">
        <v>23.7</v>
      </c>
      <c r="W249">
        <v>26.55</v>
      </c>
      <c r="X249">
        <v>24.45</v>
      </c>
      <c r="Y249">
        <v>43</v>
      </c>
      <c r="Z249">
        <v>9.4499999999999993</v>
      </c>
      <c r="AA249">
        <v>38.4</v>
      </c>
      <c r="AB249">
        <v>22.6</v>
      </c>
      <c r="AC249">
        <v>7.87</v>
      </c>
      <c r="AD249">
        <v>87.2</v>
      </c>
      <c r="AE249">
        <v>5.77</v>
      </c>
      <c r="AF249">
        <v>5.46</v>
      </c>
      <c r="AG249">
        <v>12.18</v>
      </c>
      <c r="AH249">
        <v>28.85</v>
      </c>
      <c r="AI249">
        <v>5.82</v>
      </c>
      <c r="AJ249">
        <v>11.36</v>
      </c>
      <c r="AK249">
        <v>17.64</v>
      </c>
      <c r="AL249">
        <v>24.65</v>
      </c>
      <c r="AM249">
        <v>5.27</v>
      </c>
      <c r="AN249">
        <v>6.9</v>
      </c>
      <c r="AO249">
        <v>13.42</v>
      </c>
      <c r="AP249">
        <v>7.66</v>
      </c>
      <c r="AR249">
        <v>21914.400000000001</v>
      </c>
      <c r="AS249">
        <v>9661.0300000000007</v>
      </c>
    </row>
    <row r="250" spans="2:45" x14ac:dyDescent="0.25">
      <c r="B250" s="22">
        <v>42373</v>
      </c>
      <c r="C250">
        <v>149.1</v>
      </c>
      <c r="D250">
        <v>60.4</v>
      </c>
      <c r="E250">
        <v>85.1</v>
      </c>
      <c r="F250">
        <v>45.45</v>
      </c>
      <c r="G250">
        <v>5.15</v>
      </c>
      <c r="H250">
        <v>4.5199999999999996</v>
      </c>
      <c r="I250">
        <v>3.36</v>
      </c>
      <c r="J250">
        <v>192.8</v>
      </c>
      <c r="K250">
        <v>40.85</v>
      </c>
      <c r="L250">
        <v>8.01</v>
      </c>
      <c r="M250">
        <v>93.2</v>
      </c>
      <c r="N250">
        <v>23.8</v>
      </c>
      <c r="O250">
        <v>64.8</v>
      </c>
      <c r="P250">
        <v>5.0199999999999996</v>
      </c>
      <c r="Q250">
        <v>4.53</v>
      </c>
      <c r="R250">
        <v>143</v>
      </c>
      <c r="S250">
        <v>69.5</v>
      </c>
      <c r="T250" s="34">
        <v>45.65</v>
      </c>
      <c r="U250">
        <v>13.34</v>
      </c>
      <c r="V250">
        <v>23.15</v>
      </c>
      <c r="W250">
        <v>25.75</v>
      </c>
      <c r="X250">
        <v>24.4</v>
      </c>
      <c r="Y250">
        <v>42.4</v>
      </c>
      <c r="Z250">
        <v>9.23</v>
      </c>
      <c r="AA250">
        <v>37.6</v>
      </c>
      <c r="AB250">
        <v>21.55</v>
      </c>
      <c r="AC250">
        <v>7.46</v>
      </c>
      <c r="AD250">
        <v>84.8</v>
      </c>
      <c r="AE250">
        <v>5.55</v>
      </c>
      <c r="AF250">
        <v>5.29</v>
      </c>
      <c r="AG250">
        <v>11.46</v>
      </c>
      <c r="AH250">
        <v>27.35</v>
      </c>
      <c r="AI250">
        <v>5.51</v>
      </c>
      <c r="AJ250">
        <v>11.16</v>
      </c>
      <c r="AK250">
        <v>17.3</v>
      </c>
      <c r="AL250">
        <v>23.55</v>
      </c>
      <c r="AM250">
        <v>4.99</v>
      </c>
      <c r="AN250">
        <v>6.72</v>
      </c>
      <c r="AO250">
        <v>13.14</v>
      </c>
      <c r="AP250">
        <v>7.66</v>
      </c>
      <c r="AR250">
        <v>21327.119999999999</v>
      </c>
      <c r="AS250">
        <v>9311.18</v>
      </c>
    </row>
    <row r="251" spans="2:45" x14ac:dyDescent="0.25">
      <c r="B251" s="22">
        <v>42374</v>
      </c>
      <c r="C251">
        <v>147.4</v>
      </c>
      <c r="D251">
        <v>59.9</v>
      </c>
      <c r="E251">
        <v>82.9</v>
      </c>
      <c r="F251">
        <v>45.65</v>
      </c>
      <c r="G251">
        <v>5.14</v>
      </c>
      <c r="H251">
        <v>4.4800000000000004</v>
      </c>
      <c r="I251">
        <v>3.35</v>
      </c>
      <c r="J251">
        <v>191.7</v>
      </c>
      <c r="K251">
        <v>40.4</v>
      </c>
      <c r="L251">
        <v>8.0299999999999994</v>
      </c>
      <c r="M251">
        <v>93.05</v>
      </c>
      <c r="N251">
        <v>23.55</v>
      </c>
      <c r="O251">
        <v>65.099999999999994</v>
      </c>
      <c r="P251">
        <v>4.9399999999999995</v>
      </c>
      <c r="Q251">
        <v>4.53</v>
      </c>
      <c r="R251">
        <v>144.6</v>
      </c>
      <c r="S251">
        <v>69.55</v>
      </c>
      <c r="T251" s="34">
        <v>45.1</v>
      </c>
      <c r="U251">
        <v>13.16</v>
      </c>
      <c r="V251">
        <v>22.75</v>
      </c>
      <c r="W251">
        <v>25.9</v>
      </c>
      <c r="X251">
        <v>24.5</v>
      </c>
      <c r="Y251">
        <v>42.5</v>
      </c>
      <c r="Z251">
        <v>9.1</v>
      </c>
      <c r="AA251">
        <v>38</v>
      </c>
      <c r="AB251">
        <v>21.15</v>
      </c>
      <c r="AC251">
        <v>7.35</v>
      </c>
      <c r="AD251">
        <v>84.55</v>
      </c>
      <c r="AE251">
        <v>5.61</v>
      </c>
      <c r="AF251">
        <v>5.18</v>
      </c>
      <c r="AG251">
        <v>11.34</v>
      </c>
      <c r="AH251">
        <v>27.2</v>
      </c>
      <c r="AI251">
        <v>5.61</v>
      </c>
      <c r="AJ251">
        <v>11.22</v>
      </c>
      <c r="AK251">
        <v>17.420000000000002</v>
      </c>
      <c r="AL251">
        <v>22.8</v>
      </c>
      <c r="AM251">
        <v>4.99</v>
      </c>
      <c r="AN251">
        <v>6.73</v>
      </c>
      <c r="AO251">
        <v>13.24</v>
      </c>
      <c r="AP251">
        <v>7.66</v>
      </c>
      <c r="AR251">
        <v>21188.720000000001</v>
      </c>
      <c r="AS251">
        <v>9223.01</v>
      </c>
    </row>
    <row r="252" spans="2:45" x14ac:dyDescent="0.25">
      <c r="B252" s="22">
        <v>42375</v>
      </c>
      <c r="C252">
        <v>146</v>
      </c>
      <c r="D252">
        <v>59.25</v>
      </c>
      <c r="E252">
        <v>82.5</v>
      </c>
      <c r="F252">
        <v>45.05</v>
      </c>
      <c r="G252">
        <v>5.1100000000000003</v>
      </c>
      <c r="H252">
        <v>4.41</v>
      </c>
      <c r="I252">
        <v>3.32</v>
      </c>
      <c r="J252">
        <v>190.1</v>
      </c>
      <c r="K252">
        <v>40.1</v>
      </c>
      <c r="L252">
        <v>8.02</v>
      </c>
      <c r="M252">
        <v>92.1</v>
      </c>
      <c r="N252">
        <v>23.25</v>
      </c>
      <c r="O252">
        <v>64.7</v>
      </c>
      <c r="P252">
        <v>4.88</v>
      </c>
      <c r="Q252">
        <v>4.46</v>
      </c>
      <c r="R252">
        <v>142.30000000000001</v>
      </c>
      <c r="S252">
        <v>69.900000000000006</v>
      </c>
      <c r="T252" s="34">
        <v>45.25</v>
      </c>
      <c r="U252">
        <v>12.82</v>
      </c>
      <c r="V252">
        <v>22.65</v>
      </c>
      <c r="W252">
        <v>25.45</v>
      </c>
      <c r="X252">
        <v>24.05</v>
      </c>
      <c r="Y252">
        <v>42.3</v>
      </c>
      <c r="Z252">
        <v>9.0299999999999994</v>
      </c>
      <c r="AA252">
        <v>37.299999999999997</v>
      </c>
      <c r="AB252">
        <v>21.1</v>
      </c>
      <c r="AC252">
        <v>7.12</v>
      </c>
      <c r="AD252">
        <v>83.8</v>
      </c>
      <c r="AE252">
        <v>5.61</v>
      </c>
      <c r="AF252">
        <v>5.15</v>
      </c>
      <c r="AG252">
        <v>11.82</v>
      </c>
      <c r="AH252">
        <v>26.55</v>
      </c>
      <c r="AI252">
        <v>5.67</v>
      </c>
      <c r="AJ252">
        <v>11.18</v>
      </c>
      <c r="AK252">
        <v>17.02</v>
      </c>
      <c r="AL252">
        <v>23.1</v>
      </c>
      <c r="AM252">
        <v>4.83</v>
      </c>
      <c r="AN252">
        <v>6.71</v>
      </c>
      <c r="AO252">
        <v>13.16</v>
      </c>
      <c r="AP252">
        <v>7.32</v>
      </c>
      <c r="AR252">
        <v>20980.81</v>
      </c>
      <c r="AS252">
        <v>9137.7900000000009</v>
      </c>
    </row>
    <row r="253" spans="2:45" x14ac:dyDescent="0.25">
      <c r="B253" s="22">
        <v>42376</v>
      </c>
      <c r="C253">
        <v>140.19999999999999</v>
      </c>
      <c r="D253">
        <v>57.3</v>
      </c>
      <c r="E253">
        <v>80.400000000000006</v>
      </c>
      <c r="F253">
        <v>43.65</v>
      </c>
      <c r="G253">
        <v>5</v>
      </c>
      <c r="H253">
        <v>4.29</v>
      </c>
      <c r="I253">
        <v>3.22</v>
      </c>
      <c r="J253">
        <v>184.1</v>
      </c>
      <c r="K253">
        <v>37.950000000000003</v>
      </c>
      <c r="L253">
        <v>7.55</v>
      </c>
      <c r="M253">
        <v>91.65</v>
      </c>
      <c r="N253">
        <v>22.45</v>
      </c>
      <c r="O253">
        <v>64.2</v>
      </c>
      <c r="P253">
        <v>4.5600000000000005</v>
      </c>
      <c r="Q253">
        <v>4.1399999999999997</v>
      </c>
      <c r="R253">
        <v>137.4</v>
      </c>
      <c r="S253">
        <v>69.400000000000006</v>
      </c>
      <c r="T253" s="34">
        <v>44.9</v>
      </c>
      <c r="U253">
        <v>12.56</v>
      </c>
      <c r="V253">
        <v>22.35</v>
      </c>
      <c r="W253">
        <v>23.6</v>
      </c>
      <c r="X253">
        <v>22.45</v>
      </c>
      <c r="Y253">
        <v>41.85</v>
      </c>
      <c r="Z253">
        <v>8.5500000000000007</v>
      </c>
      <c r="AA253">
        <v>36.25</v>
      </c>
      <c r="AB253">
        <v>20.05</v>
      </c>
      <c r="AC253">
        <v>6.98</v>
      </c>
      <c r="AD253">
        <v>81.900000000000006</v>
      </c>
      <c r="AE253">
        <v>5.5</v>
      </c>
      <c r="AF253">
        <v>4.95</v>
      </c>
      <c r="AG253">
        <v>11.18</v>
      </c>
      <c r="AH253">
        <v>25.7</v>
      </c>
      <c r="AI253">
        <v>5.42</v>
      </c>
      <c r="AJ253">
        <v>10.98</v>
      </c>
      <c r="AK253">
        <v>16.600000000000001</v>
      </c>
      <c r="AL253">
        <v>22.25</v>
      </c>
      <c r="AM253">
        <v>4.84</v>
      </c>
      <c r="AN253">
        <v>6.37</v>
      </c>
      <c r="AO253">
        <v>12.98</v>
      </c>
      <c r="AP253">
        <v>7.11</v>
      </c>
      <c r="AR253">
        <v>20333.34</v>
      </c>
      <c r="AS253">
        <v>8753.9699999999993</v>
      </c>
    </row>
    <row r="254" spans="2:45" x14ac:dyDescent="0.25">
      <c r="B254" s="22">
        <v>42377</v>
      </c>
      <c r="C254">
        <v>142.6</v>
      </c>
      <c r="D254">
        <v>57.4</v>
      </c>
      <c r="E254">
        <v>82.05</v>
      </c>
      <c r="F254">
        <v>43.75</v>
      </c>
      <c r="G254">
        <v>5.0199999999999996</v>
      </c>
      <c r="H254">
        <v>4.3499999999999996</v>
      </c>
      <c r="I254">
        <v>3.22</v>
      </c>
      <c r="J254">
        <v>186.5</v>
      </c>
      <c r="K254">
        <v>38</v>
      </c>
      <c r="L254">
        <v>7.63</v>
      </c>
      <c r="M254">
        <v>91.55</v>
      </c>
      <c r="N254">
        <v>22.55</v>
      </c>
      <c r="O254">
        <v>63.9</v>
      </c>
      <c r="P254">
        <v>4.68</v>
      </c>
      <c r="Q254">
        <v>4.37</v>
      </c>
      <c r="R254">
        <v>138</v>
      </c>
      <c r="S254">
        <v>69.5</v>
      </c>
      <c r="T254" s="34">
        <v>44.6</v>
      </c>
      <c r="U254">
        <v>12.52</v>
      </c>
      <c r="V254">
        <v>22.6</v>
      </c>
      <c r="W254">
        <v>22.8</v>
      </c>
      <c r="X254">
        <v>22.05</v>
      </c>
      <c r="Y254">
        <v>41</v>
      </c>
      <c r="Z254">
        <v>8.85</v>
      </c>
      <c r="AA254">
        <v>36.65</v>
      </c>
      <c r="AB254">
        <v>19.920000000000002</v>
      </c>
      <c r="AC254">
        <v>7.16</v>
      </c>
      <c r="AD254">
        <v>81.650000000000006</v>
      </c>
      <c r="AE254">
        <v>5.28</v>
      </c>
      <c r="AF254">
        <v>5.05</v>
      </c>
      <c r="AG254">
        <v>11.52</v>
      </c>
      <c r="AH254">
        <v>25.55</v>
      </c>
      <c r="AI254">
        <v>5.4</v>
      </c>
      <c r="AJ254">
        <v>10.66</v>
      </c>
      <c r="AK254">
        <v>16.22</v>
      </c>
      <c r="AL254">
        <v>22.15</v>
      </c>
      <c r="AM254">
        <v>4.75</v>
      </c>
      <c r="AN254">
        <v>6.4</v>
      </c>
      <c r="AO254">
        <v>13.04</v>
      </c>
      <c r="AP254">
        <v>7.18</v>
      </c>
      <c r="AR254">
        <v>20453.71</v>
      </c>
      <c r="AS254">
        <v>8845.89</v>
      </c>
    </row>
    <row r="255" spans="2:45" x14ac:dyDescent="0.25">
      <c r="B255" s="22">
        <v>42380</v>
      </c>
      <c r="C255">
        <v>138</v>
      </c>
      <c r="D255">
        <v>56.35</v>
      </c>
      <c r="E255">
        <v>80.599999999999994</v>
      </c>
      <c r="F255">
        <v>42.3</v>
      </c>
      <c r="G255">
        <v>4.92</v>
      </c>
      <c r="H255">
        <v>4.22</v>
      </c>
      <c r="I255">
        <v>3.12</v>
      </c>
      <c r="J255">
        <v>182.1</v>
      </c>
      <c r="K255">
        <v>36.35</v>
      </c>
      <c r="L255">
        <v>7.31</v>
      </c>
      <c r="M255">
        <v>90.05</v>
      </c>
      <c r="N255">
        <v>21.4</v>
      </c>
      <c r="O255">
        <v>62.75</v>
      </c>
      <c r="P255">
        <v>4.45</v>
      </c>
      <c r="Q255">
        <v>4.24</v>
      </c>
      <c r="R255">
        <v>135.1</v>
      </c>
      <c r="S255">
        <v>68</v>
      </c>
      <c r="T255" s="34">
        <v>44.05</v>
      </c>
      <c r="U255">
        <v>12.14</v>
      </c>
      <c r="V255">
        <v>21.9</v>
      </c>
      <c r="W255">
        <v>22.3</v>
      </c>
      <c r="X255">
        <v>21.4</v>
      </c>
      <c r="Y255">
        <v>39.9</v>
      </c>
      <c r="Z255">
        <v>8.58</v>
      </c>
      <c r="AA255">
        <v>36.25</v>
      </c>
      <c r="AB255">
        <v>18.68</v>
      </c>
      <c r="AC255">
        <v>6.87</v>
      </c>
      <c r="AD255">
        <v>79.5</v>
      </c>
      <c r="AE255">
        <v>5.25</v>
      </c>
      <c r="AF255">
        <v>4.91</v>
      </c>
      <c r="AG255">
        <v>10.96</v>
      </c>
      <c r="AH255">
        <v>24.7</v>
      </c>
      <c r="AI255">
        <v>5.26</v>
      </c>
      <c r="AJ255">
        <v>10.32</v>
      </c>
      <c r="AK255">
        <v>15.9</v>
      </c>
      <c r="AL255">
        <v>21.5</v>
      </c>
      <c r="AM255">
        <v>4.6500000000000004</v>
      </c>
      <c r="AN255">
        <v>5.93</v>
      </c>
      <c r="AO255">
        <v>12.92</v>
      </c>
      <c r="AP255">
        <v>6.95</v>
      </c>
      <c r="AR255">
        <v>19888.5</v>
      </c>
      <c r="AS255">
        <v>8505.16</v>
      </c>
    </row>
    <row r="256" spans="2:45" x14ac:dyDescent="0.25">
      <c r="B256" s="22">
        <v>42381</v>
      </c>
      <c r="C256">
        <v>136.1</v>
      </c>
      <c r="D256">
        <v>56.5</v>
      </c>
      <c r="E256">
        <v>79.650000000000006</v>
      </c>
      <c r="F256">
        <v>42</v>
      </c>
      <c r="G256">
        <v>4.8899999999999997</v>
      </c>
      <c r="H256">
        <v>4.16</v>
      </c>
      <c r="I256">
        <v>3.11</v>
      </c>
      <c r="J256">
        <v>179.6</v>
      </c>
      <c r="K256">
        <v>35.65</v>
      </c>
      <c r="L256">
        <v>7.07</v>
      </c>
      <c r="M256">
        <v>89.8</v>
      </c>
      <c r="N256">
        <v>20.95</v>
      </c>
      <c r="O256">
        <v>62.8</v>
      </c>
      <c r="P256">
        <v>4.3899999999999997</v>
      </c>
      <c r="Q256">
        <v>4.2</v>
      </c>
      <c r="R256">
        <v>133.6</v>
      </c>
      <c r="S256">
        <v>67.2</v>
      </c>
      <c r="T256" s="34">
        <v>44.25</v>
      </c>
      <c r="U256">
        <v>12.02</v>
      </c>
      <c r="V256">
        <v>22.3</v>
      </c>
      <c r="W256">
        <v>22.3</v>
      </c>
      <c r="X256">
        <v>21.6</v>
      </c>
      <c r="Y256">
        <v>39.25</v>
      </c>
      <c r="Z256">
        <v>8.34</v>
      </c>
      <c r="AA256">
        <v>36.1</v>
      </c>
      <c r="AB256">
        <v>17.899999999999999</v>
      </c>
      <c r="AC256">
        <v>6.76</v>
      </c>
      <c r="AD256">
        <v>77.75</v>
      </c>
      <c r="AE256">
        <v>5.16</v>
      </c>
      <c r="AF256">
        <v>4.91</v>
      </c>
      <c r="AG256">
        <v>10.88</v>
      </c>
      <c r="AH256">
        <v>24.45</v>
      </c>
      <c r="AI256">
        <v>5.3</v>
      </c>
      <c r="AJ256">
        <v>10.18</v>
      </c>
      <c r="AK256">
        <v>15.78</v>
      </c>
      <c r="AL256">
        <v>21.5</v>
      </c>
      <c r="AM256">
        <v>4.6899999999999995</v>
      </c>
      <c r="AN256">
        <v>5.71</v>
      </c>
      <c r="AO256">
        <v>12.76</v>
      </c>
      <c r="AP256">
        <v>6.91</v>
      </c>
      <c r="AR256">
        <v>19711.759999999998</v>
      </c>
      <c r="AS256">
        <v>8439.31</v>
      </c>
    </row>
    <row r="257" spans="2:45" x14ac:dyDescent="0.25">
      <c r="B257" s="22">
        <v>42382</v>
      </c>
      <c r="C257">
        <v>137.4</v>
      </c>
      <c r="D257">
        <v>57.05</v>
      </c>
      <c r="E257">
        <v>81.599999999999994</v>
      </c>
      <c r="F257">
        <v>43.1</v>
      </c>
      <c r="G257">
        <v>4.8899999999999997</v>
      </c>
      <c r="H257">
        <v>4.17</v>
      </c>
      <c r="I257">
        <v>3.12</v>
      </c>
      <c r="J257">
        <v>179.8</v>
      </c>
      <c r="K257">
        <v>36.15</v>
      </c>
      <c r="L257">
        <v>7.27</v>
      </c>
      <c r="M257">
        <v>90</v>
      </c>
      <c r="N257">
        <v>21.2</v>
      </c>
      <c r="O257">
        <v>63.35</v>
      </c>
      <c r="P257">
        <v>4.45</v>
      </c>
      <c r="Q257">
        <v>4.2699999999999996</v>
      </c>
      <c r="R257">
        <v>133.6</v>
      </c>
      <c r="S257">
        <v>68.400000000000006</v>
      </c>
      <c r="T257" s="34">
        <v>45.25</v>
      </c>
      <c r="U257">
        <v>11.88</v>
      </c>
      <c r="V257">
        <v>22.25</v>
      </c>
      <c r="W257">
        <v>22.45</v>
      </c>
      <c r="X257">
        <v>21.65</v>
      </c>
      <c r="Y257">
        <v>39</v>
      </c>
      <c r="Z257">
        <v>8.66</v>
      </c>
      <c r="AA257">
        <v>36.700000000000003</v>
      </c>
      <c r="AB257">
        <v>18.3</v>
      </c>
      <c r="AC257">
        <v>6.73</v>
      </c>
      <c r="AD257">
        <v>77.650000000000006</v>
      </c>
      <c r="AE257">
        <v>5.13</v>
      </c>
      <c r="AF257">
        <v>4.91</v>
      </c>
      <c r="AG257">
        <v>10.98</v>
      </c>
      <c r="AH257">
        <v>24.85</v>
      </c>
      <c r="AI257">
        <v>5.36</v>
      </c>
      <c r="AJ257">
        <v>10.32</v>
      </c>
      <c r="AK257">
        <v>15.76</v>
      </c>
      <c r="AL257">
        <v>22.25</v>
      </c>
      <c r="AM257">
        <v>4.7</v>
      </c>
      <c r="AN257">
        <v>5.75</v>
      </c>
      <c r="AO257">
        <v>12.76</v>
      </c>
      <c r="AP257">
        <v>7</v>
      </c>
      <c r="AR257">
        <v>19934.88</v>
      </c>
      <c r="AS257">
        <v>8494.49</v>
      </c>
    </row>
    <row r="258" spans="2:45" x14ac:dyDescent="0.25">
      <c r="B258" s="22">
        <v>42383</v>
      </c>
      <c r="C258">
        <v>137.1</v>
      </c>
      <c r="D258">
        <v>56.3</v>
      </c>
      <c r="E258">
        <v>81.3</v>
      </c>
      <c r="F258">
        <v>42.7</v>
      </c>
      <c r="G258">
        <v>4.82</v>
      </c>
      <c r="H258">
        <v>4.1500000000000004</v>
      </c>
      <c r="I258">
        <v>3.11</v>
      </c>
      <c r="J258">
        <v>179.8</v>
      </c>
      <c r="K258">
        <v>36.299999999999997</v>
      </c>
      <c r="L258">
        <v>7.28</v>
      </c>
      <c r="M258">
        <v>89.3</v>
      </c>
      <c r="N258">
        <v>21</v>
      </c>
      <c r="O258">
        <v>63.1</v>
      </c>
      <c r="P258">
        <v>4.4800000000000004</v>
      </c>
      <c r="Q258">
        <v>4.22</v>
      </c>
      <c r="R258">
        <v>133.9</v>
      </c>
      <c r="S258">
        <v>70.45</v>
      </c>
      <c r="T258" s="34">
        <v>44.85</v>
      </c>
      <c r="U258">
        <v>11.86</v>
      </c>
      <c r="V258">
        <v>22.2</v>
      </c>
      <c r="W258">
        <v>22.35</v>
      </c>
      <c r="X258">
        <v>21.6</v>
      </c>
      <c r="Y258">
        <v>38.85</v>
      </c>
      <c r="Z258">
        <v>8.64</v>
      </c>
      <c r="AA258">
        <v>36.450000000000003</v>
      </c>
      <c r="AB258">
        <v>18.059999999999999</v>
      </c>
      <c r="AC258">
        <v>6.72</v>
      </c>
      <c r="AD258">
        <v>76.75</v>
      </c>
      <c r="AE258">
        <v>4.91</v>
      </c>
      <c r="AF258">
        <v>4.88</v>
      </c>
      <c r="AG258">
        <v>11.36</v>
      </c>
      <c r="AH258">
        <v>24.3</v>
      </c>
      <c r="AI258">
        <v>5.42</v>
      </c>
      <c r="AJ258">
        <v>10.220000000000001</v>
      </c>
      <c r="AK258">
        <v>15.68</v>
      </c>
      <c r="AL258">
        <v>21.75</v>
      </c>
      <c r="AM258">
        <v>4.57</v>
      </c>
      <c r="AN258">
        <v>5.76</v>
      </c>
      <c r="AO258">
        <v>12.98</v>
      </c>
      <c r="AP258">
        <v>6.84</v>
      </c>
      <c r="AR258">
        <v>19817.41</v>
      </c>
      <c r="AS258">
        <v>8459.6299999999992</v>
      </c>
    </row>
    <row r="259" spans="2:45" x14ac:dyDescent="0.25">
      <c r="B259" s="22">
        <v>42384</v>
      </c>
      <c r="C259">
        <v>137</v>
      </c>
      <c r="D259">
        <v>56.1</v>
      </c>
      <c r="E259">
        <v>80.45</v>
      </c>
      <c r="F259">
        <v>42.45</v>
      </c>
      <c r="G259">
        <v>4.7300000000000004</v>
      </c>
      <c r="H259">
        <v>4.05</v>
      </c>
      <c r="I259">
        <v>3.04</v>
      </c>
      <c r="J259">
        <v>175.4</v>
      </c>
      <c r="K259">
        <v>35.1</v>
      </c>
      <c r="L259">
        <v>7.06</v>
      </c>
      <c r="M259">
        <v>87.3</v>
      </c>
      <c r="N259">
        <v>20.350000000000001</v>
      </c>
      <c r="O259">
        <v>63.35</v>
      </c>
      <c r="P259">
        <v>4.38</v>
      </c>
      <c r="Q259">
        <v>4.03</v>
      </c>
      <c r="R259">
        <v>132.30000000000001</v>
      </c>
      <c r="S259">
        <v>70.099999999999994</v>
      </c>
      <c r="T259" s="34">
        <v>44.85</v>
      </c>
      <c r="U259">
        <v>11.34</v>
      </c>
      <c r="V259">
        <v>21.7</v>
      </c>
      <c r="W259">
        <v>21.65</v>
      </c>
      <c r="X259">
        <v>21.15</v>
      </c>
      <c r="Y259">
        <v>37.75</v>
      </c>
      <c r="Z259">
        <v>8.51</v>
      </c>
      <c r="AA259">
        <v>36.6</v>
      </c>
      <c r="AB259">
        <v>17.7</v>
      </c>
      <c r="AC259">
        <v>6.45</v>
      </c>
      <c r="AD259">
        <v>76.25</v>
      </c>
      <c r="AE259">
        <v>4.79</v>
      </c>
      <c r="AF259">
        <v>4.76</v>
      </c>
      <c r="AG259">
        <v>10.98</v>
      </c>
      <c r="AH259">
        <v>23.6</v>
      </c>
      <c r="AI259">
        <v>5.19</v>
      </c>
      <c r="AJ259">
        <v>9.94</v>
      </c>
      <c r="AK259">
        <v>15.54</v>
      </c>
      <c r="AL259">
        <v>21.4</v>
      </c>
      <c r="AM259">
        <v>4.5</v>
      </c>
      <c r="AN259">
        <v>5.46</v>
      </c>
      <c r="AO259">
        <v>12.76</v>
      </c>
      <c r="AP259">
        <v>6.7</v>
      </c>
      <c r="AR259">
        <v>19520.77</v>
      </c>
      <c r="AS259">
        <v>8236.2800000000007</v>
      </c>
    </row>
    <row r="260" spans="2:45" x14ac:dyDescent="0.25">
      <c r="B260" s="22">
        <v>42387</v>
      </c>
      <c r="C260">
        <v>136</v>
      </c>
      <c r="D260">
        <v>54.35</v>
      </c>
      <c r="E260">
        <v>80.099999999999994</v>
      </c>
      <c r="F260">
        <v>41.35</v>
      </c>
      <c r="G260">
        <v>4.6500000000000004</v>
      </c>
      <c r="H260">
        <v>3.98</v>
      </c>
      <c r="I260">
        <v>2.99</v>
      </c>
      <c r="J260">
        <v>172.5</v>
      </c>
      <c r="K260">
        <v>34.700000000000003</v>
      </c>
      <c r="L260">
        <v>6.74</v>
      </c>
      <c r="M260">
        <v>84.35</v>
      </c>
      <c r="N260">
        <v>20.2</v>
      </c>
      <c r="O260">
        <v>62.9</v>
      </c>
      <c r="P260">
        <v>4.29</v>
      </c>
      <c r="Q260">
        <v>4.0199999999999996</v>
      </c>
      <c r="R260">
        <v>130</v>
      </c>
      <c r="S260">
        <v>68.8</v>
      </c>
      <c r="T260" s="34">
        <v>44.05</v>
      </c>
      <c r="U260">
        <v>11.38</v>
      </c>
      <c r="V260">
        <v>20.75</v>
      </c>
      <c r="W260">
        <v>22.5</v>
      </c>
      <c r="X260">
        <v>21.9</v>
      </c>
      <c r="Y260">
        <v>36.950000000000003</v>
      </c>
      <c r="Z260">
        <v>8.36</v>
      </c>
      <c r="AA260">
        <v>36.65</v>
      </c>
      <c r="AB260">
        <v>17.920000000000002</v>
      </c>
      <c r="AC260">
        <v>6.53</v>
      </c>
      <c r="AD260">
        <v>74.8</v>
      </c>
      <c r="AE260">
        <v>4.8899999999999997</v>
      </c>
      <c r="AF260">
        <v>4.68</v>
      </c>
      <c r="AG260">
        <v>10.66</v>
      </c>
      <c r="AH260">
        <v>23</v>
      </c>
      <c r="AI260">
        <v>5.13</v>
      </c>
      <c r="AJ260">
        <v>9.81</v>
      </c>
      <c r="AK260">
        <v>15.3</v>
      </c>
      <c r="AL260">
        <v>21.1</v>
      </c>
      <c r="AM260">
        <v>4.42</v>
      </c>
      <c r="AN260">
        <v>5.37</v>
      </c>
      <c r="AO260">
        <v>12.38</v>
      </c>
      <c r="AP260">
        <v>6.62</v>
      </c>
      <c r="AR260">
        <v>19237.45</v>
      </c>
      <c r="AS260">
        <v>8134.81</v>
      </c>
    </row>
    <row r="261" spans="2:45" x14ac:dyDescent="0.25">
      <c r="B261" s="22">
        <v>42388</v>
      </c>
      <c r="C261">
        <v>139.80000000000001</v>
      </c>
      <c r="D261">
        <v>54.45</v>
      </c>
      <c r="E261">
        <v>82.8</v>
      </c>
      <c r="F261">
        <v>42.45</v>
      </c>
      <c r="G261">
        <v>4.74</v>
      </c>
      <c r="H261">
        <v>4.04</v>
      </c>
      <c r="I261">
        <v>3.05</v>
      </c>
      <c r="J261">
        <v>177.1</v>
      </c>
      <c r="K261">
        <v>36.549999999999997</v>
      </c>
      <c r="L261">
        <v>7.01</v>
      </c>
      <c r="M261">
        <v>85.85</v>
      </c>
      <c r="N261">
        <v>20.8</v>
      </c>
      <c r="O261">
        <v>63.3</v>
      </c>
      <c r="P261">
        <v>4.5</v>
      </c>
      <c r="Q261">
        <v>4.17</v>
      </c>
      <c r="R261">
        <v>129.1</v>
      </c>
      <c r="S261">
        <v>68.95</v>
      </c>
      <c r="T261" s="34">
        <v>45</v>
      </c>
      <c r="U261">
        <v>11.46</v>
      </c>
      <c r="V261">
        <v>21.05</v>
      </c>
      <c r="W261">
        <v>23.15</v>
      </c>
      <c r="X261">
        <v>22.35</v>
      </c>
      <c r="Y261">
        <v>38.15</v>
      </c>
      <c r="Z261">
        <v>8.66</v>
      </c>
      <c r="AA261">
        <v>36.4</v>
      </c>
      <c r="AB261">
        <v>18.54</v>
      </c>
      <c r="AC261">
        <v>6.84</v>
      </c>
      <c r="AD261">
        <v>74.2</v>
      </c>
      <c r="AE261">
        <v>4.96</v>
      </c>
      <c r="AF261">
        <v>4.75</v>
      </c>
      <c r="AG261">
        <v>10.88</v>
      </c>
      <c r="AH261">
        <v>23.45</v>
      </c>
      <c r="AI261">
        <v>5.19</v>
      </c>
      <c r="AJ261">
        <v>10.1</v>
      </c>
      <c r="AK261">
        <v>15.52</v>
      </c>
      <c r="AL261">
        <v>21.55</v>
      </c>
      <c r="AM261">
        <v>4.5199999999999996</v>
      </c>
      <c r="AN261">
        <v>5.53</v>
      </c>
      <c r="AO261">
        <v>12.54</v>
      </c>
      <c r="AP261">
        <v>6.83</v>
      </c>
      <c r="AR261">
        <v>19635.810000000001</v>
      </c>
      <c r="AS261">
        <v>8377.7999999999993</v>
      </c>
    </row>
    <row r="262" spans="2:45" x14ac:dyDescent="0.25">
      <c r="B262" s="22">
        <v>42389</v>
      </c>
      <c r="C262">
        <v>135.4</v>
      </c>
      <c r="D262">
        <v>53.15</v>
      </c>
      <c r="E262">
        <v>80</v>
      </c>
      <c r="F262">
        <v>40.4</v>
      </c>
      <c r="G262">
        <v>4.58</v>
      </c>
      <c r="H262">
        <v>3.92</v>
      </c>
      <c r="I262">
        <v>2.98</v>
      </c>
      <c r="J262">
        <v>168.1</v>
      </c>
      <c r="K262">
        <v>35.049999999999997</v>
      </c>
      <c r="L262">
        <v>6.58</v>
      </c>
      <c r="M262">
        <v>82.9</v>
      </c>
      <c r="N262">
        <v>19.52</v>
      </c>
      <c r="O262">
        <v>62.5</v>
      </c>
      <c r="P262">
        <v>4.2300000000000004</v>
      </c>
      <c r="Q262">
        <v>3.88</v>
      </c>
      <c r="R262">
        <v>125.2</v>
      </c>
      <c r="S262">
        <v>67.05</v>
      </c>
      <c r="T262" s="34">
        <v>43</v>
      </c>
      <c r="U262">
        <v>10.84</v>
      </c>
      <c r="V262">
        <v>19.899999999999999</v>
      </c>
      <c r="W262">
        <v>21.7</v>
      </c>
      <c r="X262">
        <v>20.65</v>
      </c>
      <c r="Y262">
        <v>36.450000000000003</v>
      </c>
      <c r="Z262">
        <v>8.1199999999999992</v>
      </c>
      <c r="AA262">
        <v>35.5</v>
      </c>
      <c r="AB262">
        <v>17.579999999999998</v>
      </c>
      <c r="AC262">
        <v>6.54</v>
      </c>
      <c r="AD262">
        <v>73.099999999999994</v>
      </c>
      <c r="AE262">
        <v>4.95</v>
      </c>
      <c r="AF262">
        <v>4.59</v>
      </c>
      <c r="AG262">
        <v>10.32</v>
      </c>
      <c r="AH262">
        <v>22.3</v>
      </c>
      <c r="AI262">
        <v>4.96</v>
      </c>
      <c r="AJ262">
        <v>9.7100000000000009</v>
      </c>
      <c r="AK262">
        <v>15.02</v>
      </c>
      <c r="AL262">
        <v>20.8</v>
      </c>
      <c r="AM262">
        <v>4.3899999999999997</v>
      </c>
      <c r="AN262">
        <v>5.17</v>
      </c>
      <c r="AO262">
        <v>12.06</v>
      </c>
      <c r="AP262">
        <v>6.61</v>
      </c>
      <c r="AR262">
        <v>18886.3</v>
      </c>
      <c r="AS262">
        <v>8015.44</v>
      </c>
    </row>
    <row r="263" spans="2:45" x14ac:dyDescent="0.25">
      <c r="B263" s="22">
        <v>42390</v>
      </c>
      <c r="C263">
        <v>133.1</v>
      </c>
      <c r="D263">
        <v>51.9</v>
      </c>
      <c r="E263">
        <v>80</v>
      </c>
      <c r="F263">
        <v>40.35</v>
      </c>
      <c r="G263">
        <v>4.49</v>
      </c>
      <c r="H263">
        <v>3.86</v>
      </c>
      <c r="I263">
        <v>2.93</v>
      </c>
      <c r="J263">
        <v>162.5</v>
      </c>
      <c r="K263">
        <v>33.549999999999997</v>
      </c>
      <c r="L263">
        <v>6.42</v>
      </c>
      <c r="M263">
        <v>81.3</v>
      </c>
      <c r="N263">
        <v>19</v>
      </c>
      <c r="O263">
        <v>62.45</v>
      </c>
      <c r="P263">
        <v>4.18</v>
      </c>
      <c r="Q263">
        <v>3.91</v>
      </c>
      <c r="R263">
        <v>121.4</v>
      </c>
      <c r="S263">
        <v>66.2</v>
      </c>
      <c r="T263" s="34">
        <v>42.6</v>
      </c>
      <c r="U263">
        <v>10.72</v>
      </c>
      <c r="V263">
        <v>19.420000000000002</v>
      </c>
      <c r="W263">
        <v>20.9</v>
      </c>
      <c r="X263">
        <v>20.100000000000001</v>
      </c>
      <c r="Y263">
        <v>35.549999999999997</v>
      </c>
      <c r="Z263">
        <v>8</v>
      </c>
      <c r="AA263">
        <v>34.4</v>
      </c>
      <c r="AB263">
        <v>17</v>
      </c>
      <c r="AC263">
        <v>6.36</v>
      </c>
      <c r="AD263">
        <v>70.349999999999994</v>
      </c>
      <c r="AE263">
        <v>4.9000000000000004</v>
      </c>
      <c r="AF263">
        <v>4.54</v>
      </c>
      <c r="AG263">
        <v>10.34</v>
      </c>
      <c r="AH263">
        <v>21.55</v>
      </c>
      <c r="AI263">
        <v>5.01</v>
      </c>
      <c r="AJ263">
        <v>9.61</v>
      </c>
      <c r="AK263">
        <v>14.38</v>
      </c>
      <c r="AL263">
        <v>20.3</v>
      </c>
      <c r="AM263">
        <v>4.3</v>
      </c>
      <c r="AN263">
        <v>5.16</v>
      </c>
      <c r="AO263">
        <v>12.5</v>
      </c>
      <c r="AP263">
        <v>6.32</v>
      </c>
      <c r="AR263">
        <v>18542.150000000001</v>
      </c>
      <c r="AS263">
        <v>7835.64</v>
      </c>
    </row>
    <row r="264" spans="2:45" x14ac:dyDescent="0.25">
      <c r="B264" s="22">
        <v>42391</v>
      </c>
      <c r="C264">
        <v>139</v>
      </c>
      <c r="D264">
        <v>52.85</v>
      </c>
      <c r="E264">
        <v>82.65</v>
      </c>
      <c r="F264">
        <v>41.8</v>
      </c>
      <c r="G264">
        <v>4.57</v>
      </c>
      <c r="H264">
        <v>3.92</v>
      </c>
      <c r="I264">
        <v>3.02</v>
      </c>
      <c r="J264">
        <v>166.1</v>
      </c>
      <c r="K264">
        <v>34.700000000000003</v>
      </c>
      <c r="L264">
        <v>6.9399999999999995</v>
      </c>
      <c r="M264">
        <v>81.95</v>
      </c>
      <c r="N264">
        <v>19.079999999999998</v>
      </c>
      <c r="O264">
        <v>63.2</v>
      </c>
      <c r="P264">
        <v>4.51</v>
      </c>
      <c r="Q264">
        <v>4.16</v>
      </c>
      <c r="R264">
        <v>122.9</v>
      </c>
      <c r="S264">
        <v>67.400000000000006</v>
      </c>
      <c r="T264" s="34">
        <v>43.75</v>
      </c>
      <c r="U264">
        <v>10.9</v>
      </c>
      <c r="V264">
        <v>20.149999999999999</v>
      </c>
      <c r="W264">
        <v>23.25</v>
      </c>
      <c r="X264">
        <v>21.5</v>
      </c>
      <c r="Y264">
        <v>36.25</v>
      </c>
      <c r="Z264">
        <v>8.15</v>
      </c>
      <c r="AA264">
        <v>34.6</v>
      </c>
      <c r="AB264">
        <v>17.98</v>
      </c>
      <c r="AC264">
        <v>6.59</v>
      </c>
      <c r="AD264">
        <v>71.849999999999994</v>
      </c>
      <c r="AE264">
        <v>4.91</v>
      </c>
      <c r="AF264">
        <v>4.62</v>
      </c>
      <c r="AG264">
        <v>11.4</v>
      </c>
      <c r="AH264">
        <v>22.55</v>
      </c>
      <c r="AI264">
        <v>5.13</v>
      </c>
      <c r="AJ264">
        <v>9.6199999999999992</v>
      </c>
      <c r="AK264">
        <v>14.64</v>
      </c>
      <c r="AL264">
        <v>20.85</v>
      </c>
      <c r="AM264">
        <v>4.41</v>
      </c>
      <c r="AN264">
        <v>5.33</v>
      </c>
      <c r="AO264">
        <v>12.38</v>
      </c>
      <c r="AP264">
        <v>6.35</v>
      </c>
      <c r="AR264">
        <v>19080.509999999998</v>
      </c>
      <c r="AS264">
        <v>8104.98</v>
      </c>
    </row>
    <row r="265" spans="2:45" x14ac:dyDescent="0.25">
      <c r="B265" s="22">
        <v>42394</v>
      </c>
      <c r="C265">
        <v>144.30000000000001</v>
      </c>
      <c r="D265">
        <v>53.6</v>
      </c>
      <c r="E265">
        <v>83.75</v>
      </c>
      <c r="F265">
        <v>42.45</v>
      </c>
      <c r="G265">
        <v>4.6100000000000003</v>
      </c>
      <c r="H265">
        <v>3.95</v>
      </c>
      <c r="I265">
        <v>3.02</v>
      </c>
      <c r="J265">
        <v>168.9</v>
      </c>
      <c r="K265">
        <v>35.15</v>
      </c>
      <c r="L265">
        <v>7.27</v>
      </c>
      <c r="M265">
        <v>82.8</v>
      </c>
      <c r="N265">
        <v>19.32</v>
      </c>
      <c r="O265">
        <v>63.15</v>
      </c>
      <c r="P265">
        <v>4.6399999999999997</v>
      </c>
      <c r="Q265">
        <v>4.29</v>
      </c>
      <c r="R265">
        <v>125.6</v>
      </c>
      <c r="S265">
        <v>68.25</v>
      </c>
      <c r="T265" s="34">
        <v>43.85</v>
      </c>
      <c r="U265">
        <v>10.84</v>
      </c>
      <c r="V265">
        <v>20.55</v>
      </c>
      <c r="W265">
        <v>23.55</v>
      </c>
      <c r="X265">
        <v>21.7</v>
      </c>
      <c r="Y265">
        <v>36.35</v>
      </c>
      <c r="Z265">
        <v>8.31</v>
      </c>
      <c r="AA265">
        <v>35</v>
      </c>
      <c r="AB265">
        <v>18.059999999999999</v>
      </c>
      <c r="AC265">
        <v>6.96</v>
      </c>
      <c r="AD265">
        <v>72.8</v>
      </c>
      <c r="AE265">
        <v>4.96</v>
      </c>
      <c r="AF265">
        <v>4.6399999999999997</v>
      </c>
      <c r="AG265">
        <v>11.24</v>
      </c>
      <c r="AH265">
        <v>22.8</v>
      </c>
      <c r="AI265">
        <v>5.12</v>
      </c>
      <c r="AJ265">
        <v>9.5399999999999991</v>
      </c>
      <c r="AK265">
        <v>14.68</v>
      </c>
      <c r="AL265">
        <v>20.8</v>
      </c>
      <c r="AM265">
        <v>4.45</v>
      </c>
      <c r="AN265">
        <v>5.51</v>
      </c>
      <c r="AO265">
        <v>12.4</v>
      </c>
      <c r="AP265">
        <v>6.36</v>
      </c>
      <c r="AR265">
        <v>19340.14</v>
      </c>
      <c r="AS265">
        <v>8173.11</v>
      </c>
    </row>
    <row r="266" spans="2:45" x14ac:dyDescent="0.25">
      <c r="B266" s="22">
        <v>42395</v>
      </c>
      <c r="C266">
        <v>141.80000000000001</v>
      </c>
      <c r="D266">
        <v>51.8</v>
      </c>
      <c r="E266">
        <v>82.3</v>
      </c>
      <c r="F266">
        <v>41.8</v>
      </c>
      <c r="G266">
        <v>4.47</v>
      </c>
      <c r="H266">
        <v>3.85</v>
      </c>
      <c r="I266">
        <v>2.96</v>
      </c>
      <c r="J266">
        <v>163.1</v>
      </c>
      <c r="K266">
        <v>33.950000000000003</v>
      </c>
      <c r="L266">
        <v>6.75</v>
      </c>
      <c r="M266">
        <v>80.7</v>
      </c>
      <c r="N266">
        <v>18.12</v>
      </c>
      <c r="O266">
        <v>62.85</v>
      </c>
      <c r="P266">
        <v>4.37</v>
      </c>
      <c r="Q266">
        <v>4.0599999999999996</v>
      </c>
      <c r="R266">
        <v>122.9</v>
      </c>
      <c r="S266">
        <v>67.900000000000006</v>
      </c>
      <c r="T266" s="34">
        <v>44</v>
      </c>
      <c r="U266">
        <v>10.88</v>
      </c>
      <c r="V266">
        <v>19.72</v>
      </c>
      <c r="W266">
        <v>23.05</v>
      </c>
      <c r="X266">
        <v>21.55</v>
      </c>
      <c r="Y266">
        <v>35.450000000000003</v>
      </c>
      <c r="Z266">
        <v>8.17</v>
      </c>
      <c r="AA266">
        <v>34.85</v>
      </c>
      <c r="AB266">
        <v>17.32</v>
      </c>
      <c r="AC266">
        <v>6.77</v>
      </c>
      <c r="AD266">
        <v>72.55</v>
      </c>
      <c r="AE266">
        <v>4.88</v>
      </c>
      <c r="AF266">
        <v>4.49</v>
      </c>
      <c r="AG266">
        <v>10.78</v>
      </c>
      <c r="AH266">
        <v>21.85</v>
      </c>
      <c r="AI266">
        <v>5.0199999999999996</v>
      </c>
      <c r="AJ266">
        <v>9.48</v>
      </c>
      <c r="AK266">
        <v>14.14</v>
      </c>
      <c r="AL266">
        <v>20.3</v>
      </c>
      <c r="AM266">
        <v>4.3499999999999996</v>
      </c>
      <c r="AN266">
        <v>5.27</v>
      </c>
      <c r="AO266">
        <v>12.38</v>
      </c>
      <c r="AP266">
        <v>6.21</v>
      </c>
      <c r="AR266">
        <v>18860.8</v>
      </c>
      <c r="AS266">
        <v>7895.16</v>
      </c>
    </row>
    <row r="267" spans="2:45" x14ac:dyDescent="0.25">
      <c r="B267" s="22">
        <v>42396</v>
      </c>
      <c r="C267">
        <v>140.5</v>
      </c>
      <c r="D267">
        <v>52.9</v>
      </c>
      <c r="E267">
        <v>83.7</v>
      </c>
      <c r="F267">
        <v>42.95</v>
      </c>
      <c r="G267">
        <v>4.55</v>
      </c>
      <c r="H267">
        <v>3.87</v>
      </c>
      <c r="I267">
        <v>2.95</v>
      </c>
      <c r="J267">
        <v>161.80000000000001</v>
      </c>
      <c r="K267">
        <v>33.799999999999997</v>
      </c>
      <c r="L267">
        <v>7.01</v>
      </c>
      <c r="M267">
        <v>80.349999999999994</v>
      </c>
      <c r="N267">
        <v>18.36</v>
      </c>
      <c r="O267">
        <v>62.8</v>
      </c>
      <c r="P267">
        <v>4.51</v>
      </c>
      <c r="Q267">
        <v>4.1100000000000003</v>
      </c>
      <c r="R267">
        <v>121.6</v>
      </c>
      <c r="S267">
        <v>68.599999999999994</v>
      </c>
      <c r="T267" s="34">
        <v>43.65</v>
      </c>
      <c r="U267">
        <v>10.82</v>
      </c>
      <c r="V267">
        <v>19.760000000000002</v>
      </c>
      <c r="W267">
        <v>24.55</v>
      </c>
      <c r="X267">
        <v>22.45</v>
      </c>
      <c r="Y267">
        <v>35.4</v>
      </c>
      <c r="Z267">
        <v>8.2899999999999991</v>
      </c>
      <c r="AA267">
        <v>35.049999999999997</v>
      </c>
      <c r="AB267">
        <v>17.940000000000001</v>
      </c>
      <c r="AC267">
        <v>6.88</v>
      </c>
      <c r="AD267">
        <v>73.8</v>
      </c>
      <c r="AE267">
        <v>5.08</v>
      </c>
      <c r="AF267">
        <v>4.5600000000000005</v>
      </c>
      <c r="AG267">
        <v>11.04</v>
      </c>
      <c r="AH267">
        <v>21.95</v>
      </c>
      <c r="AI267">
        <v>5.01</v>
      </c>
      <c r="AJ267">
        <v>9.82</v>
      </c>
      <c r="AK267">
        <v>14.34</v>
      </c>
      <c r="AL267">
        <v>20.6</v>
      </c>
      <c r="AM267">
        <v>4.37</v>
      </c>
      <c r="AN267">
        <v>5.35</v>
      </c>
      <c r="AO267">
        <v>12.18</v>
      </c>
      <c r="AP267">
        <v>6.26</v>
      </c>
      <c r="AR267">
        <v>19052.45</v>
      </c>
      <c r="AS267">
        <v>7959.51</v>
      </c>
    </row>
    <row r="268" spans="2:45" x14ac:dyDescent="0.25">
      <c r="B268" s="22">
        <v>42397</v>
      </c>
      <c r="C268">
        <v>141.6</v>
      </c>
      <c r="D268">
        <v>53.35</v>
      </c>
      <c r="E268">
        <v>84.7</v>
      </c>
      <c r="F268">
        <v>42.25</v>
      </c>
      <c r="G268">
        <v>4.62</v>
      </c>
      <c r="H268">
        <v>3.92</v>
      </c>
      <c r="I268">
        <v>2.95</v>
      </c>
      <c r="J268">
        <v>162.19999999999999</v>
      </c>
      <c r="K268">
        <v>34.15</v>
      </c>
      <c r="L268">
        <v>7.19</v>
      </c>
      <c r="M268">
        <v>80.849999999999994</v>
      </c>
      <c r="N268">
        <v>18.16</v>
      </c>
      <c r="O268">
        <v>63.15</v>
      </c>
      <c r="P268">
        <v>4.5600000000000005</v>
      </c>
      <c r="Q268">
        <v>4.18</v>
      </c>
      <c r="R268">
        <v>124.1</v>
      </c>
      <c r="S268">
        <v>69.349999999999994</v>
      </c>
      <c r="T268" s="34">
        <v>43.35</v>
      </c>
      <c r="U268">
        <v>10.78</v>
      </c>
      <c r="V268">
        <v>19.78</v>
      </c>
      <c r="W268">
        <v>26.2</v>
      </c>
      <c r="X268">
        <v>23.6</v>
      </c>
      <c r="Y268">
        <v>35.75</v>
      </c>
      <c r="Z268">
        <v>8.39</v>
      </c>
      <c r="AA268">
        <v>34.75</v>
      </c>
      <c r="AB268">
        <v>18.079999999999998</v>
      </c>
      <c r="AC268">
        <v>6.82</v>
      </c>
      <c r="AD268">
        <v>73.7</v>
      </c>
      <c r="AE268">
        <v>5.14</v>
      </c>
      <c r="AF268">
        <v>4.58</v>
      </c>
      <c r="AG268">
        <v>11.18</v>
      </c>
      <c r="AH268">
        <v>22</v>
      </c>
      <c r="AI268">
        <v>5.07</v>
      </c>
      <c r="AJ268">
        <v>9.6300000000000008</v>
      </c>
      <c r="AK268">
        <v>14.5</v>
      </c>
      <c r="AL268">
        <v>20.55</v>
      </c>
      <c r="AM268">
        <v>4.41</v>
      </c>
      <c r="AN268">
        <v>5.35</v>
      </c>
      <c r="AO268">
        <v>12.04</v>
      </c>
      <c r="AP268">
        <v>6.23</v>
      </c>
      <c r="AR268">
        <v>19195.830000000002</v>
      </c>
      <c r="AS268">
        <v>8028.58</v>
      </c>
    </row>
    <row r="269" spans="2:45" x14ac:dyDescent="0.25">
      <c r="B269" s="22">
        <v>42398</v>
      </c>
      <c r="C269">
        <v>144.9</v>
      </c>
      <c r="D269">
        <v>54.5</v>
      </c>
      <c r="E269">
        <v>85.7</v>
      </c>
      <c r="F269">
        <v>42.85</v>
      </c>
      <c r="G269">
        <v>4.7300000000000004</v>
      </c>
      <c r="H269">
        <v>4.03</v>
      </c>
      <c r="I269">
        <v>3.04</v>
      </c>
      <c r="J269">
        <v>170.3</v>
      </c>
      <c r="K269">
        <v>34.950000000000003</v>
      </c>
      <c r="L269">
        <v>7.88</v>
      </c>
      <c r="M269">
        <v>83.8</v>
      </c>
      <c r="N269">
        <v>18.78</v>
      </c>
      <c r="O269">
        <v>65.099999999999994</v>
      </c>
      <c r="P269">
        <v>4.75</v>
      </c>
      <c r="Q269">
        <v>4.33</v>
      </c>
      <c r="R269">
        <v>128.5</v>
      </c>
      <c r="S269">
        <v>70.7</v>
      </c>
      <c r="T269" s="34">
        <v>44.35</v>
      </c>
      <c r="U269">
        <v>10.94</v>
      </c>
      <c r="V269">
        <v>20.5</v>
      </c>
      <c r="W269">
        <v>26.8</v>
      </c>
      <c r="X269">
        <v>24.1</v>
      </c>
      <c r="Y269">
        <v>36</v>
      </c>
      <c r="Z269">
        <v>8.5500000000000007</v>
      </c>
      <c r="AA269">
        <v>35.1</v>
      </c>
      <c r="AB269">
        <v>18.940000000000001</v>
      </c>
      <c r="AC269">
        <v>6.88</v>
      </c>
      <c r="AD269">
        <v>75</v>
      </c>
      <c r="AE269">
        <v>5.08</v>
      </c>
      <c r="AF269">
        <v>4.71</v>
      </c>
      <c r="AG269">
        <v>11.62</v>
      </c>
      <c r="AH269">
        <v>22.65</v>
      </c>
      <c r="AI269">
        <v>5.2</v>
      </c>
      <c r="AJ269">
        <v>9.8800000000000008</v>
      </c>
      <c r="AK269">
        <v>14.26</v>
      </c>
      <c r="AL269">
        <v>21.25</v>
      </c>
      <c r="AM269">
        <v>4.4400000000000004</v>
      </c>
      <c r="AN269">
        <v>5.79</v>
      </c>
      <c r="AO269">
        <v>12.18</v>
      </c>
      <c r="AP269">
        <v>6.3</v>
      </c>
      <c r="AR269">
        <v>19683.11</v>
      </c>
      <c r="AS269">
        <v>8241.36</v>
      </c>
    </row>
    <row r="270" spans="2:45" x14ac:dyDescent="0.25">
      <c r="B270" s="22">
        <v>42401</v>
      </c>
      <c r="C270">
        <v>147</v>
      </c>
      <c r="D270">
        <v>54.65</v>
      </c>
      <c r="E270">
        <v>85.5</v>
      </c>
      <c r="F270">
        <v>42.15</v>
      </c>
      <c r="G270">
        <v>4.71</v>
      </c>
      <c r="H270">
        <v>4</v>
      </c>
      <c r="I270">
        <v>3.03</v>
      </c>
      <c r="J270">
        <v>168.1</v>
      </c>
      <c r="K270">
        <v>34.200000000000003</v>
      </c>
      <c r="L270">
        <v>7.63</v>
      </c>
      <c r="M270">
        <v>84.2</v>
      </c>
      <c r="N270">
        <v>18</v>
      </c>
      <c r="O270">
        <v>65.3</v>
      </c>
      <c r="P270">
        <v>4.6100000000000003</v>
      </c>
      <c r="Q270">
        <v>4.32</v>
      </c>
      <c r="R270">
        <v>127.7</v>
      </c>
      <c r="S270">
        <v>70.400000000000006</v>
      </c>
      <c r="T270" s="34">
        <v>43.75</v>
      </c>
      <c r="U270">
        <v>10.72</v>
      </c>
      <c r="V270">
        <v>20</v>
      </c>
      <c r="W270">
        <v>26.9</v>
      </c>
      <c r="X270">
        <v>24.2</v>
      </c>
      <c r="Y270">
        <v>35.85</v>
      </c>
      <c r="Z270">
        <v>8.51</v>
      </c>
      <c r="AA270">
        <v>35.1</v>
      </c>
      <c r="AB270">
        <v>18.739999999999998</v>
      </c>
      <c r="AC270">
        <v>7.1</v>
      </c>
      <c r="AD270">
        <v>74.25</v>
      </c>
      <c r="AE270">
        <v>5.21</v>
      </c>
      <c r="AF270">
        <v>4.59</v>
      </c>
      <c r="AG270">
        <v>11.36</v>
      </c>
      <c r="AH270">
        <v>21.75</v>
      </c>
      <c r="AI270">
        <v>5.2</v>
      </c>
      <c r="AJ270">
        <v>9.77</v>
      </c>
      <c r="AK270">
        <v>13.82</v>
      </c>
      <c r="AL270">
        <v>21.25</v>
      </c>
      <c r="AM270">
        <v>4.5199999999999996</v>
      </c>
      <c r="AN270">
        <v>5.68</v>
      </c>
      <c r="AO270">
        <v>12.06</v>
      </c>
      <c r="AP270">
        <v>6.17</v>
      </c>
      <c r="AR270">
        <v>19595.5</v>
      </c>
      <c r="AS270">
        <v>8144.85</v>
      </c>
    </row>
    <row r="271" spans="2:45" x14ac:dyDescent="0.25">
      <c r="B271" s="22">
        <v>42402</v>
      </c>
      <c r="C271">
        <v>145.6</v>
      </c>
      <c r="D271">
        <v>54.15</v>
      </c>
      <c r="E271">
        <v>85.75</v>
      </c>
      <c r="F271">
        <v>40.950000000000003</v>
      </c>
      <c r="G271">
        <v>4.58</v>
      </c>
      <c r="H271">
        <v>3.91</v>
      </c>
      <c r="I271">
        <v>2.99</v>
      </c>
      <c r="J271">
        <v>168.5</v>
      </c>
      <c r="K271">
        <v>34.049999999999997</v>
      </c>
      <c r="L271">
        <v>7.55</v>
      </c>
      <c r="M271">
        <v>83.25</v>
      </c>
      <c r="N271">
        <v>18.12</v>
      </c>
      <c r="O271">
        <v>66</v>
      </c>
      <c r="P271">
        <v>4.57</v>
      </c>
      <c r="Q271">
        <v>4.3</v>
      </c>
      <c r="R271">
        <v>128.19999999999999</v>
      </c>
      <c r="S271">
        <v>70.900000000000006</v>
      </c>
      <c r="T271" s="34">
        <v>44.2</v>
      </c>
      <c r="U271">
        <v>10.68</v>
      </c>
      <c r="V271">
        <v>19.72</v>
      </c>
      <c r="W271">
        <v>26.75</v>
      </c>
      <c r="X271">
        <v>23.75</v>
      </c>
      <c r="Y271">
        <v>35.85</v>
      </c>
      <c r="Z271">
        <v>8.5</v>
      </c>
      <c r="AA271">
        <v>35.4</v>
      </c>
      <c r="AB271">
        <v>18.48</v>
      </c>
      <c r="AC271">
        <v>7.36</v>
      </c>
      <c r="AD271">
        <v>73.7</v>
      </c>
      <c r="AE271">
        <v>5.39</v>
      </c>
      <c r="AF271">
        <v>4.57</v>
      </c>
      <c r="AG271">
        <v>11.22</v>
      </c>
      <c r="AH271">
        <v>21.8</v>
      </c>
      <c r="AI271">
        <v>5.26</v>
      </c>
      <c r="AJ271">
        <v>9.75</v>
      </c>
      <c r="AK271">
        <v>13.78</v>
      </c>
      <c r="AL271">
        <v>21.05</v>
      </c>
      <c r="AM271">
        <v>4.59</v>
      </c>
      <c r="AN271">
        <v>5.77</v>
      </c>
      <c r="AO271">
        <v>11.92</v>
      </c>
      <c r="AP271">
        <v>6.13</v>
      </c>
      <c r="AR271">
        <v>19446.84</v>
      </c>
      <c r="AS271">
        <v>8058.83</v>
      </c>
    </row>
    <row r="272" spans="2:45" x14ac:dyDescent="0.25">
      <c r="B272" s="22">
        <v>42403</v>
      </c>
      <c r="C272">
        <v>141.6</v>
      </c>
      <c r="D272">
        <v>52.25</v>
      </c>
      <c r="E272">
        <v>85.75</v>
      </c>
      <c r="F272">
        <v>38.950000000000003</v>
      </c>
      <c r="G272">
        <v>4.51</v>
      </c>
      <c r="H272">
        <v>3.88</v>
      </c>
      <c r="I272">
        <v>2.94</v>
      </c>
      <c r="J272">
        <v>166.2</v>
      </c>
      <c r="K272">
        <v>32.950000000000003</v>
      </c>
      <c r="L272">
        <v>7.25</v>
      </c>
      <c r="M272">
        <v>80.900000000000006</v>
      </c>
      <c r="N272">
        <v>17.36</v>
      </c>
      <c r="O272">
        <v>66.05</v>
      </c>
      <c r="P272">
        <v>4.38</v>
      </c>
      <c r="Q272">
        <v>4.18</v>
      </c>
      <c r="R272">
        <v>127.4</v>
      </c>
      <c r="S272">
        <v>71.25</v>
      </c>
      <c r="T272" s="34">
        <v>43.25</v>
      </c>
      <c r="U272">
        <v>10.68</v>
      </c>
      <c r="V272">
        <v>19.62</v>
      </c>
      <c r="W272">
        <v>25.85</v>
      </c>
      <c r="X272">
        <v>22.65</v>
      </c>
      <c r="Y272">
        <v>34.85</v>
      </c>
      <c r="Z272">
        <v>8.39</v>
      </c>
      <c r="AA272">
        <v>35.15</v>
      </c>
      <c r="AB272">
        <v>18.059999999999999</v>
      </c>
      <c r="AC272">
        <v>6.61</v>
      </c>
      <c r="AD272">
        <v>72.75</v>
      </c>
      <c r="AE272">
        <v>5.36</v>
      </c>
      <c r="AF272">
        <v>4.47</v>
      </c>
      <c r="AG272">
        <v>10.9</v>
      </c>
      <c r="AH272">
        <v>20.95</v>
      </c>
      <c r="AI272">
        <v>5.15</v>
      </c>
      <c r="AJ272">
        <v>9.68</v>
      </c>
      <c r="AK272">
        <v>13.4</v>
      </c>
      <c r="AL272">
        <v>20.65</v>
      </c>
      <c r="AM272">
        <v>4.5</v>
      </c>
      <c r="AN272">
        <v>5.61</v>
      </c>
      <c r="AO272">
        <v>11.8</v>
      </c>
      <c r="AP272">
        <v>5.95</v>
      </c>
      <c r="AR272">
        <v>18991.59</v>
      </c>
      <c r="AS272">
        <v>7858.31</v>
      </c>
    </row>
    <row r="273" spans="2:45" x14ac:dyDescent="0.25">
      <c r="B273" s="22">
        <v>42404</v>
      </c>
      <c r="C273">
        <v>141.9</v>
      </c>
      <c r="D273">
        <v>52</v>
      </c>
      <c r="E273">
        <v>85.65</v>
      </c>
      <c r="F273">
        <v>39.9</v>
      </c>
      <c r="G273">
        <v>4.58</v>
      </c>
      <c r="H273">
        <v>3.94</v>
      </c>
      <c r="I273">
        <v>3.01</v>
      </c>
      <c r="J273">
        <v>165.5</v>
      </c>
      <c r="K273">
        <v>33.299999999999997</v>
      </c>
      <c r="L273">
        <v>7.7</v>
      </c>
      <c r="M273">
        <v>82.15</v>
      </c>
      <c r="N273">
        <v>17.14</v>
      </c>
      <c r="O273">
        <v>66</v>
      </c>
      <c r="P273">
        <v>4.6100000000000003</v>
      </c>
      <c r="Q273">
        <v>4.34</v>
      </c>
      <c r="R273">
        <v>128.1</v>
      </c>
      <c r="S273">
        <v>72.45</v>
      </c>
      <c r="T273" s="34">
        <v>43</v>
      </c>
      <c r="U273">
        <v>10.72</v>
      </c>
      <c r="V273">
        <v>19.48</v>
      </c>
      <c r="W273">
        <v>24.6</v>
      </c>
      <c r="X273">
        <v>23</v>
      </c>
      <c r="Y273">
        <v>35.549999999999997</v>
      </c>
      <c r="Z273">
        <v>8.56</v>
      </c>
      <c r="AA273">
        <v>35.549999999999997</v>
      </c>
      <c r="AB273">
        <v>18.16</v>
      </c>
      <c r="AC273">
        <v>6.82</v>
      </c>
      <c r="AD273">
        <v>74.95</v>
      </c>
      <c r="AE273">
        <v>5.49</v>
      </c>
      <c r="AF273">
        <v>4.4800000000000004</v>
      </c>
      <c r="AG273">
        <v>11.28</v>
      </c>
      <c r="AH273">
        <v>21.8</v>
      </c>
      <c r="AI273">
        <v>5.3</v>
      </c>
      <c r="AJ273">
        <v>9.83</v>
      </c>
      <c r="AK273">
        <v>13.68</v>
      </c>
      <c r="AL273">
        <v>20</v>
      </c>
      <c r="AM273">
        <v>4.62</v>
      </c>
      <c r="AN273">
        <v>5.76</v>
      </c>
      <c r="AO273">
        <v>11.7</v>
      </c>
      <c r="AP273">
        <v>5.99</v>
      </c>
      <c r="AR273">
        <v>19183.09</v>
      </c>
      <c r="AS273">
        <v>7974.4</v>
      </c>
    </row>
    <row r="274" spans="2:45" x14ac:dyDescent="0.25">
      <c r="B274" s="22">
        <v>42405</v>
      </c>
      <c r="C274">
        <v>143.9</v>
      </c>
      <c r="D274">
        <v>52.35</v>
      </c>
      <c r="E274">
        <v>84.6</v>
      </c>
      <c r="F274">
        <v>39.4</v>
      </c>
      <c r="G274">
        <v>4.6399999999999997</v>
      </c>
      <c r="H274">
        <v>3.99</v>
      </c>
      <c r="I274">
        <v>3.06</v>
      </c>
      <c r="J274">
        <v>167</v>
      </c>
      <c r="K274">
        <v>33.85</v>
      </c>
      <c r="L274">
        <v>7.87</v>
      </c>
      <c r="M274">
        <v>82.7</v>
      </c>
      <c r="N274">
        <v>17.600000000000001</v>
      </c>
      <c r="O274">
        <v>66.3</v>
      </c>
      <c r="P274">
        <v>4.71</v>
      </c>
      <c r="Q274">
        <v>4.38</v>
      </c>
      <c r="R274">
        <v>129</v>
      </c>
      <c r="S274">
        <v>72.150000000000006</v>
      </c>
      <c r="T274" s="34">
        <v>43</v>
      </c>
      <c r="U274">
        <v>10.6</v>
      </c>
      <c r="V274">
        <v>19.72</v>
      </c>
      <c r="W274">
        <v>24.95</v>
      </c>
      <c r="X274">
        <v>23.35</v>
      </c>
      <c r="Y274">
        <v>37.299999999999997</v>
      </c>
      <c r="Z274">
        <v>8.5500000000000007</v>
      </c>
      <c r="AA274">
        <v>35.450000000000003</v>
      </c>
      <c r="AB274">
        <v>18.059999999999999</v>
      </c>
      <c r="AC274">
        <v>6.8100000000000005</v>
      </c>
      <c r="AD274">
        <v>75.45</v>
      </c>
      <c r="AE274">
        <v>5.38</v>
      </c>
      <c r="AF274">
        <v>4.51</v>
      </c>
      <c r="AG274">
        <v>11.38</v>
      </c>
      <c r="AH274">
        <v>23</v>
      </c>
      <c r="AI274">
        <v>5.33</v>
      </c>
      <c r="AJ274">
        <v>10</v>
      </c>
      <c r="AK274">
        <v>13.7</v>
      </c>
      <c r="AL274">
        <v>20.75</v>
      </c>
      <c r="AM274">
        <v>4.62</v>
      </c>
      <c r="AN274">
        <v>5.83</v>
      </c>
      <c r="AO274">
        <v>11.44</v>
      </c>
      <c r="AP274">
        <v>6.04</v>
      </c>
      <c r="AR274">
        <v>19288.169999999998</v>
      </c>
      <c r="AS274">
        <v>8054.87</v>
      </c>
    </row>
    <row r="275" spans="2:45" x14ac:dyDescent="0.25">
      <c r="B275" s="22">
        <v>42411</v>
      </c>
      <c r="C275">
        <v>135.9</v>
      </c>
      <c r="D275">
        <v>49.5</v>
      </c>
      <c r="E275">
        <v>82</v>
      </c>
      <c r="F275">
        <v>38.15</v>
      </c>
      <c r="G275">
        <v>4.43</v>
      </c>
      <c r="H275">
        <v>3.82</v>
      </c>
      <c r="I275">
        <v>2.94</v>
      </c>
      <c r="J275">
        <v>163.19999999999999</v>
      </c>
      <c r="K275">
        <v>31.95</v>
      </c>
      <c r="L275">
        <v>7.45</v>
      </c>
      <c r="M275">
        <v>80.650000000000006</v>
      </c>
      <c r="N275">
        <v>16.440000000000001</v>
      </c>
      <c r="O275">
        <v>66</v>
      </c>
      <c r="P275">
        <v>4.47</v>
      </c>
      <c r="Q275">
        <v>4.0999999999999996</v>
      </c>
      <c r="R275">
        <v>124.5</v>
      </c>
      <c r="S275">
        <v>70.8</v>
      </c>
      <c r="T275" s="34">
        <v>42.6</v>
      </c>
      <c r="U275">
        <v>10.44</v>
      </c>
      <c r="V275">
        <v>19.079999999999998</v>
      </c>
      <c r="W275">
        <v>24.25</v>
      </c>
      <c r="X275">
        <v>22.55</v>
      </c>
      <c r="Y275">
        <v>36.049999999999997</v>
      </c>
      <c r="Z275">
        <v>8.3000000000000007</v>
      </c>
      <c r="AA275">
        <v>35</v>
      </c>
      <c r="AB275">
        <v>17.399999999999999</v>
      </c>
      <c r="AC275">
        <v>6.34</v>
      </c>
      <c r="AD275">
        <v>72.400000000000006</v>
      </c>
      <c r="AE275">
        <v>5.36</v>
      </c>
      <c r="AF275">
        <v>4.29</v>
      </c>
      <c r="AG275">
        <v>10.76</v>
      </c>
      <c r="AH275">
        <v>22.65</v>
      </c>
      <c r="AI275">
        <v>5.01</v>
      </c>
      <c r="AJ275">
        <v>10.220000000000001</v>
      </c>
      <c r="AK275">
        <v>13.36</v>
      </c>
      <c r="AL275">
        <v>19.98</v>
      </c>
      <c r="AM275">
        <v>4.59</v>
      </c>
      <c r="AN275">
        <v>5.71</v>
      </c>
      <c r="AO275">
        <v>11.14</v>
      </c>
      <c r="AP275">
        <v>6.06</v>
      </c>
      <c r="AR275">
        <v>18545.8</v>
      </c>
      <c r="AS275">
        <v>7657.92</v>
      </c>
    </row>
    <row r="276" spans="2:45" x14ac:dyDescent="0.25">
      <c r="B276" s="22">
        <v>42412</v>
      </c>
      <c r="C276">
        <v>133.30000000000001</v>
      </c>
      <c r="D276">
        <v>48.1</v>
      </c>
      <c r="E276">
        <v>82.2</v>
      </c>
      <c r="F276">
        <v>37.25</v>
      </c>
      <c r="G276">
        <v>4.3099999999999996</v>
      </c>
      <c r="H276">
        <v>3.73</v>
      </c>
      <c r="I276">
        <v>2.84</v>
      </c>
      <c r="J276">
        <v>163</v>
      </c>
      <c r="K276">
        <v>30.6</v>
      </c>
      <c r="L276">
        <v>7.48</v>
      </c>
      <c r="M276">
        <v>80.8</v>
      </c>
      <c r="N276">
        <v>16.32</v>
      </c>
      <c r="O276">
        <v>66.25</v>
      </c>
      <c r="P276">
        <v>4.5</v>
      </c>
      <c r="Q276">
        <v>4.12</v>
      </c>
      <c r="R276">
        <v>124.1</v>
      </c>
      <c r="S276">
        <v>72.05</v>
      </c>
      <c r="T276" s="34">
        <v>42.95</v>
      </c>
      <c r="U276">
        <v>10.119999999999999</v>
      </c>
      <c r="V276">
        <v>18.98</v>
      </c>
      <c r="W276">
        <v>24.75</v>
      </c>
      <c r="X276">
        <v>23.25</v>
      </c>
      <c r="Y276">
        <v>36.299999999999997</v>
      </c>
      <c r="Z276">
        <v>8.06</v>
      </c>
      <c r="AA276">
        <v>35.549999999999997</v>
      </c>
      <c r="AB276">
        <v>17.18</v>
      </c>
      <c r="AC276">
        <v>6.43</v>
      </c>
      <c r="AD276">
        <v>71.7</v>
      </c>
      <c r="AE276">
        <v>5.43</v>
      </c>
      <c r="AF276">
        <v>4.2699999999999996</v>
      </c>
      <c r="AG276">
        <v>10.6</v>
      </c>
      <c r="AH276">
        <v>22.55</v>
      </c>
      <c r="AI276">
        <v>4.9000000000000004</v>
      </c>
      <c r="AJ276">
        <v>10.119999999999999</v>
      </c>
      <c r="AK276">
        <v>13.32</v>
      </c>
      <c r="AL276">
        <v>20</v>
      </c>
      <c r="AM276">
        <v>4.62</v>
      </c>
      <c r="AN276">
        <v>5.84</v>
      </c>
      <c r="AO276">
        <v>11.36</v>
      </c>
      <c r="AP276">
        <v>6.05</v>
      </c>
      <c r="AR276">
        <v>18319.580000000002</v>
      </c>
      <c r="AS276">
        <v>7505.37</v>
      </c>
    </row>
    <row r="277" spans="2:45" x14ac:dyDescent="0.25">
      <c r="B277" s="22">
        <v>42415</v>
      </c>
      <c r="C277">
        <v>138.19999999999999</v>
      </c>
      <c r="D277">
        <v>50.25</v>
      </c>
      <c r="E277">
        <v>83.1</v>
      </c>
      <c r="F277">
        <v>38.200000000000003</v>
      </c>
      <c r="G277">
        <v>4.53</v>
      </c>
      <c r="H277">
        <v>3.91</v>
      </c>
      <c r="I277">
        <v>2.92</v>
      </c>
      <c r="J277">
        <v>167.5</v>
      </c>
      <c r="K277">
        <v>32.549999999999997</v>
      </c>
      <c r="L277">
        <v>7.96</v>
      </c>
      <c r="M277">
        <v>82.6</v>
      </c>
      <c r="N277">
        <v>17.18</v>
      </c>
      <c r="O277">
        <v>66.8</v>
      </c>
      <c r="P277">
        <v>4.67</v>
      </c>
      <c r="Q277">
        <v>4.2699999999999996</v>
      </c>
      <c r="R277">
        <v>126.5</v>
      </c>
      <c r="S277">
        <v>73.150000000000006</v>
      </c>
      <c r="T277" s="34">
        <v>43.7</v>
      </c>
      <c r="U277">
        <v>10.36</v>
      </c>
      <c r="V277">
        <v>19.66</v>
      </c>
      <c r="W277">
        <v>25.85</v>
      </c>
      <c r="X277">
        <v>25.15</v>
      </c>
      <c r="Y277">
        <v>36.700000000000003</v>
      </c>
      <c r="Z277">
        <v>8.35</v>
      </c>
      <c r="AA277">
        <v>35.549999999999997</v>
      </c>
      <c r="AB277">
        <v>17.48</v>
      </c>
      <c r="AC277">
        <v>6.63</v>
      </c>
      <c r="AD277">
        <v>73.7</v>
      </c>
      <c r="AE277">
        <v>5.47</v>
      </c>
      <c r="AF277">
        <v>4.5</v>
      </c>
      <c r="AG277">
        <v>11.1</v>
      </c>
      <c r="AH277">
        <v>23.1</v>
      </c>
      <c r="AI277">
        <v>5.04</v>
      </c>
      <c r="AJ277">
        <v>10.16</v>
      </c>
      <c r="AK277">
        <v>13.46</v>
      </c>
      <c r="AL277">
        <v>21.3</v>
      </c>
      <c r="AM277">
        <v>4.57</v>
      </c>
      <c r="AN277">
        <v>6.06</v>
      </c>
      <c r="AO277">
        <v>11.6</v>
      </c>
      <c r="AP277">
        <v>6.16</v>
      </c>
      <c r="AR277">
        <v>18918.14</v>
      </c>
      <c r="AS277">
        <v>7863.84</v>
      </c>
    </row>
    <row r="278" spans="2:45" x14ac:dyDescent="0.25">
      <c r="B278" s="22">
        <v>42416</v>
      </c>
      <c r="C278">
        <v>139.30000000000001</v>
      </c>
      <c r="D278">
        <v>50.35</v>
      </c>
      <c r="E278">
        <v>83.5</v>
      </c>
      <c r="F278">
        <v>38.549999999999997</v>
      </c>
      <c r="G278">
        <v>4.62</v>
      </c>
      <c r="H278">
        <v>3.98</v>
      </c>
      <c r="I278">
        <v>2.98</v>
      </c>
      <c r="J278">
        <v>169</v>
      </c>
      <c r="K278">
        <v>33.65</v>
      </c>
      <c r="L278">
        <v>8.11</v>
      </c>
      <c r="M278">
        <v>84.1</v>
      </c>
      <c r="N278">
        <v>17.3</v>
      </c>
      <c r="O278">
        <v>66.7</v>
      </c>
      <c r="P278">
        <v>4.97</v>
      </c>
      <c r="Q278">
        <v>4.42</v>
      </c>
      <c r="R278">
        <v>126.1</v>
      </c>
      <c r="S278">
        <v>72.400000000000006</v>
      </c>
      <c r="T278" s="34">
        <v>43</v>
      </c>
      <c r="U278">
        <v>10.44</v>
      </c>
      <c r="V278">
        <v>19.739999999999998</v>
      </c>
      <c r="W278">
        <v>25.6</v>
      </c>
      <c r="X278">
        <v>24.65</v>
      </c>
      <c r="Y278">
        <v>37.549999999999997</v>
      </c>
      <c r="Z278">
        <v>8.42</v>
      </c>
      <c r="AA278">
        <v>36</v>
      </c>
      <c r="AB278">
        <v>18.420000000000002</v>
      </c>
      <c r="AC278">
        <v>6.55</v>
      </c>
      <c r="AD278">
        <v>74.8</v>
      </c>
      <c r="AE278">
        <v>5.3</v>
      </c>
      <c r="AF278">
        <v>4.5199999999999996</v>
      </c>
      <c r="AG278">
        <v>11.42</v>
      </c>
      <c r="AH278">
        <v>22.25</v>
      </c>
      <c r="AI278">
        <v>5.2</v>
      </c>
      <c r="AJ278">
        <v>10.38</v>
      </c>
      <c r="AK278">
        <v>13.6</v>
      </c>
      <c r="AL278">
        <v>21.7</v>
      </c>
      <c r="AM278">
        <v>4.49</v>
      </c>
      <c r="AN278">
        <v>5.92</v>
      </c>
      <c r="AO278">
        <v>11.9</v>
      </c>
      <c r="AP278">
        <v>6.14</v>
      </c>
      <c r="AR278">
        <v>19122.080000000002</v>
      </c>
      <c r="AS278">
        <v>8028.34</v>
      </c>
    </row>
    <row r="279" spans="2:45" x14ac:dyDescent="0.25">
      <c r="B279" s="22">
        <v>42417</v>
      </c>
      <c r="C279">
        <v>138.19999999999999</v>
      </c>
      <c r="D279">
        <v>49.5</v>
      </c>
      <c r="E279">
        <v>83</v>
      </c>
      <c r="F279">
        <v>38.25</v>
      </c>
      <c r="G279">
        <v>4.54</v>
      </c>
      <c r="H279">
        <v>3.92</v>
      </c>
      <c r="I279">
        <v>2.92</v>
      </c>
      <c r="J279">
        <v>169.1</v>
      </c>
      <c r="K279">
        <v>32.85</v>
      </c>
      <c r="L279">
        <v>7.79</v>
      </c>
      <c r="M279">
        <v>84.05</v>
      </c>
      <c r="N279">
        <v>17.04</v>
      </c>
      <c r="O279">
        <v>66.599999999999994</v>
      </c>
      <c r="P279">
        <v>4.82</v>
      </c>
      <c r="Q279">
        <v>4.26</v>
      </c>
      <c r="R279">
        <v>126.2</v>
      </c>
      <c r="S279">
        <v>71.8</v>
      </c>
      <c r="T279" s="34">
        <v>43</v>
      </c>
      <c r="U279">
        <v>10.36</v>
      </c>
      <c r="V279">
        <v>19.239999999999998</v>
      </c>
      <c r="W279">
        <v>26.05</v>
      </c>
      <c r="X279">
        <v>25</v>
      </c>
      <c r="Y279">
        <v>37.65</v>
      </c>
      <c r="Z279">
        <v>8.4499999999999993</v>
      </c>
      <c r="AA279">
        <v>35.5</v>
      </c>
      <c r="AB279">
        <v>18.38</v>
      </c>
      <c r="AC279">
        <v>6.53</v>
      </c>
      <c r="AD279">
        <v>72.55</v>
      </c>
      <c r="AE279">
        <v>5.35</v>
      </c>
      <c r="AF279">
        <v>4.43</v>
      </c>
      <c r="AG279">
        <v>11.22</v>
      </c>
      <c r="AH279">
        <v>22.75</v>
      </c>
      <c r="AI279">
        <v>5.32</v>
      </c>
      <c r="AJ279">
        <v>10.220000000000001</v>
      </c>
      <c r="AK279">
        <v>13.48</v>
      </c>
      <c r="AL279">
        <v>21.95</v>
      </c>
      <c r="AM279">
        <v>4.43</v>
      </c>
      <c r="AN279">
        <v>5.68</v>
      </c>
      <c r="AO279">
        <v>11.6</v>
      </c>
      <c r="AP279">
        <v>6.08</v>
      </c>
      <c r="AR279">
        <v>18924.57</v>
      </c>
      <c r="AS279">
        <v>7928.76</v>
      </c>
    </row>
    <row r="280" spans="2:45" x14ac:dyDescent="0.25">
      <c r="B280" s="22">
        <v>42418</v>
      </c>
      <c r="C280">
        <v>142.30000000000001</v>
      </c>
      <c r="D280">
        <v>50.95</v>
      </c>
      <c r="E280">
        <v>84.45</v>
      </c>
      <c r="F280">
        <v>39.25</v>
      </c>
      <c r="G280">
        <v>4.6500000000000004</v>
      </c>
      <c r="H280">
        <v>3.96</v>
      </c>
      <c r="I280">
        <v>2.9699999999999998</v>
      </c>
      <c r="J280">
        <v>171</v>
      </c>
      <c r="K280">
        <v>34.15</v>
      </c>
      <c r="L280">
        <v>8.2100000000000009</v>
      </c>
      <c r="M280">
        <v>85.6</v>
      </c>
      <c r="N280">
        <v>17.66</v>
      </c>
      <c r="O280">
        <v>66.8</v>
      </c>
      <c r="P280">
        <v>5.1100000000000003</v>
      </c>
      <c r="Q280">
        <v>4.42</v>
      </c>
      <c r="R280">
        <v>127.1</v>
      </c>
      <c r="S280">
        <v>73.5</v>
      </c>
      <c r="T280" s="34">
        <v>43.55</v>
      </c>
      <c r="U280">
        <v>10.78</v>
      </c>
      <c r="V280">
        <v>19.52</v>
      </c>
      <c r="W280">
        <v>27.6</v>
      </c>
      <c r="X280">
        <v>26.5</v>
      </c>
      <c r="Y280">
        <v>38.450000000000003</v>
      </c>
      <c r="Z280">
        <v>8.69</v>
      </c>
      <c r="AA280">
        <v>36.200000000000003</v>
      </c>
      <c r="AB280">
        <v>19</v>
      </c>
      <c r="AC280">
        <v>6.68</v>
      </c>
      <c r="AD280">
        <v>73.3</v>
      </c>
      <c r="AE280">
        <v>5.38</v>
      </c>
      <c r="AF280">
        <v>4.53</v>
      </c>
      <c r="AG280">
        <v>11.42</v>
      </c>
      <c r="AH280">
        <v>23.05</v>
      </c>
      <c r="AI280">
        <v>5.35</v>
      </c>
      <c r="AJ280">
        <v>10.44</v>
      </c>
      <c r="AK280">
        <v>13.58</v>
      </c>
      <c r="AL280">
        <v>22.35</v>
      </c>
      <c r="AM280">
        <v>4.41</v>
      </c>
      <c r="AN280">
        <v>5.7</v>
      </c>
      <c r="AO280">
        <v>12.1</v>
      </c>
      <c r="AP280">
        <v>6.12</v>
      </c>
      <c r="AR280">
        <v>19363.080000000002</v>
      </c>
      <c r="AS280">
        <v>8166.47</v>
      </c>
    </row>
    <row r="281" spans="2:45" x14ac:dyDescent="0.25">
      <c r="B281" s="22">
        <v>42419</v>
      </c>
      <c r="C281">
        <v>141.19999999999999</v>
      </c>
      <c r="D281">
        <v>50.25</v>
      </c>
      <c r="E281">
        <v>84.35</v>
      </c>
      <c r="F281">
        <v>39.35</v>
      </c>
      <c r="G281">
        <v>4.6100000000000003</v>
      </c>
      <c r="H281">
        <v>3.92</v>
      </c>
      <c r="I281">
        <v>2.94</v>
      </c>
      <c r="J281">
        <v>171.2</v>
      </c>
      <c r="K281">
        <v>33.799999999999997</v>
      </c>
      <c r="L281">
        <v>8.1</v>
      </c>
      <c r="M281">
        <v>84.95</v>
      </c>
      <c r="N281">
        <v>17.64</v>
      </c>
      <c r="O281">
        <v>66.95</v>
      </c>
      <c r="P281">
        <v>5.09</v>
      </c>
      <c r="Q281">
        <v>4.3600000000000003</v>
      </c>
      <c r="R281">
        <v>126.3</v>
      </c>
      <c r="S281">
        <v>73.900000000000006</v>
      </c>
      <c r="T281" s="34">
        <v>43.3</v>
      </c>
      <c r="U281">
        <v>10.66</v>
      </c>
      <c r="V281">
        <v>19.579999999999998</v>
      </c>
      <c r="W281">
        <v>26.75</v>
      </c>
      <c r="X281">
        <v>25.75</v>
      </c>
      <c r="Y281">
        <v>39.6</v>
      </c>
      <c r="Z281">
        <v>8.75</v>
      </c>
      <c r="AA281">
        <v>36</v>
      </c>
      <c r="AB281">
        <v>19.22</v>
      </c>
      <c r="AC281">
        <v>6.73</v>
      </c>
      <c r="AD281">
        <v>75</v>
      </c>
      <c r="AE281">
        <v>5.5</v>
      </c>
      <c r="AF281">
        <v>4.47</v>
      </c>
      <c r="AG281">
        <v>11.26</v>
      </c>
      <c r="AH281">
        <v>23.4</v>
      </c>
      <c r="AI281">
        <v>5.39</v>
      </c>
      <c r="AJ281">
        <v>10.62</v>
      </c>
      <c r="AK281">
        <v>13.6</v>
      </c>
      <c r="AL281">
        <v>21.95</v>
      </c>
      <c r="AM281">
        <v>4.49</v>
      </c>
      <c r="AN281">
        <v>5.59</v>
      </c>
      <c r="AO281">
        <v>12.08</v>
      </c>
      <c r="AP281">
        <v>6.23</v>
      </c>
      <c r="AR281">
        <v>19285.5</v>
      </c>
      <c r="AS281">
        <v>8112.57</v>
      </c>
    </row>
    <row r="282" spans="2:45" x14ac:dyDescent="0.25">
      <c r="B282" s="22">
        <v>42422</v>
      </c>
      <c r="C282">
        <v>141.69999999999999</v>
      </c>
      <c r="D282">
        <v>49.15</v>
      </c>
      <c r="E282">
        <v>84.95</v>
      </c>
      <c r="F282">
        <v>39.799999999999997</v>
      </c>
      <c r="G282">
        <v>4.66</v>
      </c>
      <c r="H282">
        <v>3.98</v>
      </c>
      <c r="I282">
        <v>2.99</v>
      </c>
      <c r="J282">
        <v>173.7</v>
      </c>
      <c r="K282">
        <v>34.5</v>
      </c>
      <c r="L282">
        <v>8.1</v>
      </c>
      <c r="M282">
        <v>87.95</v>
      </c>
      <c r="N282">
        <v>18.28</v>
      </c>
      <c r="O282">
        <v>67.8</v>
      </c>
      <c r="P282">
        <v>5.1100000000000003</v>
      </c>
      <c r="Q282">
        <v>4.38</v>
      </c>
      <c r="R282">
        <v>134.5</v>
      </c>
      <c r="S282">
        <v>74.05</v>
      </c>
      <c r="T282" s="34">
        <v>43</v>
      </c>
      <c r="U282">
        <v>10.84</v>
      </c>
      <c r="V282">
        <v>20.100000000000001</v>
      </c>
      <c r="W282">
        <v>27.4</v>
      </c>
      <c r="X282">
        <v>26.4</v>
      </c>
      <c r="Y282">
        <v>40.549999999999997</v>
      </c>
      <c r="Z282">
        <v>9.02</v>
      </c>
      <c r="AA282">
        <v>36.65</v>
      </c>
      <c r="AB282">
        <v>18.8</v>
      </c>
      <c r="AC282">
        <v>6.8100000000000005</v>
      </c>
      <c r="AD282">
        <v>76.599999999999994</v>
      </c>
      <c r="AE282">
        <v>5.48</v>
      </c>
      <c r="AF282">
        <v>4.5199999999999996</v>
      </c>
      <c r="AG282">
        <v>11.42</v>
      </c>
      <c r="AH282">
        <v>25.55</v>
      </c>
      <c r="AI282">
        <v>5.43</v>
      </c>
      <c r="AJ282">
        <v>10.8</v>
      </c>
      <c r="AK282">
        <v>14.02</v>
      </c>
      <c r="AL282">
        <v>22.4</v>
      </c>
      <c r="AM282">
        <v>4.5999999999999996</v>
      </c>
      <c r="AN282">
        <v>5.6</v>
      </c>
      <c r="AO282">
        <v>12.34</v>
      </c>
      <c r="AP282">
        <v>6.34</v>
      </c>
      <c r="AR282">
        <v>19464.09</v>
      </c>
      <c r="AS282">
        <v>8221.3700000000008</v>
      </c>
    </row>
    <row r="283" spans="2:45" x14ac:dyDescent="0.25">
      <c r="B283" s="22">
        <v>42423</v>
      </c>
      <c r="C283">
        <v>141.9</v>
      </c>
      <c r="D283">
        <v>49.15</v>
      </c>
      <c r="E283">
        <v>84.7</v>
      </c>
      <c r="F283">
        <v>40.1</v>
      </c>
      <c r="G283">
        <v>4.66</v>
      </c>
      <c r="H283">
        <v>3.99</v>
      </c>
      <c r="I283">
        <v>2.96</v>
      </c>
      <c r="J283">
        <v>173.3</v>
      </c>
      <c r="K283">
        <v>34.049999999999997</v>
      </c>
      <c r="L283">
        <v>8.23</v>
      </c>
      <c r="M283">
        <v>87.55</v>
      </c>
      <c r="N283">
        <v>18</v>
      </c>
      <c r="O283">
        <v>67.599999999999994</v>
      </c>
      <c r="P283">
        <v>5.18</v>
      </c>
      <c r="Q283">
        <v>4.4000000000000004</v>
      </c>
      <c r="R283">
        <v>130.9</v>
      </c>
      <c r="S283">
        <v>74</v>
      </c>
      <c r="T283" s="34">
        <v>42.7</v>
      </c>
      <c r="U283">
        <v>10.64</v>
      </c>
      <c r="V283">
        <v>20.25</v>
      </c>
      <c r="W283">
        <v>27.05</v>
      </c>
      <c r="X283">
        <v>26.4</v>
      </c>
      <c r="Y283">
        <v>39.700000000000003</v>
      </c>
      <c r="Z283">
        <v>9.0399999999999991</v>
      </c>
      <c r="AA283">
        <v>36.450000000000003</v>
      </c>
      <c r="AB283">
        <v>18.68</v>
      </c>
      <c r="AC283">
        <v>6.67</v>
      </c>
      <c r="AD283">
        <v>76.400000000000006</v>
      </c>
      <c r="AE283">
        <v>5.2</v>
      </c>
      <c r="AF283">
        <v>4.5</v>
      </c>
      <c r="AG283">
        <v>11.62</v>
      </c>
      <c r="AH283">
        <v>25.05</v>
      </c>
      <c r="AI283">
        <v>5.35</v>
      </c>
      <c r="AJ283">
        <v>10.86</v>
      </c>
      <c r="AK283">
        <v>13.9</v>
      </c>
      <c r="AL283">
        <v>22.6</v>
      </c>
      <c r="AM283">
        <v>4.54</v>
      </c>
      <c r="AN283">
        <v>5.6</v>
      </c>
      <c r="AO283">
        <v>12.44</v>
      </c>
      <c r="AP283">
        <v>6.4</v>
      </c>
      <c r="AR283">
        <v>19414.78</v>
      </c>
      <c r="AS283">
        <v>8170.62</v>
      </c>
    </row>
    <row r="284" spans="2:45" x14ac:dyDescent="0.25">
      <c r="B284" s="22">
        <v>42424</v>
      </c>
      <c r="C284">
        <v>140.4</v>
      </c>
      <c r="D284">
        <v>48.7</v>
      </c>
      <c r="E284">
        <v>84.1</v>
      </c>
      <c r="F284">
        <v>39.15</v>
      </c>
      <c r="G284">
        <v>4.6100000000000003</v>
      </c>
      <c r="H284">
        <v>3.93</v>
      </c>
      <c r="I284">
        <v>2.94</v>
      </c>
      <c r="J284">
        <v>172.3</v>
      </c>
      <c r="K284">
        <v>33.35</v>
      </c>
      <c r="L284">
        <v>7.98</v>
      </c>
      <c r="M284">
        <v>86.7</v>
      </c>
      <c r="N284">
        <v>17.559999999999999</v>
      </c>
      <c r="O284">
        <v>68.25</v>
      </c>
      <c r="P284">
        <v>5.07</v>
      </c>
      <c r="Q284">
        <v>4.28</v>
      </c>
      <c r="R284">
        <v>131.1</v>
      </c>
      <c r="S284">
        <v>74.5</v>
      </c>
      <c r="T284" s="34">
        <v>43</v>
      </c>
      <c r="U284">
        <v>10.66</v>
      </c>
      <c r="V284">
        <v>19.899999999999999</v>
      </c>
      <c r="W284">
        <v>26.35</v>
      </c>
      <c r="X284">
        <v>26.05</v>
      </c>
      <c r="Y284">
        <v>39.35</v>
      </c>
      <c r="Z284">
        <v>8.92</v>
      </c>
      <c r="AA284">
        <v>37</v>
      </c>
      <c r="AB284">
        <v>18.440000000000001</v>
      </c>
      <c r="AC284">
        <v>6.54</v>
      </c>
      <c r="AD284">
        <v>76.25</v>
      </c>
      <c r="AE284">
        <v>5.14</v>
      </c>
      <c r="AF284">
        <v>4.47</v>
      </c>
      <c r="AG284">
        <v>11.4</v>
      </c>
      <c r="AH284">
        <v>24.35</v>
      </c>
      <c r="AI284">
        <v>5.27</v>
      </c>
      <c r="AJ284">
        <v>10.88</v>
      </c>
      <c r="AK284">
        <v>13.52</v>
      </c>
      <c r="AL284">
        <v>22.25</v>
      </c>
      <c r="AM284">
        <v>4.4000000000000004</v>
      </c>
      <c r="AN284">
        <v>5.5</v>
      </c>
      <c r="AO284">
        <v>12.4</v>
      </c>
      <c r="AP284">
        <v>6.37</v>
      </c>
      <c r="AR284">
        <v>19192.45</v>
      </c>
      <c r="AS284">
        <v>8061.71</v>
      </c>
    </row>
    <row r="285" spans="2:45" x14ac:dyDescent="0.25">
      <c r="B285" s="22">
        <v>42425</v>
      </c>
      <c r="C285">
        <v>139</v>
      </c>
      <c r="D285">
        <v>47.75</v>
      </c>
      <c r="E285">
        <v>83.05</v>
      </c>
      <c r="F285">
        <v>39.5</v>
      </c>
      <c r="G285">
        <v>4.53</v>
      </c>
      <c r="H285">
        <v>3.84</v>
      </c>
      <c r="I285">
        <v>2.89</v>
      </c>
      <c r="J285">
        <v>168.3</v>
      </c>
      <c r="K285">
        <v>32.35</v>
      </c>
      <c r="L285">
        <v>7.8100000000000005</v>
      </c>
      <c r="M285">
        <v>85.6</v>
      </c>
      <c r="N285">
        <v>17.04</v>
      </c>
      <c r="O285">
        <v>67.400000000000006</v>
      </c>
      <c r="P285">
        <v>4.9399999999999995</v>
      </c>
      <c r="Q285">
        <v>4.1900000000000004</v>
      </c>
      <c r="R285">
        <v>130</v>
      </c>
      <c r="S285">
        <v>73.5</v>
      </c>
      <c r="T285" s="34">
        <v>42.95</v>
      </c>
      <c r="U285">
        <v>10.46</v>
      </c>
      <c r="V285">
        <v>19.46</v>
      </c>
      <c r="W285">
        <v>26.15</v>
      </c>
      <c r="X285">
        <v>25.45</v>
      </c>
      <c r="Y285">
        <v>38.5</v>
      </c>
      <c r="Z285">
        <v>8.76</v>
      </c>
      <c r="AA285">
        <v>36.5</v>
      </c>
      <c r="AB285">
        <v>18.100000000000001</v>
      </c>
      <c r="AC285">
        <v>6.46</v>
      </c>
      <c r="AD285">
        <v>74.95</v>
      </c>
      <c r="AE285">
        <v>5.0599999999999996</v>
      </c>
      <c r="AF285">
        <v>4.4000000000000004</v>
      </c>
      <c r="AG285">
        <v>10.98</v>
      </c>
      <c r="AH285">
        <v>24.05</v>
      </c>
      <c r="AI285">
        <v>5.15</v>
      </c>
      <c r="AJ285">
        <v>10.68</v>
      </c>
      <c r="AK285">
        <v>13.32</v>
      </c>
      <c r="AL285">
        <v>21.7</v>
      </c>
      <c r="AM285">
        <v>4.3899999999999997</v>
      </c>
      <c r="AN285">
        <v>5.33</v>
      </c>
      <c r="AO285">
        <v>12.2</v>
      </c>
      <c r="AP285">
        <v>6.22</v>
      </c>
      <c r="AR285">
        <v>18888.75</v>
      </c>
      <c r="AS285">
        <v>7871.94</v>
      </c>
    </row>
    <row r="286" spans="2:45" x14ac:dyDescent="0.25">
      <c r="B286" s="22">
        <v>42426</v>
      </c>
      <c r="C286">
        <v>142.69999999999999</v>
      </c>
      <c r="D286">
        <v>49.55</v>
      </c>
      <c r="E286">
        <v>84.45</v>
      </c>
      <c r="F286">
        <v>40.65</v>
      </c>
      <c r="G286">
        <v>4.58</v>
      </c>
      <c r="H286">
        <v>3.87</v>
      </c>
      <c r="I286">
        <v>2.94</v>
      </c>
      <c r="J286">
        <v>173.3</v>
      </c>
      <c r="K286">
        <v>33.4</v>
      </c>
      <c r="L286">
        <v>8.19</v>
      </c>
      <c r="M286">
        <v>88</v>
      </c>
      <c r="N286">
        <v>17.36</v>
      </c>
      <c r="O286">
        <v>68.45</v>
      </c>
      <c r="P286">
        <v>5.17</v>
      </c>
      <c r="Q286">
        <v>4.43</v>
      </c>
      <c r="R286">
        <v>132.1</v>
      </c>
      <c r="S286">
        <v>74.95</v>
      </c>
      <c r="T286" s="34">
        <v>43.45</v>
      </c>
      <c r="U286">
        <v>10.92</v>
      </c>
      <c r="V286">
        <v>20</v>
      </c>
      <c r="W286">
        <v>26.95</v>
      </c>
      <c r="X286">
        <v>26.1</v>
      </c>
      <c r="Y286">
        <v>39.1</v>
      </c>
      <c r="Z286">
        <v>9.06</v>
      </c>
      <c r="AA286">
        <v>37.15</v>
      </c>
      <c r="AB286">
        <v>18.98</v>
      </c>
      <c r="AC286">
        <v>6.64</v>
      </c>
      <c r="AD286">
        <v>75.75</v>
      </c>
      <c r="AE286">
        <v>5.31</v>
      </c>
      <c r="AF286">
        <v>4.4800000000000004</v>
      </c>
      <c r="AG286">
        <v>11.06</v>
      </c>
      <c r="AH286">
        <v>24.85</v>
      </c>
      <c r="AI286">
        <v>5.32</v>
      </c>
      <c r="AJ286">
        <v>10.9</v>
      </c>
      <c r="AK286">
        <v>13.52</v>
      </c>
      <c r="AL286">
        <v>22.45</v>
      </c>
      <c r="AM286">
        <v>4.45</v>
      </c>
      <c r="AN286">
        <v>5.64</v>
      </c>
      <c r="AO286">
        <v>12.82</v>
      </c>
      <c r="AP286">
        <v>6.42</v>
      </c>
      <c r="AR286">
        <v>19364.150000000001</v>
      </c>
      <c r="AS286">
        <v>8034.3</v>
      </c>
    </row>
    <row r="287" spans="2:45" x14ac:dyDescent="0.25">
      <c r="B287" s="22">
        <v>42429</v>
      </c>
      <c r="C287">
        <v>141.9</v>
      </c>
      <c r="D287">
        <v>49.65</v>
      </c>
      <c r="E287">
        <v>82.2</v>
      </c>
      <c r="F287">
        <v>39.700000000000003</v>
      </c>
      <c r="G287">
        <v>4.55</v>
      </c>
      <c r="H287">
        <v>3.84</v>
      </c>
      <c r="I287">
        <v>2.91</v>
      </c>
      <c r="J287">
        <v>168.9</v>
      </c>
      <c r="K287">
        <v>32.9</v>
      </c>
      <c r="L287">
        <v>7.96</v>
      </c>
      <c r="M287">
        <v>86.85</v>
      </c>
      <c r="N287">
        <v>16.920000000000002</v>
      </c>
      <c r="O287">
        <v>67.8</v>
      </c>
      <c r="P287">
        <v>4.99</v>
      </c>
      <c r="Q287">
        <v>4.33</v>
      </c>
      <c r="R287">
        <v>131.4</v>
      </c>
      <c r="S287">
        <v>73.7</v>
      </c>
      <c r="T287" s="34">
        <v>43.85</v>
      </c>
      <c r="U287">
        <v>10.58</v>
      </c>
      <c r="V287">
        <v>20.2</v>
      </c>
      <c r="W287">
        <v>27.1</v>
      </c>
      <c r="X287">
        <v>26.1</v>
      </c>
      <c r="Y287">
        <v>39.049999999999997</v>
      </c>
      <c r="Z287">
        <v>8.86</v>
      </c>
      <c r="AA287">
        <v>35.950000000000003</v>
      </c>
      <c r="AB287">
        <v>18.559999999999999</v>
      </c>
      <c r="AC287">
        <v>6.49</v>
      </c>
      <c r="AD287">
        <v>75.8</v>
      </c>
      <c r="AE287">
        <v>5.15</v>
      </c>
      <c r="AF287">
        <v>4.4400000000000004</v>
      </c>
      <c r="AG287">
        <v>10.92</v>
      </c>
      <c r="AH287">
        <v>24.75</v>
      </c>
      <c r="AI287">
        <v>5.0599999999999996</v>
      </c>
      <c r="AJ287">
        <v>10.8</v>
      </c>
      <c r="AK287">
        <v>13.64</v>
      </c>
      <c r="AL287">
        <v>21.55</v>
      </c>
      <c r="AM287">
        <v>4.3899999999999997</v>
      </c>
      <c r="AN287">
        <v>5.5600000000000005</v>
      </c>
      <c r="AO287">
        <v>12.4</v>
      </c>
      <c r="AP287">
        <v>6.52</v>
      </c>
      <c r="AR287">
        <v>19111.93</v>
      </c>
      <c r="AS287">
        <v>7916.34</v>
      </c>
    </row>
    <row r="288" spans="2:45" x14ac:dyDescent="0.25">
      <c r="B288" s="22">
        <v>42430</v>
      </c>
      <c r="C288">
        <v>144.5</v>
      </c>
      <c r="D288">
        <v>50.05</v>
      </c>
      <c r="E288">
        <v>83.65</v>
      </c>
      <c r="F288">
        <v>40.299999999999997</v>
      </c>
      <c r="G288">
        <v>4.6100000000000003</v>
      </c>
      <c r="H288">
        <v>3.91</v>
      </c>
      <c r="I288">
        <v>2.96</v>
      </c>
      <c r="J288">
        <v>169.1</v>
      </c>
      <c r="K288">
        <v>33.200000000000003</v>
      </c>
      <c r="L288">
        <v>8.2899999999999991</v>
      </c>
      <c r="M288">
        <v>89.3</v>
      </c>
      <c r="N288">
        <v>16.8</v>
      </c>
      <c r="O288">
        <v>68.650000000000006</v>
      </c>
      <c r="P288">
        <v>5.16</v>
      </c>
      <c r="Q288">
        <v>4.54</v>
      </c>
      <c r="R288">
        <v>132.4</v>
      </c>
      <c r="S288">
        <v>74.25</v>
      </c>
      <c r="T288" s="34">
        <v>44.45</v>
      </c>
      <c r="U288">
        <v>10.96</v>
      </c>
      <c r="V288">
        <v>20.3</v>
      </c>
      <c r="W288">
        <v>27.3</v>
      </c>
      <c r="X288">
        <v>25.9</v>
      </c>
      <c r="Y288">
        <v>39.4</v>
      </c>
      <c r="Z288">
        <v>8.85</v>
      </c>
      <c r="AA288">
        <v>36.549999999999997</v>
      </c>
      <c r="AB288">
        <v>19.18</v>
      </c>
      <c r="AC288">
        <v>6.57</v>
      </c>
      <c r="AD288">
        <v>76.599999999999994</v>
      </c>
      <c r="AE288">
        <v>5.29</v>
      </c>
      <c r="AF288">
        <v>4.51</v>
      </c>
      <c r="AG288">
        <v>11.3</v>
      </c>
      <c r="AH288">
        <v>25.4</v>
      </c>
      <c r="AI288">
        <v>5.19</v>
      </c>
      <c r="AJ288">
        <v>10.98</v>
      </c>
      <c r="AK288">
        <v>13.74</v>
      </c>
      <c r="AL288">
        <v>21.95</v>
      </c>
      <c r="AM288">
        <v>4.4000000000000004</v>
      </c>
      <c r="AN288">
        <v>5.86</v>
      </c>
      <c r="AO288">
        <v>12.8</v>
      </c>
      <c r="AP288">
        <v>6.63</v>
      </c>
      <c r="AR288">
        <v>19407.46</v>
      </c>
      <c r="AS288">
        <v>8068.29</v>
      </c>
    </row>
    <row r="289" spans="2:45" x14ac:dyDescent="0.25">
      <c r="B289" s="22">
        <v>42431</v>
      </c>
      <c r="C289">
        <v>148.30000000000001</v>
      </c>
      <c r="D289">
        <v>50.9</v>
      </c>
      <c r="E289">
        <v>85.25</v>
      </c>
      <c r="F289">
        <v>41.95</v>
      </c>
      <c r="G289">
        <v>4.76</v>
      </c>
      <c r="H289">
        <v>4.04</v>
      </c>
      <c r="I289">
        <v>3.07</v>
      </c>
      <c r="J289">
        <v>175</v>
      </c>
      <c r="K289">
        <v>34.5</v>
      </c>
      <c r="L289">
        <v>8.52</v>
      </c>
      <c r="M289">
        <v>91.85</v>
      </c>
      <c r="N289">
        <v>17.38</v>
      </c>
      <c r="O289">
        <v>69.05</v>
      </c>
      <c r="P289">
        <v>5.34</v>
      </c>
      <c r="Q289">
        <v>4.75</v>
      </c>
      <c r="R289">
        <v>134.30000000000001</v>
      </c>
      <c r="S289">
        <v>76</v>
      </c>
      <c r="T289" s="34">
        <v>44.5</v>
      </c>
      <c r="U289">
        <v>11.46</v>
      </c>
      <c r="V289">
        <v>20.85</v>
      </c>
      <c r="W289">
        <v>29.25</v>
      </c>
      <c r="X289">
        <v>27.2</v>
      </c>
      <c r="Y289">
        <v>41.4</v>
      </c>
      <c r="Z289">
        <v>9.06</v>
      </c>
      <c r="AA289">
        <v>36.950000000000003</v>
      </c>
      <c r="AB289">
        <v>20.45</v>
      </c>
      <c r="AC289">
        <v>6.6899999999999995</v>
      </c>
      <c r="AD289">
        <v>78.349999999999994</v>
      </c>
      <c r="AE289">
        <v>5.43</v>
      </c>
      <c r="AF289">
        <v>4.72</v>
      </c>
      <c r="AG289">
        <v>12.04</v>
      </c>
      <c r="AH289">
        <v>25.95</v>
      </c>
      <c r="AI289">
        <v>5.5</v>
      </c>
      <c r="AJ289">
        <v>11.54</v>
      </c>
      <c r="AK289">
        <v>14.34</v>
      </c>
      <c r="AL289">
        <v>22.7</v>
      </c>
      <c r="AM289">
        <v>4.53</v>
      </c>
      <c r="AN289">
        <v>5.91</v>
      </c>
      <c r="AO289">
        <v>13.32</v>
      </c>
      <c r="AP289">
        <v>6.82</v>
      </c>
      <c r="AR289">
        <v>20003.490000000002</v>
      </c>
      <c r="AS289">
        <v>8374.09</v>
      </c>
    </row>
    <row r="290" spans="2:45" x14ac:dyDescent="0.25">
      <c r="B290" s="22">
        <v>42432</v>
      </c>
      <c r="C290">
        <v>147.6</v>
      </c>
      <c r="D290">
        <v>49.65</v>
      </c>
      <c r="E290">
        <v>85.05</v>
      </c>
      <c r="F290">
        <v>42.4</v>
      </c>
      <c r="G290">
        <v>4.7300000000000004</v>
      </c>
      <c r="H290">
        <v>4.04</v>
      </c>
      <c r="I290">
        <v>3.06</v>
      </c>
      <c r="J290">
        <v>173.3</v>
      </c>
      <c r="K290">
        <v>34.6</v>
      </c>
      <c r="L290">
        <v>8.76</v>
      </c>
      <c r="M290">
        <v>92</v>
      </c>
      <c r="N290">
        <v>17.440000000000001</v>
      </c>
      <c r="O290">
        <v>69.2</v>
      </c>
      <c r="P290">
        <v>5.35</v>
      </c>
      <c r="Q290">
        <v>4.7699999999999996</v>
      </c>
      <c r="R290">
        <v>134.9</v>
      </c>
      <c r="S290">
        <v>76.3</v>
      </c>
      <c r="T290" s="34">
        <v>44.2</v>
      </c>
      <c r="U290">
        <v>11.42</v>
      </c>
      <c r="V290">
        <v>20.85</v>
      </c>
      <c r="W290">
        <v>28.65</v>
      </c>
      <c r="X290">
        <v>26.95</v>
      </c>
      <c r="Y290">
        <v>41.65</v>
      </c>
      <c r="Z290">
        <v>9.0399999999999991</v>
      </c>
      <c r="AA290">
        <v>36.65</v>
      </c>
      <c r="AB290">
        <v>19.96</v>
      </c>
      <c r="AC290">
        <v>6.42</v>
      </c>
      <c r="AD290">
        <v>79.400000000000006</v>
      </c>
      <c r="AE290">
        <v>5.45</v>
      </c>
      <c r="AF290">
        <v>4.6899999999999995</v>
      </c>
      <c r="AG290">
        <v>12.18</v>
      </c>
      <c r="AH290">
        <v>26.4</v>
      </c>
      <c r="AI290">
        <v>5.33</v>
      </c>
      <c r="AJ290">
        <v>11.54</v>
      </c>
      <c r="AK290">
        <v>14.54</v>
      </c>
      <c r="AL290">
        <v>22.4</v>
      </c>
      <c r="AM290">
        <v>4.47</v>
      </c>
      <c r="AN290">
        <v>5.96</v>
      </c>
      <c r="AO290">
        <v>13.48</v>
      </c>
      <c r="AP290">
        <v>6.91</v>
      </c>
      <c r="AR290">
        <v>19941.759999999998</v>
      </c>
      <c r="AS290">
        <v>8390.7900000000009</v>
      </c>
    </row>
    <row r="291" spans="2:45" x14ac:dyDescent="0.25">
      <c r="B291" s="22">
        <v>42433</v>
      </c>
      <c r="C291">
        <v>147.19999999999999</v>
      </c>
      <c r="D291">
        <v>50.25</v>
      </c>
      <c r="E291">
        <v>85.7</v>
      </c>
      <c r="F291">
        <v>42.05</v>
      </c>
      <c r="G291">
        <v>4.79</v>
      </c>
      <c r="H291">
        <v>4.09</v>
      </c>
      <c r="I291">
        <v>3.1</v>
      </c>
      <c r="J291">
        <v>175</v>
      </c>
      <c r="K291">
        <v>35.799999999999997</v>
      </c>
      <c r="L291">
        <v>9.1</v>
      </c>
      <c r="M291">
        <v>94.1</v>
      </c>
      <c r="N291">
        <v>18.100000000000001</v>
      </c>
      <c r="O291">
        <v>69.400000000000006</v>
      </c>
      <c r="P291">
        <v>5.38</v>
      </c>
      <c r="Q291">
        <v>4.82</v>
      </c>
      <c r="R291">
        <v>137.9</v>
      </c>
      <c r="S291">
        <v>76.8</v>
      </c>
      <c r="T291" s="34">
        <v>44.35</v>
      </c>
      <c r="U291">
        <v>11.82</v>
      </c>
      <c r="V291">
        <v>21.25</v>
      </c>
      <c r="W291">
        <v>28.75</v>
      </c>
      <c r="X291">
        <v>27.05</v>
      </c>
      <c r="Y291">
        <v>43.1</v>
      </c>
      <c r="Z291">
        <v>9.1</v>
      </c>
      <c r="AA291">
        <v>36.35</v>
      </c>
      <c r="AB291">
        <v>20.2</v>
      </c>
      <c r="AC291">
        <v>6.5600000000000005</v>
      </c>
      <c r="AD291">
        <v>79.45</v>
      </c>
      <c r="AE291">
        <v>5.5600000000000005</v>
      </c>
      <c r="AF291">
        <v>4.8</v>
      </c>
      <c r="AG291">
        <v>12.42</v>
      </c>
      <c r="AH291">
        <v>26.6</v>
      </c>
      <c r="AI291">
        <v>5.38</v>
      </c>
      <c r="AJ291">
        <v>11.94</v>
      </c>
      <c r="AK291">
        <v>14.82</v>
      </c>
      <c r="AL291">
        <v>22.75</v>
      </c>
      <c r="AM291">
        <v>4.7</v>
      </c>
      <c r="AN291">
        <v>6.16</v>
      </c>
      <c r="AO291">
        <v>13.66</v>
      </c>
      <c r="AP291">
        <v>7.14</v>
      </c>
      <c r="AR291">
        <v>20176.7</v>
      </c>
      <c r="AS291">
        <v>8557.69</v>
      </c>
    </row>
    <row r="292" spans="2:45" x14ac:dyDescent="0.25">
      <c r="B292" s="22">
        <v>42436</v>
      </c>
      <c r="C292">
        <v>146.5</v>
      </c>
      <c r="D292">
        <v>49.65</v>
      </c>
      <c r="E292">
        <v>84.65</v>
      </c>
      <c r="F292">
        <v>41.7</v>
      </c>
      <c r="G292">
        <v>4.87</v>
      </c>
      <c r="H292">
        <v>4.13</v>
      </c>
      <c r="I292">
        <v>3.15</v>
      </c>
      <c r="J292">
        <v>173.1</v>
      </c>
      <c r="K292">
        <v>35.6</v>
      </c>
      <c r="L292">
        <v>9.24</v>
      </c>
      <c r="M292">
        <v>94.6</v>
      </c>
      <c r="N292">
        <v>18.04</v>
      </c>
      <c r="O292">
        <v>69.349999999999994</v>
      </c>
      <c r="P292">
        <v>5.41</v>
      </c>
      <c r="Q292">
        <v>4.92</v>
      </c>
      <c r="R292">
        <v>131.19999999999999</v>
      </c>
      <c r="S292">
        <v>75.75</v>
      </c>
      <c r="T292" s="34">
        <v>44.2</v>
      </c>
      <c r="U292">
        <v>11.82</v>
      </c>
      <c r="V292">
        <v>21.4</v>
      </c>
      <c r="W292">
        <v>28.55</v>
      </c>
      <c r="X292">
        <v>26.7</v>
      </c>
      <c r="Y292">
        <v>43.6</v>
      </c>
      <c r="Z292">
        <v>9.14</v>
      </c>
      <c r="AA292">
        <v>36</v>
      </c>
      <c r="AB292">
        <v>20.7</v>
      </c>
      <c r="AC292">
        <v>6.54</v>
      </c>
      <c r="AD292">
        <v>79.349999999999994</v>
      </c>
      <c r="AE292">
        <v>5.71</v>
      </c>
      <c r="AF292">
        <v>4.84</v>
      </c>
      <c r="AG292">
        <v>12.86</v>
      </c>
      <c r="AH292">
        <v>26.6</v>
      </c>
      <c r="AI292">
        <v>5.36</v>
      </c>
      <c r="AJ292">
        <v>11.92</v>
      </c>
      <c r="AK292">
        <v>14.88</v>
      </c>
      <c r="AL292">
        <v>22.5</v>
      </c>
      <c r="AM292">
        <v>4.71</v>
      </c>
      <c r="AN292">
        <v>6.25</v>
      </c>
      <c r="AO292">
        <v>13.52</v>
      </c>
      <c r="AP292">
        <v>7.21</v>
      </c>
      <c r="AR292">
        <v>20159.72</v>
      </c>
      <c r="AS292">
        <v>8626.31</v>
      </c>
    </row>
    <row r="293" spans="2:45" x14ac:dyDescent="0.25">
      <c r="B293" s="22">
        <v>42437</v>
      </c>
      <c r="C293">
        <v>146.30000000000001</v>
      </c>
      <c r="D293">
        <v>49.25</v>
      </c>
      <c r="E293">
        <v>84.8</v>
      </c>
      <c r="F293">
        <v>41.4</v>
      </c>
      <c r="G293">
        <v>4.8100000000000005</v>
      </c>
      <c r="H293">
        <v>4.1100000000000003</v>
      </c>
      <c r="I293">
        <v>3.1</v>
      </c>
      <c r="J293">
        <v>172.2</v>
      </c>
      <c r="K293">
        <v>34.9</v>
      </c>
      <c r="L293">
        <v>9.26</v>
      </c>
      <c r="M293">
        <v>93.7</v>
      </c>
      <c r="N293">
        <v>17.8</v>
      </c>
      <c r="O293">
        <v>69.349999999999994</v>
      </c>
      <c r="P293">
        <v>5.36</v>
      </c>
      <c r="Q293">
        <v>4.87</v>
      </c>
      <c r="R293">
        <v>130.4</v>
      </c>
      <c r="S293">
        <v>76.25</v>
      </c>
      <c r="T293" s="34">
        <v>44.1</v>
      </c>
      <c r="U293">
        <v>11.84</v>
      </c>
      <c r="V293">
        <v>21.3</v>
      </c>
      <c r="W293">
        <v>27.5</v>
      </c>
      <c r="X293">
        <v>26</v>
      </c>
      <c r="Y293">
        <v>43.3</v>
      </c>
      <c r="Z293">
        <v>9.09</v>
      </c>
      <c r="AA293">
        <v>36</v>
      </c>
      <c r="AB293">
        <v>19.98</v>
      </c>
      <c r="AC293">
        <v>6.44</v>
      </c>
      <c r="AD293">
        <v>78.849999999999994</v>
      </c>
      <c r="AE293">
        <v>5.85</v>
      </c>
      <c r="AF293">
        <v>4.76</v>
      </c>
      <c r="AG293">
        <v>12.58</v>
      </c>
      <c r="AH293">
        <v>26.65</v>
      </c>
      <c r="AI293">
        <v>5.48</v>
      </c>
      <c r="AJ293">
        <v>11.6</v>
      </c>
      <c r="AK293">
        <v>14.72</v>
      </c>
      <c r="AL293">
        <v>22.2</v>
      </c>
      <c r="AM293">
        <v>4.6399999999999997</v>
      </c>
      <c r="AN293">
        <v>6.31</v>
      </c>
      <c r="AO293">
        <v>13.38</v>
      </c>
      <c r="AP293">
        <v>7.18</v>
      </c>
      <c r="AR293">
        <v>20011.580000000002</v>
      </c>
      <c r="AS293">
        <v>8505.2199999999993</v>
      </c>
    </row>
    <row r="294" spans="2:45" x14ac:dyDescent="0.25">
      <c r="B294" s="22">
        <v>42438</v>
      </c>
      <c r="C294">
        <v>145.69999999999999</v>
      </c>
      <c r="D294">
        <v>50.05</v>
      </c>
      <c r="E294">
        <v>85.15</v>
      </c>
      <c r="F294">
        <v>41.6</v>
      </c>
      <c r="G294">
        <v>4.7699999999999996</v>
      </c>
      <c r="H294">
        <v>4.12</v>
      </c>
      <c r="I294">
        <v>3.09</v>
      </c>
      <c r="J294">
        <v>171.7</v>
      </c>
      <c r="K294">
        <v>34.85</v>
      </c>
      <c r="L294">
        <v>9.0299999999999994</v>
      </c>
      <c r="M294">
        <v>93.45</v>
      </c>
      <c r="N294">
        <v>17.920000000000002</v>
      </c>
      <c r="O294">
        <v>69.45</v>
      </c>
      <c r="P294">
        <v>5.25</v>
      </c>
      <c r="Q294">
        <v>4.82</v>
      </c>
      <c r="R294">
        <v>131.19999999999999</v>
      </c>
      <c r="S294">
        <v>75.900000000000006</v>
      </c>
      <c r="T294" s="34">
        <v>44.35</v>
      </c>
      <c r="U294">
        <v>11.54</v>
      </c>
      <c r="V294">
        <v>21.4</v>
      </c>
      <c r="W294">
        <v>27.65</v>
      </c>
      <c r="X294">
        <v>26.25</v>
      </c>
      <c r="Y294">
        <v>43.5</v>
      </c>
      <c r="Z294">
        <v>9.07</v>
      </c>
      <c r="AA294">
        <v>36.25</v>
      </c>
      <c r="AB294">
        <v>19.84</v>
      </c>
      <c r="AC294">
        <v>6.39</v>
      </c>
      <c r="AD294">
        <v>79.900000000000006</v>
      </c>
      <c r="AE294">
        <v>5.57</v>
      </c>
      <c r="AF294">
        <v>4.72</v>
      </c>
      <c r="AG294">
        <v>12.34</v>
      </c>
      <c r="AH294">
        <v>26.3</v>
      </c>
      <c r="AI294">
        <v>5.41</v>
      </c>
      <c r="AJ294">
        <v>11.6</v>
      </c>
      <c r="AK294">
        <v>14.64</v>
      </c>
      <c r="AL294">
        <v>21.8</v>
      </c>
      <c r="AM294">
        <v>4.6500000000000004</v>
      </c>
      <c r="AN294">
        <v>6.17</v>
      </c>
      <c r="AO294">
        <v>14.04</v>
      </c>
      <c r="AP294">
        <v>7.2</v>
      </c>
      <c r="AR294">
        <v>19996.259999999998</v>
      </c>
      <c r="AS294">
        <v>8441.48</v>
      </c>
    </row>
    <row r="295" spans="2:45" x14ac:dyDescent="0.25">
      <c r="B295" s="22">
        <v>42439</v>
      </c>
      <c r="C295">
        <v>145</v>
      </c>
      <c r="D295">
        <v>50.2</v>
      </c>
      <c r="E295">
        <v>85.05</v>
      </c>
      <c r="F295">
        <v>42.05</v>
      </c>
      <c r="G295">
        <v>4.79</v>
      </c>
      <c r="H295">
        <v>4.12</v>
      </c>
      <c r="I295">
        <v>3.08</v>
      </c>
      <c r="J295">
        <v>171</v>
      </c>
      <c r="K295">
        <v>34.700000000000003</v>
      </c>
      <c r="L295">
        <v>9.11</v>
      </c>
      <c r="M295">
        <v>92.45</v>
      </c>
      <c r="N295">
        <v>17.559999999999999</v>
      </c>
      <c r="O295">
        <v>69.150000000000006</v>
      </c>
      <c r="P295">
        <v>5.29</v>
      </c>
      <c r="Q295">
        <v>4.8600000000000003</v>
      </c>
      <c r="R295">
        <v>130.80000000000001</v>
      </c>
      <c r="S295">
        <v>75.45</v>
      </c>
      <c r="T295" s="34">
        <v>44.35</v>
      </c>
      <c r="U295">
        <v>11.28</v>
      </c>
      <c r="V295">
        <v>21.15</v>
      </c>
      <c r="W295">
        <v>28.15</v>
      </c>
      <c r="X295">
        <v>26.25</v>
      </c>
      <c r="Y295">
        <v>40.9</v>
      </c>
      <c r="Z295">
        <v>9.0500000000000007</v>
      </c>
      <c r="AA295">
        <v>36.15</v>
      </c>
      <c r="AB295">
        <v>19.5</v>
      </c>
      <c r="AC295">
        <v>6.33</v>
      </c>
      <c r="AD295">
        <v>79.849999999999994</v>
      </c>
      <c r="AE295">
        <v>5.63</v>
      </c>
      <c r="AF295">
        <v>4.75</v>
      </c>
      <c r="AG295">
        <v>12.46</v>
      </c>
      <c r="AH295">
        <v>26.3</v>
      </c>
      <c r="AI295">
        <v>5.3</v>
      </c>
      <c r="AJ295">
        <v>11.58</v>
      </c>
      <c r="AK295">
        <v>14.46</v>
      </c>
      <c r="AL295">
        <v>21.7</v>
      </c>
      <c r="AM295">
        <v>4.88</v>
      </c>
      <c r="AN295">
        <v>6.29</v>
      </c>
      <c r="AO295">
        <v>13.48</v>
      </c>
      <c r="AP295">
        <v>7.27</v>
      </c>
      <c r="AR295">
        <v>19984.419999999998</v>
      </c>
      <c r="AS295">
        <v>8420.14</v>
      </c>
    </row>
    <row r="296" spans="2:45" x14ac:dyDescent="0.25">
      <c r="B296" s="22">
        <v>42440</v>
      </c>
      <c r="C296">
        <v>148.1</v>
      </c>
      <c r="D296">
        <v>50.3</v>
      </c>
      <c r="E296">
        <v>85.5</v>
      </c>
      <c r="F296">
        <v>43</v>
      </c>
      <c r="G296">
        <v>4.8</v>
      </c>
      <c r="H296">
        <v>4.1500000000000004</v>
      </c>
      <c r="I296">
        <v>3.11</v>
      </c>
      <c r="J296">
        <v>172.8</v>
      </c>
      <c r="K296">
        <v>34.75</v>
      </c>
      <c r="L296">
        <v>9.18</v>
      </c>
      <c r="M296">
        <v>93.45</v>
      </c>
      <c r="N296">
        <v>17.899999999999999</v>
      </c>
      <c r="O296">
        <v>68.150000000000006</v>
      </c>
      <c r="P296">
        <v>5.42</v>
      </c>
      <c r="Q296">
        <v>4.95</v>
      </c>
      <c r="R296">
        <v>131.4</v>
      </c>
      <c r="S296">
        <v>76</v>
      </c>
      <c r="T296" s="34">
        <v>43.95</v>
      </c>
      <c r="U296">
        <v>12.32</v>
      </c>
      <c r="V296">
        <v>21.45</v>
      </c>
      <c r="W296">
        <v>28.7</v>
      </c>
      <c r="X296">
        <v>27</v>
      </c>
      <c r="Y296">
        <v>40.950000000000003</v>
      </c>
      <c r="Z296">
        <v>9.1</v>
      </c>
      <c r="AA296">
        <v>36.35</v>
      </c>
      <c r="AB296">
        <v>19.88</v>
      </c>
      <c r="AC296">
        <v>6.44</v>
      </c>
      <c r="AD296">
        <v>80.3</v>
      </c>
      <c r="AE296">
        <v>5.65</v>
      </c>
      <c r="AF296">
        <v>4.83</v>
      </c>
      <c r="AG296">
        <v>12.56</v>
      </c>
      <c r="AH296">
        <v>26.35</v>
      </c>
      <c r="AI296">
        <v>4.88</v>
      </c>
      <c r="AJ296">
        <v>11.64</v>
      </c>
      <c r="AK296">
        <v>14.44</v>
      </c>
      <c r="AL296">
        <v>22.05</v>
      </c>
      <c r="AM296">
        <v>4.9000000000000004</v>
      </c>
      <c r="AN296">
        <v>6.37</v>
      </c>
      <c r="AO296">
        <v>13.82</v>
      </c>
      <c r="AP296">
        <v>7.16</v>
      </c>
      <c r="AR296">
        <v>20199.599999999999</v>
      </c>
      <c r="AS296">
        <v>8561.3700000000008</v>
      </c>
    </row>
    <row r="297" spans="2:45" x14ac:dyDescent="0.25">
      <c r="B297" s="22">
        <v>42443</v>
      </c>
      <c r="C297">
        <v>153.30000000000001</v>
      </c>
      <c r="D297">
        <v>50.7</v>
      </c>
      <c r="E297">
        <v>86.15</v>
      </c>
      <c r="F297">
        <v>42.65</v>
      </c>
      <c r="G297">
        <v>4.88</v>
      </c>
      <c r="H297">
        <v>4.2300000000000004</v>
      </c>
      <c r="I297">
        <v>3.15</v>
      </c>
      <c r="J297">
        <v>175.5</v>
      </c>
      <c r="K297">
        <v>35.299999999999997</v>
      </c>
      <c r="L297">
        <v>9.08</v>
      </c>
      <c r="M297">
        <v>94.85</v>
      </c>
      <c r="N297">
        <v>18.38</v>
      </c>
      <c r="O297">
        <v>68.599999999999994</v>
      </c>
      <c r="P297">
        <v>5.39</v>
      </c>
      <c r="Q297">
        <v>4.88</v>
      </c>
      <c r="R297">
        <v>132.5</v>
      </c>
      <c r="S297">
        <v>77.150000000000006</v>
      </c>
      <c r="T297" s="34">
        <v>44.7</v>
      </c>
      <c r="U297">
        <v>12</v>
      </c>
      <c r="V297">
        <v>21.55</v>
      </c>
      <c r="W297">
        <v>29.1</v>
      </c>
      <c r="X297">
        <v>26.7</v>
      </c>
      <c r="Y297">
        <v>41.95</v>
      </c>
      <c r="Z297">
        <v>9.34</v>
      </c>
      <c r="AA297">
        <v>37.35</v>
      </c>
      <c r="AB297">
        <v>20.399999999999999</v>
      </c>
      <c r="AC297">
        <v>6.55</v>
      </c>
      <c r="AD297">
        <v>80.45</v>
      </c>
      <c r="AE297">
        <v>5.68</v>
      </c>
      <c r="AF297">
        <v>4.92</v>
      </c>
      <c r="AG297">
        <v>12.88</v>
      </c>
      <c r="AH297">
        <v>26.85</v>
      </c>
      <c r="AI297">
        <v>4.6899999999999995</v>
      </c>
      <c r="AJ297">
        <v>11.7</v>
      </c>
      <c r="AK297">
        <v>14.64</v>
      </c>
      <c r="AL297">
        <v>22.35</v>
      </c>
      <c r="AM297">
        <v>4.99</v>
      </c>
      <c r="AN297">
        <v>6.46</v>
      </c>
      <c r="AO297">
        <v>13.84</v>
      </c>
      <c r="AP297">
        <v>7.35</v>
      </c>
      <c r="AR297">
        <v>20435.34</v>
      </c>
      <c r="AS297">
        <v>8686.27</v>
      </c>
    </row>
    <row r="298" spans="2:45" x14ac:dyDescent="0.25">
      <c r="B298" s="22">
        <v>42444</v>
      </c>
      <c r="C298">
        <v>151.30000000000001</v>
      </c>
      <c r="D298">
        <v>50.2</v>
      </c>
      <c r="E298">
        <v>85.5</v>
      </c>
      <c r="F298">
        <v>42.55</v>
      </c>
      <c r="G298">
        <v>4.83</v>
      </c>
      <c r="H298">
        <v>4.21</v>
      </c>
      <c r="I298">
        <v>3.13</v>
      </c>
      <c r="J298">
        <v>174.3</v>
      </c>
      <c r="K298">
        <v>35</v>
      </c>
      <c r="L298">
        <v>8.82</v>
      </c>
      <c r="M298">
        <v>94.55</v>
      </c>
      <c r="N298">
        <v>18.399999999999999</v>
      </c>
      <c r="O298">
        <v>68.95</v>
      </c>
      <c r="P298">
        <v>5.31</v>
      </c>
      <c r="Q298">
        <v>4.79</v>
      </c>
      <c r="R298">
        <v>132.5</v>
      </c>
      <c r="S298">
        <v>76.400000000000006</v>
      </c>
      <c r="T298" s="34">
        <v>44.85</v>
      </c>
      <c r="U298">
        <v>11.8</v>
      </c>
      <c r="V298">
        <v>21.9</v>
      </c>
      <c r="W298">
        <v>29.15</v>
      </c>
      <c r="X298">
        <v>26.9</v>
      </c>
      <c r="Y298">
        <v>41.65</v>
      </c>
      <c r="Z298">
        <v>9.23</v>
      </c>
      <c r="AA298">
        <v>37.65</v>
      </c>
      <c r="AB298">
        <v>20.3</v>
      </c>
      <c r="AC298">
        <v>6.58</v>
      </c>
      <c r="AD298">
        <v>80.2</v>
      </c>
      <c r="AE298">
        <v>5.43</v>
      </c>
      <c r="AF298">
        <v>4.88</v>
      </c>
      <c r="AG298">
        <v>12.68</v>
      </c>
      <c r="AH298">
        <v>26.95</v>
      </c>
      <c r="AI298">
        <v>4.5999999999999996</v>
      </c>
      <c r="AJ298">
        <v>11.76</v>
      </c>
      <c r="AK298">
        <v>14.62</v>
      </c>
      <c r="AL298">
        <v>21.7</v>
      </c>
      <c r="AM298">
        <v>4.96</v>
      </c>
      <c r="AN298">
        <v>6.38</v>
      </c>
      <c r="AO298">
        <v>13.7</v>
      </c>
      <c r="AP298">
        <v>7.37</v>
      </c>
      <c r="AR298">
        <v>20288.77</v>
      </c>
      <c r="AS298">
        <v>8605.6299999999992</v>
      </c>
    </row>
    <row r="299" spans="2:45" x14ac:dyDescent="0.25">
      <c r="B299" s="22">
        <v>42445</v>
      </c>
      <c r="C299">
        <v>150.9</v>
      </c>
      <c r="D299">
        <v>49.85</v>
      </c>
      <c r="E299">
        <v>86.35</v>
      </c>
      <c r="F299">
        <v>42.3</v>
      </c>
      <c r="G299">
        <v>4.8499999999999996</v>
      </c>
      <c r="H299">
        <v>4.2300000000000004</v>
      </c>
      <c r="I299">
        <v>3.13</v>
      </c>
      <c r="J299">
        <v>173.8</v>
      </c>
      <c r="K299">
        <v>35.299999999999997</v>
      </c>
      <c r="L299">
        <v>8.6999999999999993</v>
      </c>
      <c r="M299">
        <v>94.45</v>
      </c>
      <c r="N299">
        <v>18.3</v>
      </c>
      <c r="O299">
        <v>68.849999999999994</v>
      </c>
      <c r="P299">
        <v>5.19</v>
      </c>
      <c r="Q299">
        <v>4.76</v>
      </c>
      <c r="R299">
        <v>132.6</v>
      </c>
      <c r="S299">
        <v>75.45</v>
      </c>
      <c r="T299" s="34">
        <v>45.45</v>
      </c>
      <c r="U299">
        <v>11.72</v>
      </c>
      <c r="V299">
        <v>21.8</v>
      </c>
      <c r="W299">
        <v>29.05</v>
      </c>
      <c r="X299">
        <v>26.8</v>
      </c>
      <c r="Y299">
        <v>42</v>
      </c>
      <c r="Z299">
        <v>9.15</v>
      </c>
      <c r="AA299">
        <v>38.35</v>
      </c>
      <c r="AB299">
        <v>20.2</v>
      </c>
      <c r="AC299">
        <v>6.47</v>
      </c>
      <c r="AD299">
        <v>79.95</v>
      </c>
      <c r="AE299">
        <v>5.42</v>
      </c>
      <c r="AF299">
        <v>4.87</v>
      </c>
      <c r="AG299">
        <v>12.5</v>
      </c>
      <c r="AH299">
        <v>27.4</v>
      </c>
      <c r="AI299">
        <v>4.54</v>
      </c>
      <c r="AJ299">
        <v>11.76</v>
      </c>
      <c r="AK299">
        <v>14.78</v>
      </c>
      <c r="AL299">
        <v>21.5</v>
      </c>
      <c r="AM299">
        <v>4.83</v>
      </c>
      <c r="AN299">
        <v>6.26</v>
      </c>
      <c r="AO299">
        <v>13.68</v>
      </c>
      <c r="AP299">
        <v>7.45</v>
      </c>
      <c r="AR299">
        <v>20257.7</v>
      </c>
      <c r="AS299">
        <v>8571.36</v>
      </c>
    </row>
    <row r="300" spans="2:45" x14ac:dyDescent="0.25">
      <c r="B300" s="22">
        <v>42446</v>
      </c>
      <c r="C300">
        <v>152.30000000000001</v>
      </c>
      <c r="D300">
        <v>50.45</v>
      </c>
      <c r="E300">
        <v>84.55</v>
      </c>
      <c r="F300">
        <v>42.45</v>
      </c>
      <c r="G300">
        <v>4.95</v>
      </c>
      <c r="H300">
        <v>4.32</v>
      </c>
      <c r="I300">
        <v>3.18</v>
      </c>
      <c r="J300">
        <v>175.2</v>
      </c>
      <c r="K300">
        <v>36.1</v>
      </c>
      <c r="L300">
        <v>9.14</v>
      </c>
      <c r="M300">
        <v>95.55</v>
      </c>
      <c r="N300">
        <v>18.7</v>
      </c>
      <c r="O300">
        <v>69.3</v>
      </c>
      <c r="P300">
        <v>5.42</v>
      </c>
      <c r="Q300">
        <v>4.8499999999999996</v>
      </c>
      <c r="R300">
        <v>135.9</v>
      </c>
      <c r="S300">
        <v>77.650000000000006</v>
      </c>
      <c r="T300" s="34">
        <v>46.75</v>
      </c>
      <c r="U300">
        <v>11.98</v>
      </c>
      <c r="V300">
        <v>22.3</v>
      </c>
      <c r="W300">
        <v>29.4</v>
      </c>
      <c r="X300">
        <v>27.05</v>
      </c>
      <c r="Y300">
        <v>42.2</v>
      </c>
      <c r="Z300">
        <v>9.98</v>
      </c>
      <c r="AA300">
        <v>37.950000000000003</v>
      </c>
      <c r="AB300">
        <v>20.6</v>
      </c>
      <c r="AC300">
        <v>6.49</v>
      </c>
      <c r="AD300">
        <v>81.5</v>
      </c>
      <c r="AE300">
        <v>5.43</v>
      </c>
      <c r="AF300">
        <v>4.9399999999999995</v>
      </c>
      <c r="AG300">
        <v>12.92</v>
      </c>
      <c r="AH300">
        <v>27.9</v>
      </c>
      <c r="AI300">
        <v>4.51</v>
      </c>
      <c r="AJ300">
        <v>11.78</v>
      </c>
      <c r="AK300">
        <v>15.04</v>
      </c>
      <c r="AL300">
        <v>21.3</v>
      </c>
      <c r="AM300">
        <v>4.78</v>
      </c>
      <c r="AN300">
        <v>6.4</v>
      </c>
      <c r="AO300">
        <v>13.8</v>
      </c>
      <c r="AP300">
        <v>7.59</v>
      </c>
      <c r="AR300">
        <v>20503.810000000001</v>
      </c>
      <c r="AS300">
        <v>8773.83</v>
      </c>
    </row>
    <row r="301" spans="2:45" x14ac:dyDescent="0.25">
      <c r="B301" s="22">
        <v>42447</v>
      </c>
      <c r="C301">
        <v>157.9</v>
      </c>
      <c r="D301">
        <v>50</v>
      </c>
      <c r="E301">
        <v>85.1</v>
      </c>
      <c r="F301">
        <v>42.7</v>
      </c>
      <c r="G301">
        <v>5</v>
      </c>
      <c r="H301">
        <v>4.33</v>
      </c>
      <c r="I301">
        <v>3.2</v>
      </c>
      <c r="J301">
        <v>175.6</v>
      </c>
      <c r="K301">
        <v>36.950000000000003</v>
      </c>
      <c r="L301">
        <v>9.08</v>
      </c>
      <c r="M301">
        <v>95.4</v>
      </c>
      <c r="N301">
        <v>19.02</v>
      </c>
      <c r="O301">
        <v>69.45</v>
      </c>
      <c r="P301">
        <v>5.4</v>
      </c>
      <c r="Q301">
        <v>4.88</v>
      </c>
      <c r="R301">
        <v>135.1</v>
      </c>
      <c r="S301">
        <v>78.099999999999994</v>
      </c>
      <c r="T301" s="34">
        <v>46.75</v>
      </c>
      <c r="U301">
        <v>11.96</v>
      </c>
      <c r="V301">
        <v>22.45</v>
      </c>
      <c r="W301">
        <v>31.5</v>
      </c>
      <c r="X301">
        <v>29.65</v>
      </c>
      <c r="Y301">
        <v>42.4</v>
      </c>
      <c r="Z301">
        <v>10.08</v>
      </c>
      <c r="AA301">
        <v>37.9</v>
      </c>
      <c r="AB301">
        <v>20.8</v>
      </c>
      <c r="AC301">
        <v>6.27</v>
      </c>
      <c r="AD301">
        <v>82</v>
      </c>
      <c r="AE301">
        <v>5.53</v>
      </c>
      <c r="AF301">
        <v>5.05</v>
      </c>
      <c r="AG301">
        <v>13</v>
      </c>
      <c r="AH301">
        <v>28.75</v>
      </c>
      <c r="AI301">
        <v>4.62</v>
      </c>
      <c r="AJ301">
        <v>11.74</v>
      </c>
      <c r="AK301">
        <v>14.84</v>
      </c>
      <c r="AL301">
        <v>21.25</v>
      </c>
      <c r="AM301">
        <v>4.57</v>
      </c>
      <c r="AN301">
        <v>6.24</v>
      </c>
      <c r="AO301">
        <v>13.88</v>
      </c>
      <c r="AP301">
        <v>7.63</v>
      </c>
      <c r="AR301">
        <v>20671.63</v>
      </c>
      <c r="AS301">
        <v>8883.01</v>
      </c>
    </row>
    <row r="302" spans="2:45" x14ac:dyDescent="0.25">
      <c r="B302" s="22">
        <v>42450</v>
      </c>
      <c r="C302">
        <v>158.1</v>
      </c>
      <c r="D302">
        <v>50.3</v>
      </c>
      <c r="E302">
        <v>84.4</v>
      </c>
      <c r="F302">
        <v>42.85</v>
      </c>
      <c r="G302">
        <v>4.97</v>
      </c>
      <c r="H302">
        <v>4.32</v>
      </c>
      <c r="I302">
        <v>3.19</v>
      </c>
      <c r="J302">
        <v>185.4</v>
      </c>
      <c r="K302">
        <v>37.450000000000003</v>
      </c>
      <c r="L302">
        <v>8.9700000000000006</v>
      </c>
      <c r="M302">
        <v>95.05</v>
      </c>
      <c r="N302">
        <v>19.28</v>
      </c>
      <c r="O302">
        <v>69.150000000000006</v>
      </c>
      <c r="P302">
        <v>5.31</v>
      </c>
      <c r="Q302">
        <v>4.83</v>
      </c>
      <c r="R302">
        <v>134.19999999999999</v>
      </c>
      <c r="S302">
        <v>78.599999999999994</v>
      </c>
      <c r="T302" s="34">
        <v>46.8</v>
      </c>
      <c r="U302">
        <v>11.8</v>
      </c>
      <c r="V302">
        <v>22.8</v>
      </c>
      <c r="W302">
        <v>30.8</v>
      </c>
      <c r="X302">
        <v>28.8</v>
      </c>
      <c r="Y302">
        <v>42.95</v>
      </c>
      <c r="Z302">
        <v>9.94</v>
      </c>
      <c r="AA302">
        <v>37.85</v>
      </c>
      <c r="AB302">
        <v>20.3</v>
      </c>
      <c r="AC302">
        <v>6.25</v>
      </c>
      <c r="AD302">
        <v>81.25</v>
      </c>
      <c r="AE302">
        <v>5.5600000000000005</v>
      </c>
      <c r="AF302">
        <v>5.0999999999999996</v>
      </c>
      <c r="AG302">
        <v>13.02</v>
      </c>
      <c r="AH302">
        <v>28.5</v>
      </c>
      <c r="AI302">
        <v>4.71</v>
      </c>
      <c r="AJ302">
        <v>11.98</v>
      </c>
      <c r="AK302">
        <v>14.86</v>
      </c>
      <c r="AL302">
        <v>21.6</v>
      </c>
      <c r="AM302">
        <v>4.46</v>
      </c>
      <c r="AN302">
        <v>6.24</v>
      </c>
      <c r="AO302">
        <v>13.6</v>
      </c>
      <c r="AP302">
        <v>7.61</v>
      </c>
      <c r="AR302">
        <v>20684.150000000001</v>
      </c>
      <c r="AS302">
        <v>8928.65</v>
      </c>
    </row>
    <row r="303" spans="2:45" x14ac:dyDescent="0.25">
      <c r="B303" s="22">
        <v>42451</v>
      </c>
      <c r="C303">
        <v>159.5</v>
      </c>
      <c r="D303">
        <v>50</v>
      </c>
      <c r="E303">
        <v>83.8</v>
      </c>
      <c r="F303">
        <v>42.55</v>
      </c>
      <c r="G303">
        <v>4.9399999999999995</v>
      </c>
      <c r="H303">
        <v>4.3099999999999996</v>
      </c>
      <c r="I303">
        <v>3.19</v>
      </c>
      <c r="J303">
        <v>186.2</v>
      </c>
      <c r="K303">
        <v>37.4</v>
      </c>
      <c r="L303">
        <v>9.0399999999999991</v>
      </c>
      <c r="M303">
        <v>94.65</v>
      </c>
      <c r="N303">
        <v>19.5</v>
      </c>
      <c r="O303">
        <v>69.099999999999994</v>
      </c>
      <c r="P303">
        <v>5.32</v>
      </c>
      <c r="Q303">
        <v>4.82</v>
      </c>
      <c r="R303">
        <v>133.6</v>
      </c>
      <c r="S303">
        <v>78.5</v>
      </c>
      <c r="T303" s="34">
        <v>46.3</v>
      </c>
      <c r="U303">
        <v>11.84</v>
      </c>
      <c r="V303">
        <v>22.55</v>
      </c>
      <c r="W303">
        <v>30.35</v>
      </c>
      <c r="X303">
        <v>28.6</v>
      </c>
      <c r="Y303">
        <v>41.85</v>
      </c>
      <c r="Z303">
        <v>9.92</v>
      </c>
      <c r="AA303">
        <v>38</v>
      </c>
      <c r="AB303">
        <v>20.5</v>
      </c>
      <c r="AC303">
        <v>6.37</v>
      </c>
      <c r="AD303">
        <v>81.7</v>
      </c>
      <c r="AE303">
        <v>5.55</v>
      </c>
      <c r="AF303">
        <v>5.04</v>
      </c>
      <c r="AG303">
        <v>12.72</v>
      </c>
      <c r="AH303">
        <v>28.4</v>
      </c>
      <c r="AI303">
        <v>4.72</v>
      </c>
      <c r="AJ303">
        <v>12.06</v>
      </c>
      <c r="AK303">
        <v>14.74</v>
      </c>
      <c r="AL303">
        <v>21.75</v>
      </c>
      <c r="AM303">
        <v>4.4000000000000004</v>
      </c>
      <c r="AN303">
        <v>6.59</v>
      </c>
      <c r="AO303">
        <v>13.2</v>
      </c>
      <c r="AP303">
        <v>7.66</v>
      </c>
      <c r="AR303">
        <v>20666.75</v>
      </c>
      <c r="AS303">
        <v>8900.19</v>
      </c>
    </row>
    <row r="304" spans="2:45" x14ac:dyDescent="0.25">
      <c r="B304" s="22">
        <v>42452</v>
      </c>
      <c r="C304">
        <v>159.69999999999999</v>
      </c>
      <c r="D304">
        <v>49.5</v>
      </c>
      <c r="E304">
        <v>83.8</v>
      </c>
      <c r="F304">
        <v>42.25</v>
      </c>
      <c r="G304">
        <v>4.93</v>
      </c>
      <c r="H304">
        <v>4.3</v>
      </c>
      <c r="I304">
        <v>3.18</v>
      </c>
      <c r="J304">
        <v>184.4</v>
      </c>
      <c r="K304">
        <v>37.25</v>
      </c>
      <c r="L304">
        <v>9.17</v>
      </c>
      <c r="M304">
        <v>95.3</v>
      </c>
      <c r="N304">
        <v>19.32</v>
      </c>
      <c r="O304">
        <v>69.2</v>
      </c>
      <c r="P304">
        <v>5.37</v>
      </c>
      <c r="Q304">
        <v>4.92</v>
      </c>
      <c r="R304">
        <v>133.4</v>
      </c>
      <c r="S304">
        <v>78.25</v>
      </c>
      <c r="T304" s="34">
        <v>45.5</v>
      </c>
      <c r="U304">
        <v>11.96</v>
      </c>
      <c r="V304">
        <v>22.75</v>
      </c>
      <c r="W304">
        <v>31</v>
      </c>
      <c r="X304">
        <v>29.05</v>
      </c>
      <c r="Y304">
        <v>41.9</v>
      </c>
      <c r="Z304">
        <v>10.02</v>
      </c>
      <c r="AA304">
        <v>37.299999999999997</v>
      </c>
      <c r="AB304">
        <v>20.55</v>
      </c>
      <c r="AC304">
        <v>6.29</v>
      </c>
      <c r="AD304">
        <v>81.5</v>
      </c>
      <c r="AE304">
        <v>5.5</v>
      </c>
      <c r="AF304">
        <v>5.03</v>
      </c>
      <c r="AG304">
        <v>12.58</v>
      </c>
      <c r="AH304">
        <v>28.1</v>
      </c>
      <c r="AI304">
        <v>4.72</v>
      </c>
      <c r="AJ304">
        <v>12.1</v>
      </c>
      <c r="AK304">
        <v>14.86</v>
      </c>
      <c r="AL304">
        <v>21.75</v>
      </c>
      <c r="AM304">
        <v>4.4400000000000004</v>
      </c>
      <c r="AN304">
        <v>6.5600000000000005</v>
      </c>
      <c r="AO304">
        <v>13.1</v>
      </c>
      <c r="AP304">
        <v>7.55</v>
      </c>
      <c r="AR304">
        <v>20615.23</v>
      </c>
      <c r="AS304">
        <v>8873.33</v>
      </c>
    </row>
    <row r="305" spans="2:45" x14ac:dyDescent="0.25">
      <c r="B305" s="22">
        <v>42453</v>
      </c>
      <c r="C305">
        <v>158.80000000000001</v>
      </c>
      <c r="D305">
        <v>48.8</v>
      </c>
      <c r="E305">
        <v>83.3</v>
      </c>
      <c r="F305">
        <v>41.85</v>
      </c>
      <c r="G305">
        <v>4.8600000000000003</v>
      </c>
      <c r="H305">
        <v>4.2300000000000004</v>
      </c>
      <c r="I305">
        <v>3.14</v>
      </c>
      <c r="J305">
        <v>182.2</v>
      </c>
      <c r="K305">
        <v>36.299999999999997</v>
      </c>
      <c r="L305">
        <v>8.9600000000000009</v>
      </c>
      <c r="M305">
        <v>93.1</v>
      </c>
      <c r="N305">
        <v>18.559999999999999</v>
      </c>
      <c r="O305">
        <v>69.099999999999994</v>
      </c>
      <c r="P305">
        <v>5.14</v>
      </c>
      <c r="Q305">
        <v>4.79</v>
      </c>
      <c r="R305">
        <v>132.80000000000001</v>
      </c>
      <c r="S305">
        <v>78.400000000000006</v>
      </c>
      <c r="T305" s="34">
        <v>44.85</v>
      </c>
      <c r="U305">
        <v>11.84</v>
      </c>
      <c r="V305">
        <v>22.2</v>
      </c>
      <c r="W305">
        <v>30.1</v>
      </c>
      <c r="X305">
        <v>28.4</v>
      </c>
      <c r="Y305">
        <v>41.2</v>
      </c>
      <c r="Z305">
        <v>10</v>
      </c>
      <c r="AA305">
        <v>37.549999999999997</v>
      </c>
      <c r="AB305">
        <v>20</v>
      </c>
      <c r="AC305">
        <v>6.15</v>
      </c>
      <c r="AD305">
        <v>81.45</v>
      </c>
      <c r="AE305">
        <v>5.46</v>
      </c>
      <c r="AF305">
        <v>4.9000000000000004</v>
      </c>
      <c r="AG305">
        <v>12.44</v>
      </c>
      <c r="AH305">
        <v>27.25</v>
      </c>
      <c r="AI305">
        <v>4.5999999999999996</v>
      </c>
      <c r="AJ305">
        <v>12</v>
      </c>
      <c r="AK305">
        <v>14.6</v>
      </c>
      <c r="AL305">
        <v>20.95</v>
      </c>
      <c r="AM305">
        <v>4.4400000000000004</v>
      </c>
      <c r="AN305">
        <v>6.54</v>
      </c>
      <c r="AO305">
        <v>12.98</v>
      </c>
      <c r="AP305">
        <v>7.31</v>
      </c>
      <c r="AR305">
        <v>20345.61</v>
      </c>
      <c r="AS305">
        <v>8701.1299999999992</v>
      </c>
    </row>
    <row r="306" spans="2:45" x14ac:dyDescent="0.25">
      <c r="B306" s="22">
        <v>42458</v>
      </c>
      <c r="C306">
        <v>157.30000000000001</v>
      </c>
      <c r="D306">
        <v>48.6</v>
      </c>
      <c r="E306">
        <v>83.95</v>
      </c>
      <c r="F306">
        <v>42.45</v>
      </c>
      <c r="G306">
        <v>4.9000000000000004</v>
      </c>
      <c r="H306">
        <v>4.25</v>
      </c>
      <c r="I306">
        <v>3.15</v>
      </c>
      <c r="J306">
        <v>181.9</v>
      </c>
      <c r="K306">
        <v>36.5</v>
      </c>
      <c r="L306">
        <v>8.99</v>
      </c>
      <c r="M306">
        <v>92.75</v>
      </c>
      <c r="N306">
        <v>18.420000000000002</v>
      </c>
      <c r="O306">
        <v>69.349999999999994</v>
      </c>
      <c r="P306">
        <v>4.99</v>
      </c>
      <c r="Q306">
        <v>4.72</v>
      </c>
      <c r="R306">
        <v>134.80000000000001</v>
      </c>
      <c r="S306">
        <v>78</v>
      </c>
      <c r="T306" s="34">
        <v>45.65</v>
      </c>
      <c r="U306">
        <v>11.54</v>
      </c>
      <c r="V306">
        <v>22.5</v>
      </c>
      <c r="W306">
        <v>31.2</v>
      </c>
      <c r="X306">
        <v>29.1</v>
      </c>
      <c r="Y306">
        <v>41.6</v>
      </c>
      <c r="Z306">
        <v>9.9700000000000006</v>
      </c>
      <c r="AA306">
        <v>37.4</v>
      </c>
      <c r="AB306">
        <v>19.48</v>
      </c>
      <c r="AC306">
        <v>6.03</v>
      </c>
      <c r="AD306">
        <v>80.849999999999994</v>
      </c>
      <c r="AE306">
        <v>5.42</v>
      </c>
      <c r="AF306">
        <v>4.87</v>
      </c>
      <c r="AG306">
        <v>12.16</v>
      </c>
      <c r="AH306">
        <v>27.95</v>
      </c>
      <c r="AI306">
        <v>4.68</v>
      </c>
      <c r="AJ306">
        <v>11.96</v>
      </c>
      <c r="AK306">
        <v>14.56</v>
      </c>
      <c r="AL306">
        <v>21.35</v>
      </c>
      <c r="AM306">
        <v>4.43</v>
      </c>
      <c r="AN306">
        <v>6.59</v>
      </c>
      <c r="AO306">
        <v>12.96</v>
      </c>
      <c r="AP306">
        <v>7.22</v>
      </c>
      <c r="AR306">
        <v>20366.3</v>
      </c>
      <c r="AS306">
        <v>8726.93</v>
      </c>
    </row>
    <row r="307" spans="2:45" x14ac:dyDescent="0.25">
      <c r="B307" s="22">
        <v>42459</v>
      </c>
      <c r="C307">
        <v>158.19999999999999</v>
      </c>
      <c r="D307">
        <v>49.05</v>
      </c>
      <c r="E307">
        <v>84.9</v>
      </c>
      <c r="F307">
        <v>43.9</v>
      </c>
      <c r="G307">
        <v>5.05</v>
      </c>
      <c r="H307">
        <v>4.38</v>
      </c>
      <c r="I307">
        <v>3.25</v>
      </c>
      <c r="J307">
        <v>186.3</v>
      </c>
      <c r="K307">
        <v>37.15</v>
      </c>
      <c r="L307">
        <v>9.07</v>
      </c>
      <c r="M307">
        <v>95.7</v>
      </c>
      <c r="N307">
        <v>19.100000000000001</v>
      </c>
      <c r="O307">
        <v>70</v>
      </c>
      <c r="P307">
        <v>5.14</v>
      </c>
      <c r="Q307">
        <v>4.99</v>
      </c>
      <c r="R307">
        <v>136</v>
      </c>
      <c r="S307">
        <v>79.2</v>
      </c>
      <c r="T307" s="34">
        <v>46.4</v>
      </c>
      <c r="U307">
        <v>11.9</v>
      </c>
      <c r="V307">
        <v>22.85</v>
      </c>
      <c r="W307">
        <v>31.75</v>
      </c>
      <c r="X307">
        <v>29.65</v>
      </c>
      <c r="Y307">
        <v>42.75</v>
      </c>
      <c r="Z307">
        <v>10.039999999999999</v>
      </c>
      <c r="AA307">
        <v>38.25</v>
      </c>
      <c r="AB307">
        <v>20.05</v>
      </c>
      <c r="AC307">
        <v>6.15</v>
      </c>
      <c r="AD307">
        <v>82.55</v>
      </c>
      <c r="AE307">
        <v>5.8100000000000005</v>
      </c>
      <c r="AF307">
        <v>5.07</v>
      </c>
      <c r="AG307">
        <v>11.92</v>
      </c>
      <c r="AH307">
        <v>29</v>
      </c>
      <c r="AI307">
        <v>4.3899999999999997</v>
      </c>
      <c r="AJ307">
        <v>12.38</v>
      </c>
      <c r="AK307">
        <v>14.72</v>
      </c>
      <c r="AL307">
        <v>21.7</v>
      </c>
      <c r="AM307">
        <v>4.5600000000000005</v>
      </c>
      <c r="AN307">
        <v>6.6899999999999995</v>
      </c>
      <c r="AO307">
        <v>13.34</v>
      </c>
      <c r="AP307">
        <v>7.48</v>
      </c>
      <c r="AR307">
        <v>20803.39</v>
      </c>
      <c r="AS307">
        <v>8979.41</v>
      </c>
    </row>
    <row r="308" spans="2:45" x14ac:dyDescent="0.25">
      <c r="B308" s="22">
        <v>42460</v>
      </c>
      <c r="C308">
        <v>158.4</v>
      </c>
      <c r="D308">
        <v>48.4</v>
      </c>
      <c r="E308">
        <v>86.45</v>
      </c>
      <c r="F308">
        <v>43.95</v>
      </c>
      <c r="G308">
        <v>4.95</v>
      </c>
      <c r="H308">
        <v>4.34</v>
      </c>
      <c r="I308">
        <v>3.22</v>
      </c>
      <c r="J308">
        <v>186.8</v>
      </c>
      <c r="K308">
        <v>37.1</v>
      </c>
      <c r="L308">
        <v>9.16</v>
      </c>
      <c r="M308">
        <v>94.85</v>
      </c>
      <c r="N308">
        <v>19.14</v>
      </c>
      <c r="O308">
        <v>70.150000000000006</v>
      </c>
      <c r="P308">
        <v>5.16</v>
      </c>
      <c r="Q308">
        <v>5.09</v>
      </c>
      <c r="R308">
        <v>137.1</v>
      </c>
      <c r="S308">
        <v>79.349999999999994</v>
      </c>
      <c r="T308" s="34">
        <v>46</v>
      </c>
      <c r="U308">
        <v>11.8</v>
      </c>
      <c r="V308">
        <v>23.15</v>
      </c>
      <c r="W308">
        <v>31.6</v>
      </c>
      <c r="X308">
        <v>29.1</v>
      </c>
      <c r="Y308">
        <v>42.4</v>
      </c>
      <c r="Z308">
        <v>10.24</v>
      </c>
      <c r="AA308">
        <v>38.4</v>
      </c>
      <c r="AB308">
        <v>19.899999999999999</v>
      </c>
      <c r="AC308">
        <v>6.04</v>
      </c>
      <c r="AD308">
        <v>83.5</v>
      </c>
      <c r="AE308">
        <v>5.75</v>
      </c>
      <c r="AF308">
        <v>5.0999999999999996</v>
      </c>
      <c r="AG308">
        <v>12.2</v>
      </c>
      <c r="AH308">
        <v>29</v>
      </c>
      <c r="AI308">
        <v>4.49</v>
      </c>
      <c r="AJ308">
        <v>12.28</v>
      </c>
      <c r="AK308">
        <v>14.82</v>
      </c>
      <c r="AL308">
        <v>23.05</v>
      </c>
      <c r="AM308">
        <v>4.59</v>
      </c>
      <c r="AN308">
        <v>6.74</v>
      </c>
      <c r="AO308">
        <v>13.42</v>
      </c>
      <c r="AP308">
        <v>7.39</v>
      </c>
      <c r="AR308">
        <v>20776.7</v>
      </c>
      <c r="AS308">
        <v>9003.25</v>
      </c>
    </row>
    <row r="309" spans="2:45" x14ac:dyDescent="0.25">
      <c r="B309" s="22">
        <v>42461</v>
      </c>
      <c r="C309">
        <v>158.5</v>
      </c>
      <c r="D309">
        <v>47.95</v>
      </c>
      <c r="E309">
        <v>85.65</v>
      </c>
      <c r="F309">
        <v>43.15</v>
      </c>
      <c r="G309">
        <v>4.91</v>
      </c>
      <c r="H309">
        <v>4.22</v>
      </c>
      <c r="I309">
        <v>3.19</v>
      </c>
      <c r="J309">
        <v>184.2</v>
      </c>
      <c r="K309">
        <v>36.1</v>
      </c>
      <c r="L309">
        <v>8.8699999999999992</v>
      </c>
      <c r="M309">
        <v>92.85</v>
      </c>
      <c r="N309">
        <v>18.52</v>
      </c>
      <c r="O309">
        <v>70.25</v>
      </c>
      <c r="P309">
        <v>5.07</v>
      </c>
      <c r="Q309">
        <v>5.0599999999999996</v>
      </c>
      <c r="R309">
        <v>135.69999999999999</v>
      </c>
      <c r="S309">
        <v>78.2</v>
      </c>
      <c r="T309" s="34">
        <v>45.65</v>
      </c>
      <c r="U309">
        <v>11.72</v>
      </c>
      <c r="V309">
        <v>23</v>
      </c>
      <c r="W309">
        <v>30.1</v>
      </c>
      <c r="X309">
        <v>28</v>
      </c>
      <c r="Y309">
        <v>39.950000000000003</v>
      </c>
      <c r="Z309">
        <v>10.06</v>
      </c>
      <c r="AA309">
        <v>37.950000000000003</v>
      </c>
      <c r="AB309">
        <v>19.399999999999999</v>
      </c>
      <c r="AC309">
        <v>5.9399999999999995</v>
      </c>
      <c r="AD309">
        <v>82.55</v>
      </c>
      <c r="AE309">
        <v>5.63</v>
      </c>
      <c r="AF309">
        <v>5.0199999999999996</v>
      </c>
      <c r="AG309">
        <v>11.7</v>
      </c>
      <c r="AH309">
        <v>28.35</v>
      </c>
      <c r="AI309">
        <v>4.3899999999999997</v>
      </c>
      <c r="AJ309">
        <v>11.98</v>
      </c>
      <c r="AK309">
        <v>14.68</v>
      </c>
      <c r="AL309">
        <v>22.7</v>
      </c>
      <c r="AM309">
        <v>4.5199999999999996</v>
      </c>
      <c r="AN309">
        <v>6.68</v>
      </c>
      <c r="AO309">
        <v>13.2</v>
      </c>
      <c r="AP309">
        <v>7.29</v>
      </c>
      <c r="AR309">
        <v>20498.919999999998</v>
      </c>
      <c r="AS309">
        <v>8842.86</v>
      </c>
    </row>
    <row r="310" spans="2:45" x14ac:dyDescent="0.25">
      <c r="B310" s="22">
        <v>42465</v>
      </c>
      <c r="C310">
        <v>156.6</v>
      </c>
      <c r="D310">
        <v>46.75</v>
      </c>
      <c r="E310">
        <v>85</v>
      </c>
      <c r="F310">
        <v>42.7</v>
      </c>
      <c r="G310">
        <v>4.8100000000000005</v>
      </c>
      <c r="H310">
        <v>4.13</v>
      </c>
      <c r="I310">
        <v>3.11</v>
      </c>
      <c r="J310">
        <v>181.9</v>
      </c>
      <c r="K310">
        <v>35.450000000000003</v>
      </c>
      <c r="L310">
        <v>8.59</v>
      </c>
      <c r="M310">
        <v>91.25</v>
      </c>
      <c r="N310">
        <v>18.2</v>
      </c>
      <c r="O310">
        <v>68.849999999999994</v>
      </c>
      <c r="P310">
        <v>4.8600000000000003</v>
      </c>
      <c r="Q310">
        <v>4.93</v>
      </c>
      <c r="R310">
        <v>134.6</v>
      </c>
      <c r="S310">
        <v>78.5</v>
      </c>
      <c r="T310" s="34">
        <v>45.5</v>
      </c>
      <c r="U310">
        <v>11.52</v>
      </c>
      <c r="V310">
        <v>22.6</v>
      </c>
      <c r="W310">
        <v>29.2</v>
      </c>
      <c r="X310">
        <v>26.85</v>
      </c>
      <c r="Y310">
        <v>39.25</v>
      </c>
      <c r="Z310">
        <v>9.94</v>
      </c>
      <c r="AA310">
        <v>37.700000000000003</v>
      </c>
      <c r="AB310">
        <v>19.559999999999999</v>
      </c>
      <c r="AC310">
        <v>5.6899999999999995</v>
      </c>
      <c r="AD310">
        <v>81.8</v>
      </c>
      <c r="AE310">
        <v>5.83</v>
      </c>
      <c r="AF310">
        <v>4.87</v>
      </c>
      <c r="AG310">
        <v>11.54</v>
      </c>
      <c r="AH310">
        <v>28.2</v>
      </c>
      <c r="AI310">
        <v>4.26</v>
      </c>
      <c r="AJ310">
        <v>11.6</v>
      </c>
      <c r="AK310">
        <v>14.24</v>
      </c>
      <c r="AL310">
        <v>22.5</v>
      </c>
      <c r="AM310">
        <v>4.51</v>
      </c>
      <c r="AN310">
        <v>6.75</v>
      </c>
      <c r="AO310">
        <v>13.14</v>
      </c>
      <c r="AP310">
        <v>7.23</v>
      </c>
      <c r="AR310">
        <v>20177</v>
      </c>
      <c r="AS310">
        <v>8679.0400000000009</v>
      </c>
    </row>
    <row r="311" spans="2:45" x14ac:dyDescent="0.25">
      <c r="B311" s="22">
        <v>42466</v>
      </c>
      <c r="C311">
        <v>159</v>
      </c>
      <c r="D311">
        <v>45.95</v>
      </c>
      <c r="E311">
        <v>84.9</v>
      </c>
      <c r="F311">
        <v>42.45</v>
      </c>
      <c r="G311">
        <v>4.83</v>
      </c>
      <c r="H311">
        <v>4.1100000000000003</v>
      </c>
      <c r="I311">
        <v>3.08</v>
      </c>
      <c r="J311">
        <v>182.6</v>
      </c>
      <c r="K311">
        <v>35.25</v>
      </c>
      <c r="L311">
        <v>8.59</v>
      </c>
      <c r="M311">
        <v>91.4</v>
      </c>
      <c r="N311">
        <v>18.100000000000001</v>
      </c>
      <c r="O311">
        <v>69.95</v>
      </c>
      <c r="P311">
        <v>4.8499999999999996</v>
      </c>
      <c r="Q311">
        <v>5</v>
      </c>
      <c r="R311">
        <v>134.19999999999999</v>
      </c>
      <c r="S311">
        <v>78.849999999999994</v>
      </c>
      <c r="T311" s="34">
        <v>45.8</v>
      </c>
      <c r="U311">
        <v>11.56</v>
      </c>
      <c r="V311">
        <v>22.75</v>
      </c>
      <c r="W311">
        <v>29.65</v>
      </c>
      <c r="X311">
        <v>27.25</v>
      </c>
      <c r="Y311">
        <v>40.1</v>
      </c>
      <c r="Z311">
        <v>9.9499999999999993</v>
      </c>
      <c r="AA311">
        <v>37.700000000000003</v>
      </c>
      <c r="AB311">
        <v>19.600000000000001</v>
      </c>
      <c r="AC311">
        <v>5.6899999999999995</v>
      </c>
      <c r="AD311">
        <v>81.5</v>
      </c>
      <c r="AE311">
        <v>6</v>
      </c>
      <c r="AF311">
        <v>4.84</v>
      </c>
      <c r="AG311">
        <v>11.64</v>
      </c>
      <c r="AH311">
        <v>28.65</v>
      </c>
      <c r="AI311">
        <v>4.28</v>
      </c>
      <c r="AJ311">
        <v>11.7</v>
      </c>
      <c r="AK311">
        <v>14.18</v>
      </c>
      <c r="AL311">
        <v>22.2</v>
      </c>
      <c r="AM311">
        <v>4.5600000000000005</v>
      </c>
      <c r="AN311">
        <v>6.72</v>
      </c>
      <c r="AO311">
        <v>12.92</v>
      </c>
      <c r="AP311">
        <v>7.34</v>
      </c>
      <c r="AR311">
        <v>20206.669999999998</v>
      </c>
      <c r="AS311">
        <v>8668.6299999999992</v>
      </c>
    </row>
    <row r="312" spans="2:45" x14ac:dyDescent="0.25">
      <c r="B312" s="22">
        <v>42467</v>
      </c>
      <c r="C312">
        <v>161.80000000000001</v>
      </c>
      <c r="D312">
        <v>45.8</v>
      </c>
      <c r="E312">
        <v>86.25</v>
      </c>
      <c r="F312">
        <v>42.65</v>
      </c>
      <c r="G312">
        <v>4.83</v>
      </c>
      <c r="H312">
        <v>4.07</v>
      </c>
      <c r="I312">
        <v>3.05</v>
      </c>
      <c r="J312">
        <v>185.2</v>
      </c>
      <c r="K312">
        <v>35</v>
      </c>
      <c r="L312">
        <v>8.7799999999999994</v>
      </c>
      <c r="M312">
        <v>91.9</v>
      </c>
      <c r="N312">
        <v>17.920000000000002</v>
      </c>
      <c r="O312">
        <v>70.099999999999994</v>
      </c>
      <c r="P312">
        <v>4.88</v>
      </c>
      <c r="Q312">
        <v>4.99</v>
      </c>
      <c r="R312">
        <v>134.80000000000001</v>
      </c>
      <c r="S312">
        <v>79.05</v>
      </c>
      <c r="T312" s="34">
        <v>45.55</v>
      </c>
      <c r="U312">
        <v>11.4</v>
      </c>
      <c r="V312">
        <v>22.85</v>
      </c>
      <c r="W312">
        <v>29.75</v>
      </c>
      <c r="X312">
        <v>27.1</v>
      </c>
      <c r="Y312">
        <v>39.75</v>
      </c>
      <c r="Z312">
        <v>9.86</v>
      </c>
      <c r="AA312">
        <v>38.4</v>
      </c>
      <c r="AB312">
        <v>19.48</v>
      </c>
      <c r="AC312">
        <v>5.75</v>
      </c>
      <c r="AD312">
        <v>81.75</v>
      </c>
      <c r="AE312">
        <v>6.04</v>
      </c>
      <c r="AF312">
        <v>4.78</v>
      </c>
      <c r="AG312">
        <v>11.74</v>
      </c>
      <c r="AH312">
        <v>28.05</v>
      </c>
      <c r="AI312">
        <v>4.32</v>
      </c>
      <c r="AJ312">
        <v>11.74</v>
      </c>
      <c r="AK312">
        <v>14.32</v>
      </c>
      <c r="AL312">
        <v>22.35</v>
      </c>
      <c r="AM312">
        <v>4.5199999999999996</v>
      </c>
      <c r="AN312">
        <v>6.8100000000000005</v>
      </c>
      <c r="AO312">
        <v>12.72</v>
      </c>
      <c r="AP312">
        <v>7.36</v>
      </c>
      <c r="AR312">
        <v>20266.05</v>
      </c>
      <c r="AS312">
        <v>8647.33</v>
      </c>
    </row>
    <row r="313" spans="2:45" x14ac:dyDescent="0.25">
      <c r="B313" s="22">
        <v>42468</v>
      </c>
      <c r="C313">
        <v>160</v>
      </c>
      <c r="D313">
        <v>46</v>
      </c>
      <c r="E313">
        <v>86.35</v>
      </c>
      <c r="F313">
        <v>43.25</v>
      </c>
      <c r="G313">
        <v>4.88</v>
      </c>
      <c r="H313">
        <v>4.1100000000000003</v>
      </c>
      <c r="I313">
        <v>3.08</v>
      </c>
      <c r="J313">
        <v>185.6</v>
      </c>
      <c r="K313">
        <v>35.049999999999997</v>
      </c>
      <c r="L313">
        <v>8.9499999999999993</v>
      </c>
      <c r="M313">
        <v>92.8</v>
      </c>
      <c r="N313">
        <v>18.059999999999999</v>
      </c>
      <c r="O313">
        <v>70.5</v>
      </c>
      <c r="P313">
        <v>4.88</v>
      </c>
      <c r="Q313">
        <v>5.0599999999999996</v>
      </c>
      <c r="R313">
        <v>133.9</v>
      </c>
      <c r="S313">
        <v>79.45</v>
      </c>
      <c r="T313" s="34">
        <v>46.05</v>
      </c>
      <c r="U313">
        <v>11.58</v>
      </c>
      <c r="V313">
        <v>22.9</v>
      </c>
      <c r="W313">
        <v>29.6</v>
      </c>
      <c r="X313">
        <v>27.75</v>
      </c>
      <c r="Y313">
        <v>40.950000000000003</v>
      </c>
      <c r="Z313">
        <v>9.92</v>
      </c>
      <c r="AA313">
        <v>38.65</v>
      </c>
      <c r="AB313">
        <v>19.559999999999999</v>
      </c>
      <c r="AC313">
        <v>5.91</v>
      </c>
      <c r="AD313">
        <v>82.55</v>
      </c>
      <c r="AE313">
        <v>6.14</v>
      </c>
      <c r="AF313">
        <v>4.8600000000000003</v>
      </c>
      <c r="AG313">
        <v>11.78</v>
      </c>
      <c r="AH313">
        <v>28</v>
      </c>
      <c r="AI313">
        <v>4.4000000000000004</v>
      </c>
      <c r="AJ313">
        <v>11.78</v>
      </c>
      <c r="AK313">
        <v>14.42</v>
      </c>
      <c r="AL313">
        <v>22.7</v>
      </c>
      <c r="AM313">
        <v>4.54</v>
      </c>
      <c r="AN313">
        <v>6.75</v>
      </c>
      <c r="AO313">
        <v>12.78</v>
      </c>
      <c r="AP313">
        <v>7.39</v>
      </c>
      <c r="AR313">
        <v>20370.400000000001</v>
      </c>
      <c r="AS313">
        <v>8704.81</v>
      </c>
    </row>
    <row r="314" spans="2:45" x14ac:dyDescent="0.25">
      <c r="B314" s="22">
        <v>42471</v>
      </c>
      <c r="C314">
        <v>159.5</v>
      </c>
      <c r="D314">
        <v>46.2</v>
      </c>
      <c r="E314">
        <v>85.75</v>
      </c>
      <c r="F314">
        <v>43.1</v>
      </c>
      <c r="G314">
        <v>4.92</v>
      </c>
      <c r="H314">
        <v>4.1399999999999997</v>
      </c>
      <c r="I314">
        <v>3.09</v>
      </c>
      <c r="J314">
        <v>187.2</v>
      </c>
      <c r="K314">
        <v>35.450000000000003</v>
      </c>
      <c r="L314">
        <v>9.1</v>
      </c>
      <c r="M314">
        <v>93.7</v>
      </c>
      <c r="N314">
        <v>18.239999999999998</v>
      </c>
      <c r="O314">
        <v>70.099999999999994</v>
      </c>
      <c r="P314">
        <v>4.91</v>
      </c>
      <c r="Q314">
        <v>5.13</v>
      </c>
      <c r="R314">
        <v>135.5</v>
      </c>
      <c r="S314">
        <v>78.650000000000006</v>
      </c>
      <c r="T314" s="34">
        <v>46.55</v>
      </c>
      <c r="U314">
        <v>11.62</v>
      </c>
      <c r="V314">
        <v>22.95</v>
      </c>
      <c r="W314">
        <v>29.45</v>
      </c>
      <c r="X314">
        <v>27.5</v>
      </c>
      <c r="Y314">
        <v>41.25</v>
      </c>
      <c r="Z314">
        <v>9.9499999999999993</v>
      </c>
      <c r="AA314">
        <v>37.950000000000003</v>
      </c>
      <c r="AB314">
        <v>19.98</v>
      </c>
      <c r="AC314">
        <v>5.88</v>
      </c>
      <c r="AD314">
        <v>83.45</v>
      </c>
      <c r="AE314">
        <v>6.2</v>
      </c>
      <c r="AF314">
        <v>4.91</v>
      </c>
      <c r="AG314">
        <v>12.2</v>
      </c>
      <c r="AH314">
        <v>27.35</v>
      </c>
      <c r="AI314">
        <v>4.49</v>
      </c>
      <c r="AJ314">
        <v>12.1</v>
      </c>
      <c r="AK314">
        <v>14.56</v>
      </c>
      <c r="AL314">
        <v>22.85</v>
      </c>
      <c r="AM314">
        <v>4.67</v>
      </c>
      <c r="AN314">
        <v>6.75</v>
      </c>
      <c r="AO314">
        <v>12.82</v>
      </c>
      <c r="AP314">
        <v>7.46</v>
      </c>
      <c r="AR314">
        <v>20440.810000000001</v>
      </c>
      <c r="AS314">
        <v>8807.06</v>
      </c>
    </row>
    <row r="315" spans="2:45" x14ac:dyDescent="0.25">
      <c r="B315" s="22">
        <v>42472</v>
      </c>
      <c r="C315">
        <v>160</v>
      </c>
      <c r="D315">
        <v>45.95</v>
      </c>
      <c r="E315">
        <v>85.95</v>
      </c>
      <c r="F315">
        <v>43.45</v>
      </c>
      <c r="G315">
        <v>4.9399999999999995</v>
      </c>
      <c r="H315">
        <v>4.1500000000000004</v>
      </c>
      <c r="I315">
        <v>3.1</v>
      </c>
      <c r="J315">
        <v>188</v>
      </c>
      <c r="K315">
        <v>35.4</v>
      </c>
      <c r="L315">
        <v>9.15</v>
      </c>
      <c r="M315">
        <v>94.8</v>
      </c>
      <c r="N315">
        <v>18.260000000000002</v>
      </c>
      <c r="O315">
        <v>70.95</v>
      </c>
      <c r="P315">
        <v>4.97</v>
      </c>
      <c r="Q315">
        <v>5.16</v>
      </c>
      <c r="R315">
        <v>135.4</v>
      </c>
      <c r="S315">
        <v>78.95</v>
      </c>
      <c r="T315" s="34">
        <v>46.75</v>
      </c>
      <c r="U315">
        <v>11.84</v>
      </c>
      <c r="V315">
        <v>23.05</v>
      </c>
      <c r="W315">
        <v>29.4</v>
      </c>
      <c r="X315">
        <v>27.7</v>
      </c>
      <c r="Y315">
        <v>41.75</v>
      </c>
      <c r="Z315">
        <v>9.85</v>
      </c>
      <c r="AA315">
        <v>37.75</v>
      </c>
      <c r="AB315">
        <v>19.739999999999998</v>
      </c>
      <c r="AC315">
        <v>6.04</v>
      </c>
      <c r="AD315">
        <v>84.45</v>
      </c>
      <c r="AE315">
        <v>6.34</v>
      </c>
      <c r="AF315">
        <v>4.8899999999999997</v>
      </c>
      <c r="AG315">
        <v>12.72</v>
      </c>
      <c r="AH315">
        <v>27.55</v>
      </c>
      <c r="AI315">
        <v>4.59</v>
      </c>
      <c r="AJ315">
        <v>12.3</v>
      </c>
      <c r="AK315">
        <v>14.52</v>
      </c>
      <c r="AL315">
        <v>23.6</v>
      </c>
      <c r="AM315">
        <v>4.68</v>
      </c>
      <c r="AN315">
        <v>6.8100000000000005</v>
      </c>
      <c r="AO315">
        <v>12.78</v>
      </c>
      <c r="AP315">
        <v>7.57</v>
      </c>
      <c r="AR315">
        <v>20504.439999999999</v>
      </c>
      <c r="AS315">
        <v>8841.86</v>
      </c>
    </row>
    <row r="316" spans="2:45" x14ac:dyDescent="0.25">
      <c r="B316" s="22">
        <v>42473</v>
      </c>
      <c r="C316">
        <v>164.5</v>
      </c>
      <c r="D316">
        <v>48.05</v>
      </c>
      <c r="E316">
        <v>88.45</v>
      </c>
      <c r="F316">
        <v>44.6</v>
      </c>
      <c r="G316">
        <v>5.05</v>
      </c>
      <c r="H316">
        <v>4.32</v>
      </c>
      <c r="I316">
        <v>3.21</v>
      </c>
      <c r="J316">
        <v>193.7</v>
      </c>
      <c r="K316">
        <v>37.549999999999997</v>
      </c>
      <c r="L316">
        <v>9.7200000000000006</v>
      </c>
      <c r="M316">
        <v>96.55</v>
      </c>
      <c r="N316">
        <v>19.16</v>
      </c>
      <c r="O316">
        <v>71.3</v>
      </c>
      <c r="P316">
        <v>5.33</v>
      </c>
      <c r="Q316">
        <v>5.41</v>
      </c>
      <c r="R316">
        <v>137.80000000000001</v>
      </c>
      <c r="S316">
        <v>80.05</v>
      </c>
      <c r="T316" s="34">
        <v>47.5</v>
      </c>
      <c r="U316">
        <v>12.32</v>
      </c>
      <c r="V316">
        <v>23.9</v>
      </c>
      <c r="W316">
        <v>30.3</v>
      </c>
      <c r="X316">
        <v>28.85</v>
      </c>
      <c r="Y316">
        <v>42.65</v>
      </c>
      <c r="Z316">
        <v>9.98</v>
      </c>
      <c r="AA316">
        <v>38.35</v>
      </c>
      <c r="AB316">
        <v>20.149999999999999</v>
      </c>
      <c r="AC316">
        <v>6.2</v>
      </c>
      <c r="AD316">
        <v>82.9</v>
      </c>
      <c r="AE316">
        <v>6.63</v>
      </c>
      <c r="AF316">
        <v>5.08</v>
      </c>
      <c r="AG316">
        <v>13.42</v>
      </c>
      <c r="AH316">
        <v>28.7</v>
      </c>
      <c r="AI316">
        <v>4.71</v>
      </c>
      <c r="AJ316">
        <v>12.94</v>
      </c>
      <c r="AK316">
        <v>15.42</v>
      </c>
      <c r="AL316">
        <v>24.7</v>
      </c>
      <c r="AM316">
        <v>4.8600000000000003</v>
      </c>
      <c r="AN316">
        <v>7.05</v>
      </c>
      <c r="AO316">
        <v>13.18</v>
      </c>
      <c r="AP316">
        <v>7.71</v>
      </c>
      <c r="AR316">
        <v>21158.71</v>
      </c>
      <c r="AS316">
        <v>9191.49</v>
      </c>
    </row>
    <row r="317" spans="2:45" x14ac:dyDescent="0.25">
      <c r="B317" s="22">
        <v>42474</v>
      </c>
      <c r="C317">
        <v>165</v>
      </c>
      <c r="D317">
        <v>49</v>
      </c>
      <c r="E317">
        <v>89.8</v>
      </c>
      <c r="F317">
        <v>45.7</v>
      </c>
      <c r="G317">
        <v>5.08</v>
      </c>
      <c r="H317">
        <v>4.33</v>
      </c>
      <c r="I317">
        <v>3.24</v>
      </c>
      <c r="J317">
        <v>193.9</v>
      </c>
      <c r="K317">
        <v>38.25</v>
      </c>
      <c r="L317">
        <v>9.67</v>
      </c>
      <c r="M317">
        <v>97.2</v>
      </c>
      <c r="N317">
        <v>19.739999999999998</v>
      </c>
      <c r="O317">
        <v>72</v>
      </c>
      <c r="P317">
        <v>5.34</v>
      </c>
      <c r="Q317">
        <v>5.41</v>
      </c>
      <c r="R317">
        <v>138.80000000000001</v>
      </c>
      <c r="S317">
        <v>80.2</v>
      </c>
      <c r="T317" s="34">
        <v>47</v>
      </c>
      <c r="U317">
        <v>12.24</v>
      </c>
      <c r="V317">
        <v>24.1</v>
      </c>
      <c r="W317">
        <v>30.85</v>
      </c>
      <c r="X317">
        <v>29.05</v>
      </c>
      <c r="Y317">
        <v>43.1</v>
      </c>
      <c r="Z317">
        <v>10.039999999999999</v>
      </c>
      <c r="AA317">
        <v>38.6</v>
      </c>
      <c r="AB317">
        <v>20.05</v>
      </c>
      <c r="AC317">
        <v>6.43</v>
      </c>
      <c r="AD317">
        <v>83.7</v>
      </c>
      <c r="AE317">
        <v>6.39</v>
      </c>
      <c r="AF317">
        <v>5.08</v>
      </c>
      <c r="AG317">
        <v>13.48</v>
      </c>
      <c r="AH317">
        <v>29.25</v>
      </c>
      <c r="AI317">
        <v>4.84</v>
      </c>
      <c r="AJ317">
        <v>12.68</v>
      </c>
      <c r="AK317">
        <v>15.74</v>
      </c>
      <c r="AL317">
        <v>24.25</v>
      </c>
      <c r="AM317">
        <v>4.8</v>
      </c>
      <c r="AN317">
        <v>6.91</v>
      </c>
      <c r="AO317">
        <v>13.28</v>
      </c>
      <c r="AP317">
        <v>7.8</v>
      </c>
      <c r="AR317">
        <v>21337.81</v>
      </c>
      <c r="AS317">
        <v>9237.9</v>
      </c>
    </row>
    <row r="318" spans="2:45" x14ac:dyDescent="0.25">
      <c r="B318" s="22">
        <v>42475</v>
      </c>
      <c r="C318">
        <v>165.3</v>
      </c>
      <c r="D318">
        <v>49.3</v>
      </c>
      <c r="E318">
        <v>89.85</v>
      </c>
      <c r="F318">
        <v>44.95</v>
      </c>
      <c r="G318">
        <v>5.07</v>
      </c>
      <c r="H318">
        <v>4.3499999999999996</v>
      </c>
      <c r="I318">
        <v>3.24</v>
      </c>
      <c r="J318">
        <v>192.8</v>
      </c>
      <c r="K318">
        <v>37.85</v>
      </c>
      <c r="L318">
        <v>9.73</v>
      </c>
      <c r="M318">
        <v>97.6</v>
      </c>
      <c r="N318">
        <v>19.739999999999998</v>
      </c>
      <c r="O318">
        <v>72.099999999999994</v>
      </c>
      <c r="P318">
        <v>5.33</v>
      </c>
      <c r="Q318">
        <v>5.31</v>
      </c>
      <c r="R318">
        <v>139.19999999999999</v>
      </c>
      <c r="S318">
        <v>80.349999999999994</v>
      </c>
      <c r="T318" s="34">
        <v>47.3</v>
      </c>
      <c r="U318">
        <v>12.24</v>
      </c>
      <c r="V318">
        <v>24.2</v>
      </c>
      <c r="W318">
        <v>30.35</v>
      </c>
      <c r="X318">
        <v>28.8</v>
      </c>
      <c r="Y318">
        <v>42.7</v>
      </c>
      <c r="Z318">
        <v>10</v>
      </c>
      <c r="AA318">
        <v>38.549999999999997</v>
      </c>
      <c r="AB318">
        <v>19.88</v>
      </c>
      <c r="AC318">
        <v>6.46</v>
      </c>
      <c r="AD318">
        <v>84.25</v>
      </c>
      <c r="AE318">
        <v>6.53</v>
      </c>
      <c r="AF318">
        <v>5.07</v>
      </c>
      <c r="AG318">
        <v>13.18</v>
      </c>
      <c r="AH318">
        <v>29.25</v>
      </c>
      <c r="AI318">
        <v>4.71</v>
      </c>
      <c r="AJ318">
        <v>12.56</v>
      </c>
      <c r="AK318">
        <v>15.76</v>
      </c>
      <c r="AL318">
        <v>23.85</v>
      </c>
      <c r="AM318">
        <v>4.83</v>
      </c>
      <c r="AN318">
        <v>6.71</v>
      </c>
      <c r="AO318">
        <v>13.24</v>
      </c>
      <c r="AP318">
        <v>7.79</v>
      </c>
      <c r="AR318">
        <v>21316.47</v>
      </c>
      <c r="AS318">
        <v>9214.98</v>
      </c>
    </row>
    <row r="319" spans="2:45" x14ac:dyDescent="0.25">
      <c r="B319" s="22">
        <v>42478</v>
      </c>
      <c r="C319">
        <v>165.7</v>
      </c>
      <c r="D319">
        <v>48.95</v>
      </c>
      <c r="E319">
        <v>90</v>
      </c>
      <c r="F319">
        <v>44.6</v>
      </c>
      <c r="G319">
        <v>5.0199999999999996</v>
      </c>
      <c r="H319">
        <v>4.28</v>
      </c>
      <c r="I319">
        <v>3.19</v>
      </c>
      <c r="J319">
        <v>192.7</v>
      </c>
      <c r="K319">
        <v>37.4</v>
      </c>
      <c r="L319">
        <v>9.57</v>
      </c>
      <c r="M319">
        <v>97.3</v>
      </c>
      <c r="N319">
        <v>19.36</v>
      </c>
      <c r="O319">
        <v>71.900000000000006</v>
      </c>
      <c r="P319">
        <v>5.23</v>
      </c>
      <c r="Q319">
        <v>5.24</v>
      </c>
      <c r="R319">
        <v>139</v>
      </c>
      <c r="S319">
        <v>80.2</v>
      </c>
      <c r="T319" s="34">
        <v>47.2</v>
      </c>
      <c r="U319">
        <v>12.14</v>
      </c>
      <c r="V319">
        <v>24</v>
      </c>
      <c r="W319">
        <v>30.05</v>
      </c>
      <c r="X319">
        <v>28.7</v>
      </c>
      <c r="Y319">
        <v>41.75</v>
      </c>
      <c r="Z319">
        <v>9.93</v>
      </c>
      <c r="AA319">
        <v>38.450000000000003</v>
      </c>
      <c r="AB319">
        <v>19.760000000000002</v>
      </c>
      <c r="AC319">
        <v>6.42</v>
      </c>
      <c r="AD319">
        <v>83.6</v>
      </c>
      <c r="AE319">
        <v>6.44</v>
      </c>
      <c r="AF319">
        <v>5</v>
      </c>
      <c r="AG319">
        <v>13.34</v>
      </c>
      <c r="AH319">
        <v>29.1</v>
      </c>
      <c r="AI319">
        <v>4.72</v>
      </c>
      <c r="AJ319">
        <v>12.36</v>
      </c>
      <c r="AK319">
        <v>15.76</v>
      </c>
      <c r="AL319">
        <v>24</v>
      </c>
      <c r="AM319">
        <v>4.88</v>
      </c>
      <c r="AN319">
        <v>6.75</v>
      </c>
      <c r="AO319">
        <v>13.2</v>
      </c>
      <c r="AP319">
        <v>7.82</v>
      </c>
      <c r="AR319">
        <v>21161.5</v>
      </c>
      <c r="AS319">
        <v>9090.85</v>
      </c>
    </row>
    <row r="320" spans="2:45" x14ac:dyDescent="0.25">
      <c r="B320" s="22">
        <v>42479</v>
      </c>
      <c r="C320">
        <v>165.7</v>
      </c>
      <c r="D320">
        <v>50.75</v>
      </c>
      <c r="E320">
        <v>89.55</v>
      </c>
      <c r="F320">
        <v>45.1</v>
      </c>
      <c r="G320">
        <v>5.08</v>
      </c>
      <c r="H320">
        <v>4.38</v>
      </c>
      <c r="I320">
        <v>3.26</v>
      </c>
      <c r="J320">
        <v>196</v>
      </c>
      <c r="K320">
        <v>37.9</v>
      </c>
      <c r="L320">
        <v>9.7899999999999991</v>
      </c>
      <c r="M320">
        <v>98</v>
      </c>
      <c r="N320">
        <v>19.600000000000001</v>
      </c>
      <c r="O320">
        <v>72.95</v>
      </c>
      <c r="P320">
        <v>5.43</v>
      </c>
      <c r="Q320">
        <v>5.33</v>
      </c>
      <c r="R320">
        <v>140.30000000000001</v>
      </c>
      <c r="S320">
        <v>81</v>
      </c>
      <c r="T320" s="34">
        <v>47.8</v>
      </c>
      <c r="U320">
        <v>12.2</v>
      </c>
      <c r="V320">
        <v>24.3</v>
      </c>
      <c r="W320">
        <v>30.75</v>
      </c>
      <c r="X320">
        <v>29.45</v>
      </c>
      <c r="Y320">
        <v>42.95</v>
      </c>
      <c r="Z320">
        <v>9.74</v>
      </c>
      <c r="AA320">
        <v>38.75</v>
      </c>
      <c r="AB320">
        <v>19.68</v>
      </c>
      <c r="AC320">
        <v>6.52</v>
      </c>
      <c r="AD320">
        <v>83.6</v>
      </c>
      <c r="AE320">
        <v>6.6</v>
      </c>
      <c r="AF320">
        <v>5.08</v>
      </c>
      <c r="AG320">
        <v>13.76</v>
      </c>
      <c r="AH320">
        <v>29.25</v>
      </c>
      <c r="AI320">
        <v>4.9000000000000004</v>
      </c>
      <c r="AJ320">
        <v>12.5</v>
      </c>
      <c r="AK320">
        <v>15.96</v>
      </c>
      <c r="AL320">
        <v>23.3</v>
      </c>
      <c r="AM320">
        <v>4.8499999999999996</v>
      </c>
      <c r="AN320">
        <v>6.89</v>
      </c>
      <c r="AO320">
        <v>13.34</v>
      </c>
      <c r="AP320">
        <v>7.85</v>
      </c>
      <c r="AR320">
        <v>21436.21</v>
      </c>
      <c r="AS320">
        <v>9244.4500000000007</v>
      </c>
    </row>
    <row r="321" spans="2:45" x14ac:dyDescent="0.25">
      <c r="B321" s="22">
        <v>42480</v>
      </c>
      <c r="C321">
        <v>161.9</v>
      </c>
      <c r="D321">
        <v>50.65</v>
      </c>
      <c r="E321">
        <v>88.7</v>
      </c>
      <c r="F321">
        <v>44.65</v>
      </c>
      <c r="G321">
        <v>5.04</v>
      </c>
      <c r="H321">
        <v>4.34</v>
      </c>
      <c r="I321">
        <v>3.24</v>
      </c>
      <c r="J321">
        <v>196</v>
      </c>
      <c r="K321">
        <v>37.4</v>
      </c>
      <c r="L321">
        <v>9.65</v>
      </c>
      <c r="M321">
        <v>98.2</v>
      </c>
      <c r="N321">
        <v>19.239999999999998</v>
      </c>
      <c r="O321">
        <v>72.650000000000006</v>
      </c>
      <c r="P321">
        <v>5.35</v>
      </c>
      <c r="Q321">
        <v>5.28</v>
      </c>
      <c r="R321">
        <v>140.69999999999999</v>
      </c>
      <c r="S321">
        <v>80.150000000000006</v>
      </c>
      <c r="T321" s="34">
        <v>47.7</v>
      </c>
      <c r="U321">
        <v>12.06</v>
      </c>
      <c r="V321">
        <v>24.3</v>
      </c>
      <c r="W321">
        <v>30.55</v>
      </c>
      <c r="X321">
        <v>29.05</v>
      </c>
      <c r="Y321">
        <v>43</v>
      </c>
      <c r="Z321">
        <v>9.4499999999999993</v>
      </c>
      <c r="AA321">
        <v>38.5</v>
      </c>
      <c r="AB321">
        <v>19.68</v>
      </c>
      <c r="AC321">
        <v>6.36</v>
      </c>
      <c r="AD321">
        <v>84.1</v>
      </c>
      <c r="AE321">
        <v>6.4</v>
      </c>
      <c r="AF321">
        <v>5.0199999999999996</v>
      </c>
      <c r="AG321">
        <v>13.36</v>
      </c>
      <c r="AH321">
        <v>28.75</v>
      </c>
      <c r="AI321">
        <v>4.87</v>
      </c>
      <c r="AJ321">
        <v>12.36</v>
      </c>
      <c r="AK321">
        <v>16.02</v>
      </c>
      <c r="AL321">
        <v>23.7</v>
      </c>
      <c r="AM321">
        <v>4.9800000000000004</v>
      </c>
      <c r="AN321">
        <v>6.71</v>
      </c>
      <c r="AO321">
        <v>13.26</v>
      </c>
      <c r="AP321">
        <v>7.91</v>
      </c>
      <c r="AR321">
        <v>21236.31</v>
      </c>
      <c r="AS321">
        <v>9134.42</v>
      </c>
    </row>
    <row r="322" spans="2:45" x14ac:dyDescent="0.25">
      <c r="B322" s="22">
        <v>42481</v>
      </c>
      <c r="C322">
        <v>163.5</v>
      </c>
      <c r="D322">
        <v>52.9</v>
      </c>
      <c r="E322">
        <v>91.9</v>
      </c>
      <c r="F322">
        <v>45.95</v>
      </c>
      <c r="G322">
        <v>5.1100000000000003</v>
      </c>
      <c r="H322">
        <v>4.3899999999999997</v>
      </c>
      <c r="I322">
        <v>3.26</v>
      </c>
      <c r="J322">
        <v>201</v>
      </c>
      <c r="K322">
        <v>37.75</v>
      </c>
      <c r="L322">
        <v>10.18</v>
      </c>
      <c r="M322">
        <v>98.65</v>
      </c>
      <c r="N322">
        <v>19.079999999999998</v>
      </c>
      <c r="O322">
        <v>72.400000000000006</v>
      </c>
      <c r="P322">
        <v>5.55</v>
      </c>
      <c r="Q322">
        <v>5.49</v>
      </c>
      <c r="R322">
        <v>142</v>
      </c>
      <c r="S322">
        <v>80</v>
      </c>
      <c r="T322" s="34">
        <v>48.25</v>
      </c>
      <c r="U322">
        <v>12.2</v>
      </c>
      <c r="V322">
        <v>24.55</v>
      </c>
      <c r="W322">
        <v>29.05</v>
      </c>
      <c r="X322">
        <v>28.3</v>
      </c>
      <c r="Y322">
        <v>43.4</v>
      </c>
      <c r="Z322">
        <v>9.5500000000000007</v>
      </c>
      <c r="AA322">
        <v>38.700000000000003</v>
      </c>
      <c r="AB322">
        <v>19.8</v>
      </c>
      <c r="AC322">
        <v>6.41</v>
      </c>
      <c r="AD322">
        <v>84.8</v>
      </c>
      <c r="AE322">
        <v>6.6</v>
      </c>
      <c r="AF322">
        <v>5.1100000000000003</v>
      </c>
      <c r="AG322">
        <v>13.66</v>
      </c>
      <c r="AH322">
        <v>29.3</v>
      </c>
      <c r="AI322">
        <v>4.96</v>
      </c>
      <c r="AJ322">
        <v>12.44</v>
      </c>
      <c r="AK322">
        <v>16.16</v>
      </c>
      <c r="AL322">
        <v>23.5</v>
      </c>
      <c r="AM322">
        <v>5</v>
      </c>
      <c r="AN322">
        <v>6.9</v>
      </c>
      <c r="AO322">
        <v>13.4</v>
      </c>
      <c r="AP322">
        <v>7.95</v>
      </c>
      <c r="AR322">
        <v>21622.25</v>
      </c>
      <c r="AS322">
        <v>9248.4</v>
      </c>
    </row>
    <row r="323" spans="2:45" x14ac:dyDescent="0.25">
      <c r="B323" s="22">
        <v>42482</v>
      </c>
      <c r="C323">
        <v>162.80000000000001</v>
      </c>
      <c r="D323">
        <v>52.15</v>
      </c>
      <c r="E323">
        <v>91.3</v>
      </c>
      <c r="F323">
        <v>46.8</v>
      </c>
      <c r="G323">
        <v>5.05</v>
      </c>
      <c r="H323">
        <v>4.3099999999999996</v>
      </c>
      <c r="I323">
        <v>3.2</v>
      </c>
      <c r="J323">
        <v>204</v>
      </c>
      <c r="K323">
        <v>37.5</v>
      </c>
      <c r="L323">
        <v>10.08</v>
      </c>
      <c r="M323">
        <v>98.6</v>
      </c>
      <c r="N323">
        <v>18.8</v>
      </c>
      <c r="O323">
        <v>72.5</v>
      </c>
      <c r="P323">
        <v>5.6</v>
      </c>
      <c r="Q323">
        <v>5.42</v>
      </c>
      <c r="R323">
        <v>140.69999999999999</v>
      </c>
      <c r="S323">
        <v>78.150000000000006</v>
      </c>
      <c r="T323" s="34">
        <v>48.2</v>
      </c>
      <c r="U323">
        <v>12.1</v>
      </c>
      <c r="V323">
        <v>24.3</v>
      </c>
      <c r="W323">
        <v>28.3</v>
      </c>
      <c r="X323">
        <v>27.5</v>
      </c>
      <c r="Y323">
        <v>42.7</v>
      </c>
      <c r="Z323">
        <v>9.41</v>
      </c>
      <c r="AA323">
        <v>38.450000000000003</v>
      </c>
      <c r="AB323">
        <v>19.5</v>
      </c>
      <c r="AC323">
        <v>6.33</v>
      </c>
      <c r="AD323">
        <v>84.6</v>
      </c>
      <c r="AE323">
        <v>6.49</v>
      </c>
      <c r="AF323">
        <v>5.0599999999999996</v>
      </c>
      <c r="AG323">
        <v>13.26</v>
      </c>
      <c r="AH323">
        <v>29.1</v>
      </c>
      <c r="AI323">
        <v>4.88</v>
      </c>
      <c r="AJ323">
        <v>12.36</v>
      </c>
      <c r="AK323">
        <v>16.12</v>
      </c>
      <c r="AL323">
        <v>23.25</v>
      </c>
      <c r="AM323">
        <v>4.9800000000000004</v>
      </c>
      <c r="AN323">
        <v>6.9</v>
      </c>
      <c r="AO323">
        <v>13.3</v>
      </c>
      <c r="AP323">
        <v>7.88</v>
      </c>
      <c r="AR323">
        <v>21467.040000000001</v>
      </c>
      <c r="AS323">
        <v>9120.91</v>
      </c>
    </row>
    <row r="324" spans="2:45" x14ac:dyDescent="0.25">
      <c r="B324" s="22">
        <v>42485</v>
      </c>
      <c r="C324">
        <v>159.9</v>
      </c>
      <c r="D324">
        <v>51.45</v>
      </c>
      <c r="E324">
        <v>90.5</v>
      </c>
      <c r="F324">
        <v>47.3</v>
      </c>
      <c r="G324">
        <v>4.9800000000000004</v>
      </c>
      <c r="H324">
        <v>4.25</v>
      </c>
      <c r="I324">
        <v>3.17</v>
      </c>
      <c r="J324">
        <v>199.7</v>
      </c>
      <c r="K324">
        <v>36.9</v>
      </c>
      <c r="L324">
        <v>10.02</v>
      </c>
      <c r="M324">
        <v>98.35</v>
      </c>
      <c r="N324">
        <v>18.52</v>
      </c>
      <c r="O324">
        <v>72.900000000000006</v>
      </c>
      <c r="P324">
        <v>5.61</v>
      </c>
      <c r="Q324">
        <v>5.38</v>
      </c>
      <c r="R324">
        <v>140.69999999999999</v>
      </c>
      <c r="S324">
        <v>77.7</v>
      </c>
      <c r="T324" s="34">
        <v>48.2</v>
      </c>
      <c r="U324">
        <v>11.96</v>
      </c>
      <c r="V324">
        <v>24.2</v>
      </c>
      <c r="W324">
        <v>28.15</v>
      </c>
      <c r="X324">
        <v>27.75</v>
      </c>
      <c r="Y324">
        <v>43.35</v>
      </c>
      <c r="Z324">
        <v>9.2899999999999991</v>
      </c>
      <c r="AA324">
        <v>38.700000000000003</v>
      </c>
      <c r="AB324">
        <v>19.600000000000001</v>
      </c>
      <c r="AC324">
        <v>6.38</v>
      </c>
      <c r="AD324">
        <v>84.45</v>
      </c>
      <c r="AE324">
        <v>6.48</v>
      </c>
      <c r="AF324">
        <v>5</v>
      </c>
      <c r="AG324">
        <v>13.06</v>
      </c>
      <c r="AH324">
        <v>29</v>
      </c>
      <c r="AI324">
        <v>4.88</v>
      </c>
      <c r="AJ324">
        <v>12.36</v>
      </c>
      <c r="AK324">
        <v>16.079999999999998</v>
      </c>
      <c r="AL324">
        <v>23.2</v>
      </c>
      <c r="AM324">
        <v>4.87</v>
      </c>
      <c r="AN324">
        <v>6.89</v>
      </c>
      <c r="AO324">
        <v>13.18</v>
      </c>
      <c r="AP324">
        <v>7.85</v>
      </c>
      <c r="AR324">
        <v>21304.44</v>
      </c>
      <c r="AS324">
        <v>8986.33</v>
      </c>
    </row>
    <row r="325" spans="2:45" x14ac:dyDescent="0.25">
      <c r="B325" s="22">
        <v>42486</v>
      </c>
      <c r="C325">
        <v>161.80000000000001</v>
      </c>
      <c r="D325">
        <v>52.25</v>
      </c>
      <c r="E325">
        <v>91.05</v>
      </c>
      <c r="F325">
        <v>47.3</v>
      </c>
      <c r="G325">
        <v>5.01</v>
      </c>
      <c r="H325">
        <v>4.2300000000000004</v>
      </c>
      <c r="I325">
        <v>3.2</v>
      </c>
      <c r="J325">
        <v>200.4</v>
      </c>
      <c r="K325">
        <v>37</v>
      </c>
      <c r="L325">
        <v>9.93</v>
      </c>
      <c r="M325">
        <v>99.1</v>
      </c>
      <c r="N325">
        <v>18.62</v>
      </c>
      <c r="O325">
        <v>72.7</v>
      </c>
      <c r="P325">
        <v>5.62</v>
      </c>
      <c r="Q325">
        <v>5.48</v>
      </c>
      <c r="R325">
        <v>141.5</v>
      </c>
      <c r="S325">
        <v>76.599999999999994</v>
      </c>
      <c r="T325" s="34">
        <v>48.75</v>
      </c>
      <c r="U325">
        <v>11.66</v>
      </c>
      <c r="V325">
        <v>24.55</v>
      </c>
      <c r="W325">
        <v>28.55</v>
      </c>
      <c r="X325">
        <v>28.2</v>
      </c>
      <c r="Y325">
        <v>43.65</v>
      </c>
      <c r="Z325">
        <v>9.36</v>
      </c>
      <c r="AA325">
        <v>38.450000000000003</v>
      </c>
      <c r="AB325">
        <v>19.440000000000001</v>
      </c>
      <c r="AC325">
        <v>6.47</v>
      </c>
      <c r="AD325">
        <v>84.7</v>
      </c>
      <c r="AE325">
        <v>6.46</v>
      </c>
      <c r="AF325">
        <v>5.04</v>
      </c>
      <c r="AG325">
        <v>13.18</v>
      </c>
      <c r="AH325">
        <v>29.15</v>
      </c>
      <c r="AI325">
        <v>4.8100000000000005</v>
      </c>
      <c r="AJ325">
        <v>12.46</v>
      </c>
      <c r="AK325">
        <v>16.04</v>
      </c>
      <c r="AL325">
        <v>23.5</v>
      </c>
      <c r="AM325">
        <v>4.91</v>
      </c>
      <c r="AN325">
        <v>6.93</v>
      </c>
      <c r="AO325">
        <v>12.96</v>
      </c>
      <c r="AP325">
        <v>7.82</v>
      </c>
      <c r="AR325">
        <v>21407.27</v>
      </c>
      <c r="AS325">
        <v>9016.1200000000008</v>
      </c>
    </row>
    <row r="326" spans="2:45" x14ac:dyDescent="0.25">
      <c r="B326" s="22">
        <v>42487</v>
      </c>
      <c r="C326">
        <v>159.5</v>
      </c>
      <c r="D326">
        <v>52.65</v>
      </c>
      <c r="E326">
        <v>91.6</v>
      </c>
      <c r="F326">
        <v>47.35</v>
      </c>
      <c r="G326">
        <v>5.04</v>
      </c>
      <c r="H326">
        <v>4.2300000000000004</v>
      </c>
      <c r="I326">
        <v>3.2</v>
      </c>
      <c r="J326">
        <v>199.2</v>
      </c>
      <c r="K326">
        <v>37.4</v>
      </c>
      <c r="L326">
        <v>9.9499999999999993</v>
      </c>
      <c r="M326">
        <v>98.95</v>
      </c>
      <c r="N326">
        <v>18.52</v>
      </c>
      <c r="O326">
        <v>72.099999999999994</v>
      </c>
      <c r="P326">
        <v>5.8100000000000005</v>
      </c>
      <c r="Q326">
        <v>5.5</v>
      </c>
      <c r="R326">
        <v>142.19999999999999</v>
      </c>
      <c r="S326">
        <v>75.2</v>
      </c>
      <c r="T326" s="34">
        <v>48</v>
      </c>
      <c r="U326">
        <v>11.54</v>
      </c>
      <c r="V326">
        <v>23.8</v>
      </c>
      <c r="W326">
        <v>28.1</v>
      </c>
      <c r="X326">
        <v>27.6</v>
      </c>
      <c r="Y326">
        <v>42.85</v>
      </c>
      <c r="Z326">
        <v>9.3800000000000008</v>
      </c>
      <c r="AA326">
        <v>38.299999999999997</v>
      </c>
      <c r="AB326">
        <v>19.260000000000002</v>
      </c>
      <c r="AC326">
        <v>6.38</v>
      </c>
      <c r="AD326">
        <v>84.7</v>
      </c>
      <c r="AE326">
        <v>6.23</v>
      </c>
      <c r="AF326">
        <v>5.0599999999999996</v>
      </c>
      <c r="AG326">
        <v>13.08</v>
      </c>
      <c r="AH326">
        <v>29</v>
      </c>
      <c r="AI326">
        <v>4.74</v>
      </c>
      <c r="AJ326">
        <v>12.26</v>
      </c>
      <c r="AK326">
        <v>15.66</v>
      </c>
      <c r="AL326">
        <v>23.35</v>
      </c>
      <c r="AM326">
        <v>4.93</v>
      </c>
      <c r="AN326">
        <v>6.97</v>
      </c>
      <c r="AO326">
        <v>12.82</v>
      </c>
      <c r="AP326">
        <v>7.82</v>
      </c>
      <c r="AR326">
        <v>21361.599999999999</v>
      </c>
      <c r="AS326">
        <v>9037.48</v>
      </c>
    </row>
    <row r="327" spans="2:45" x14ac:dyDescent="0.25">
      <c r="B327" s="22">
        <v>42488</v>
      </c>
      <c r="C327">
        <v>161</v>
      </c>
      <c r="D327">
        <v>52.2</v>
      </c>
      <c r="E327">
        <v>91.45</v>
      </c>
      <c r="F327">
        <v>47.1</v>
      </c>
      <c r="G327">
        <v>5.07</v>
      </c>
      <c r="H327">
        <v>4.2699999999999996</v>
      </c>
      <c r="I327">
        <v>3.23</v>
      </c>
      <c r="J327">
        <v>198.2</v>
      </c>
      <c r="K327">
        <v>37</v>
      </c>
      <c r="L327">
        <v>9.89</v>
      </c>
      <c r="M327">
        <v>99</v>
      </c>
      <c r="N327">
        <v>18.420000000000002</v>
      </c>
      <c r="O327">
        <v>73.099999999999994</v>
      </c>
      <c r="P327">
        <v>5.92</v>
      </c>
      <c r="Q327">
        <v>5.6</v>
      </c>
      <c r="R327">
        <v>144.30000000000001</v>
      </c>
      <c r="S327">
        <v>74.5</v>
      </c>
      <c r="T327" s="34">
        <v>48.1</v>
      </c>
      <c r="U327">
        <v>11.54</v>
      </c>
      <c r="V327">
        <v>23.5</v>
      </c>
      <c r="W327">
        <v>28.2</v>
      </c>
      <c r="X327">
        <v>26.9</v>
      </c>
      <c r="Y327">
        <v>43.25</v>
      </c>
      <c r="Z327">
        <v>9.24</v>
      </c>
      <c r="AA327">
        <v>38.799999999999997</v>
      </c>
      <c r="AB327">
        <v>18.98</v>
      </c>
      <c r="AC327">
        <v>6.4</v>
      </c>
      <c r="AD327">
        <v>85.4</v>
      </c>
      <c r="AE327">
        <v>6.17</v>
      </c>
      <c r="AF327">
        <v>5.0599999999999996</v>
      </c>
      <c r="AG327">
        <v>13.14</v>
      </c>
      <c r="AH327">
        <v>28.95</v>
      </c>
      <c r="AI327">
        <v>4.74</v>
      </c>
      <c r="AJ327">
        <v>12.48</v>
      </c>
      <c r="AK327">
        <v>15.76</v>
      </c>
      <c r="AL327">
        <v>23.5</v>
      </c>
      <c r="AM327">
        <v>4.99</v>
      </c>
      <c r="AN327">
        <v>7</v>
      </c>
      <c r="AO327">
        <v>12.2</v>
      </c>
      <c r="AP327">
        <v>7.88</v>
      </c>
      <c r="AR327">
        <v>21388.03</v>
      </c>
      <c r="AS327">
        <v>9060.93</v>
      </c>
    </row>
    <row r="328" spans="2:45" x14ac:dyDescent="0.25">
      <c r="B328" s="22">
        <v>42489</v>
      </c>
      <c r="C328">
        <v>158.9</v>
      </c>
      <c r="D328">
        <v>51.8</v>
      </c>
      <c r="E328">
        <v>88.95</v>
      </c>
      <c r="F328">
        <v>46.7</v>
      </c>
      <c r="G328">
        <v>4.99</v>
      </c>
      <c r="H328">
        <v>4.21</v>
      </c>
      <c r="I328">
        <v>3.17</v>
      </c>
      <c r="J328">
        <v>196.3</v>
      </c>
      <c r="K328">
        <v>36.65</v>
      </c>
      <c r="L328">
        <v>9.66</v>
      </c>
      <c r="M328">
        <v>98.05</v>
      </c>
      <c r="N328">
        <v>18.059999999999999</v>
      </c>
      <c r="O328">
        <v>71.75</v>
      </c>
      <c r="P328">
        <v>5.71</v>
      </c>
      <c r="Q328">
        <v>5.53</v>
      </c>
      <c r="R328">
        <v>141</v>
      </c>
      <c r="S328">
        <v>73.95</v>
      </c>
      <c r="T328" s="34">
        <v>47.15</v>
      </c>
      <c r="U328">
        <v>11.36</v>
      </c>
      <c r="V328">
        <v>23.25</v>
      </c>
      <c r="W328">
        <v>27.8</v>
      </c>
      <c r="X328">
        <v>26.2</v>
      </c>
      <c r="Y328">
        <v>42.1</v>
      </c>
      <c r="Z328">
        <v>9.16</v>
      </c>
      <c r="AA328">
        <v>38.4</v>
      </c>
      <c r="AB328">
        <v>19.16</v>
      </c>
      <c r="AC328">
        <v>6.17</v>
      </c>
      <c r="AD328">
        <v>84.35</v>
      </c>
      <c r="AE328">
        <v>5.98</v>
      </c>
      <c r="AF328">
        <v>4.91</v>
      </c>
      <c r="AG328">
        <v>13.12</v>
      </c>
      <c r="AH328">
        <v>28.25</v>
      </c>
      <c r="AI328">
        <v>4.76</v>
      </c>
      <c r="AJ328">
        <v>12.22</v>
      </c>
      <c r="AK328">
        <v>15.48</v>
      </c>
      <c r="AL328">
        <v>23.1</v>
      </c>
      <c r="AM328">
        <v>4.8100000000000005</v>
      </c>
      <c r="AN328">
        <v>6.76</v>
      </c>
      <c r="AO328">
        <v>12.4</v>
      </c>
      <c r="AP328">
        <v>7.74</v>
      </c>
      <c r="AR328">
        <v>21067.05</v>
      </c>
      <c r="AS328">
        <v>8939.4699999999993</v>
      </c>
    </row>
    <row r="329" spans="2:45" x14ac:dyDescent="0.25">
      <c r="B329" s="22">
        <v>42493</v>
      </c>
      <c r="C329">
        <v>155.30000000000001</v>
      </c>
      <c r="D329">
        <v>51.5</v>
      </c>
      <c r="E329">
        <v>87.9</v>
      </c>
      <c r="F329">
        <v>45.45</v>
      </c>
      <c r="G329">
        <v>4.87</v>
      </c>
      <c r="H329">
        <v>4.0999999999999996</v>
      </c>
      <c r="I329">
        <v>3.12</v>
      </c>
      <c r="J329">
        <v>187.5</v>
      </c>
      <c r="K329">
        <v>35.799999999999997</v>
      </c>
      <c r="L329">
        <v>9.43</v>
      </c>
      <c r="M329">
        <v>94.2</v>
      </c>
      <c r="N329">
        <v>17.66</v>
      </c>
      <c r="O329">
        <v>72.7</v>
      </c>
      <c r="P329">
        <v>5.63</v>
      </c>
      <c r="Q329">
        <v>5.39</v>
      </c>
      <c r="R329">
        <v>139</v>
      </c>
      <c r="S329">
        <v>74.8</v>
      </c>
      <c r="T329" s="34">
        <v>46.65</v>
      </c>
      <c r="U329">
        <v>11.22</v>
      </c>
      <c r="V329">
        <v>22.5</v>
      </c>
      <c r="W329">
        <v>28</v>
      </c>
      <c r="X329">
        <v>25.9</v>
      </c>
      <c r="Y329">
        <v>41.45</v>
      </c>
      <c r="Z329">
        <v>9.07</v>
      </c>
      <c r="AA329">
        <v>38.200000000000003</v>
      </c>
      <c r="AB329">
        <v>18.760000000000002</v>
      </c>
      <c r="AC329">
        <v>5.89</v>
      </c>
      <c r="AD329">
        <v>83.65</v>
      </c>
      <c r="AE329">
        <v>5.99</v>
      </c>
      <c r="AF329">
        <v>4.8100000000000005</v>
      </c>
      <c r="AG329">
        <v>12.82</v>
      </c>
      <c r="AH329">
        <v>27.65</v>
      </c>
      <c r="AI329">
        <v>4.51</v>
      </c>
      <c r="AJ329">
        <v>12.1</v>
      </c>
      <c r="AK329">
        <v>14.8</v>
      </c>
      <c r="AL329">
        <v>22.55</v>
      </c>
      <c r="AM329">
        <v>4.75</v>
      </c>
      <c r="AN329">
        <v>6.68</v>
      </c>
      <c r="AO329">
        <v>12.22</v>
      </c>
      <c r="AP329">
        <v>7.48</v>
      </c>
      <c r="AR329">
        <v>20676.939999999999</v>
      </c>
      <c r="AS329">
        <v>8748.7000000000007</v>
      </c>
    </row>
    <row r="330" spans="2:45" x14ac:dyDescent="0.25">
      <c r="B330" s="22">
        <v>42494</v>
      </c>
      <c r="C330">
        <v>154.5</v>
      </c>
      <c r="D330">
        <v>50.15</v>
      </c>
      <c r="E330">
        <v>88.05</v>
      </c>
      <c r="F330">
        <v>44.9</v>
      </c>
      <c r="G330">
        <v>4.8600000000000003</v>
      </c>
      <c r="H330">
        <v>4.05</v>
      </c>
      <c r="I330">
        <v>3.08</v>
      </c>
      <c r="J330">
        <v>187.5</v>
      </c>
      <c r="K330">
        <v>36</v>
      </c>
      <c r="L330">
        <v>9.1199999999999992</v>
      </c>
      <c r="M330">
        <v>93.95</v>
      </c>
      <c r="N330">
        <v>17.48</v>
      </c>
      <c r="O330">
        <v>71.95</v>
      </c>
      <c r="P330">
        <v>5.57</v>
      </c>
      <c r="Q330">
        <v>5.25</v>
      </c>
      <c r="R330">
        <v>138.80000000000001</v>
      </c>
      <c r="S330">
        <v>76</v>
      </c>
      <c r="T330" s="34">
        <v>46.7</v>
      </c>
      <c r="U330">
        <v>11.22</v>
      </c>
      <c r="V330">
        <v>22.15</v>
      </c>
      <c r="W330">
        <v>27.45</v>
      </c>
      <c r="X330">
        <v>25.55</v>
      </c>
      <c r="Y330">
        <v>41.7</v>
      </c>
      <c r="Z330">
        <v>9.07</v>
      </c>
      <c r="AA330">
        <v>38.200000000000003</v>
      </c>
      <c r="AB330">
        <v>19.04</v>
      </c>
      <c r="AC330">
        <v>5.86</v>
      </c>
      <c r="AD330">
        <v>82.95</v>
      </c>
      <c r="AE330">
        <v>6.04</v>
      </c>
      <c r="AF330">
        <v>4.79</v>
      </c>
      <c r="AG330">
        <v>12.6</v>
      </c>
      <c r="AH330">
        <v>28.45</v>
      </c>
      <c r="AI330">
        <v>4.49</v>
      </c>
      <c r="AJ330">
        <v>12.04</v>
      </c>
      <c r="AK330">
        <v>14.88</v>
      </c>
      <c r="AL330">
        <v>22.9</v>
      </c>
      <c r="AM330">
        <v>4.71</v>
      </c>
      <c r="AN330">
        <v>6.49</v>
      </c>
      <c r="AO330">
        <v>12.28</v>
      </c>
      <c r="AP330">
        <v>7.5600000000000005</v>
      </c>
      <c r="AR330">
        <v>20525.830000000002</v>
      </c>
      <c r="AS330">
        <v>8697.3700000000008</v>
      </c>
    </row>
    <row r="331" spans="2:45" x14ac:dyDescent="0.25">
      <c r="B331" s="22">
        <v>42495</v>
      </c>
      <c r="C331">
        <v>153.19999999999999</v>
      </c>
      <c r="D331">
        <v>49.45</v>
      </c>
      <c r="E331">
        <v>87.9</v>
      </c>
      <c r="F331">
        <v>45.8</v>
      </c>
      <c r="G331">
        <v>4.83</v>
      </c>
      <c r="H331">
        <v>4.03</v>
      </c>
      <c r="I331">
        <v>3.07</v>
      </c>
      <c r="J331">
        <v>188.4</v>
      </c>
      <c r="K331">
        <v>35.450000000000003</v>
      </c>
      <c r="L331">
        <v>9.11</v>
      </c>
      <c r="M331">
        <v>93.2</v>
      </c>
      <c r="N331">
        <v>17.34</v>
      </c>
      <c r="O331">
        <v>72.150000000000006</v>
      </c>
      <c r="P331">
        <v>5.54</v>
      </c>
      <c r="Q331">
        <v>5.21</v>
      </c>
      <c r="R331">
        <v>139</v>
      </c>
      <c r="S331">
        <v>76.650000000000006</v>
      </c>
      <c r="T331" s="34">
        <v>47.05</v>
      </c>
      <c r="U331">
        <v>11.1</v>
      </c>
      <c r="V331">
        <v>22.35</v>
      </c>
      <c r="W331">
        <v>27.55</v>
      </c>
      <c r="X331">
        <v>25.6</v>
      </c>
      <c r="Y331">
        <v>41.35</v>
      </c>
      <c r="Z331">
        <v>9.02</v>
      </c>
      <c r="AA331">
        <v>38.5</v>
      </c>
      <c r="AB331">
        <v>18.66</v>
      </c>
      <c r="AC331">
        <v>5.78</v>
      </c>
      <c r="AD331">
        <v>83</v>
      </c>
      <c r="AE331">
        <v>6.04</v>
      </c>
      <c r="AF331">
        <v>4.76</v>
      </c>
      <c r="AG331">
        <v>12.4</v>
      </c>
      <c r="AH331">
        <v>28.2</v>
      </c>
      <c r="AI331">
        <v>4.42</v>
      </c>
      <c r="AJ331">
        <v>11.9</v>
      </c>
      <c r="AK331">
        <v>14.62</v>
      </c>
      <c r="AL331">
        <v>22.55</v>
      </c>
      <c r="AM331">
        <v>4.6500000000000004</v>
      </c>
      <c r="AN331">
        <v>6.37</v>
      </c>
      <c r="AO331">
        <v>12.28</v>
      </c>
      <c r="AP331">
        <v>7.44</v>
      </c>
      <c r="AR331">
        <v>20449.82</v>
      </c>
      <c r="AS331">
        <v>8626.73</v>
      </c>
    </row>
    <row r="332" spans="2:45" x14ac:dyDescent="0.25">
      <c r="B332" s="22">
        <v>42496</v>
      </c>
      <c r="C332">
        <v>153.9</v>
      </c>
      <c r="D332">
        <v>48.35</v>
      </c>
      <c r="E332">
        <v>85.85</v>
      </c>
      <c r="F332">
        <v>44.45</v>
      </c>
      <c r="G332">
        <v>4.76</v>
      </c>
      <c r="H332">
        <v>3.98</v>
      </c>
      <c r="I332">
        <v>3.02</v>
      </c>
      <c r="J332">
        <v>184.9</v>
      </c>
      <c r="K332">
        <v>34.549999999999997</v>
      </c>
      <c r="L332">
        <v>8.9</v>
      </c>
      <c r="M332">
        <v>91.55</v>
      </c>
      <c r="N332">
        <v>16.98</v>
      </c>
      <c r="O332">
        <v>72.25</v>
      </c>
      <c r="P332">
        <v>5.36</v>
      </c>
      <c r="Q332">
        <v>5.17</v>
      </c>
      <c r="R332">
        <v>137.1</v>
      </c>
      <c r="S332">
        <v>76.45</v>
      </c>
      <c r="T332" s="34">
        <v>46.1</v>
      </c>
      <c r="U332">
        <v>10.98</v>
      </c>
      <c r="V332">
        <v>22.1</v>
      </c>
      <c r="W332">
        <v>26.95</v>
      </c>
      <c r="X332">
        <v>24.45</v>
      </c>
      <c r="Y332">
        <v>40.549999999999997</v>
      </c>
      <c r="Z332">
        <v>8.7799999999999994</v>
      </c>
      <c r="AA332">
        <v>38.549999999999997</v>
      </c>
      <c r="AB332">
        <v>18.2</v>
      </c>
      <c r="AC332">
        <v>5.64</v>
      </c>
      <c r="AD332">
        <v>82.35</v>
      </c>
      <c r="AE332">
        <v>5.8</v>
      </c>
      <c r="AF332">
        <v>4.67</v>
      </c>
      <c r="AG332">
        <v>12.24</v>
      </c>
      <c r="AH332">
        <v>27.5</v>
      </c>
      <c r="AI332">
        <v>4.32</v>
      </c>
      <c r="AJ332">
        <v>11.6</v>
      </c>
      <c r="AK332">
        <v>14.4</v>
      </c>
      <c r="AL332">
        <v>21.95</v>
      </c>
      <c r="AM332">
        <v>4.46</v>
      </c>
      <c r="AN332">
        <v>6.22</v>
      </c>
      <c r="AO332">
        <v>12.22</v>
      </c>
      <c r="AP332">
        <v>7.23</v>
      </c>
      <c r="AR332">
        <v>20109.87</v>
      </c>
      <c r="AS332">
        <v>8471.7000000000007</v>
      </c>
    </row>
    <row r="333" spans="2:45" x14ac:dyDescent="0.25">
      <c r="B333" s="22">
        <v>42499</v>
      </c>
      <c r="C333">
        <v>155.1</v>
      </c>
      <c r="D333">
        <v>48.4</v>
      </c>
      <c r="E333">
        <v>85.6</v>
      </c>
      <c r="F333">
        <v>44.55</v>
      </c>
      <c r="G333">
        <v>4.74</v>
      </c>
      <c r="H333">
        <v>3.96</v>
      </c>
      <c r="I333">
        <v>3.02</v>
      </c>
      <c r="J333">
        <v>184.7</v>
      </c>
      <c r="K333">
        <v>34.450000000000003</v>
      </c>
      <c r="L333">
        <v>8.94</v>
      </c>
      <c r="M333">
        <v>92.55</v>
      </c>
      <c r="N333">
        <v>16.940000000000001</v>
      </c>
      <c r="O333">
        <v>72.849999999999994</v>
      </c>
      <c r="P333">
        <v>5.35</v>
      </c>
      <c r="Q333">
        <v>5.19</v>
      </c>
      <c r="R333">
        <v>137.80000000000001</v>
      </c>
      <c r="S333">
        <v>76.45</v>
      </c>
      <c r="T333" s="34">
        <v>47.05</v>
      </c>
      <c r="U333">
        <v>11.08</v>
      </c>
      <c r="V333">
        <v>22.05</v>
      </c>
      <c r="W333">
        <v>27.2</v>
      </c>
      <c r="X333">
        <v>24.65</v>
      </c>
      <c r="Y333">
        <v>41.8</v>
      </c>
      <c r="Z333">
        <v>8.81</v>
      </c>
      <c r="AA333">
        <v>38.5</v>
      </c>
      <c r="AB333">
        <v>18</v>
      </c>
      <c r="AC333">
        <v>5.7</v>
      </c>
      <c r="AD333">
        <v>82.6</v>
      </c>
      <c r="AE333">
        <v>5.89</v>
      </c>
      <c r="AF333">
        <v>4.68</v>
      </c>
      <c r="AG333">
        <v>12.16</v>
      </c>
      <c r="AH333">
        <v>28.3</v>
      </c>
      <c r="AI333">
        <v>4.3600000000000003</v>
      </c>
      <c r="AJ333">
        <v>11.64</v>
      </c>
      <c r="AK333">
        <v>14.42</v>
      </c>
      <c r="AL333">
        <v>21.75</v>
      </c>
      <c r="AM333">
        <v>4.41</v>
      </c>
      <c r="AN333">
        <v>6.21</v>
      </c>
      <c r="AO333">
        <v>12.1</v>
      </c>
      <c r="AP333">
        <v>7.27</v>
      </c>
      <c r="AR333">
        <v>20156.810000000001</v>
      </c>
      <c r="AS333">
        <v>8450.7199999999993</v>
      </c>
    </row>
    <row r="334" spans="2:45" x14ac:dyDescent="0.25">
      <c r="B334" s="22">
        <v>42500</v>
      </c>
      <c r="C334">
        <v>156.4</v>
      </c>
      <c r="D334">
        <v>48.75</v>
      </c>
      <c r="E334">
        <v>87</v>
      </c>
      <c r="F334">
        <v>44.4</v>
      </c>
      <c r="G334">
        <v>4.75</v>
      </c>
      <c r="H334">
        <v>3.99</v>
      </c>
      <c r="I334">
        <v>3.05</v>
      </c>
      <c r="J334">
        <v>185.8</v>
      </c>
      <c r="K334">
        <v>34.700000000000003</v>
      </c>
      <c r="L334">
        <v>8.93</v>
      </c>
      <c r="M334">
        <v>93</v>
      </c>
      <c r="N334">
        <v>17</v>
      </c>
      <c r="O334">
        <v>73.7</v>
      </c>
      <c r="P334">
        <v>5.36</v>
      </c>
      <c r="Q334">
        <v>5.19</v>
      </c>
      <c r="R334">
        <v>137.30000000000001</v>
      </c>
      <c r="S334">
        <v>77.55</v>
      </c>
      <c r="T334" s="34">
        <v>47.2</v>
      </c>
      <c r="U334">
        <v>10.96</v>
      </c>
      <c r="V334">
        <v>22.35</v>
      </c>
      <c r="W334">
        <v>27.45</v>
      </c>
      <c r="X334">
        <v>24.6</v>
      </c>
      <c r="Y334">
        <v>41.85</v>
      </c>
      <c r="Z334">
        <v>8.84</v>
      </c>
      <c r="AA334">
        <v>38.4</v>
      </c>
      <c r="AB334">
        <v>17.88</v>
      </c>
      <c r="AC334">
        <v>5.23</v>
      </c>
      <c r="AD334">
        <v>82.2</v>
      </c>
      <c r="AE334">
        <v>5.73</v>
      </c>
      <c r="AF334">
        <v>4.71</v>
      </c>
      <c r="AG334">
        <v>12.24</v>
      </c>
      <c r="AH334">
        <v>28.4</v>
      </c>
      <c r="AI334">
        <v>4.3499999999999996</v>
      </c>
      <c r="AJ334">
        <v>11.6</v>
      </c>
      <c r="AK334">
        <v>14.4</v>
      </c>
      <c r="AL334">
        <v>21.55</v>
      </c>
      <c r="AM334">
        <v>4.43</v>
      </c>
      <c r="AN334">
        <v>6.15</v>
      </c>
      <c r="AO334">
        <v>12.28</v>
      </c>
      <c r="AP334">
        <v>7.21</v>
      </c>
      <c r="AR334">
        <v>20242.68</v>
      </c>
      <c r="AS334">
        <v>8486.16</v>
      </c>
    </row>
    <row r="335" spans="2:45" x14ac:dyDescent="0.25">
      <c r="B335" s="22">
        <v>42501</v>
      </c>
      <c r="C335">
        <v>156.5</v>
      </c>
      <c r="D335">
        <v>48.2</v>
      </c>
      <c r="E335">
        <v>86</v>
      </c>
      <c r="F335">
        <v>43.45</v>
      </c>
      <c r="G335">
        <v>4.72</v>
      </c>
      <c r="H335">
        <v>3.95</v>
      </c>
      <c r="I335">
        <v>3.02</v>
      </c>
      <c r="J335">
        <v>185.8</v>
      </c>
      <c r="K335">
        <v>34.299999999999997</v>
      </c>
      <c r="L335">
        <v>8.9499999999999993</v>
      </c>
      <c r="M335">
        <v>91.25</v>
      </c>
      <c r="N335">
        <v>16.739999999999998</v>
      </c>
      <c r="O335">
        <v>73</v>
      </c>
      <c r="P335">
        <v>5.32</v>
      </c>
      <c r="Q335">
        <v>5.14</v>
      </c>
      <c r="R335">
        <v>137.1</v>
      </c>
      <c r="S335">
        <v>76.95</v>
      </c>
      <c r="T335" s="34">
        <v>46.4</v>
      </c>
      <c r="U335">
        <v>10.78</v>
      </c>
      <c r="V335">
        <v>22.4</v>
      </c>
      <c r="W335">
        <v>27.55</v>
      </c>
      <c r="X335">
        <v>24.8</v>
      </c>
      <c r="Y335">
        <v>41.25</v>
      </c>
      <c r="Z335">
        <v>8.82</v>
      </c>
      <c r="AA335">
        <v>38.4</v>
      </c>
      <c r="AB335">
        <v>17.899999999999999</v>
      </c>
      <c r="AC335">
        <v>5.24</v>
      </c>
      <c r="AD335">
        <v>82.55</v>
      </c>
      <c r="AE335">
        <v>5.51</v>
      </c>
      <c r="AF335">
        <v>4.63</v>
      </c>
      <c r="AG335">
        <v>11.98</v>
      </c>
      <c r="AH335">
        <v>27.7</v>
      </c>
      <c r="AI335">
        <v>4.2300000000000004</v>
      </c>
      <c r="AJ335">
        <v>11.4</v>
      </c>
      <c r="AK335">
        <v>14.2</v>
      </c>
      <c r="AL335">
        <v>21.65</v>
      </c>
      <c r="AM335">
        <v>4.38</v>
      </c>
      <c r="AN335">
        <v>6.05</v>
      </c>
      <c r="AO335">
        <v>12.16</v>
      </c>
      <c r="AP335">
        <v>7.21</v>
      </c>
      <c r="AR335">
        <v>20055.29</v>
      </c>
      <c r="AS335">
        <v>8443.67</v>
      </c>
    </row>
    <row r="336" spans="2:45" x14ac:dyDescent="0.25">
      <c r="B336" s="22">
        <v>42502</v>
      </c>
      <c r="C336">
        <v>154.19999999999999</v>
      </c>
      <c r="D336">
        <v>47.8</v>
      </c>
      <c r="E336">
        <v>85.7</v>
      </c>
      <c r="F336">
        <v>43.2</v>
      </c>
      <c r="G336">
        <v>4.68</v>
      </c>
      <c r="H336">
        <v>3.92</v>
      </c>
      <c r="I336">
        <v>3</v>
      </c>
      <c r="J336">
        <v>181.6</v>
      </c>
      <c r="K336">
        <v>34.1</v>
      </c>
      <c r="L336">
        <v>9.0500000000000007</v>
      </c>
      <c r="M336">
        <v>90</v>
      </c>
      <c r="N336">
        <v>16.559999999999999</v>
      </c>
      <c r="O336">
        <v>72.3</v>
      </c>
      <c r="P336">
        <v>5.36</v>
      </c>
      <c r="Q336">
        <v>5.13</v>
      </c>
      <c r="R336">
        <v>135.30000000000001</v>
      </c>
      <c r="S336">
        <v>74.900000000000006</v>
      </c>
      <c r="T336" s="34">
        <v>47.3</v>
      </c>
      <c r="U336">
        <v>11</v>
      </c>
      <c r="V336">
        <v>22.25</v>
      </c>
      <c r="W336">
        <v>27.35</v>
      </c>
      <c r="X336">
        <v>25.15</v>
      </c>
      <c r="Y336">
        <v>41.65</v>
      </c>
      <c r="Z336">
        <v>8.84</v>
      </c>
      <c r="AA336">
        <v>38.450000000000003</v>
      </c>
      <c r="AB336">
        <v>17.940000000000001</v>
      </c>
      <c r="AC336">
        <v>5.15</v>
      </c>
      <c r="AD336">
        <v>80.95</v>
      </c>
      <c r="AE336">
        <v>5.5</v>
      </c>
      <c r="AF336">
        <v>4.6100000000000003</v>
      </c>
      <c r="AG336">
        <v>11.9</v>
      </c>
      <c r="AH336">
        <v>27.65</v>
      </c>
      <c r="AI336">
        <v>4.2699999999999996</v>
      </c>
      <c r="AJ336">
        <v>11.34</v>
      </c>
      <c r="AK336">
        <v>14.02</v>
      </c>
      <c r="AL336">
        <v>21.25</v>
      </c>
      <c r="AM336">
        <v>4.3099999999999996</v>
      </c>
      <c r="AN336">
        <v>6.21</v>
      </c>
      <c r="AO336">
        <v>12.22</v>
      </c>
      <c r="AP336">
        <v>7.12</v>
      </c>
      <c r="AR336">
        <v>19915.46</v>
      </c>
      <c r="AS336">
        <v>8413.7199999999993</v>
      </c>
    </row>
    <row r="337" spans="2:45" x14ac:dyDescent="0.25">
      <c r="B337" s="22">
        <v>42503</v>
      </c>
      <c r="C337">
        <v>155.1</v>
      </c>
      <c r="D337">
        <v>47.3</v>
      </c>
      <c r="E337">
        <v>83.95</v>
      </c>
      <c r="F337">
        <v>43</v>
      </c>
      <c r="G337">
        <v>4.62</v>
      </c>
      <c r="H337">
        <v>3.87</v>
      </c>
      <c r="I337">
        <v>2.98</v>
      </c>
      <c r="J337">
        <v>179.5</v>
      </c>
      <c r="K337">
        <v>33.6</v>
      </c>
      <c r="L337">
        <v>8.89</v>
      </c>
      <c r="M337">
        <v>87</v>
      </c>
      <c r="N337">
        <v>16.440000000000001</v>
      </c>
      <c r="O337">
        <v>70</v>
      </c>
      <c r="P337">
        <v>5.29</v>
      </c>
      <c r="Q337">
        <v>5.09</v>
      </c>
      <c r="R337">
        <v>132.6</v>
      </c>
      <c r="S337">
        <v>75.45</v>
      </c>
      <c r="T337" s="34">
        <v>46.8</v>
      </c>
      <c r="U337">
        <v>10.92</v>
      </c>
      <c r="V337">
        <v>21.65</v>
      </c>
      <c r="W337">
        <v>27.2</v>
      </c>
      <c r="X337">
        <v>24.85</v>
      </c>
      <c r="Y337">
        <v>41.7</v>
      </c>
      <c r="Z337">
        <v>8.8800000000000008</v>
      </c>
      <c r="AA337">
        <v>38.25</v>
      </c>
      <c r="AB337">
        <v>17.48</v>
      </c>
      <c r="AC337">
        <v>5</v>
      </c>
      <c r="AD337">
        <v>80.849999999999994</v>
      </c>
      <c r="AE337">
        <v>5.5</v>
      </c>
      <c r="AF337">
        <v>4.55</v>
      </c>
      <c r="AG337">
        <v>11.5</v>
      </c>
      <c r="AH337">
        <v>26.85</v>
      </c>
      <c r="AI337">
        <v>4.67</v>
      </c>
      <c r="AJ337">
        <v>11.14</v>
      </c>
      <c r="AK337">
        <v>13.9</v>
      </c>
      <c r="AL337">
        <v>21.45</v>
      </c>
      <c r="AM337">
        <v>4.1500000000000004</v>
      </c>
      <c r="AN337">
        <v>6.03</v>
      </c>
      <c r="AO337">
        <v>12.12</v>
      </c>
      <c r="AP337">
        <v>7.07</v>
      </c>
      <c r="AR337">
        <v>19719.29</v>
      </c>
      <c r="AS337">
        <v>8301.39</v>
      </c>
    </row>
    <row r="338" spans="2:45" x14ac:dyDescent="0.25">
      <c r="B338" s="22">
        <v>42506</v>
      </c>
      <c r="C338">
        <v>159.9</v>
      </c>
      <c r="D338">
        <v>47.95</v>
      </c>
      <c r="E338">
        <v>85.3</v>
      </c>
      <c r="F338">
        <v>43.65</v>
      </c>
      <c r="G338">
        <v>4.58</v>
      </c>
      <c r="H338">
        <v>3.87</v>
      </c>
      <c r="I338">
        <v>2.98</v>
      </c>
      <c r="J338">
        <v>179.7</v>
      </c>
      <c r="K338">
        <v>33.549999999999997</v>
      </c>
      <c r="L338">
        <v>8.9600000000000009</v>
      </c>
      <c r="M338">
        <v>86.6</v>
      </c>
      <c r="N338">
        <v>16.440000000000001</v>
      </c>
      <c r="O338">
        <v>70.099999999999994</v>
      </c>
      <c r="P338">
        <v>5.29</v>
      </c>
      <c r="Q338">
        <v>5.0999999999999996</v>
      </c>
      <c r="R338">
        <v>132.69999999999999</v>
      </c>
      <c r="S338">
        <v>75.400000000000006</v>
      </c>
      <c r="T338" s="34">
        <v>46.8</v>
      </c>
      <c r="U338">
        <v>10.92</v>
      </c>
      <c r="V338">
        <v>21.75</v>
      </c>
      <c r="W338">
        <v>27.45</v>
      </c>
      <c r="X338">
        <v>24.85</v>
      </c>
      <c r="Y338">
        <v>41.4</v>
      </c>
      <c r="Z338">
        <v>8.9</v>
      </c>
      <c r="AA338">
        <v>38.299999999999997</v>
      </c>
      <c r="AB338">
        <v>17.48</v>
      </c>
      <c r="AC338">
        <v>5.17</v>
      </c>
      <c r="AD338">
        <v>81.599999999999994</v>
      </c>
      <c r="AE338">
        <v>5.75</v>
      </c>
      <c r="AF338">
        <v>4.54</v>
      </c>
      <c r="AG338">
        <v>11.8</v>
      </c>
      <c r="AH338">
        <v>27.1</v>
      </c>
      <c r="AI338">
        <v>4.83</v>
      </c>
      <c r="AJ338">
        <v>11.26</v>
      </c>
      <c r="AK338">
        <v>13.86</v>
      </c>
      <c r="AL338">
        <v>21.7</v>
      </c>
      <c r="AM338">
        <v>4.21</v>
      </c>
      <c r="AN338">
        <v>6</v>
      </c>
      <c r="AO338">
        <v>12.24</v>
      </c>
      <c r="AP338">
        <v>7.03</v>
      </c>
      <c r="AR338">
        <v>19883.95</v>
      </c>
      <c r="AS338">
        <v>8312.61</v>
      </c>
    </row>
    <row r="339" spans="2:45" x14ac:dyDescent="0.25">
      <c r="B339" s="22">
        <v>42507</v>
      </c>
      <c r="C339">
        <v>162.9</v>
      </c>
      <c r="D339">
        <v>49.2</v>
      </c>
      <c r="E339">
        <v>85.7</v>
      </c>
      <c r="F339">
        <v>43.85</v>
      </c>
      <c r="G339">
        <v>4.63</v>
      </c>
      <c r="H339">
        <v>3.9</v>
      </c>
      <c r="I339">
        <v>3.02</v>
      </c>
      <c r="J339">
        <v>182.9</v>
      </c>
      <c r="K339">
        <v>34</v>
      </c>
      <c r="L339">
        <v>9.23</v>
      </c>
      <c r="M339">
        <v>88.35</v>
      </c>
      <c r="N339">
        <v>16.8</v>
      </c>
      <c r="O339">
        <v>71.25</v>
      </c>
      <c r="P339">
        <v>5.42</v>
      </c>
      <c r="Q339">
        <v>5.21</v>
      </c>
      <c r="R339">
        <v>133.69999999999999</v>
      </c>
      <c r="S339">
        <v>73.150000000000006</v>
      </c>
      <c r="T339" s="34">
        <v>46.95</v>
      </c>
      <c r="U339">
        <v>10.9</v>
      </c>
      <c r="V339">
        <v>22.25</v>
      </c>
      <c r="W339">
        <v>27.65</v>
      </c>
      <c r="X339">
        <v>24.95</v>
      </c>
      <c r="Y339">
        <v>41.65</v>
      </c>
      <c r="Z339">
        <v>8.7100000000000009</v>
      </c>
      <c r="AA339">
        <v>38.85</v>
      </c>
      <c r="AB339">
        <v>17.72</v>
      </c>
      <c r="AC339">
        <v>5.16</v>
      </c>
      <c r="AD339">
        <v>82.1</v>
      </c>
      <c r="AE339">
        <v>5.67</v>
      </c>
      <c r="AF339">
        <v>4.54</v>
      </c>
      <c r="AG339">
        <v>11.86</v>
      </c>
      <c r="AH339">
        <v>28.4</v>
      </c>
      <c r="AI339">
        <v>4.8100000000000005</v>
      </c>
      <c r="AJ339">
        <v>11.38</v>
      </c>
      <c r="AK339">
        <v>14.02</v>
      </c>
      <c r="AL339">
        <v>21.85</v>
      </c>
      <c r="AM339">
        <v>4.25</v>
      </c>
      <c r="AN339">
        <v>6.15</v>
      </c>
      <c r="AO339">
        <v>12.22</v>
      </c>
      <c r="AP339">
        <v>7.09</v>
      </c>
      <c r="AR339">
        <v>20118.8</v>
      </c>
      <c r="AS339">
        <v>8425.7800000000007</v>
      </c>
    </row>
    <row r="340" spans="2:45" x14ac:dyDescent="0.25">
      <c r="B340" s="22">
        <v>42508</v>
      </c>
      <c r="C340">
        <v>161.1</v>
      </c>
      <c r="D340">
        <v>48.5</v>
      </c>
      <c r="E340">
        <v>84</v>
      </c>
      <c r="F340">
        <v>43.05</v>
      </c>
      <c r="G340">
        <v>4.55</v>
      </c>
      <c r="H340">
        <v>3.85</v>
      </c>
      <c r="I340">
        <v>2.99</v>
      </c>
      <c r="J340">
        <v>179.9</v>
      </c>
      <c r="K340">
        <v>33.549999999999997</v>
      </c>
      <c r="L340">
        <v>9.17</v>
      </c>
      <c r="M340">
        <v>87.1</v>
      </c>
      <c r="N340">
        <v>16.64</v>
      </c>
      <c r="O340">
        <v>71.099999999999994</v>
      </c>
      <c r="P340">
        <v>5.3</v>
      </c>
      <c r="Q340">
        <v>5.15</v>
      </c>
      <c r="R340">
        <v>132.80000000000001</v>
      </c>
      <c r="S340">
        <v>73.2</v>
      </c>
      <c r="T340" s="34">
        <v>46.55</v>
      </c>
      <c r="U340">
        <v>10.94</v>
      </c>
      <c r="V340">
        <v>21.85</v>
      </c>
      <c r="W340">
        <v>27.1</v>
      </c>
      <c r="X340">
        <v>24.3</v>
      </c>
      <c r="Y340">
        <v>41.5</v>
      </c>
      <c r="Z340">
        <v>8.52</v>
      </c>
      <c r="AA340">
        <v>38.65</v>
      </c>
      <c r="AB340">
        <v>17.5</v>
      </c>
      <c r="AC340">
        <v>5.01</v>
      </c>
      <c r="AD340">
        <v>81.45</v>
      </c>
      <c r="AE340">
        <v>5.54</v>
      </c>
      <c r="AF340">
        <v>4.51</v>
      </c>
      <c r="AG340">
        <v>11.54</v>
      </c>
      <c r="AH340">
        <v>27.75</v>
      </c>
      <c r="AI340">
        <v>4.6500000000000004</v>
      </c>
      <c r="AJ340">
        <v>11.28</v>
      </c>
      <c r="AK340">
        <v>13.7</v>
      </c>
      <c r="AL340">
        <v>21.45</v>
      </c>
      <c r="AM340">
        <v>4.25</v>
      </c>
      <c r="AN340">
        <v>6.13</v>
      </c>
      <c r="AO340">
        <v>12</v>
      </c>
      <c r="AP340">
        <v>7.05</v>
      </c>
      <c r="AR340">
        <v>19826.41</v>
      </c>
      <c r="AS340">
        <v>8301.01</v>
      </c>
    </row>
    <row r="341" spans="2:45" x14ac:dyDescent="0.25">
      <c r="B341" s="22">
        <v>42509</v>
      </c>
      <c r="C341">
        <v>157.19999999999999</v>
      </c>
      <c r="D341">
        <v>49.25</v>
      </c>
      <c r="E341">
        <v>83.4</v>
      </c>
      <c r="F341">
        <v>42.7</v>
      </c>
      <c r="G341">
        <v>4.5199999999999996</v>
      </c>
      <c r="H341">
        <v>3.83</v>
      </c>
      <c r="I341">
        <v>2.9699999999999998</v>
      </c>
      <c r="J341">
        <v>177.7</v>
      </c>
      <c r="K341">
        <v>33.25</v>
      </c>
      <c r="L341">
        <v>9.0399999999999991</v>
      </c>
      <c r="M341">
        <v>86.25</v>
      </c>
      <c r="N341">
        <v>16.46</v>
      </c>
      <c r="O341">
        <v>70.900000000000006</v>
      </c>
      <c r="P341">
        <v>5.21</v>
      </c>
      <c r="Q341">
        <v>5.1100000000000003</v>
      </c>
      <c r="R341">
        <v>132.4</v>
      </c>
      <c r="S341">
        <v>73.900000000000006</v>
      </c>
      <c r="T341" s="34">
        <v>45.8</v>
      </c>
      <c r="U341">
        <v>10.9</v>
      </c>
      <c r="V341">
        <v>22.2</v>
      </c>
      <c r="W341">
        <v>27.25</v>
      </c>
      <c r="X341">
        <v>24.25</v>
      </c>
      <c r="Y341">
        <v>41.3</v>
      </c>
      <c r="Z341">
        <v>8.36</v>
      </c>
      <c r="AA341">
        <v>39.1</v>
      </c>
      <c r="AB341">
        <v>17.22</v>
      </c>
      <c r="AC341">
        <v>5.01</v>
      </c>
      <c r="AD341">
        <v>81.5</v>
      </c>
      <c r="AE341">
        <v>5.4</v>
      </c>
      <c r="AF341">
        <v>4.4800000000000004</v>
      </c>
      <c r="AG341">
        <v>11.44</v>
      </c>
      <c r="AH341">
        <v>27.7</v>
      </c>
      <c r="AI341">
        <v>4.57</v>
      </c>
      <c r="AJ341">
        <v>11.18</v>
      </c>
      <c r="AK341">
        <v>13.8</v>
      </c>
      <c r="AL341">
        <v>21.2</v>
      </c>
      <c r="AM341">
        <v>4.2699999999999996</v>
      </c>
      <c r="AN341">
        <v>6.07</v>
      </c>
      <c r="AO341">
        <v>11.86</v>
      </c>
      <c r="AP341">
        <v>7.01</v>
      </c>
      <c r="AR341">
        <v>19694.330000000002</v>
      </c>
      <c r="AS341">
        <v>8243.2000000000007</v>
      </c>
    </row>
    <row r="342" spans="2:45" x14ac:dyDescent="0.25">
      <c r="B342" s="22">
        <v>42510</v>
      </c>
      <c r="C342">
        <v>158.5</v>
      </c>
      <c r="D342">
        <v>48.7</v>
      </c>
      <c r="E342">
        <v>84.4</v>
      </c>
      <c r="F342">
        <v>43.15</v>
      </c>
      <c r="G342">
        <v>4.5600000000000005</v>
      </c>
      <c r="H342">
        <v>3.87</v>
      </c>
      <c r="I342">
        <v>3.01</v>
      </c>
      <c r="J342">
        <v>178.1</v>
      </c>
      <c r="K342">
        <v>33.4</v>
      </c>
      <c r="L342">
        <v>9.07</v>
      </c>
      <c r="M342">
        <v>87.8</v>
      </c>
      <c r="N342">
        <v>16.579999999999998</v>
      </c>
      <c r="O342">
        <v>71.599999999999994</v>
      </c>
      <c r="P342">
        <v>5.24</v>
      </c>
      <c r="Q342">
        <v>5.16</v>
      </c>
      <c r="R342">
        <v>134.69999999999999</v>
      </c>
      <c r="S342">
        <v>75.3</v>
      </c>
      <c r="T342" s="34">
        <v>47.05</v>
      </c>
      <c r="U342">
        <v>10.9</v>
      </c>
      <c r="V342">
        <v>22.45</v>
      </c>
      <c r="W342">
        <v>27.55</v>
      </c>
      <c r="X342">
        <v>24.35</v>
      </c>
      <c r="Y342">
        <v>41.8</v>
      </c>
      <c r="Z342">
        <v>8.48</v>
      </c>
      <c r="AA342">
        <v>36.1</v>
      </c>
      <c r="AB342">
        <v>18.079999999999998</v>
      </c>
      <c r="AC342">
        <v>4.97</v>
      </c>
      <c r="AD342">
        <v>81.05</v>
      </c>
      <c r="AE342">
        <v>5.48</v>
      </c>
      <c r="AF342">
        <v>4.51</v>
      </c>
      <c r="AG342">
        <v>11.76</v>
      </c>
      <c r="AH342">
        <v>27.85</v>
      </c>
      <c r="AI342">
        <v>4.7699999999999996</v>
      </c>
      <c r="AJ342">
        <v>11.46</v>
      </c>
      <c r="AK342">
        <v>14.16</v>
      </c>
      <c r="AL342">
        <v>20.7</v>
      </c>
      <c r="AM342">
        <v>4.29</v>
      </c>
      <c r="AN342">
        <v>6.11</v>
      </c>
      <c r="AO342">
        <v>12.12</v>
      </c>
      <c r="AP342">
        <v>7.13</v>
      </c>
      <c r="AR342">
        <v>19852.2</v>
      </c>
      <c r="AS342">
        <v>8303.58</v>
      </c>
    </row>
    <row r="343" spans="2:45" x14ac:dyDescent="0.25">
      <c r="B343" s="22">
        <v>42513</v>
      </c>
      <c r="C343">
        <v>159.1</v>
      </c>
      <c r="D343">
        <v>48.2</v>
      </c>
      <c r="E343">
        <v>84.85</v>
      </c>
      <c r="F343">
        <v>43.2</v>
      </c>
      <c r="G343">
        <v>4.6100000000000003</v>
      </c>
      <c r="H343">
        <v>3.88</v>
      </c>
      <c r="I343">
        <v>3.03</v>
      </c>
      <c r="J343">
        <v>177.4</v>
      </c>
      <c r="K343">
        <v>33.15</v>
      </c>
      <c r="L343">
        <v>9.0500000000000007</v>
      </c>
      <c r="M343">
        <v>86.95</v>
      </c>
      <c r="N343">
        <v>16.5</v>
      </c>
      <c r="O343">
        <v>71.3</v>
      </c>
      <c r="P343">
        <v>5.2</v>
      </c>
      <c r="Q343">
        <v>5.0999999999999996</v>
      </c>
      <c r="R343">
        <v>133.4</v>
      </c>
      <c r="S343">
        <v>76.400000000000006</v>
      </c>
      <c r="T343" s="34">
        <v>46.4</v>
      </c>
      <c r="U343">
        <v>10.94</v>
      </c>
      <c r="V343">
        <v>22.9</v>
      </c>
      <c r="W343">
        <v>27.3</v>
      </c>
      <c r="X343">
        <v>23.8</v>
      </c>
      <c r="Y343">
        <v>41.35</v>
      </c>
      <c r="Z343">
        <v>8.44</v>
      </c>
      <c r="AA343">
        <v>35.85</v>
      </c>
      <c r="AB343">
        <v>17.82</v>
      </c>
      <c r="AC343">
        <v>4.88</v>
      </c>
      <c r="AD343">
        <v>80.650000000000006</v>
      </c>
      <c r="AE343">
        <v>5.39</v>
      </c>
      <c r="AF343">
        <v>4.55</v>
      </c>
      <c r="AG343">
        <v>11.86</v>
      </c>
      <c r="AH343">
        <v>27.85</v>
      </c>
      <c r="AI343">
        <v>4.72</v>
      </c>
      <c r="AJ343">
        <v>11.4</v>
      </c>
      <c r="AK343">
        <v>14.22</v>
      </c>
      <c r="AL343">
        <v>21.05</v>
      </c>
      <c r="AM343">
        <v>4.09</v>
      </c>
      <c r="AN343">
        <v>6.09</v>
      </c>
      <c r="AO343">
        <v>12.06</v>
      </c>
      <c r="AP343">
        <v>7.11</v>
      </c>
      <c r="AR343">
        <v>19809.03</v>
      </c>
      <c r="AS343">
        <v>8308.2099999999991</v>
      </c>
    </row>
    <row r="344" spans="2:45" x14ac:dyDescent="0.25">
      <c r="B344" s="22">
        <v>42514</v>
      </c>
      <c r="C344">
        <v>160.5</v>
      </c>
      <c r="D344">
        <v>48.5</v>
      </c>
      <c r="E344">
        <v>84.1</v>
      </c>
      <c r="F344">
        <v>42.85</v>
      </c>
      <c r="G344">
        <v>4.68</v>
      </c>
      <c r="H344">
        <v>3.9</v>
      </c>
      <c r="I344">
        <v>3.03</v>
      </c>
      <c r="J344">
        <v>176.4</v>
      </c>
      <c r="K344">
        <v>32.9</v>
      </c>
      <c r="L344">
        <v>8.86</v>
      </c>
      <c r="M344">
        <v>86.45</v>
      </c>
      <c r="N344">
        <v>16.48</v>
      </c>
      <c r="O344">
        <v>71.650000000000006</v>
      </c>
      <c r="P344">
        <v>5.13</v>
      </c>
      <c r="Q344">
        <v>5.07</v>
      </c>
      <c r="R344">
        <v>133.6</v>
      </c>
      <c r="S344">
        <v>76.099999999999994</v>
      </c>
      <c r="T344" s="34">
        <v>46.45</v>
      </c>
      <c r="U344">
        <v>10.9</v>
      </c>
      <c r="V344">
        <v>23.05</v>
      </c>
      <c r="W344">
        <v>27.9</v>
      </c>
      <c r="X344">
        <v>25</v>
      </c>
      <c r="Y344">
        <v>41.15</v>
      </c>
      <c r="Z344">
        <v>8.2100000000000009</v>
      </c>
      <c r="AA344">
        <v>35.85</v>
      </c>
      <c r="AB344">
        <v>17.72</v>
      </c>
      <c r="AC344">
        <v>4.8600000000000003</v>
      </c>
      <c r="AD344">
        <v>80.400000000000006</v>
      </c>
      <c r="AE344">
        <v>5.39</v>
      </c>
      <c r="AF344">
        <v>4.57</v>
      </c>
      <c r="AG344">
        <v>11.84</v>
      </c>
      <c r="AH344">
        <v>27.85</v>
      </c>
      <c r="AI344">
        <v>4.75</v>
      </c>
      <c r="AJ344">
        <v>11.5</v>
      </c>
      <c r="AK344">
        <v>14.12</v>
      </c>
      <c r="AL344">
        <v>21.15</v>
      </c>
      <c r="AM344">
        <v>3.99</v>
      </c>
      <c r="AN344">
        <v>6.1</v>
      </c>
      <c r="AO344">
        <v>12.24</v>
      </c>
      <c r="AP344">
        <v>7.05</v>
      </c>
      <c r="AR344">
        <v>19830.43</v>
      </c>
      <c r="AS344">
        <v>8306.56</v>
      </c>
    </row>
    <row r="345" spans="2:45" x14ac:dyDescent="0.25">
      <c r="B345" s="22">
        <v>42515</v>
      </c>
      <c r="C345">
        <v>164.5</v>
      </c>
      <c r="D345">
        <v>50.35</v>
      </c>
      <c r="E345">
        <v>87.2</v>
      </c>
      <c r="F345">
        <v>44.3</v>
      </c>
      <c r="G345">
        <v>4.8600000000000003</v>
      </c>
      <c r="H345">
        <v>4.0199999999999996</v>
      </c>
      <c r="I345">
        <v>3.13</v>
      </c>
      <c r="J345">
        <v>178.7</v>
      </c>
      <c r="K345">
        <v>33.6</v>
      </c>
      <c r="L345">
        <v>9.18</v>
      </c>
      <c r="M345">
        <v>88.1</v>
      </c>
      <c r="N345">
        <v>16.8</v>
      </c>
      <c r="O345">
        <v>72.599999999999994</v>
      </c>
      <c r="P345">
        <v>5.33</v>
      </c>
      <c r="Q345">
        <v>5.25</v>
      </c>
      <c r="R345">
        <v>137.1</v>
      </c>
      <c r="S345">
        <v>76.55</v>
      </c>
      <c r="T345" s="34">
        <v>47.25</v>
      </c>
      <c r="U345">
        <v>11.2</v>
      </c>
      <c r="V345">
        <v>23.3</v>
      </c>
      <c r="W345">
        <v>28.75</v>
      </c>
      <c r="X345">
        <v>25.75</v>
      </c>
      <c r="Y345">
        <v>41.5</v>
      </c>
      <c r="Z345">
        <v>8.39</v>
      </c>
      <c r="AA345">
        <v>36.35</v>
      </c>
      <c r="AB345">
        <v>18.059999999999999</v>
      </c>
      <c r="AC345">
        <v>5</v>
      </c>
      <c r="AD345">
        <v>82.35</v>
      </c>
      <c r="AE345">
        <v>5.47</v>
      </c>
      <c r="AF345">
        <v>4.68</v>
      </c>
      <c r="AG345">
        <v>12.56</v>
      </c>
      <c r="AH345">
        <v>27.95</v>
      </c>
      <c r="AI345">
        <v>4.7300000000000004</v>
      </c>
      <c r="AJ345">
        <v>11.66</v>
      </c>
      <c r="AK345">
        <v>14.52</v>
      </c>
      <c r="AL345">
        <v>21.45</v>
      </c>
      <c r="AM345">
        <v>4</v>
      </c>
      <c r="AN345">
        <v>6.18</v>
      </c>
      <c r="AO345">
        <v>12.28</v>
      </c>
      <c r="AP345">
        <v>7.21</v>
      </c>
      <c r="AR345">
        <v>20368.05</v>
      </c>
      <c r="AS345">
        <v>8536.3799999999992</v>
      </c>
    </row>
    <row r="346" spans="2:45" x14ac:dyDescent="0.25">
      <c r="B346" s="22">
        <v>42516</v>
      </c>
      <c r="C346">
        <v>163.80000000000001</v>
      </c>
      <c r="D346">
        <v>50.85</v>
      </c>
      <c r="E346">
        <v>86.95</v>
      </c>
      <c r="F346">
        <v>44.5</v>
      </c>
      <c r="G346">
        <v>4.8600000000000003</v>
      </c>
      <c r="H346">
        <v>4.0199999999999996</v>
      </c>
      <c r="I346">
        <v>3.11</v>
      </c>
      <c r="J346">
        <v>178.4</v>
      </c>
      <c r="K346">
        <v>33.450000000000003</v>
      </c>
      <c r="L346">
        <v>9.3699999999999992</v>
      </c>
      <c r="M346">
        <v>88.65</v>
      </c>
      <c r="N346">
        <v>16.82</v>
      </c>
      <c r="O346">
        <v>72.7</v>
      </c>
      <c r="P346">
        <v>5.35</v>
      </c>
      <c r="Q346">
        <v>5.32</v>
      </c>
      <c r="R346">
        <v>137.30000000000001</v>
      </c>
      <c r="S346">
        <v>76.150000000000006</v>
      </c>
      <c r="T346" s="34">
        <v>47.2</v>
      </c>
      <c r="U346">
        <v>11.16</v>
      </c>
      <c r="V346">
        <v>23.35</v>
      </c>
      <c r="W346">
        <v>29.05</v>
      </c>
      <c r="X346">
        <v>25.75</v>
      </c>
      <c r="Y346">
        <v>41.4</v>
      </c>
      <c r="Z346">
        <v>8.4</v>
      </c>
      <c r="AA346">
        <v>36.15</v>
      </c>
      <c r="AB346">
        <v>17.86</v>
      </c>
      <c r="AC346">
        <v>4.9800000000000004</v>
      </c>
      <c r="AD346">
        <v>82.95</v>
      </c>
      <c r="AE346">
        <v>5.64</v>
      </c>
      <c r="AF346">
        <v>4.68</v>
      </c>
      <c r="AG346">
        <v>12.58</v>
      </c>
      <c r="AH346">
        <v>27.9</v>
      </c>
      <c r="AI346">
        <v>4.43</v>
      </c>
      <c r="AJ346">
        <v>11.62</v>
      </c>
      <c r="AK346">
        <v>14.54</v>
      </c>
      <c r="AL346">
        <v>21.6</v>
      </c>
      <c r="AM346">
        <v>4</v>
      </c>
      <c r="AN346">
        <v>6.26</v>
      </c>
      <c r="AO346">
        <v>12.38</v>
      </c>
      <c r="AP346">
        <v>7.23</v>
      </c>
      <c r="AR346">
        <v>20397.11</v>
      </c>
      <c r="AS346">
        <v>8526.19</v>
      </c>
    </row>
    <row r="347" spans="2:45" x14ac:dyDescent="0.25">
      <c r="B347" s="22">
        <v>42517</v>
      </c>
      <c r="C347">
        <v>171.2</v>
      </c>
      <c r="D347">
        <v>50.85</v>
      </c>
      <c r="E347">
        <v>87.15</v>
      </c>
      <c r="F347">
        <v>44.85</v>
      </c>
      <c r="G347">
        <v>4.9399999999999995</v>
      </c>
      <c r="H347">
        <v>4.08</v>
      </c>
      <c r="I347">
        <v>3.14</v>
      </c>
      <c r="J347">
        <v>182.3</v>
      </c>
      <c r="K347">
        <v>33.65</v>
      </c>
      <c r="L347">
        <v>9.44</v>
      </c>
      <c r="M347">
        <v>89.25</v>
      </c>
      <c r="N347">
        <v>16.920000000000002</v>
      </c>
      <c r="O347">
        <v>73.099999999999994</v>
      </c>
      <c r="P347">
        <v>5.35</v>
      </c>
      <c r="Q347">
        <v>5.29</v>
      </c>
      <c r="R347">
        <v>137.19999999999999</v>
      </c>
      <c r="S347">
        <v>76.7</v>
      </c>
      <c r="T347" s="34">
        <v>46.85</v>
      </c>
      <c r="U347">
        <v>11.08</v>
      </c>
      <c r="V347">
        <v>23.25</v>
      </c>
      <c r="W347">
        <v>28.95</v>
      </c>
      <c r="X347">
        <v>25.75</v>
      </c>
      <c r="Y347">
        <v>41.45</v>
      </c>
      <c r="Z347">
        <v>8.26</v>
      </c>
      <c r="AA347">
        <v>36.299999999999997</v>
      </c>
      <c r="AB347">
        <v>18.12</v>
      </c>
      <c r="AC347">
        <v>4.79</v>
      </c>
      <c r="AD347">
        <v>83.4</v>
      </c>
      <c r="AE347">
        <v>5.47</v>
      </c>
      <c r="AF347">
        <v>4.7699999999999996</v>
      </c>
      <c r="AG347">
        <v>12.44</v>
      </c>
      <c r="AH347">
        <v>28</v>
      </c>
      <c r="AI347">
        <v>4.37</v>
      </c>
      <c r="AJ347">
        <v>11.72</v>
      </c>
      <c r="AK347">
        <v>14.7</v>
      </c>
      <c r="AL347">
        <v>21.6</v>
      </c>
      <c r="AM347">
        <v>3.96</v>
      </c>
      <c r="AN347">
        <v>6.26</v>
      </c>
      <c r="AO347">
        <v>12.3</v>
      </c>
      <c r="AP347">
        <v>7.33</v>
      </c>
      <c r="AR347">
        <v>20576.77</v>
      </c>
      <c r="AS347">
        <v>8595.2800000000007</v>
      </c>
    </row>
    <row r="348" spans="2:45" x14ac:dyDescent="0.25">
      <c r="B348" s="22">
        <v>42520</v>
      </c>
      <c r="C348">
        <v>169.9</v>
      </c>
      <c r="D348">
        <v>50.8</v>
      </c>
      <c r="E348">
        <v>88</v>
      </c>
      <c r="F348">
        <v>44.8</v>
      </c>
      <c r="G348">
        <v>4.97</v>
      </c>
      <c r="H348">
        <v>4.0999999999999996</v>
      </c>
      <c r="I348">
        <v>3.16</v>
      </c>
      <c r="J348">
        <v>183.1</v>
      </c>
      <c r="K348">
        <v>33.9</v>
      </c>
      <c r="L348">
        <v>9.26</v>
      </c>
      <c r="M348">
        <v>90.95</v>
      </c>
      <c r="N348">
        <v>17.059999999999999</v>
      </c>
      <c r="O348">
        <v>72.75</v>
      </c>
      <c r="P348">
        <v>5.32</v>
      </c>
      <c r="Q348">
        <v>5.35</v>
      </c>
      <c r="R348">
        <v>137.4</v>
      </c>
      <c r="S348">
        <v>75.7</v>
      </c>
      <c r="T348" s="34">
        <v>47.15</v>
      </c>
      <c r="U348">
        <v>11.18</v>
      </c>
      <c r="V348">
        <v>23.7</v>
      </c>
      <c r="W348">
        <v>29.55</v>
      </c>
      <c r="X348">
        <v>26.1</v>
      </c>
      <c r="Y348">
        <v>41.9</v>
      </c>
      <c r="Z348">
        <v>8.43</v>
      </c>
      <c r="AA348">
        <v>36.35</v>
      </c>
      <c r="AB348">
        <v>18.38</v>
      </c>
      <c r="AC348">
        <v>4.76</v>
      </c>
      <c r="AD348">
        <v>83.5</v>
      </c>
      <c r="AE348">
        <v>5.48</v>
      </c>
      <c r="AF348">
        <v>4.75</v>
      </c>
      <c r="AG348">
        <v>12.32</v>
      </c>
      <c r="AH348">
        <v>28.2</v>
      </c>
      <c r="AI348">
        <v>4.49</v>
      </c>
      <c r="AJ348">
        <v>11.8</v>
      </c>
      <c r="AK348">
        <v>14.72</v>
      </c>
      <c r="AL348">
        <v>21.7</v>
      </c>
      <c r="AM348">
        <v>3.96</v>
      </c>
      <c r="AN348">
        <v>6.31</v>
      </c>
      <c r="AO348">
        <v>12.12</v>
      </c>
      <c r="AP348">
        <v>7.33</v>
      </c>
      <c r="AR348">
        <v>20629.39</v>
      </c>
      <c r="AS348">
        <v>8624.76</v>
      </c>
    </row>
    <row r="349" spans="2:45" x14ac:dyDescent="0.25">
      <c r="B349" s="22">
        <v>42521</v>
      </c>
      <c r="C349">
        <v>173.3</v>
      </c>
      <c r="D349">
        <v>51.2</v>
      </c>
      <c r="E349">
        <v>88.6</v>
      </c>
      <c r="F349">
        <v>45.45</v>
      </c>
      <c r="G349">
        <v>5.01</v>
      </c>
      <c r="H349">
        <v>4.12</v>
      </c>
      <c r="I349">
        <v>3.16</v>
      </c>
      <c r="J349">
        <v>186</v>
      </c>
      <c r="K349">
        <v>34.700000000000003</v>
      </c>
      <c r="L349">
        <v>9.2799999999999994</v>
      </c>
      <c r="M349">
        <v>91.4</v>
      </c>
      <c r="N349">
        <v>17.38</v>
      </c>
      <c r="O349">
        <v>73.3</v>
      </c>
      <c r="P349">
        <v>5.34</v>
      </c>
      <c r="Q349">
        <v>5.3</v>
      </c>
      <c r="R349">
        <v>137.9</v>
      </c>
      <c r="S349">
        <v>75.349999999999994</v>
      </c>
      <c r="T349" s="34">
        <v>47.75</v>
      </c>
      <c r="U349">
        <v>11.28</v>
      </c>
      <c r="V349">
        <v>23.9</v>
      </c>
      <c r="W349">
        <v>29.8</v>
      </c>
      <c r="X349">
        <v>26.1</v>
      </c>
      <c r="Y349">
        <v>42.05</v>
      </c>
      <c r="Z349">
        <v>8.39</v>
      </c>
      <c r="AA349">
        <v>36.85</v>
      </c>
      <c r="AB349">
        <v>18.579999999999998</v>
      </c>
      <c r="AC349">
        <v>4.7699999999999996</v>
      </c>
      <c r="AD349">
        <v>83.8</v>
      </c>
      <c r="AE349">
        <v>5.5</v>
      </c>
      <c r="AF349">
        <v>4.8100000000000005</v>
      </c>
      <c r="AG349">
        <v>12.34</v>
      </c>
      <c r="AH349">
        <v>28.65</v>
      </c>
      <c r="AI349">
        <v>4.5600000000000005</v>
      </c>
      <c r="AJ349">
        <v>11.9</v>
      </c>
      <c r="AK349">
        <v>14.84</v>
      </c>
      <c r="AL349">
        <v>22.2</v>
      </c>
      <c r="AM349">
        <v>3.96</v>
      </c>
      <c r="AN349">
        <v>6.36</v>
      </c>
      <c r="AO349">
        <v>12.16</v>
      </c>
      <c r="AP349">
        <v>7.34</v>
      </c>
      <c r="AR349">
        <v>20815.09</v>
      </c>
      <c r="AS349">
        <v>8704.9</v>
      </c>
    </row>
    <row r="350" spans="2:45" x14ac:dyDescent="0.25">
      <c r="B350" s="22">
        <v>42522</v>
      </c>
      <c r="C350">
        <v>170.4</v>
      </c>
      <c r="D350">
        <v>50.35</v>
      </c>
      <c r="E350">
        <v>90.4</v>
      </c>
      <c r="F350">
        <v>45.6</v>
      </c>
      <c r="G350">
        <v>5</v>
      </c>
      <c r="H350">
        <v>4.12</v>
      </c>
      <c r="I350">
        <v>3.17</v>
      </c>
      <c r="J350">
        <v>185.7</v>
      </c>
      <c r="K350">
        <v>34.700000000000003</v>
      </c>
      <c r="L350">
        <v>9.4600000000000009</v>
      </c>
      <c r="M350">
        <v>91.7</v>
      </c>
      <c r="N350">
        <v>17.36</v>
      </c>
      <c r="O350">
        <v>71.95</v>
      </c>
      <c r="P350">
        <v>5.37</v>
      </c>
      <c r="Q350">
        <v>5.4</v>
      </c>
      <c r="R350">
        <v>139.1</v>
      </c>
      <c r="S350">
        <v>74.849999999999994</v>
      </c>
      <c r="T350" s="34">
        <v>47.1</v>
      </c>
      <c r="U350">
        <v>11.08</v>
      </c>
      <c r="V350">
        <v>23.8</v>
      </c>
      <c r="W350">
        <v>27.8</v>
      </c>
      <c r="X350">
        <v>25.5</v>
      </c>
      <c r="Y350">
        <v>42.15</v>
      </c>
      <c r="Z350">
        <v>8.6300000000000008</v>
      </c>
      <c r="AA350">
        <v>37.049999999999997</v>
      </c>
      <c r="AB350">
        <v>18.600000000000001</v>
      </c>
      <c r="AC350">
        <v>4.75</v>
      </c>
      <c r="AD350">
        <v>85.1</v>
      </c>
      <c r="AE350">
        <v>5.51</v>
      </c>
      <c r="AF350">
        <v>4.83</v>
      </c>
      <c r="AG350">
        <v>12.36</v>
      </c>
      <c r="AH350">
        <v>28.55</v>
      </c>
      <c r="AI350">
        <v>4.4800000000000004</v>
      </c>
      <c r="AJ350">
        <v>11.98</v>
      </c>
      <c r="AK350">
        <v>14.78</v>
      </c>
      <c r="AL350">
        <v>21.5</v>
      </c>
      <c r="AM350">
        <v>3.99</v>
      </c>
      <c r="AN350">
        <v>6.41</v>
      </c>
      <c r="AO350">
        <v>12.24</v>
      </c>
      <c r="AP350">
        <v>7.38</v>
      </c>
      <c r="AR350">
        <v>20760.98</v>
      </c>
      <c r="AS350">
        <v>8708.2900000000009</v>
      </c>
    </row>
    <row r="351" spans="2:45" x14ac:dyDescent="0.25">
      <c r="B351" s="22">
        <v>42523</v>
      </c>
      <c r="C351">
        <v>170.2</v>
      </c>
      <c r="D351">
        <v>50.5</v>
      </c>
      <c r="E351">
        <v>89.25</v>
      </c>
      <c r="F351">
        <v>45.9</v>
      </c>
      <c r="G351">
        <v>5.1100000000000003</v>
      </c>
      <c r="H351">
        <v>4.16</v>
      </c>
      <c r="I351">
        <v>3.2</v>
      </c>
      <c r="J351">
        <v>188.2</v>
      </c>
      <c r="K351">
        <v>34.9</v>
      </c>
      <c r="L351">
        <v>9.5</v>
      </c>
      <c r="M351">
        <v>92.2</v>
      </c>
      <c r="N351">
        <v>17.46</v>
      </c>
      <c r="O351">
        <v>73.349999999999994</v>
      </c>
      <c r="P351">
        <v>5.42</v>
      </c>
      <c r="Q351">
        <v>5.41</v>
      </c>
      <c r="R351">
        <v>139.9</v>
      </c>
      <c r="S351">
        <v>74.7</v>
      </c>
      <c r="T351" s="34">
        <v>46.8</v>
      </c>
      <c r="U351">
        <v>10.96</v>
      </c>
      <c r="V351">
        <v>23.95</v>
      </c>
      <c r="W351">
        <v>27.95</v>
      </c>
      <c r="X351">
        <v>26.15</v>
      </c>
      <c r="Y351">
        <v>42.45</v>
      </c>
      <c r="Z351">
        <v>8.5500000000000007</v>
      </c>
      <c r="AA351">
        <v>37.25</v>
      </c>
      <c r="AB351">
        <v>18.82</v>
      </c>
      <c r="AC351">
        <v>4.5600000000000005</v>
      </c>
      <c r="AD351">
        <v>85</v>
      </c>
      <c r="AE351">
        <v>5.51</v>
      </c>
      <c r="AF351">
        <v>4.8499999999999996</v>
      </c>
      <c r="AG351">
        <v>12.46</v>
      </c>
      <c r="AH351">
        <v>28.9</v>
      </c>
      <c r="AI351">
        <v>4.54</v>
      </c>
      <c r="AJ351">
        <v>12.04</v>
      </c>
      <c r="AK351">
        <v>14.8</v>
      </c>
      <c r="AL351">
        <v>21.35</v>
      </c>
      <c r="AM351">
        <v>3.96</v>
      </c>
      <c r="AN351">
        <v>6.42</v>
      </c>
      <c r="AO351">
        <v>12.26</v>
      </c>
      <c r="AP351">
        <v>7.4</v>
      </c>
      <c r="AR351">
        <v>20859.22</v>
      </c>
      <c r="AS351">
        <v>8756.3799999999992</v>
      </c>
    </row>
    <row r="352" spans="2:45" x14ac:dyDescent="0.25">
      <c r="B352" s="22">
        <v>42524</v>
      </c>
      <c r="C352">
        <v>170.8</v>
      </c>
      <c r="D352">
        <v>50.8</v>
      </c>
      <c r="E352">
        <v>88.1</v>
      </c>
      <c r="F352">
        <v>46.15</v>
      </c>
      <c r="G352">
        <v>5.09</v>
      </c>
      <c r="H352">
        <v>4.1900000000000004</v>
      </c>
      <c r="I352">
        <v>3.22</v>
      </c>
      <c r="J352">
        <v>190</v>
      </c>
      <c r="K352">
        <v>35.049999999999997</v>
      </c>
      <c r="L352">
        <v>9.5299999999999994</v>
      </c>
      <c r="M352">
        <v>92.7</v>
      </c>
      <c r="N352">
        <v>17.559999999999999</v>
      </c>
      <c r="O352">
        <v>73.8</v>
      </c>
      <c r="P352">
        <v>5.38</v>
      </c>
      <c r="Q352">
        <v>5.42</v>
      </c>
      <c r="R352">
        <v>140.1</v>
      </c>
      <c r="S352">
        <v>75.5</v>
      </c>
      <c r="T352" s="34">
        <v>48.1</v>
      </c>
      <c r="U352">
        <v>11.12</v>
      </c>
      <c r="V352">
        <v>24.05</v>
      </c>
      <c r="W352">
        <v>27.7</v>
      </c>
      <c r="X352">
        <v>26.15</v>
      </c>
      <c r="Y352">
        <v>43.3</v>
      </c>
      <c r="Z352">
        <v>8.5500000000000007</v>
      </c>
      <c r="AA352">
        <v>37.25</v>
      </c>
      <c r="AB352">
        <v>19.04</v>
      </c>
      <c r="AC352">
        <v>4.68</v>
      </c>
      <c r="AD352">
        <v>86.05</v>
      </c>
      <c r="AE352">
        <v>5.54</v>
      </c>
      <c r="AF352">
        <v>4.8899999999999997</v>
      </c>
      <c r="AG352">
        <v>12.74</v>
      </c>
      <c r="AH352">
        <v>29.3</v>
      </c>
      <c r="AI352">
        <v>4.54</v>
      </c>
      <c r="AJ352">
        <v>12.08</v>
      </c>
      <c r="AK352">
        <v>15.06</v>
      </c>
      <c r="AL352">
        <v>21.5</v>
      </c>
      <c r="AM352">
        <v>4.05</v>
      </c>
      <c r="AN352">
        <v>6.43</v>
      </c>
      <c r="AO352">
        <v>12.28</v>
      </c>
      <c r="AP352">
        <v>7.47</v>
      </c>
      <c r="AR352">
        <v>20947.240000000002</v>
      </c>
      <c r="AS352">
        <v>8809.81</v>
      </c>
    </row>
    <row r="353" spans="2:45" x14ac:dyDescent="0.25">
      <c r="B353" s="22">
        <v>42527</v>
      </c>
      <c r="C353">
        <v>173.8</v>
      </c>
      <c r="D353">
        <v>50.1</v>
      </c>
      <c r="E353">
        <v>88.15</v>
      </c>
      <c r="F353">
        <v>46.1</v>
      </c>
      <c r="G353">
        <v>5.18</v>
      </c>
      <c r="H353">
        <v>4.18</v>
      </c>
      <c r="I353">
        <v>3.25</v>
      </c>
      <c r="J353">
        <v>191.7</v>
      </c>
      <c r="K353">
        <v>34.950000000000003</v>
      </c>
      <c r="L353">
        <v>9.6</v>
      </c>
      <c r="M353">
        <v>92.95</v>
      </c>
      <c r="N353">
        <v>17.5</v>
      </c>
      <c r="O353">
        <v>74.349999999999994</v>
      </c>
      <c r="P353">
        <v>5.45</v>
      </c>
      <c r="Q353">
        <v>5.44</v>
      </c>
      <c r="R353">
        <v>140.69999999999999</v>
      </c>
      <c r="S353">
        <v>76.55</v>
      </c>
      <c r="T353" s="34">
        <v>48.5</v>
      </c>
      <c r="U353">
        <v>11.28</v>
      </c>
      <c r="V353">
        <v>24.2</v>
      </c>
      <c r="W353">
        <v>27.25</v>
      </c>
      <c r="X353">
        <v>25.5</v>
      </c>
      <c r="Y353">
        <v>45.55</v>
      </c>
      <c r="Z353">
        <v>8.44</v>
      </c>
      <c r="AA353">
        <v>37.4</v>
      </c>
      <c r="AB353">
        <v>18.82</v>
      </c>
      <c r="AC353">
        <v>4.63</v>
      </c>
      <c r="AD353">
        <v>86.95</v>
      </c>
      <c r="AE353">
        <v>5.49</v>
      </c>
      <c r="AF353">
        <v>4.9399999999999995</v>
      </c>
      <c r="AG353">
        <v>12.82</v>
      </c>
      <c r="AH353">
        <v>29.3</v>
      </c>
      <c r="AI353">
        <v>4.38</v>
      </c>
      <c r="AJ353">
        <v>12.2</v>
      </c>
      <c r="AK353">
        <v>15.34</v>
      </c>
      <c r="AL353">
        <v>21.3</v>
      </c>
      <c r="AM353">
        <v>4</v>
      </c>
      <c r="AN353">
        <v>6.45</v>
      </c>
      <c r="AO353">
        <v>12.16</v>
      </c>
      <c r="AP353">
        <v>7.49</v>
      </c>
      <c r="AR353">
        <v>21030.22</v>
      </c>
      <c r="AS353">
        <v>8865.35</v>
      </c>
    </row>
    <row r="354" spans="2:45" x14ac:dyDescent="0.25">
      <c r="B354" s="22">
        <v>42528</v>
      </c>
      <c r="C354">
        <v>176.6</v>
      </c>
      <c r="D354">
        <v>50.85</v>
      </c>
      <c r="E354">
        <v>91.1</v>
      </c>
      <c r="F354">
        <v>46.6</v>
      </c>
      <c r="G354">
        <v>5.23</v>
      </c>
      <c r="H354">
        <v>4.26</v>
      </c>
      <c r="I354">
        <v>3.2800000000000002</v>
      </c>
      <c r="J354">
        <v>193.9</v>
      </c>
      <c r="K354">
        <v>35.549999999999997</v>
      </c>
      <c r="L354">
        <v>9.82</v>
      </c>
      <c r="M354">
        <v>94.95</v>
      </c>
      <c r="N354">
        <v>17.32</v>
      </c>
      <c r="O354">
        <v>75.3</v>
      </c>
      <c r="P354">
        <v>5.59</v>
      </c>
      <c r="Q354">
        <v>5.51</v>
      </c>
      <c r="R354">
        <v>141.19999999999999</v>
      </c>
      <c r="S354">
        <v>77.05</v>
      </c>
      <c r="T354" s="34">
        <v>49.25</v>
      </c>
      <c r="U354">
        <v>11.5</v>
      </c>
      <c r="V354">
        <v>24.65</v>
      </c>
      <c r="W354">
        <v>27.35</v>
      </c>
      <c r="X354">
        <v>24.85</v>
      </c>
      <c r="Y354">
        <v>46</v>
      </c>
      <c r="Z354">
        <v>8.69</v>
      </c>
      <c r="AA354">
        <v>37.799999999999997</v>
      </c>
      <c r="AB354">
        <v>19.36</v>
      </c>
      <c r="AC354">
        <v>4.72</v>
      </c>
      <c r="AD354">
        <v>87.5</v>
      </c>
      <c r="AE354">
        <v>5.55</v>
      </c>
      <c r="AF354">
        <v>5.0599999999999996</v>
      </c>
      <c r="AG354">
        <v>13.18</v>
      </c>
      <c r="AH354">
        <v>29.25</v>
      </c>
      <c r="AI354">
        <v>4.4000000000000004</v>
      </c>
      <c r="AJ354">
        <v>12.46</v>
      </c>
      <c r="AK354">
        <v>15.44</v>
      </c>
      <c r="AL354">
        <v>21.7</v>
      </c>
      <c r="AM354">
        <v>4.1100000000000003</v>
      </c>
      <c r="AN354">
        <v>6.62</v>
      </c>
      <c r="AO354">
        <v>12.32</v>
      </c>
      <c r="AP354">
        <v>7.53</v>
      </c>
      <c r="AR354">
        <v>21328.240000000002</v>
      </c>
      <c r="AS354">
        <v>9004.2999999999993</v>
      </c>
    </row>
    <row r="355" spans="2:45" x14ac:dyDescent="0.25">
      <c r="B355" s="22">
        <v>42529</v>
      </c>
      <c r="C355">
        <v>175.9</v>
      </c>
      <c r="D355">
        <v>50.5</v>
      </c>
      <c r="E355">
        <v>90.35</v>
      </c>
      <c r="F355">
        <v>46.5</v>
      </c>
      <c r="G355">
        <v>5.21</v>
      </c>
      <c r="H355">
        <v>4.28</v>
      </c>
      <c r="I355">
        <v>3.31</v>
      </c>
      <c r="J355">
        <v>191.5</v>
      </c>
      <c r="K355">
        <v>35.6</v>
      </c>
      <c r="L355">
        <v>9.75</v>
      </c>
      <c r="M355">
        <v>94.05</v>
      </c>
      <c r="N355">
        <v>17.28</v>
      </c>
      <c r="O355">
        <v>76.55</v>
      </c>
      <c r="P355">
        <v>5.72</v>
      </c>
      <c r="Q355">
        <v>5.65</v>
      </c>
      <c r="R355">
        <v>139.9</v>
      </c>
      <c r="S355">
        <v>77.5</v>
      </c>
      <c r="T355" s="34">
        <v>49.65</v>
      </c>
      <c r="U355">
        <v>11.48</v>
      </c>
      <c r="V355">
        <v>23.85</v>
      </c>
      <c r="W355">
        <v>27.25</v>
      </c>
      <c r="X355">
        <v>24.9</v>
      </c>
      <c r="Y355">
        <v>46</v>
      </c>
      <c r="Z355">
        <v>8.7100000000000009</v>
      </c>
      <c r="AA355">
        <v>37.950000000000003</v>
      </c>
      <c r="AB355">
        <v>19.5</v>
      </c>
      <c r="AC355">
        <v>4.78</v>
      </c>
      <c r="AD355">
        <v>88.2</v>
      </c>
      <c r="AE355">
        <v>5.58</v>
      </c>
      <c r="AF355">
        <v>5.09</v>
      </c>
      <c r="AG355">
        <v>13.08</v>
      </c>
      <c r="AH355">
        <v>29.35</v>
      </c>
      <c r="AI355">
        <v>4.3899999999999997</v>
      </c>
      <c r="AJ355">
        <v>12.26</v>
      </c>
      <c r="AK355">
        <v>15.44</v>
      </c>
      <c r="AL355">
        <v>21.25</v>
      </c>
      <c r="AM355">
        <v>4.08</v>
      </c>
      <c r="AN355">
        <v>6.67</v>
      </c>
      <c r="AO355">
        <v>12.28</v>
      </c>
      <c r="AP355">
        <v>7.52</v>
      </c>
      <c r="AR355">
        <v>21297.88</v>
      </c>
      <c r="AS355">
        <v>9027.82</v>
      </c>
    </row>
    <row r="356" spans="2:45" x14ac:dyDescent="0.25">
      <c r="B356" s="22">
        <v>42531</v>
      </c>
      <c r="C356">
        <v>175.1</v>
      </c>
      <c r="D356">
        <v>49.35</v>
      </c>
      <c r="E356">
        <v>89.05</v>
      </c>
      <c r="F356">
        <v>46.65</v>
      </c>
      <c r="G356">
        <v>5.13</v>
      </c>
      <c r="H356">
        <v>4.1900000000000004</v>
      </c>
      <c r="I356">
        <v>3.26</v>
      </c>
      <c r="J356">
        <v>186.9</v>
      </c>
      <c r="K356">
        <v>34.950000000000003</v>
      </c>
      <c r="L356">
        <v>9.59</v>
      </c>
      <c r="M356">
        <v>92.8</v>
      </c>
      <c r="N356">
        <v>16.98</v>
      </c>
      <c r="O356">
        <v>76.599999999999994</v>
      </c>
      <c r="P356">
        <v>5.66</v>
      </c>
      <c r="Q356">
        <v>5.5600000000000005</v>
      </c>
      <c r="R356">
        <v>136.9</v>
      </c>
      <c r="S356">
        <v>77.45</v>
      </c>
      <c r="T356" s="34">
        <v>50.75</v>
      </c>
      <c r="U356">
        <v>11.2</v>
      </c>
      <c r="V356">
        <v>23.7</v>
      </c>
      <c r="W356">
        <v>26.85</v>
      </c>
      <c r="X356">
        <v>25.05</v>
      </c>
      <c r="Y356">
        <v>45.6</v>
      </c>
      <c r="Z356">
        <v>8.61</v>
      </c>
      <c r="AA356">
        <v>38</v>
      </c>
      <c r="AB356">
        <v>18.86</v>
      </c>
      <c r="AC356">
        <v>4.88</v>
      </c>
      <c r="AD356">
        <v>87</v>
      </c>
      <c r="AE356">
        <v>5.49</v>
      </c>
      <c r="AF356">
        <v>4.97</v>
      </c>
      <c r="AG356">
        <v>12.86</v>
      </c>
      <c r="AH356">
        <v>29.5</v>
      </c>
      <c r="AI356">
        <v>4.4000000000000004</v>
      </c>
      <c r="AJ356">
        <v>12.38</v>
      </c>
      <c r="AK356">
        <v>15.12</v>
      </c>
      <c r="AL356">
        <v>20.75</v>
      </c>
      <c r="AM356">
        <v>3.93</v>
      </c>
      <c r="AN356">
        <v>6.4</v>
      </c>
      <c r="AO356">
        <v>12.08</v>
      </c>
      <c r="AP356">
        <v>7.54</v>
      </c>
      <c r="AR356">
        <v>21042.639999999999</v>
      </c>
      <c r="AS356">
        <v>8831.9699999999993</v>
      </c>
    </row>
    <row r="357" spans="2:45" x14ac:dyDescent="0.25">
      <c r="B357" s="22">
        <v>42534</v>
      </c>
      <c r="C357">
        <v>169.5</v>
      </c>
      <c r="D357">
        <v>47.9</v>
      </c>
      <c r="E357">
        <v>87.3</v>
      </c>
      <c r="F357">
        <v>44.95</v>
      </c>
      <c r="G357">
        <v>5.0599999999999996</v>
      </c>
      <c r="H357">
        <v>4.1100000000000003</v>
      </c>
      <c r="I357">
        <v>3.19</v>
      </c>
      <c r="J357">
        <v>183.4</v>
      </c>
      <c r="K357">
        <v>34.1</v>
      </c>
      <c r="L357">
        <v>9.39</v>
      </c>
      <c r="M357">
        <v>90.4</v>
      </c>
      <c r="N357">
        <v>16.600000000000001</v>
      </c>
      <c r="O357">
        <v>75.150000000000006</v>
      </c>
      <c r="P357">
        <v>5.41</v>
      </c>
      <c r="Q357">
        <v>5.38</v>
      </c>
      <c r="R357">
        <v>133.80000000000001</v>
      </c>
      <c r="S357">
        <v>75.900000000000006</v>
      </c>
      <c r="T357" s="34">
        <v>51.05</v>
      </c>
      <c r="U357">
        <v>10.86</v>
      </c>
      <c r="V357">
        <v>23.2</v>
      </c>
      <c r="W357">
        <v>26.35</v>
      </c>
      <c r="X357">
        <v>24</v>
      </c>
      <c r="Y357">
        <v>44.35</v>
      </c>
      <c r="Z357">
        <v>8.25</v>
      </c>
      <c r="AA357">
        <v>37.6</v>
      </c>
      <c r="AB357">
        <v>17.98</v>
      </c>
      <c r="AC357">
        <v>4.9000000000000004</v>
      </c>
      <c r="AD357">
        <v>85</v>
      </c>
      <c r="AE357">
        <v>5.3</v>
      </c>
      <c r="AF357">
        <v>4.84</v>
      </c>
      <c r="AG357">
        <v>12.52</v>
      </c>
      <c r="AH357">
        <v>28.3</v>
      </c>
      <c r="AI357">
        <v>4.2</v>
      </c>
      <c r="AJ357">
        <v>12.04</v>
      </c>
      <c r="AK357">
        <v>14.78</v>
      </c>
      <c r="AL357">
        <v>20.2</v>
      </c>
      <c r="AM357">
        <v>3.76</v>
      </c>
      <c r="AN357">
        <v>6.33</v>
      </c>
      <c r="AO357">
        <v>11.9</v>
      </c>
      <c r="AP357">
        <v>7.39</v>
      </c>
      <c r="AR357">
        <v>20512.990000000002</v>
      </c>
      <c r="AS357">
        <v>8619.92</v>
      </c>
    </row>
    <row r="358" spans="2:45" x14ac:dyDescent="0.25">
      <c r="B358" s="22">
        <v>42535</v>
      </c>
      <c r="C358">
        <v>168.3</v>
      </c>
      <c r="D358">
        <v>47.25</v>
      </c>
      <c r="E358">
        <v>86.8</v>
      </c>
      <c r="F358">
        <v>44.7</v>
      </c>
      <c r="G358">
        <v>5.08</v>
      </c>
      <c r="H358">
        <v>4.13</v>
      </c>
      <c r="I358">
        <v>3.21</v>
      </c>
      <c r="J358">
        <v>183.3</v>
      </c>
      <c r="K358">
        <v>33.85</v>
      </c>
      <c r="L358">
        <v>9.41</v>
      </c>
      <c r="M358">
        <v>89.95</v>
      </c>
      <c r="N358">
        <v>16.48</v>
      </c>
      <c r="O358">
        <v>75.099999999999994</v>
      </c>
      <c r="P358">
        <v>5.34</v>
      </c>
      <c r="Q358">
        <v>5.31</v>
      </c>
      <c r="R358">
        <v>132.69999999999999</v>
      </c>
      <c r="S358">
        <v>74.150000000000006</v>
      </c>
      <c r="T358" s="34">
        <v>49.9</v>
      </c>
      <c r="U358">
        <v>10.82</v>
      </c>
      <c r="V358">
        <v>23</v>
      </c>
      <c r="W358">
        <v>26.15</v>
      </c>
      <c r="X358">
        <v>23.7</v>
      </c>
      <c r="Y358">
        <v>44.4</v>
      </c>
      <c r="Z358">
        <v>8.19</v>
      </c>
      <c r="AA358">
        <v>37</v>
      </c>
      <c r="AB358">
        <v>17.899999999999999</v>
      </c>
      <c r="AC358">
        <v>4.72</v>
      </c>
      <c r="AD358">
        <v>84.95</v>
      </c>
      <c r="AE358">
        <v>5.31</v>
      </c>
      <c r="AF358">
        <v>4.87</v>
      </c>
      <c r="AG358">
        <v>12.44</v>
      </c>
      <c r="AH358">
        <v>28.45</v>
      </c>
      <c r="AI358">
        <v>4.22</v>
      </c>
      <c r="AJ358">
        <v>11.96</v>
      </c>
      <c r="AK358">
        <v>14.74</v>
      </c>
      <c r="AL358">
        <v>19.739999999999998</v>
      </c>
      <c r="AM358">
        <v>3.68</v>
      </c>
      <c r="AN358">
        <v>6.27</v>
      </c>
      <c r="AO358">
        <v>11.98</v>
      </c>
      <c r="AP358">
        <v>7.32</v>
      </c>
      <c r="AR358">
        <v>20387.53</v>
      </c>
      <c r="AS358">
        <v>8583.09</v>
      </c>
    </row>
    <row r="359" spans="2:45" x14ac:dyDescent="0.25">
      <c r="B359" s="22">
        <v>42536</v>
      </c>
      <c r="C359">
        <v>173</v>
      </c>
      <c r="D359">
        <v>47.35</v>
      </c>
      <c r="E359">
        <v>86.3</v>
      </c>
      <c r="F359">
        <v>45</v>
      </c>
      <c r="G359">
        <v>5.15</v>
      </c>
      <c r="H359">
        <v>4.1100000000000003</v>
      </c>
      <c r="I359">
        <v>3.21</v>
      </c>
      <c r="J359">
        <v>181.5</v>
      </c>
      <c r="K359">
        <v>33.75</v>
      </c>
      <c r="L359">
        <v>9.44</v>
      </c>
      <c r="M359">
        <v>89.5</v>
      </c>
      <c r="N359">
        <v>16.46</v>
      </c>
      <c r="O359">
        <v>76.400000000000006</v>
      </c>
      <c r="P359">
        <v>5.3</v>
      </c>
      <c r="Q359">
        <v>5.31</v>
      </c>
      <c r="R359">
        <v>131.80000000000001</v>
      </c>
      <c r="S359">
        <v>73.349999999999994</v>
      </c>
      <c r="T359" s="34">
        <v>50.85</v>
      </c>
      <c r="U359">
        <v>10.8</v>
      </c>
      <c r="V359">
        <v>22.9</v>
      </c>
      <c r="W359">
        <v>26.35</v>
      </c>
      <c r="X359">
        <v>23.9</v>
      </c>
      <c r="Y359">
        <v>44.6</v>
      </c>
      <c r="Z359">
        <v>8.0500000000000007</v>
      </c>
      <c r="AA359">
        <v>37.25</v>
      </c>
      <c r="AB359">
        <v>17.760000000000002</v>
      </c>
      <c r="AC359">
        <v>4.8</v>
      </c>
      <c r="AD359">
        <v>85.35</v>
      </c>
      <c r="AE359">
        <v>5.37</v>
      </c>
      <c r="AF359">
        <v>4.9000000000000004</v>
      </c>
      <c r="AG359">
        <v>12.56</v>
      </c>
      <c r="AH359">
        <v>28.25</v>
      </c>
      <c r="AI359">
        <v>4.28</v>
      </c>
      <c r="AJ359">
        <v>12.1</v>
      </c>
      <c r="AK359">
        <v>14.7</v>
      </c>
      <c r="AL359">
        <v>19.920000000000002</v>
      </c>
      <c r="AM359">
        <v>3.64</v>
      </c>
      <c r="AN359">
        <v>6.36</v>
      </c>
      <c r="AO359">
        <v>11.88</v>
      </c>
      <c r="AP359">
        <v>7.36</v>
      </c>
      <c r="AR359">
        <v>20467.52</v>
      </c>
      <c r="AS359">
        <v>8609.59</v>
      </c>
    </row>
    <row r="360" spans="2:45" x14ac:dyDescent="0.25">
      <c r="B360" s="22">
        <v>42537</v>
      </c>
      <c r="C360">
        <v>168.8</v>
      </c>
      <c r="D360">
        <v>46.4</v>
      </c>
      <c r="E360">
        <v>84.5</v>
      </c>
      <c r="F360">
        <v>44.3</v>
      </c>
      <c r="G360">
        <v>5.08</v>
      </c>
      <c r="H360">
        <v>4.05</v>
      </c>
      <c r="I360">
        <v>2.96</v>
      </c>
      <c r="J360">
        <v>178.9</v>
      </c>
      <c r="K360">
        <v>33.35</v>
      </c>
      <c r="L360">
        <v>9.1</v>
      </c>
      <c r="M360">
        <v>87.75</v>
      </c>
      <c r="N360">
        <v>16.28</v>
      </c>
      <c r="O360">
        <v>75.45</v>
      </c>
      <c r="P360">
        <v>5.18</v>
      </c>
      <c r="Q360">
        <v>5.15</v>
      </c>
      <c r="R360">
        <v>129.80000000000001</v>
      </c>
      <c r="S360">
        <v>71.150000000000006</v>
      </c>
      <c r="T360" s="34">
        <v>50.45</v>
      </c>
      <c r="U360">
        <v>10.8</v>
      </c>
      <c r="V360">
        <v>22.5</v>
      </c>
      <c r="W360">
        <v>25.6</v>
      </c>
      <c r="X360">
        <v>23.2</v>
      </c>
      <c r="Y360">
        <v>44.25</v>
      </c>
      <c r="Z360">
        <v>7.8</v>
      </c>
      <c r="AA360">
        <v>36.85</v>
      </c>
      <c r="AB360">
        <v>17.18</v>
      </c>
      <c r="AC360">
        <v>4.66</v>
      </c>
      <c r="AD360">
        <v>84.15</v>
      </c>
      <c r="AE360">
        <v>5.2</v>
      </c>
      <c r="AF360">
        <v>4.88</v>
      </c>
      <c r="AG360">
        <v>12.12</v>
      </c>
      <c r="AH360">
        <v>27.75</v>
      </c>
      <c r="AI360">
        <v>4.18</v>
      </c>
      <c r="AJ360">
        <v>11.84</v>
      </c>
      <c r="AK360">
        <v>14.44</v>
      </c>
      <c r="AL360">
        <v>19.48</v>
      </c>
      <c r="AM360">
        <v>3.56</v>
      </c>
      <c r="AN360">
        <v>6.22</v>
      </c>
      <c r="AO360">
        <v>11.5</v>
      </c>
      <c r="AP360">
        <v>7.19</v>
      </c>
      <c r="AR360">
        <v>20038.419999999998</v>
      </c>
      <c r="AS360">
        <v>8409.81</v>
      </c>
    </row>
    <row r="361" spans="2:45" x14ac:dyDescent="0.25">
      <c r="B361" s="22">
        <v>42538</v>
      </c>
      <c r="C361">
        <v>168.9</v>
      </c>
      <c r="D361">
        <v>47.7</v>
      </c>
      <c r="E361">
        <v>84.9</v>
      </c>
      <c r="F361">
        <v>44.6</v>
      </c>
      <c r="G361">
        <v>5.05</v>
      </c>
      <c r="H361">
        <v>4.1100000000000003</v>
      </c>
      <c r="I361">
        <v>2.96</v>
      </c>
      <c r="J361">
        <v>179.2</v>
      </c>
      <c r="K361">
        <v>33.75</v>
      </c>
      <c r="L361">
        <v>9.0299999999999994</v>
      </c>
      <c r="M361">
        <v>87.35</v>
      </c>
      <c r="N361">
        <v>16.420000000000002</v>
      </c>
      <c r="O361">
        <v>74.900000000000006</v>
      </c>
      <c r="P361">
        <v>5.19</v>
      </c>
      <c r="Q361">
        <v>5.16</v>
      </c>
      <c r="R361">
        <v>130</v>
      </c>
      <c r="S361">
        <v>70.849999999999994</v>
      </c>
      <c r="T361" s="34">
        <v>50.9</v>
      </c>
      <c r="U361">
        <v>10.82</v>
      </c>
      <c r="V361">
        <v>22.55</v>
      </c>
      <c r="W361">
        <v>25.95</v>
      </c>
      <c r="X361">
        <v>23.25</v>
      </c>
      <c r="Y361">
        <v>44.05</v>
      </c>
      <c r="Z361">
        <v>7.92</v>
      </c>
      <c r="AA361">
        <v>37.200000000000003</v>
      </c>
      <c r="AB361">
        <v>17.420000000000002</v>
      </c>
      <c r="AC361">
        <v>4.74</v>
      </c>
      <c r="AD361">
        <v>83.8</v>
      </c>
      <c r="AE361">
        <v>5.22</v>
      </c>
      <c r="AF361">
        <v>4.97</v>
      </c>
      <c r="AG361">
        <v>12.6</v>
      </c>
      <c r="AH361">
        <v>28.1</v>
      </c>
      <c r="AI361">
        <v>4.21</v>
      </c>
      <c r="AJ361">
        <v>12.04</v>
      </c>
      <c r="AK361">
        <v>14.7</v>
      </c>
      <c r="AL361">
        <v>19.600000000000001</v>
      </c>
      <c r="AM361">
        <v>3.55</v>
      </c>
      <c r="AN361">
        <v>6.16</v>
      </c>
      <c r="AO361">
        <v>11.7</v>
      </c>
      <c r="AP361">
        <v>7.32</v>
      </c>
      <c r="AR361">
        <v>20169.98</v>
      </c>
      <c r="AS361">
        <v>8485.8700000000008</v>
      </c>
    </row>
    <row r="362" spans="2:45" x14ac:dyDescent="0.25">
      <c r="B362" s="22">
        <v>42541</v>
      </c>
      <c r="C362">
        <v>170.7</v>
      </c>
      <c r="D362">
        <v>49.35</v>
      </c>
      <c r="E362">
        <v>85.4</v>
      </c>
      <c r="F362">
        <v>45.05</v>
      </c>
      <c r="G362">
        <v>5.16</v>
      </c>
      <c r="H362">
        <v>4.2</v>
      </c>
      <c r="I362">
        <v>3</v>
      </c>
      <c r="J362">
        <v>182.1</v>
      </c>
      <c r="K362">
        <v>34.15</v>
      </c>
      <c r="L362">
        <v>9.36</v>
      </c>
      <c r="M362">
        <v>89.4</v>
      </c>
      <c r="N362">
        <v>16.72</v>
      </c>
      <c r="O362">
        <v>76</v>
      </c>
      <c r="P362">
        <v>5.28</v>
      </c>
      <c r="Q362">
        <v>5.32</v>
      </c>
      <c r="R362">
        <v>132</v>
      </c>
      <c r="S362">
        <v>73.849999999999994</v>
      </c>
      <c r="T362" s="34">
        <v>50.9</v>
      </c>
      <c r="U362">
        <v>10.96</v>
      </c>
      <c r="V362">
        <v>22.8</v>
      </c>
      <c r="W362">
        <v>26</v>
      </c>
      <c r="X362">
        <v>23.45</v>
      </c>
      <c r="Y362">
        <v>45.15</v>
      </c>
      <c r="Z362">
        <v>8.11</v>
      </c>
      <c r="AA362">
        <v>37.35</v>
      </c>
      <c r="AB362">
        <v>17.64</v>
      </c>
      <c r="AC362">
        <v>4.7699999999999996</v>
      </c>
      <c r="AD362">
        <v>85.45</v>
      </c>
      <c r="AE362">
        <v>5.25</v>
      </c>
      <c r="AF362">
        <v>5.0199999999999996</v>
      </c>
      <c r="AG362">
        <v>12.92</v>
      </c>
      <c r="AH362">
        <v>28.7</v>
      </c>
      <c r="AI362">
        <v>4.17</v>
      </c>
      <c r="AJ362">
        <v>12.08</v>
      </c>
      <c r="AK362">
        <v>15.06</v>
      </c>
      <c r="AL362">
        <v>19.940000000000001</v>
      </c>
      <c r="AM362">
        <v>3.55</v>
      </c>
      <c r="AN362">
        <v>6.2</v>
      </c>
      <c r="AO362">
        <v>11.78</v>
      </c>
      <c r="AP362">
        <v>7.36</v>
      </c>
      <c r="AR362">
        <v>20510.2</v>
      </c>
      <c r="AS362">
        <v>8639.51</v>
      </c>
    </row>
    <row r="363" spans="2:45" x14ac:dyDescent="0.25">
      <c r="B363" s="22">
        <v>42542</v>
      </c>
      <c r="C363">
        <v>172.9</v>
      </c>
      <c r="D363">
        <v>49.8</v>
      </c>
      <c r="E363">
        <v>86.55</v>
      </c>
      <c r="F363">
        <v>45</v>
      </c>
      <c r="G363">
        <v>5.2</v>
      </c>
      <c r="H363">
        <v>4.29</v>
      </c>
      <c r="I363">
        <v>3.03</v>
      </c>
      <c r="J363">
        <v>182.8</v>
      </c>
      <c r="K363">
        <v>34.299999999999997</v>
      </c>
      <c r="L363">
        <v>9.59</v>
      </c>
      <c r="M363">
        <v>88.95</v>
      </c>
      <c r="N363">
        <v>16.739999999999998</v>
      </c>
      <c r="O363">
        <v>76.2</v>
      </c>
      <c r="P363">
        <v>5.31</v>
      </c>
      <c r="Q363">
        <v>5.43</v>
      </c>
      <c r="R363">
        <v>132.19999999999999</v>
      </c>
      <c r="S363">
        <v>73.3</v>
      </c>
      <c r="T363" s="34">
        <v>50.55</v>
      </c>
      <c r="U363">
        <v>11.14</v>
      </c>
      <c r="V363">
        <v>22.9</v>
      </c>
      <c r="W363">
        <v>25.9</v>
      </c>
      <c r="X363">
        <v>23.35</v>
      </c>
      <c r="Y363">
        <v>45.85</v>
      </c>
      <c r="Z363">
        <v>8.17</v>
      </c>
      <c r="AA363">
        <v>37.450000000000003</v>
      </c>
      <c r="AB363">
        <v>17.72</v>
      </c>
      <c r="AC363">
        <v>4.7300000000000004</v>
      </c>
      <c r="AD363">
        <v>85.6</v>
      </c>
      <c r="AE363">
        <v>5.25</v>
      </c>
      <c r="AF363">
        <v>5.04</v>
      </c>
      <c r="AG363">
        <v>12.94</v>
      </c>
      <c r="AH363">
        <v>29.05</v>
      </c>
      <c r="AI363">
        <v>4.29</v>
      </c>
      <c r="AJ363">
        <v>12.22</v>
      </c>
      <c r="AK363">
        <v>15.1</v>
      </c>
      <c r="AL363">
        <v>20.3</v>
      </c>
      <c r="AM363">
        <v>3.58</v>
      </c>
      <c r="AN363">
        <v>6.19</v>
      </c>
      <c r="AO363">
        <v>11.9</v>
      </c>
      <c r="AP363">
        <v>7.46</v>
      </c>
      <c r="AR363">
        <v>20668.439999999999</v>
      </c>
      <c r="AS363">
        <v>8704.4</v>
      </c>
    </row>
    <row r="364" spans="2:45" x14ac:dyDescent="0.25">
      <c r="B364" s="22">
        <v>42543</v>
      </c>
      <c r="C364">
        <v>177.1</v>
      </c>
      <c r="D364">
        <v>50.3</v>
      </c>
      <c r="E364">
        <v>86.65</v>
      </c>
      <c r="F364">
        <v>45.5</v>
      </c>
      <c r="G364">
        <v>4.97</v>
      </c>
      <c r="H364">
        <v>4.38</v>
      </c>
      <c r="I364">
        <v>3.07</v>
      </c>
      <c r="J364">
        <v>186.3</v>
      </c>
      <c r="K364">
        <v>34.450000000000003</v>
      </c>
      <c r="L364">
        <v>9.73</v>
      </c>
      <c r="M364">
        <v>89</v>
      </c>
      <c r="N364">
        <v>16.84</v>
      </c>
      <c r="O364">
        <v>76.3</v>
      </c>
      <c r="P364">
        <v>5.4</v>
      </c>
      <c r="Q364">
        <v>5.5</v>
      </c>
      <c r="R364">
        <v>132.4</v>
      </c>
      <c r="S364">
        <v>73.150000000000006</v>
      </c>
      <c r="T364" s="34">
        <v>49.6</v>
      </c>
      <c r="U364">
        <v>11.18</v>
      </c>
      <c r="V364">
        <v>23.05</v>
      </c>
      <c r="W364">
        <v>26.05</v>
      </c>
      <c r="X364">
        <v>23.7</v>
      </c>
      <c r="Y364">
        <v>45.7</v>
      </c>
      <c r="Z364">
        <v>8.2100000000000009</v>
      </c>
      <c r="AA364">
        <v>37.5</v>
      </c>
      <c r="AB364">
        <v>17.8</v>
      </c>
      <c r="AC364">
        <v>4.82</v>
      </c>
      <c r="AD364">
        <v>86.85</v>
      </c>
      <c r="AE364">
        <v>5.3</v>
      </c>
      <c r="AF364">
        <v>5.09</v>
      </c>
      <c r="AG364">
        <v>13.74</v>
      </c>
      <c r="AH364">
        <v>29.2</v>
      </c>
      <c r="AI364">
        <v>4.33</v>
      </c>
      <c r="AJ364">
        <v>12.24</v>
      </c>
      <c r="AK364">
        <v>15.26</v>
      </c>
      <c r="AL364">
        <v>20.3</v>
      </c>
      <c r="AM364">
        <v>3.63</v>
      </c>
      <c r="AN364">
        <v>6.29</v>
      </c>
      <c r="AO364">
        <v>11.94</v>
      </c>
      <c r="AP364">
        <v>7.53</v>
      </c>
      <c r="AR364">
        <v>20795.12</v>
      </c>
      <c r="AS364">
        <v>8763.11</v>
      </c>
    </row>
    <row r="365" spans="2:45" x14ac:dyDescent="0.25">
      <c r="B365" s="22">
        <v>42544</v>
      </c>
      <c r="C365">
        <v>176.1</v>
      </c>
      <c r="D365">
        <v>50.8</v>
      </c>
      <c r="E365">
        <v>86.95</v>
      </c>
      <c r="F365">
        <v>46.2</v>
      </c>
      <c r="G365">
        <v>4.9800000000000004</v>
      </c>
      <c r="H365">
        <v>4.45</v>
      </c>
      <c r="I365">
        <v>3.06</v>
      </c>
      <c r="J365">
        <v>186</v>
      </c>
      <c r="K365">
        <v>34.6</v>
      </c>
      <c r="L365">
        <v>9.67</v>
      </c>
      <c r="M365">
        <v>88.95</v>
      </c>
      <c r="N365">
        <v>16.98</v>
      </c>
      <c r="O365">
        <v>75.95</v>
      </c>
      <c r="P365">
        <v>5.42</v>
      </c>
      <c r="Q365">
        <v>5.48</v>
      </c>
      <c r="R365">
        <v>132.30000000000001</v>
      </c>
      <c r="S365">
        <v>73.5</v>
      </c>
      <c r="T365" s="34">
        <v>49.5</v>
      </c>
      <c r="U365">
        <v>11.18</v>
      </c>
      <c r="V365">
        <v>23.2</v>
      </c>
      <c r="W365">
        <v>26.55</v>
      </c>
      <c r="X365">
        <v>23.95</v>
      </c>
      <c r="Y365">
        <v>45.75</v>
      </c>
      <c r="Z365">
        <v>8.2100000000000009</v>
      </c>
      <c r="AA365">
        <v>37.6</v>
      </c>
      <c r="AB365">
        <v>17.899999999999999</v>
      </c>
      <c r="AC365">
        <v>4.79</v>
      </c>
      <c r="AD365">
        <v>87</v>
      </c>
      <c r="AE365">
        <v>5.27</v>
      </c>
      <c r="AF365">
        <v>5.1100000000000003</v>
      </c>
      <c r="AG365">
        <v>13.62</v>
      </c>
      <c r="AH365">
        <v>29.55</v>
      </c>
      <c r="AI365">
        <v>4.3</v>
      </c>
      <c r="AJ365">
        <v>12.18</v>
      </c>
      <c r="AK365">
        <v>15.24</v>
      </c>
      <c r="AL365">
        <v>20.55</v>
      </c>
      <c r="AM365">
        <v>3.59</v>
      </c>
      <c r="AN365">
        <v>6.3</v>
      </c>
      <c r="AO365">
        <v>12.02</v>
      </c>
      <c r="AP365">
        <v>7.6</v>
      </c>
      <c r="AR365">
        <v>20868.34</v>
      </c>
      <c r="AS365">
        <v>8785.07</v>
      </c>
    </row>
    <row r="366" spans="2:45" x14ac:dyDescent="0.25">
      <c r="B366" s="22">
        <v>42545</v>
      </c>
      <c r="C366">
        <v>173.8</v>
      </c>
      <c r="D366">
        <v>47.45</v>
      </c>
      <c r="E366">
        <v>83.75</v>
      </c>
      <c r="F366">
        <v>44.75</v>
      </c>
      <c r="G366">
        <v>4.88</v>
      </c>
      <c r="H366">
        <v>4.3099999999999996</v>
      </c>
      <c r="I366">
        <v>2.98</v>
      </c>
      <c r="J366">
        <v>182.7</v>
      </c>
      <c r="K366">
        <v>33.6</v>
      </c>
      <c r="L366">
        <v>9.2899999999999991</v>
      </c>
      <c r="M366">
        <v>88.55</v>
      </c>
      <c r="N366">
        <v>16.46</v>
      </c>
      <c r="O366">
        <v>76.099999999999994</v>
      </c>
      <c r="P366">
        <v>5.18</v>
      </c>
      <c r="Q366">
        <v>5.29</v>
      </c>
      <c r="R366">
        <v>129.80000000000001</v>
      </c>
      <c r="S366">
        <v>70</v>
      </c>
      <c r="T366" s="34">
        <v>49.7</v>
      </c>
      <c r="U366">
        <v>11</v>
      </c>
      <c r="V366">
        <v>22.8</v>
      </c>
      <c r="W366">
        <v>26</v>
      </c>
      <c r="X366">
        <v>23.1</v>
      </c>
      <c r="Y366">
        <v>45.3</v>
      </c>
      <c r="Z366">
        <v>7.89</v>
      </c>
      <c r="AA366">
        <v>37.450000000000003</v>
      </c>
      <c r="AB366">
        <v>17.3</v>
      </c>
      <c r="AC366">
        <v>4.71</v>
      </c>
      <c r="AD366">
        <v>84.45</v>
      </c>
      <c r="AE366">
        <v>5.26</v>
      </c>
      <c r="AF366">
        <v>4.99</v>
      </c>
      <c r="AG366">
        <v>13.34</v>
      </c>
      <c r="AH366">
        <v>28.45</v>
      </c>
      <c r="AI366">
        <v>4.2</v>
      </c>
      <c r="AJ366">
        <v>11.92</v>
      </c>
      <c r="AK366">
        <v>15.08</v>
      </c>
      <c r="AL366">
        <v>20.45</v>
      </c>
      <c r="AM366">
        <v>3.49</v>
      </c>
      <c r="AN366">
        <v>6.18</v>
      </c>
      <c r="AO366">
        <v>11.58</v>
      </c>
      <c r="AP366">
        <v>7.45</v>
      </c>
      <c r="AR366">
        <v>20259.13</v>
      </c>
      <c r="AS366">
        <v>8530.1</v>
      </c>
    </row>
    <row r="367" spans="2:45" x14ac:dyDescent="0.25">
      <c r="B367" s="22">
        <v>42548</v>
      </c>
      <c r="C367">
        <v>170.9</v>
      </c>
      <c r="D367">
        <v>46.65</v>
      </c>
      <c r="E367">
        <v>85.5</v>
      </c>
      <c r="F367">
        <v>44.5</v>
      </c>
      <c r="G367">
        <v>4.95</v>
      </c>
      <c r="H367">
        <v>4.41</v>
      </c>
      <c r="I367">
        <v>3.01</v>
      </c>
      <c r="J367">
        <v>184.4</v>
      </c>
      <c r="K367">
        <v>33.35</v>
      </c>
      <c r="L367">
        <v>9.18</v>
      </c>
      <c r="M367">
        <v>88.75</v>
      </c>
      <c r="N367">
        <v>16.32</v>
      </c>
      <c r="O367">
        <v>75.849999999999994</v>
      </c>
      <c r="P367">
        <v>5.0999999999999996</v>
      </c>
      <c r="Q367">
        <v>5.35</v>
      </c>
      <c r="R367">
        <v>130.69999999999999</v>
      </c>
      <c r="S367">
        <v>68.150000000000006</v>
      </c>
      <c r="T367" s="34">
        <v>51.65</v>
      </c>
      <c r="U367">
        <v>10.96</v>
      </c>
      <c r="V367">
        <v>22.6</v>
      </c>
      <c r="W367">
        <v>25.65</v>
      </c>
      <c r="X367">
        <v>22.75</v>
      </c>
      <c r="Y367">
        <v>45.85</v>
      </c>
      <c r="Z367">
        <v>7.93</v>
      </c>
      <c r="AA367">
        <v>38.049999999999997</v>
      </c>
      <c r="AB367">
        <v>17.28</v>
      </c>
      <c r="AC367">
        <v>4.66</v>
      </c>
      <c r="AD367">
        <v>85.55</v>
      </c>
      <c r="AE367">
        <v>5.23</v>
      </c>
      <c r="AF367">
        <v>5.04</v>
      </c>
      <c r="AG367">
        <v>13.8</v>
      </c>
      <c r="AH367">
        <v>28.4</v>
      </c>
      <c r="AI367">
        <v>4.21</v>
      </c>
      <c r="AJ367">
        <v>12.1</v>
      </c>
      <c r="AK367">
        <v>14.96</v>
      </c>
      <c r="AL367">
        <v>20.2</v>
      </c>
      <c r="AM367">
        <v>3.36</v>
      </c>
      <c r="AN367">
        <v>6.2</v>
      </c>
      <c r="AO367">
        <v>11.1</v>
      </c>
      <c r="AP367">
        <v>7.5</v>
      </c>
      <c r="AR367">
        <v>20227.3</v>
      </c>
      <c r="AS367">
        <v>8567.2099999999991</v>
      </c>
    </row>
    <row r="368" spans="2:45" x14ac:dyDescent="0.25">
      <c r="B368" s="22">
        <v>42549</v>
      </c>
      <c r="C368">
        <v>170.5</v>
      </c>
      <c r="D368">
        <v>46.35</v>
      </c>
      <c r="E368">
        <v>85.5</v>
      </c>
      <c r="F368">
        <v>44.45</v>
      </c>
      <c r="G368">
        <v>4.95</v>
      </c>
      <c r="H368">
        <v>4.41</v>
      </c>
      <c r="I368">
        <v>2.9699999999999998</v>
      </c>
      <c r="J368">
        <v>184.3</v>
      </c>
      <c r="K368">
        <v>33.35</v>
      </c>
      <c r="L368">
        <v>9.17</v>
      </c>
      <c r="M368">
        <v>88.05</v>
      </c>
      <c r="N368">
        <v>16.28</v>
      </c>
      <c r="O368">
        <v>76.5</v>
      </c>
      <c r="P368">
        <v>5.0599999999999996</v>
      </c>
      <c r="Q368">
        <v>5.34</v>
      </c>
      <c r="R368">
        <v>130.30000000000001</v>
      </c>
      <c r="S368">
        <v>67.650000000000006</v>
      </c>
      <c r="T368" s="34">
        <v>52.4</v>
      </c>
      <c r="U368">
        <v>10.96</v>
      </c>
      <c r="V368">
        <v>22.7</v>
      </c>
      <c r="W368">
        <v>25.2</v>
      </c>
      <c r="X368">
        <v>22.25</v>
      </c>
      <c r="Y368">
        <v>45.95</v>
      </c>
      <c r="Z368">
        <v>7.77</v>
      </c>
      <c r="AA368">
        <v>38.1</v>
      </c>
      <c r="AB368">
        <v>17.12</v>
      </c>
      <c r="AC368">
        <v>4.58</v>
      </c>
      <c r="AD368">
        <v>84.75</v>
      </c>
      <c r="AE368">
        <v>5.34</v>
      </c>
      <c r="AF368">
        <v>5.04</v>
      </c>
      <c r="AG368">
        <v>13.78</v>
      </c>
      <c r="AH368">
        <v>28.2</v>
      </c>
      <c r="AI368">
        <v>4.28</v>
      </c>
      <c r="AJ368">
        <v>12.18</v>
      </c>
      <c r="AK368">
        <v>14.94</v>
      </c>
      <c r="AL368">
        <v>20.25</v>
      </c>
      <c r="AM368">
        <v>3.58</v>
      </c>
      <c r="AN368">
        <v>6.13</v>
      </c>
      <c r="AO368">
        <v>10.82</v>
      </c>
      <c r="AP368">
        <v>7.54</v>
      </c>
      <c r="AR368">
        <v>20172.46</v>
      </c>
      <c r="AS368">
        <v>8536.16</v>
      </c>
    </row>
    <row r="369" spans="2:45" x14ac:dyDescent="0.25">
      <c r="B369" s="22">
        <v>42550</v>
      </c>
      <c r="C369">
        <v>172.4</v>
      </c>
      <c r="D369">
        <v>46.95</v>
      </c>
      <c r="E369">
        <v>87.7</v>
      </c>
      <c r="F369">
        <v>44.9</v>
      </c>
      <c r="G369">
        <v>5.03</v>
      </c>
      <c r="H369">
        <v>4.24</v>
      </c>
      <c r="I369">
        <v>3.03</v>
      </c>
      <c r="J369">
        <v>186.4</v>
      </c>
      <c r="K369">
        <v>33.6</v>
      </c>
      <c r="L369">
        <v>9.35</v>
      </c>
      <c r="M369">
        <v>90.7</v>
      </c>
      <c r="N369">
        <v>16.440000000000001</v>
      </c>
      <c r="O369">
        <v>79.25</v>
      </c>
      <c r="P369">
        <v>5.18</v>
      </c>
      <c r="Q369">
        <v>5.46</v>
      </c>
      <c r="R369">
        <v>131.30000000000001</v>
      </c>
      <c r="S369">
        <v>68.599999999999994</v>
      </c>
      <c r="T369" s="34">
        <v>53.95</v>
      </c>
      <c r="U369">
        <v>11</v>
      </c>
      <c r="V369">
        <v>22.95</v>
      </c>
      <c r="W369">
        <v>25.3</v>
      </c>
      <c r="X369">
        <v>22.4</v>
      </c>
      <c r="Y369">
        <v>46.8</v>
      </c>
      <c r="Z369">
        <v>7.82</v>
      </c>
      <c r="AA369">
        <v>38.65</v>
      </c>
      <c r="AB369">
        <v>17.260000000000002</v>
      </c>
      <c r="AC369">
        <v>4.66</v>
      </c>
      <c r="AD369">
        <v>86.15</v>
      </c>
      <c r="AE369">
        <v>5.5</v>
      </c>
      <c r="AF369">
        <v>4.8100000000000005</v>
      </c>
      <c r="AG369">
        <v>14.06</v>
      </c>
      <c r="AH369">
        <v>29.1</v>
      </c>
      <c r="AI369">
        <v>4.43</v>
      </c>
      <c r="AJ369">
        <v>12.54</v>
      </c>
      <c r="AK369">
        <v>15.24</v>
      </c>
      <c r="AL369">
        <v>20.55</v>
      </c>
      <c r="AM369">
        <v>3.64</v>
      </c>
      <c r="AN369">
        <v>6.29</v>
      </c>
      <c r="AO369">
        <v>11.1</v>
      </c>
      <c r="AP369">
        <v>7.66</v>
      </c>
      <c r="AR369">
        <v>20436.12</v>
      </c>
      <c r="AS369">
        <v>8571.44</v>
      </c>
    </row>
    <row r="370" spans="2:45" x14ac:dyDescent="0.25">
      <c r="B370" s="22">
        <v>42551</v>
      </c>
      <c r="C370">
        <v>176.1</v>
      </c>
      <c r="D370">
        <v>47.35</v>
      </c>
      <c r="E370">
        <v>88.65</v>
      </c>
      <c r="F370">
        <v>46.35</v>
      </c>
      <c r="G370">
        <v>5.12</v>
      </c>
      <c r="H370">
        <v>4.29</v>
      </c>
      <c r="I370">
        <v>3.09</v>
      </c>
      <c r="J370">
        <v>187.6</v>
      </c>
      <c r="K370">
        <v>34.15</v>
      </c>
      <c r="L370">
        <v>9.6199999999999992</v>
      </c>
      <c r="M370">
        <v>93.05</v>
      </c>
      <c r="N370">
        <v>16.62</v>
      </c>
      <c r="O370">
        <v>79</v>
      </c>
      <c r="P370">
        <v>5.29</v>
      </c>
      <c r="Q370">
        <v>5.6</v>
      </c>
      <c r="R370">
        <v>132.30000000000001</v>
      </c>
      <c r="S370">
        <v>71.05</v>
      </c>
      <c r="T370" s="34">
        <v>52.8</v>
      </c>
      <c r="U370">
        <v>11.28</v>
      </c>
      <c r="V370">
        <v>23.2</v>
      </c>
      <c r="W370">
        <v>25.95</v>
      </c>
      <c r="X370">
        <v>23</v>
      </c>
      <c r="Y370">
        <v>46.95</v>
      </c>
      <c r="Z370">
        <v>8.02</v>
      </c>
      <c r="AA370">
        <v>39.200000000000003</v>
      </c>
      <c r="AB370">
        <v>18.100000000000001</v>
      </c>
      <c r="AC370">
        <v>4.67</v>
      </c>
      <c r="AD370">
        <v>87.6</v>
      </c>
      <c r="AE370">
        <v>5.5</v>
      </c>
      <c r="AF370">
        <v>4.8899999999999997</v>
      </c>
      <c r="AG370">
        <v>14.26</v>
      </c>
      <c r="AH370">
        <v>29.8</v>
      </c>
      <c r="AI370">
        <v>4.54</v>
      </c>
      <c r="AJ370">
        <v>12.66</v>
      </c>
      <c r="AK370">
        <v>15.62</v>
      </c>
      <c r="AL370">
        <v>20.6</v>
      </c>
      <c r="AM370">
        <v>3.74</v>
      </c>
      <c r="AN370">
        <v>6.39</v>
      </c>
      <c r="AO370">
        <v>11.32</v>
      </c>
      <c r="AP370">
        <v>7.85</v>
      </c>
      <c r="AR370">
        <v>20794.37</v>
      </c>
      <c r="AS370">
        <v>8712.89</v>
      </c>
    </row>
    <row r="371" spans="2:45" x14ac:dyDescent="0.25">
      <c r="B371" s="22">
        <v>42555</v>
      </c>
      <c r="C371">
        <v>178.9</v>
      </c>
      <c r="D371">
        <v>48.15</v>
      </c>
      <c r="E371">
        <v>89.95</v>
      </c>
      <c r="F371">
        <v>46.7</v>
      </c>
      <c r="G371">
        <v>5.15</v>
      </c>
      <c r="H371">
        <v>4.28</v>
      </c>
      <c r="I371">
        <v>3.14</v>
      </c>
      <c r="J371">
        <v>187.6</v>
      </c>
      <c r="K371">
        <v>34.75</v>
      </c>
      <c r="L371">
        <v>9.75</v>
      </c>
      <c r="M371">
        <v>96.75</v>
      </c>
      <c r="N371">
        <v>16.86</v>
      </c>
      <c r="O371">
        <v>79.650000000000006</v>
      </c>
      <c r="P371">
        <v>5.35</v>
      </c>
      <c r="Q371">
        <v>5.62</v>
      </c>
      <c r="R371">
        <v>133.4</v>
      </c>
      <c r="S371">
        <v>71.7</v>
      </c>
      <c r="T371" s="34">
        <v>53.9</v>
      </c>
      <c r="U371">
        <v>11.42</v>
      </c>
      <c r="V371">
        <v>23.4</v>
      </c>
      <c r="W371">
        <v>26.45</v>
      </c>
      <c r="X371">
        <v>23.4</v>
      </c>
      <c r="Y371">
        <v>46.95</v>
      </c>
      <c r="Z371">
        <v>8.11</v>
      </c>
      <c r="AA371">
        <v>39.5</v>
      </c>
      <c r="AB371">
        <v>18.399999999999999</v>
      </c>
      <c r="AC371">
        <v>4.72</v>
      </c>
      <c r="AD371">
        <v>89.75</v>
      </c>
      <c r="AE371">
        <v>5.53</v>
      </c>
      <c r="AF371">
        <v>4.96</v>
      </c>
      <c r="AG371">
        <v>14.44</v>
      </c>
      <c r="AH371">
        <v>30.4</v>
      </c>
      <c r="AI371">
        <v>4.5</v>
      </c>
      <c r="AJ371">
        <v>12.98</v>
      </c>
      <c r="AK371">
        <v>16.22</v>
      </c>
      <c r="AL371">
        <v>20.6</v>
      </c>
      <c r="AM371">
        <v>3.81</v>
      </c>
      <c r="AN371">
        <v>6.46</v>
      </c>
      <c r="AO371">
        <v>11.46</v>
      </c>
      <c r="AP371">
        <v>7.99</v>
      </c>
      <c r="AR371">
        <v>21059.200000000001</v>
      </c>
      <c r="AS371">
        <v>8802.35</v>
      </c>
    </row>
    <row r="372" spans="2:45" x14ac:dyDescent="0.25">
      <c r="B372" s="22">
        <v>42556</v>
      </c>
      <c r="C372">
        <v>176.4</v>
      </c>
      <c r="D372">
        <v>47.35</v>
      </c>
      <c r="E372">
        <v>88.6</v>
      </c>
      <c r="F372">
        <v>46.2</v>
      </c>
      <c r="G372">
        <v>5.1100000000000003</v>
      </c>
      <c r="H372">
        <v>4.2</v>
      </c>
      <c r="I372">
        <v>3.08</v>
      </c>
      <c r="J372">
        <v>184.9</v>
      </c>
      <c r="K372">
        <v>33.950000000000003</v>
      </c>
      <c r="L372">
        <v>9.57</v>
      </c>
      <c r="M372">
        <v>97.55</v>
      </c>
      <c r="N372">
        <v>16.66</v>
      </c>
      <c r="O372">
        <v>78.95</v>
      </c>
      <c r="P372">
        <v>5.23</v>
      </c>
      <c r="Q372">
        <v>5.52</v>
      </c>
      <c r="R372">
        <v>132.9</v>
      </c>
      <c r="S372">
        <v>70.5</v>
      </c>
      <c r="T372" s="34">
        <v>53.35</v>
      </c>
      <c r="U372">
        <v>11.26</v>
      </c>
      <c r="V372">
        <v>23.1</v>
      </c>
      <c r="W372">
        <v>25.5</v>
      </c>
      <c r="X372">
        <v>22.55</v>
      </c>
      <c r="Y372">
        <v>47.2</v>
      </c>
      <c r="Z372">
        <v>8.01</v>
      </c>
      <c r="AA372">
        <v>39.5</v>
      </c>
      <c r="AB372">
        <v>18.22</v>
      </c>
      <c r="AC372">
        <v>4.66</v>
      </c>
      <c r="AD372">
        <v>88.25</v>
      </c>
      <c r="AE372">
        <v>5.25</v>
      </c>
      <c r="AF372">
        <v>4.8899999999999997</v>
      </c>
      <c r="AG372">
        <v>14.06</v>
      </c>
      <c r="AH372">
        <v>29.9</v>
      </c>
      <c r="AI372">
        <v>4.5</v>
      </c>
      <c r="AJ372">
        <v>12.86</v>
      </c>
      <c r="AK372">
        <v>15.66</v>
      </c>
      <c r="AL372">
        <v>20.75</v>
      </c>
      <c r="AM372">
        <v>3.68</v>
      </c>
      <c r="AN372">
        <v>6.39</v>
      </c>
      <c r="AO372">
        <v>11.34</v>
      </c>
      <c r="AP372">
        <v>7.9</v>
      </c>
      <c r="AR372">
        <v>20750.72</v>
      </c>
      <c r="AS372">
        <v>8643.31</v>
      </c>
    </row>
    <row r="373" spans="2:45" x14ac:dyDescent="0.25">
      <c r="B373" s="22">
        <v>42557</v>
      </c>
      <c r="C373">
        <v>174.3</v>
      </c>
      <c r="D373">
        <v>46.8</v>
      </c>
      <c r="E373">
        <v>86.75</v>
      </c>
      <c r="F373">
        <v>45.6</v>
      </c>
      <c r="G373">
        <v>5.03</v>
      </c>
      <c r="H373">
        <v>4.18</v>
      </c>
      <c r="I373">
        <v>3.03</v>
      </c>
      <c r="J373">
        <v>183.5</v>
      </c>
      <c r="K373">
        <v>33.35</v>
      </c>
      <c r="L373">
        <v>9.4700000000000006</v>
      </c>
      <c r="M373">
        <v>97</v>
      </c>
      <c r="N373">
        <v>16.399999999999999</v>
      </c>
      <c r="O373">
        <v>79.8</v>
      </c>
      <c r="P373">
        <v>5.14</v>
      </c>
      <c r="Q373">
        <v>5.39</v>
      </c>
      <c r="R373">
        <v>131.69999999999999</v>
      </c>
      <c r="S373">
        <v>70.599999999999994</v>
      </c>
      <c r="T373" s="34">
        <v>52.65</v>
      </c>
      <c r="U373">
        <v>11.04</v>
      </c>
      <c r="V373">
        <v>22.9</v>
      </c>
      <c r="W373">
        <v>24.8</v>
      </c>
      <c r="X373">
        <v>22.15</v>
      </c>
      <c r="Y373">
        <v>46.6</v>
      </c>
      <c r="Z373">
        <v>7.87</v>
      </c>
      <c r="AA373">
        <v>39.35</v>
      </c>
      <c r="AB373">
        <v>17.96</v>
      </c>
      <c r="AC373">
        <v>4.62</v>
      </c>
      <c r="AD373">
        <v>87.1</v>
      </c>
      <c r="AE373">
        <v>5.15</v>
      </c>
      <c r="AF373">
        <v>4.8100000000000005</v>
      </c>
      <c r="AG373">
        <v>13.64</v>
      </c>
      <c r="AH373">
        <v>29.4</v>
      </c>
      <c r="AI373">
        <v>4.3899999999999997</v>
      </c>
      <c r="AJ373">
        <v>12.78</v>
      </c>
      <c r="AK373">
        <v>15.24</v>
      </c>
      <c r="AL373">
        <v>20.65</v>
      </c>
      <c r="AM373">
        <v>3.67</v>
      </c>
      <c r="AN373">
        <v>6.27</v>
      </c>
      <c r="AO373">
        <v>11.38</v>
      </c>
      <c r="AP373">
        <v>7.78</v>
      </c>
      <c r="AR373">
        <v>20495.29</v>
      </c>
      <c r="AS373">
        <v>8503.14</v>
      </c>
    </row>
    <row r="374" spans="2:45" x14ac:dyDescent="0.25">
      <c r="B374" s="22">
        <v>42558</v>
      </c>
      <c r="C374">
        <v>176.3</v>
      </c>
      <c r="D374">
        <v>47</v>
      </c>
      <c r="E374">
        <v>88.45</v>
      </c>
      <c r="F374">
        <v>45.9</v>
      </c>
      <c r="G374">
        <v>5.1100000000000003</v>
      </c>
      <c r="H374">
        <v>4.1900000000000004</v>
      </c>
      <c r="I374">
        <v>3.06</v>
      </c>
      <c r="J374">
        <v>184.3</v>
      </c>
      <c r="K374">
        <v>33.450000000000003</v>
      </c>
      <c r="L374">
        <v>9.6199999999999992</v>
      </c>
      <c r="M374">
        <v>98.15</v>
      </c>
      <c r="N374">
        <v>16.48</v>
      </c>
      <c r="O374">
        <v>79.75</v>
      </c>
      <c r="P374">
        <v>5.26</v>
      </c>
      <c r="Q374">
        <v>5.49</v>
      </c>
      <c r="R374">
        <v>132.4</v>
      </c>
      <c r="S374">
        <v>71</v>
      </c>
      <c r="T374" s="34">
        <v>53.4</v>
      </c>
      <c r="U374">
        <v>11.16</v>
      </c>
      <c r="V374">
        <v>23.25</v>
      </c>
      <c r="W374">
        <v>25.25</v>
      </c>
      <c r="X374">
        <v>22.45</v>
      </c>
      <c r="Y374">
        <v>46.8</v>
      </c>
      <c r="Z374">
        <v>8.1199999999999992</v>
      </c>
      <c r="AA374">
        <v>39.65</v>
      </c>
      <c r="AB374">
        <v>18.04</v>
      </c>
      <c r="AC374">
        <v>4.66</v>
      </c>
      <c r="AD374">
        <v>87.25</v>
      </c>
      <c r="AE374">
        <v>5.18</v>
      </c>
      <c r="AF374">
        <v>4.91</v>
      </c>
      <c r="AG374">
        <v>14.14</v>
      </c>
      <c r="AH374">
        <v>29.75</v>
      </c>
      <c r="AI374">
        <v>4.43</v>
      </c>
      <c r="AJ374">
        <v>12.82</v>
      </c>
      <c r="AK374">
        <v>15.46</v>
      </c>
      <c r="AL374">
        <v>21</v>
      </c>
      <c r="AM374">
        <v>3.66</v>
      </c>
      <c r="AN374">
        <v>6.23</v>
      </c>
      <c r="AO374">
        <v>11.28</v>
      </c>
      <c r="AP374">
        <v>7.91</v>
      </c>
      <c r="AR374">
        <v>20706.919999999998</v>
      </c>
      <c r="AS374">
        <v>8600.99</v>
      </c>
    </row>
    <row r="375" spans="2:45" x14ac:dyDescent="0.25">
      <c r="B375" s="22">
        <v>42559</v>
      </c>
      <c r="C375">
        <v>177</v>
      </c>
      <c r="D375">
        <v>46.85</v>
      </c>
      <c r="E375">
        <v>87.45</v>
      </c>
      <c r="F375">
        <v>45.85</v>
      </c>
      <c r="G375">
        <v>5.07</v>
      </c>
      <c r="H375">
        <v>4.1399999999999997</v>
      </c>
      <c r="I375">
        <v>3.03</v>
      </c>
      <c r="J375">
        <v>183.6</v>
      </c>
      <c r="K375">
        <v>33.15</v>
      </c>
      <c r="L375">
        <v>9.49</v>
      </c>
      <c r="M375">
        <v>97.7</v>
      </c>
      <c r="N375">
        <v>16.32</v>
      </c>
      <c r="O375">
        <v>78.900000000000006</v>
      </c>
      <c r="P375">
        <v>5.23</v>
      </c>
      <c r="Q375">
        <v>5.4</v>
      </c>
      <c r="R375">
        <v>131.69999999999999</v>
      </c>
      <c r="S375">
        <v>70.45</v>
      </c>
      <c r="T375" s="34">
        <v>53.7</v>
      </c>
      <c r="U375">
        <v>11.06</v>
      </c>
      <c r="V375">
        <v>23.1</v>
      </c>
      <c r="W375">
        <v>25.05</v>
      </c>
      <c r="X375">
        <v>22.6</v>
      </c>
      <c r="Y375">
        <v>46.7</v>
      </c>
      <c r="Z375">
        <v>7.98</v>
      </c>
      <c r="AA375">
        <v>39.5</v>
      </c>
      <c r="AB375">
        <v>18.059999999999999</v>
      </c>
      <c r="AC375">
        <v>4.68</v>
      </c>
      <c r="AD375">
        <v>86.65</v>
      </c>
      <c r="AE375">
        <v>5.0999999999999996</v>
      </c>
      <c r="AF375">
        <v>4.8600000000000003</v>
      </c>
      <c r="AG375">
        <v>13.84</v>
      </c>
      <c r="AH375">
        <v>29.15</v>
      </c>
      <c r="AI375">
        <v>4.33</v>
      </c>
      <c r="AJ375">
        <v>12.82</v>
      </c>
      <c r="AK375">
        <v>15.5</v>
      </c>
      <c r="AL375">
        <v>20.65</v>
      </c>
      <c r="AM375">
        <v>3.67</v>
      </c>
      <c r="AN375">
        <v>6.16</v>
      </c>
      <c r="AO375">
        <v>11.26</v>
      </c>
      <c r="AP375">
        <v>7.83</v>
      </c>
      <c r="AR375">
        <v>20564.169999999998</v>
      </c>
      <c r="AS375">
        <v>8534.7900000000009</v>
      </c>
    </row>
    <row r="376" spans="2:45" x14ac:dyDescent="0.25">
      <c r="B376" s="22">
        <v>42562</v>
      </c>
      <c r="C376">
        <v>180</v>
      </c>
      <c r="D376">
        <v>47.6</v>
      </c>
      <c r="E376">
        <v>88.7</v>
      </c>
      <c r="F376">
        <v>46.2</v>
      </c>
      <c r="G376">
        <v>5.19</v>
      </c>
      <c r="H376">
        <v>4.24</v>
      </c>
      <c r="I376">
        <v>3.09</v>
      </c>
      <c r="J376">
        <v>185.1</v>
      </c>
      <c r="K376">
        <v>33.799999999999997</v>
      </c>
      <c r="L376">
        <v>9.59</v>
      </c>
      <c r="M376">
        <v>100.1</v>
      </c>
      <c r="N376">
        <v>16.54</v>
      </c>
      <c r="O376">
        <v>79.349999999999994</v>
      </c>
      <c r="P376">
        <v>5.31</v>
      </c>
      <c r="Q376">
        <v>5.57</v>
      </c>
      <c r="R376">
        <v>132.6</v>
      </c>
      <c r="S376">
        <v>70.45</v>
      </c>
      <c r="T376" s="34">
        <v>54.2</v>
      </c>
      <c r="U376">
        <v>11.34</v>
      </c>
      <c r="V376">
        <v>23.35</v>
      </c>
      <c r="W376">
        <v>25.5</v>
      </c>
      <c r="X376">
        <v>23</v>
      </c>
      <c r="Y376">
        <v>47.25</v>
      </c>
      <c r="Z376">
        <v>7.88</v>
      </c>
      <c r="AA376">
        <v>40.4</v>
      </c>
      <c r="AB376">
        <v>18.46</v>
      </c>
      <c r="AC376">
        <v>4.5199999999999996</v>
      </c>
      <c r="AD376">
        <v>88.1</v>
      </c>
      <c r="AE376">
        <v>5.13</v>
      </c>
      <c r="AF376">
        <v>5</v>
      </c>
      <c r="AG376">
        <v>14.16</v>
      </c>
      <c r="AH376">
        <v>29.95</v>
      </c>
      <c r="AI376">
        <v>4.55</v>
      </c>
      <c r="AJ376">
        <v>12.94</v>
      </c>
      <c r="AK376">
        <v>15.84</v>
      </c>
      <c r="AL376">
        <v>21.5</v>
      </c>
      <c r="AM376">
        <v>3.73</v>
      </c>
      <c r="AN376">
        <v>6.25</v>
      </c>
      <c r="AO376">
        <v>11.5</v>
      </c>
      <c r="AP376">
        <v>7.99</v>
      </c>
      <c r="AR376">
        <v>20880.5</v>
      </c>
      <c r="AS376">
        <v>8703</v>
      </c>
    </row>
    <row r="377" spans="2:45" x14ac:dyDescent="0.25">
      <c r="B377" s="22">
        <v>42563</v>
      </c>
      <c r="C377">
        <v>180.9</v>
      </c>
      <c r="D377">
        <v>48.4</v>
      </c>
      <c r="E377">
        <v>91.1</v>
      </c>
      <c r="F377">
        <v>47.1</v>
      </c>
      <c r="G377">
        <v>5.29</v>
      </c>
      <c r="H377">
        <v>4.29</v>
      </c>
      <c r="I377">
        <v>3.13</v>
      </c>
      <c r="J377">
        <v>186.8</v>
      </c>
      <c r="K377">
        <v>34.450000000000003</v>
      </c>
      <c r="L377">
        <v>9.67</v>
      </c>
      <c r="M377">
        <v>102.1</v>
      </c>
      <c r="N377">
        <v>16.86</v>
      </c>
      <c r="O377">
        <v>79.650000000000006</v>
      </c>
      <c r="P377">
        <v>5.39</v>
      </c>
      <c r="Q377">
        <v>5.67</v>
      </c>
      <c r="R377">
        <v>132.69999999999999</v>
      </c>
      <c r="S377">
        <v>71.3</v>
      </c>
      <c r="T377" s="34">
        <v>56.05</v>
      </c>
      <c r="U377">
        <v>11.5</v>
      </c>
      <c r="V377">
        <v>23.8</v>
      </c>
      <c r="W377">
        <v>26.25</v>
      </c>
      <c r="X377">
        <v>24</v>
      </c>
      <c r="Y377">
        <v>47.45</v>
      </c>
      <c r="Z377">
        <v>7.96</v>
      </c>
      <c r="AA377">
        <v>40.9</v>
      </c>
      <c r="AB377">
        <v>19.2</v>
      </c>
      <c r="AC377">
        <v>4.5999999999999996</v>
      </c>
      <c r="AD377">
        <v>89.3</v>
      </c>
      <c r="AE377">
        <v>5.26</v>
      </c>
      <c r="AF377">
        <v>5.08</v>
      </c>
      <c r="AG377">
        <v>14.9</v>
      </c>
      <c r="AH377">
        <v>30.7</v>
      </c>
      <c r="AI377">
        <v>4.59</v>
      </c>
      <c r="AJ377">
        <v>13.04</v>
      </c>
      <c r="AK377">
        <v>16.100000000000001</v>
      </c>
      <c r="AL377">
        <v>21.75</v>
      </c>
      <c r="AM377">
        <v>3.9</v>
      </c>
      <c r="AN377">
        <v>6.17</v>
      </c>
      <c r="AO377">
        <v>11.76</v>
      </c>
      <c r="AP377">
        <v>8.1</v>
      </c>
      <c r="AR377">
        <v>21224.74</v>
      </c>
      <c r="AS377">
        <v>8855.31</v>
      </c>
    </row>
    <row r="378" spans="2:45" x14ac:dyDescent="0.25">
      <c r="B378" s="22">
        <v>42564</v>
      </c>
      <c r="C378">
        <v>181.2</v>
      </c>
      <c r="D378">
        <v>48.65</v>
      </c>
      <c r="E378">
        <v>91.3</v>
      </c>
      <c r="F378">
        <v>47.15</v>
      </c>
      <c r="G378">
        <v>5.36</v>
      </c>
      <c r="H378">
        <v>4.3099999999999996</v>
      </c>
      <c r="I378">
        <v>3.11</v>
      </c>
      <c r="J378">
        <v>188.2</v>
      </c>
      <c r="K378">
        <v>34.950000000000003</v>
      </c>
      <c r="L378">
        <v>9.82</v>
      </c>
      <c r="M378">
        <v>103</v>
      </c>
      <c r="N378">
        <v>17.04</v>
      </c>
      <c r="O378">
        <v>79.2</v>
      </c>
      <c r="P378">
        <v>5.41</v>
      </c>
      <c r="Q378">
        <v>5.78</v>
      </c>
      <c r="R378">
        <v>133.4</v>
      </c>
      <c r="S378">
        <v>72.150000000000006</v>
      </c>
      <c r="T378" s="34">
        <v>55.5</v>
      </c>
      <c r="U378">
        <v>11.5</v>
      </c>
      <c r="V378">
        <v>24.05</v>
      </c>
      <c r="W378">
        <v>26.55</v>
      </c>
      <c r="X378">
        <v>24.1</v>
      </c>
      <c r="Y378">
        <v>48.55</v>
      </c>
      <c r="Z378">
        <v>7.97</v>
      </c>
      <c r="AA378">
        <v>41.4</v>
      </c>
      <c r="AB378">
        <v>19.22</v>
      </c>
      <c r="AC378">
        <v>4.62</v>
      </c>
      <c r="AD378">
        <v>89.35</v>
      </c>
      <c r="AE378">
        <v>5.24</v>
      </c>
      <c r="AF378">
        <v>5.0999999999999996</v>
      </c>
      <c r="AG378">
        <v>15.1</v>
      </c>
      <c r="AH378">
        <v>30.45</v>
      </c>
      <c r="AI378">
        <v>4.62</v>
      </c>
      <c r="AJ378">
        <v>12.94</v>
      </c>
      <c r="AK378">
        <v>15.98</v>
      </c>
      <c r="AL378">
        <v>21.55</v>
      </c>
      <c r="AM378">
        <v>3.74</v>
      </c>
      <c r="AN378">
        <v>6.2</v>
      </c>
      <c r="AO378">
        <v>12</v>
      </c>
      <c r="AP378">
        <v>8.1199999999999992</v>
      </c>
      <c r="AR378">
        <v>21322.37</v>
      </c>
      <c r="AS378">
        <v>8909.06</v>
      </c>
    </row>
    <row r="379" spans="2:45" x14ac:dyDescent="0.25">
      <c r="B379" s="22">
        <v>42565</v>
      </c>
      <c r="C379">
        <v>183.5</v>
      </c>
      <c r="D379">
        <v>49.3</v>
      </c>
      <c r="E379">
        <v>92.5</v>
      </c>
      <c r="F379">
        <v>47.55</v>
      </c>
      <c r="G379">
        <v>5.46</v>
      </c>
      <c r="H379">
        <v>4.38</v>
      </c>
      <c r="I379">
        <v>3.17</v>
      </c>
      <c r="J379">
        <v>190.1</v>
      </c>
      <c r="K379">
        <v>35.299999999999997</v>
      </c>
      <c r="L379">
        <v>9.84</v>
      </c>
      <c r="M379">
        <v>103.4</v>
      </c>
      <c r="N379">
        <v>17.36</v>
      </c>
      <c r="O379">
        <v>80</v>
      </c>
      <c r="P379">
        <v>5.48</v>
      </c>
      <c r="Q379">
        <v>5.82</v>
      </c>
      <c r="R379">
        <v>134.19999999999999</v>
      </c>
      <c r="S379">
        <v>72.400000000000006</v>
      </c>
      <c r="T379" s="34">
        <v>55.65</v>
      </c>
      <c r="U379">
        <v>11.72</v>
      </c>
      <c r="V379">
        <v>24.3</v>
      </c>
      <c r="W379">
        <v>26.95</v>
      </c>
      <c r="X379">
        <v>24.2</v>
      </c>
      <c r="Y379">
        <v>49.6</v>
      </c>
      <c r="Z379">
        <v>8.1</v>
      </c>
      <c r="AA379">
        <v>42.05</v>
      </c>
      <c r="AB379">
        <v>19.32</v>
      </c>
      <c r="AC379">
        <v>4.72</v>
      </c>
      <c r="AD379">
        <v>90.35</v>
      </c>
      <c r="AE379">
        <v>5.29</v>
      </c>
      <c r="AF379">
        <v>5.16</v>
      </c>
      <c r="AG379">
        <v>15.08</v>
      </c>
      <c r="AH379">
        <v>31</v>
      </c>
      <c r="AI379">
        <v>4.5999999999999996</v>
      </c>
      <c r="AJ379">
        <v>13.26</v>
      </c>
      <c r="AK379">
        <v>16.3</v>
      </c>
      <c r="AL379">
        <v>21.7</v>
      </c>
      <c r="AM379">
        <v>3.67</v>
      </c>
      <c r="AN379">
        <v>5.86</v>
      </c>
      <c r="AO379">
        <v>12.2</v>
      </c>
      <c r="AP379">
        <v>8.2200000000000006</v>
      </c>
      <c r="AR379">
        <v>21561.06</v>
      </c>
      <c r="AS379">
        <v>9010.1</v>
      </c>
    </row>
    <row r="380" spans="2:45" x14ac:dyDescent="0.25">
      <c r="B380" s="22">
        <v>42566</v>
      </c>
      <c r="C380">
        <v>184.8</v>
      </c>
      <c r="D380">
        <v>49.6</v>
      </c>
      <c r="E380">
        <v>93.2</v>
      </c>
      <c r="F380">
        <v>48.05</v>
      </c>
      <c r="G380">
        <v>5.41</v>
      </c>
      <c r="H380">
        <v>4.34</v>
      </c>
      <c r="I380">
        <v>3.18</v>
      </c>
      <c r="J380">
        <v>189.8</v>
      </c>
      <c r="K380">
        <v>36.6</v>
      </c>
      <c r="L380">
        <v>9.83</v>
      </c>
      <c r="M380">
        <v>105.7</v>
      </c>
      <c r="N380">
        <v>17.68</v>
      </c>
      <c r="O380">
        <v>80.45</v>
      </c>
      <c r="P380">
        <v>5.47</v>
      </c>
      <c r="Q380">
        <v>5.8</v>
      </c>
      <c r="R380">
        <v>134.30000000000001</v>
      </c>
      <c r="S380">
        <v>72.400000000000006</v>
      </c>
      <c r="T380" s="34">
        <v>55.65</v>
      </c>
      <c r="U380">
        <v>11.68</v>
      </c>
      <c r="V380">
        <v>24.25</v>
      </c>
      <c r="W380">
        <v>26.85</v>
      </c>
      <c r="X380">
        <v>24.15</v>
      </c>
      <c r="Y380">
        <v>50.6</v>
      </c>
      <c r="Z380">
        <v>8.11</v>
      </c>
      <c r="AA380">
        <v>42.1</v>
      </c>
      <c r="AB380">
        <v>19.28</v>
      </c>
      <c r="AC380">
        <v>4.74</v>
      </c>
      <c r="AD380">
        <v>91.1</v>
      </c>
      <c r="AE380">
        <v>5.28</v>
      </c>
      <c r="AF380">
        <v>5.13</v>
      </c>
      <c r="AG380">
        <v>15.32</v>
      </c>
      <c r="AH380">
        <v>30.95</v>
      </c>
      <c r="AI380">
        <v>4.62</v>
      </c>
      <c r="AJ380">
        <v>13.32</v>
      </c>
      <c r="AK380">
        <v>16.399999999999999</v>
      </c>
      <c r="AL380">
        <v>20.350000000000001</v>
      </c>
      <c r="AM380">
        <v>3.7199999999999998</v>
      </c>
      <c r="AN380">
        <v>5.87</v>
      </c>
      <c r="AO380">
        <v>12.32</v>
      </c>
      <c r="AP380">
        <v>8.35</v>
      </c>
      <c r="AR380">
        <v>21659.25</v>
      </c>
      <c r="AS380">
        <v>9049.66</v>
      </c>
    </row>
    <row r="381" spans="2:45" x14ac:dyDescent="0.25">
      <c r="B381" s="22">
        <v>42569</v>
      </c>
      <c r="C381">
        <v>185</v>
      </c>
      <c r="D381">
        <v>49.75</v>
      </c>
      <c r="E381">
        <v>93.8</v>
      </c>
      <c r="F381">
        <v>48.65</v>
      </c>
      <c r="G381">
        <v>5.45</v>
      </c>
      <c r="H381">
        <v>4.3600000000000003</v>
      </c>
      <c r="I381">
        <v>3.2</v>
      </c>
      <c r="J381">
        <v>190.5</v>
      </c>
      <c r="K381">
        <v>36.75</v>
      </c>
      <c r="L381">
        <v>9.91</v>
      </c>
      <c r="M381">
        <v>108.1</v>
      </c>
      <c r="N381">
        <v>17.68</v>
      </c>
      <c r="O381">
        <v>80.400000000000006</v>
      </c>
      <c r="P381">
        <v>5.5</v>
      </c>
      <c r="Q381">
        <v>5.84</v>
      </c>
      <c r="R381">
        <v>135.6</v>
      </c>
      <c r="S381">
        <v>73</v>
      </c>
      <c r="T381" s="34">
        <v>56</v>
      </c>
      <c r="U381">
        <v>11.7</v>
      </c>
      <c r="V381">
        <v>24.45</v>
      </c>
      <c r="W381">
        <v>27.75</v>
      </c>
      <c r="X381">
        <v>24.6</v>
      </c>
      <c r="Y381">
        <v>50.6</v>
      </c>
      <c r="Z381">
        <v>8.09</v>
      </c>
      <c r="AA381">
        <v>41.95</v>
      </c>
      <c r="AB381">
        <v>19.14</v>
      </c>
      <c r="AC381">
        <v>5.0999999999999996</v>
      </c>
      <c r="AD381">
        <v>91.95</v>
      </c>
      <c r="AE381">
        <v>5.19</v>
      </c>
      <c r="AF381">
        <v>5.19</v>
      </c>
      <c r="AG381">
        <v>15.16</v>
      </c>
      <c r="AH381">
        <v>31.7</v>
      </c>
      <c r="AI381">
        <v>4.59</v>
      </c>
      <c r="AJ381">
        <v>13.68</v>
      </c>
      <c r="AK381">
        <v>16.66</v>
      </c>
      <c r="AL381">
        <v>21.55</v>
      </c>
      <c r="AM381">
        <v>3.75</v>
      </c>
      <c r="AN381">
        <v>5.85</v>
      </c>
      <c r="AO381">
        <v>12.56</v>
      </c>
      <c r="AP381">
        <v>8.5399999999999991</v>
      </c>
      <c r="AR381">
        <v>21803.18</v>
      </c>
      <c r="AS381">
        <v>9090.9500000000007</v>
      </c>
    </row>
    <row r="382" spans="2:45" x14ac:dyDescent="0.25">
      <c r="B382" s="22">
        <v>42570</v>
      </c>
      <c r="C382">
        <v>183.3</v>
      </c>
      <c r="D382">
        <v>49.5</v>
      </c>
      <c r="E382">
        <v>93.5</v>
      </c>
      <c r="F382">
        <v>48.85</v>
      </c>
      <c r="G382">
        <v>5.39</v>
      </c>
      <c r="H382">
        <v>4.33</v>
      </c>
      <c r="I382">
        <v>3.17</v>
      </c>
      <c r="J382">
        <v>189.5</v>
      </c>
      <c r="K382">
        <v>36.1</v>
      </c>
      <c r="L382">
        <v>9.8000000000000007</v>
      </c>
      <c r="M382">
        <v>107.4</v>
      </c>
      <c r="N382">
        <v>17.54</v>
      </c>
      <c r="O382">
        <v>81</v>
      </c>
      <c r="P382">
        <v>5.4</v>
      </c>
      <c r="Q382">
        <v>5.72</v>
      </c>
      <c r="R382">
        <v>135.6</v>
      </c>
      <c r="S382">
        <v>73.2</v>
      </c>
      <c r="T382" s="34">
        <v>56.05</v>
      </c>
      <c r="U382">
        <v>11.7</v>
      </c>
      <c r="V382">
        <v>24.25</v>
      </c>
      <c r="W382">
        <v>27.55</v>
      </c>
      <c r="X382">
        <v>24</v>
      </c>
      <c r="Y382">
        <v>50.5</v>
      </c>
      <c r="Z382">
        <v>7.88</v>
      </c>
      <c r="AA382">
        <v>42.25</v>
      </c>
      <c r="AB382">
        <v>19.22</v>
      </c>
      <c r="AC382">
        <v>5.05</v>
      </c>
      <c r="AD382">
        <v>91.45</v>
      </c>
      <c r="AE382">
        <v>5.14</v>
      </c>
      <c r="AF382">
        <v>5.17</v>
      </c>
      <c r="AG382">
        <v>15.1</v>
      </c>
      <c r="AH382">
        <v>31.15</v>
      </c>
      <c r="AI382">
        <v>4.5</v>
      </c>
      <c r="AJ382">
        <v>13.7</v>
      </c>
      <c r="AK382">
        <v>16.440000000000001</v>
      </c>
      <c r="AL382">
        <v>21.6</v>
      </c>
      <c r="AM382">
        <v>3.79</v>
      </c>
      <c r="AN382">
        <v>5.82</v>
      </c>
      <c r="AO382">
        <v>12.2</v>
      </c>
      <c r="AP382">
        <v>8.5500000000000007</v>
      </c>
      <c r="AR382">
        <v>21673.200000000001</v>
      </c>
      <c r="AS382">
        <v>8988.7900000000009</v>
      </c>
    </row>
    <row r="383" spans="2:45" x14ac:dyDescent="0.25">
      <c r="B383" s="22">
        <v>42571</v>
      </c>
      <c r="C383">
        <v>185.6</v>
      </c>
      <c r="D383">
        <v>50.25</v>
      </c>
      <c r="E383">
        <v>94.4</v>
      </c>
      <c r="F383">
        <v>49.2</v>
      </c>
      <c r="G383">
        <v>5.42</v>
      </c>
      <c r="H383">
        <v>4.3600000000000003</v>
      </c>
      <c r="I383">
        <v>3.19</v>
      </c>
      <c r="J383">
        <v>191.9</v>
      </c>
      <c r="K383">
        <v>36.5</v>
      </c>
      <c r="L383">
        <v>9.9499999999999993</v>
      </c>
      <c r="M383">
        <v>109</v>
      </c>
      <c r="N383">
        <v>17.7</v>
      </c>
      <c r="O383">
        <v>81.2</v>
      </c>
      <c r="P383">
        <v>5.4</v>
      </c>
      <c r="Q383">
        <v>5.73</v>
      </c>
      <c r="R383">
        <v>136.4</v>
      </c>
      <c r="S383">
        <v>73.3</v>
      </c>
      <c r="T383" s="34">
        <v>56.8</v>
      </c>
      <c r="U383">
        <v>11.78</v>
      </c>
      <c r="V383">
        <v>25</v>
      </c>
      <c r="W383">
        <v>27.85</v>
      </c>
      <c r="X383">
        <v>24.2</v>
      </c>
      <c r="Y383">
        <v>52.35</v>
      </c>
      <c r="Z383">
        <v>7.86</v>
      </c>
      <c r="AA383">
        <v>43.05</v>
      </c>
      <c r="AB383">
        <v>19.12</v>
      </c>
      <c r="AC383">
        <v>5.21</v>
      </c>
      <c r="AD383">
        <v>92</v>
      </c>
      <c r="AE383">
        <v>5.17</v>
      </c>
      <c r="AF383">
        <v>5.17</v>
      </c>
      <c r="AG383">
        <v>14.74</v>
      </c>
      <c r="AH383">
        <v>31.35</v>
      </c>
      <c r="AI383">
        <v>4.59</v>
      </c>
      <c r="AJ383">
        <v>13.98</v>
      </c>
      <c r="AK383">
        <v>16.600000000000001</v>
      </c>
      <c r="AL383">
        <v>21.9</v>
      </c>
      <c r="AM383">
        <v>3.85</v>
      </c>
      <c r="AN383">
        <v>5.83</v>
      </c>
      <c r="AO383">
        <v>12.3</v>
      </c>
      <c r="AP383">
        <v>8.7200000000000006</v>
      </c>
      <c r="AR383">
        <v>21882.48</v>
      </c>
      <c r="AS383">
        <v>9023.11</v>
      </c>
    </row>
    <row r="384" spans="2:45" x14ac:dyDescent="0.25">
      <c r="B384" s="22">
        <v>42572</v>
      </c>
      <c r="C384">
        <v>184.6</v>
      </c>
      <c r="D384">
        <v>50.45</v>
      </c>
      <c r="E384">
        <v>98</v>
      </c>
      <c r="F384">
        <v>49.3</v>
      </c>
      <c r="G384">
        <v>5.4</v>
      </c>
      <c r="H384">
        <v>4.38</v>
      </c>
      <c r="I384">
        <v>3.18</v>
      </c>
      <c r="J384">
        <v>191.5</v>
      </c>
      <c r="K384">
        <v>36.5</v>
      </c>
      <c r="L384">
        <v>9.9600000000000009</v>
      </c>
      <c r="M384">
        <v>109.7</v>
      </c>
      <c r="N384">
        <v>17.739999999999998</v>
      </c>
      <c r="O384">
        <v>81</v>
      </c>
      <c r="P384">
        <v>5.38</v>
      </c>
      <c r="Q384">
        <v>5.67</v>
      </c>
      <c r="R384">
        <v>137</v>
      </c>
      <c r="S384">
        <v>74.849999999999994</v>
      </c>
      <c r="T384" s="34">
        <v>57.15</v>
      </c>
      <c r="U384">
        <v>11.8</v>
      </c>
      <c r="V384">
        <v>25.1</v>
      </c>
      <c r="W384">
        <v>27.65</v>
      </c>
      <c r="X384">
        <v>24.15</v>
      </c>
      <c r="Y384">
        <v>52.9</v>
      </c>
      <c r="Z384">
        <v>8.1300000000000008</v>
      </c>
      <c r="AA384">
        <v>42.75</v>
      </c>
      <c r="AB384">
        <v>19.5</v>
      </c>
      <c r="AC384">
        <v>5.27</v>
      </c>
      <c r="AD384">
        <v>93.4</v>
      </c>
      <c r="AE384">
        <v>5.07</v>
      </c>
      <c r="AF384">
        <v>5.2</v>
      </c>
      <c r="AG384">
        <v>14.74</v>
      </c>
      <c r="AH384">
        <v>31.55</v>
      </c>
      <c r="AI384">
        <v>4.59</v>
      </c>
      <c r="AJ384">
        <v>14.02</v>
      </c>
      <c r="AK384">
        <v>16.920000000000002</v>
      </c>
      <c r="AL384">
        <v>22.05</v>
      </c>
      <c r="AM384">
        <v>3.87</v>
      </c>
      <c r="AN384">
        <v>5.89</v>
      </c>
      <c r="AO384">
        <v>12.36</v>
      </c>
      <c r="AP384">
        <v>8.8699999999999992</v>
      </c>
      <c r="AR384">
        <v>22000.49</v>
      </c>
      <c r="AS384">
        <v>9057.08</v>
      </c>
    </row>
    <row r="385" spans="2:45" x14ac:dyDescent="0.25">
      <c r="B385" s="22">
        <v>42573</v>
      </c>
      <c r="C385">
        <v>185.2</v>
      </c>
      <c r="D385">
        <v>50.35</v>
      </c>
      <c r="E385">
        <v>96.55</v>
      </c>
      <c r="F385">
        <v>49.05</v>
      </c>
      <c r="G385">
        <v>5.44</v>
      </c>
      <c r="H385">
        <v>4.3899999999999997</v>
      </c>
      <c r="I385">
        <v>3.19</v>
      </c>
      <c r="J385">
        <v>192.4</v>
      </c>
      <c r="K385">
        <v>36.450000000000003</v>
      </c>
      <c r="L385">
        <v>9.9</v>
      </c>
      <c r="M385">
        <v>109.3</v>
      </c>
      <c r="N385">
        <v>17.72</v>
      </c>
      <c r="O385">
        <v>81.95</v>
      </c>
      <c r="P385">
        <v>5.37</v>
      </c>
      <c r="Q385">
        <v>5.67</v>
      </c>
      <c r="R385">
        <v>137</v>
      </c>
      <c r="S385">
        <v>75.25</v>
      </c>
      <c r="T385" s="34">
        <v>57</v>
      </c>
      <c r="U385">
        <v>11.72</v>
      </c>
      <c r="V385">
        <v>25.05</v>
      </c>
      <c r="W385">
        <v>27.8</v>
      </c>
      <c r="X385">
        <v>24.2</v>
      </c>
      <c r="Y385">
        <v>52.9</v>
      </c>
      <c r="Z385">
        <v>8.07</v>
      </c>
      <c r="AA385">
        <v>42.75</v>
      </c>
      <c r="AB385">
        <v>19.760000000000002</v>
      </c>
      <c r="AC385">
        <v>5.28</v>
      </c>
      <c r="AD385">
        <v>92.15</v>
      </c>
      <c r="AE385">
        <v>5.08</v>
      </c>
      <c r="AF385">
        <v>5.19</v>
      </c>
      <c r="AG385">
        <v>14.44</v>
      </c>
      <c r="AH385">
        <v>31.6</v>
      </c>
      <c r="AI385">
        <v>4.59</v>
      </c>
      <c r="AJ385">
        <v>13.84</v>
      </c>
      <c r="AK385">
        <v>16.600000000000001</v>
      </c>
      <c r="AL385">
        <v>21.9</v>
      </c>
      <c r="AM385">
        <v>3.92</v>
      </c>
      <c r="AN385">
        <v>5.93</v>
      </c>
      <c r="AO385">
        <v>12.22</v>
      </c>
      <c r="AP385">
        <v>8.84</v>
      </c>
      <c r="AR385">
        <v>21964.27</v>
      </c>
      <c r="AS385">
        <v>9031.93</v>
      </c>
    </row>
    <row r="386" spans="2:45" x14ac:dyDescent="0.25">
      <c r="B386" s="22">
        <v>42576</v>
      </c>
      <c r="C386">
        <v>188</v>
      </c>
      <c r="D386">
        <v>50.25</v>
      </c>
      <c r="E386">
        <v>97</v>
      </c>
      <c r="F386">
        <v>49</v>
      </c>
      <c r="G386">
        <v>5.35</v>
      </c>
      <c r="H386">
        <v>4.38</v>
      </c>
      <c r="I386">
        <v>3.2</v>
      </c>
      <c r="J386">
        <v>191.9</v>
      </c>
      <c r="K386">
        <v>36.299999999999997</v>
      </c>
      <c r="L386">
        <v>9.94</v>
      </c>
      <c r="M386">
        <v>109.8</v>
      </c>
      <c r="N386">
        <v>17.600000000000001</v>
      </c>
      <c r="O386">
        <v>83</v>
      </c>
      <c r="P386">
        <v>5.35</v>
      </c>
      <c r="Q386">
        <v>5.6899999999999995</v>
      </c>
      <c r="R386">
        <v>135.69999999999999</v>
      </c>
      <c r="S386">
        <v>74.650000000000006</v>
      </c>
      <c r="T386" s="34">
        <v>57.2</v>
      </c>
      <c r="U386">
        <v>11.78</v>
      </c>
      <c r="V386">
        <v>25.6</v>
      </c>
      <c r="W386">
        <v>28.35</v>
      </c>
      <c r="X386">
        <v>24.65</v>
      </c>
      <c r="Y386">
        <v>53.1</v>
      </c>
      <c r="Z386">
        <v>8.09</v>
      </c>
      <c r="AA386">
        <v>42.7</v>
      </c>
      <c r="AB386">
        <v>19.600000000000001</v>
      </c>
      <c r="AC386">
        <v>5.13</v>
      </c>
      <c r="AD386">
        <v>91.85</v>
      </c>
      <c r="AE386">
        <v>5.04</v>
      </c>
      <c r="AF386">
        <v>5.2</v>
      </c>
      <c r="AG386">
        <v>14.48</v>
      </c>
      <c r="AH386">
        <v>31.4</v>
      </c>
      <c r="AI386">
        <v>4.5999999999999996</v>
      </c>
      <c r="AJ386">
        <v>13.86</v>
      </c>
      <c r="AK386">
        <v>16.64</v>
      </c>
      <c r="AL386">
        <v>21.7</v>
      </c>
      <c r="AM386">
        <v>3.92</v>
      </c>
      <c r="AN386">
        <v>5.9399999999999995</v>
      </c>
      <c r="AO386">
        <v>12.28</v>
      </c>
      <c r="AP386">
        <v>8.94</v>
      </c>
      <c r="AR386">
        <v>21993.439999999999</v>
      </c>
      <c r="AS386">
        <v>9034.76</v>
      </c>
    </row>
    <row r="387" spans="2:45" x14ac:dyDescent="0.25">
      <c r="B387" s="22">
        <v>42577</v>
      </c>
      <c r="C387">
        <v>186.3</v>
      </c>
      <c r="D387">
        <v>50.25</v>
      </c>
      <c r="E387">
        <v>97.75</v>
      </c>
      <c r="F387">
        <v>49.85</v>
      </c>
      <c r="G387">
        <v>5.35</v>
      </c>
      <c r="H387">
        <v>4.41</v>
      </c>
      <c r="I387">
        <v>3.21</v>
      </c>
      <c r="J387">
        <v>193.7</v>
      </c>
      <c r="K387">
        <v>36.65</v>
      </c>
      <c r="L387">
        <v>9.68</v>
      </c>
      <c r="M387">
        <v>110.6</v>
      </c>
      <c r="N387">
        <v>17.8</v>
      </c>
      <c r="O387">
        <v>83.9</v>
      </c>
      <c r="P387">
        <v>5.28</v>
      </c>
      <c r="Q387">
        <v>5.72</v>
      </c>
      <c r="R387">
        <v>137.80000000000001</v>
      </c>
      <c r="S387">
        <v>75.55</v>
      </c>
      <c r="T387" s="34">
        <v>57.25</v>
      </c>
      <c r="U387">
        <v>11.86</v>
      </c>
      <c r="V387">
        <v>25.95</v>
      </c>
      <c r="W387">
        <v>30.05</v>
      </c>
      <c r="X387">
        <v>26.25</v>
      </c>
      <c r="Y387">
        <v>53.6</v>
      </c>
      <c r="Z387">
        <v>8.2200000000000006</v>
      </c>
      <c r="AA387">
        <v>43.4</v>
      </c>
      <c r="AB387">
        <v>19.84</v>
      </c>
      <c r="AC387">
        <v>5.08</v>
      </c>
      <c r="AD387">
        <v>93.2</v>
      </c>
      <c r="AE387">
        <v>5.12</v>
      </c>
      <c r="AF387">
        <v>5.27</v>
      </c>
      <c r="AG387">
        <v>14.52</v>
      </c>
      <c r="AH387">
        <v>31.9</v>
      </c>
      <c r="AI387">
        <v>4.67</v>
      </c>
      <c r="AJ387">
        <v>14.24</v>
      </c>
      <c r="AK387">
        <v>16.559999999999999</v>
      </c>
      <c r="AL387">
        <v>22.7</v>
      </c>
      <c r="AM387">
        <v>3.9</v>
      </c>
      <c r="AN387">
        <v>5.92</v>
      </c>
      <c r="AO387">
        <v>12.42</v>
      </c>
      <c r="AP387">
        <v>8.9700000000000006</v>
      </c>
      <c r="AR387">
        <v>22129.73</v>
      </c>
      <c r="AS387">
        <v>9062.25</v>
      </c>
    </row>
    <row r="388" spans="2:45" x14ac:dyDescent="0.25">
      <c r="B388" s="22">
        <v>42578</v>
      </c>
      <c r="C388">
        <v>189</v>
      </c>
      <c r="D388">
        <v>50.6</v>
      </c>
      <c r="E388">
        <v>97.9</v>
      </c>
      <c r="F388">
        <v>49.65</v>
      </c>
      <c r="G388">
        <v>5.31</v>
      </c>
      <c r="H388">
        <v>4.45</v>
      </c>
      <c r="I388">
        <v>3.25</v>
      </c>
      <c r="J388">
        <v>193.7</v>
      </c>
      <c r="K388">
        <v>37</v>
      </c>
      <c r="L388">
        <v>9.73</v>
      </c>
      <c r="M388">
        <v>110.8</v>
      </c>
      <c r="N388">
        <v>18.100000000000001</v>
      </c>
      <c r="O388">
        <v>82.2</v>
      </c>
      <c r="P388">
        <v>5.37</v>
      </c>
      <c r="Q388">
        <v>5.77</v>
      </c>
      <c r="R388">
        <v>138.69999999999999</v>
      </c>
      <c r="S388">
        <v>75.3</v>
      </c>
      <c r="T388" s="34">
        <v>57.25</v>
      </c>
      <c r="U388">
        <v>11.98</v>
      </c>
      <c r="V388">
        <v>26</v>
      </c>
      <c r="W388">
        <v>30.55</v>
      </c>
      <c r="X388">
        <v>25.85</v>
      </c>
      <c r="Y388">
        <v>53</v>
      </c>
      <c r="Z388">
        <v>8.32</v>
      </c>
      <c r="AA388">
        <v>43.45</v>
      </c>
      <c r="AB388">
        <v>19.420000000000002</v>
      </c>
      <c r="AC388">
        <v>5.12</v>
      </c>
      <c r="AD388">
        <v>93.4</v>
      </c>
      <c r="AE388">
        <v>5.13</v>
      </c>
      <c r="AF388">
        <v>5.32</v>
      </c>
      <c r="AG388">
        <v>14.6</v>
      </c>
      <c r="AH388">
        <v>32.25</v>
      </c>
      <c r="AI388">
        <v>4.79</v>
      </c>
      <c r="AJ388">
        <v>14.04</v>
      </c>
      <c r="AK388">
        <v>16.72</v>
      </c>
      <c r="AL388">
        <v>22.9</v>
      </c>
      <c r="AM388">
        <v>3.92</v>
      </c>
      <c r="AN388">
        <v>5.91</v>
      </c>
      <c r="AO388">
        <v>12.42</v>
      </c>
      <c r="AP388">
        <v>8.93</v>
      </c>
      <c r="AR388">
        <v>22218.99</v>
      </c>
      <c r="AS388">
        <v>9115.2900000000009</v>
      </c>
    </row>
    <row r="389" spans="2:45" x14ac:dyDescent="0.25">
      <c r="B389" s="22">
        <v>42579</v>
      </c>
      <c r="C389">
        <v>189</v>
      </c>
      <c r="D389">
        <v>50.8</v>
      </c>
      <c r="E389">
        <v>97.55</v>
      </c>
      <c r="F389">
        <v>49.05</v>
      </c>
      <c r="G389">
        <v>5.27</v>
      </c>
      <c r="H389">
        <v>4.43</v>
      </c>
      <c r="I389">
        <v>3.22</v>
      </c>
      <c r="J389">
        <v>192.1</v>
      </c>
      <c r="K389">
        <v>36.9</v>
      </c>
      <c r="L389">
        <v>9.56</v>
      </c>
      <c r="M389">
        <v>113.1</v>
      </c>
      <c r="N389">
        <v>17.98</v>
      </c>
      <c r="O389">
        <v>81.75</v>
      </c>
      <c r="P389">
        <v>5.36</v>
      </c>
      <c r="Q389">
        <v>5.67</v>
      </c>
      <c r="R389">
        <v>139.1</v>
      </c>
      <c r="S389">
        <v>75.05</v>
      </c>
      <c r="T389" s="34">
        <v>58.3</v>
      </c>
      <c r="U389">
        <v>12</v>
      </c>
      <c r="V389">
        <v>25.85</v>
      </c>
      <c r="W389">
        <v>30.05</v>
      </c>
      <c r="X389">
        <v>25.85</v>
      </c>
      <c r="Y389">
        <v>54</v>
      </c>
      <c r="Z389">
        <v>8.32</v>
      </c>
      <c r="AA389">
        <v>44</v>
      </c>
      <c r="AB389">
        <v>19.48</v>
      </c>
      <c r="AC389">
        <v>5.05</v>
      </c>
      <c r="AD389">
        <v>93.45</v>
      </c>
      <c r="AE389">
        <v>4.91</v>
      </c>
      <c r="AF389">
        <v>5.29</v>
      </c>
      <c r="AG389">
        <v>14.58</v>
      </c>
      <c r="AH389">
        <v>32.049999999999997</v>
      </c>
      <c r="AI389">
        <v>5.32</v>
      </c>
      <c r="AJ389">
        <v>14.18</v>
      </c>
      <c r="AK389">
        <v>17.02</v>
      </c>
      <c r="AL389">
        <v>22.95</v>
      </c>
      <c r="AM389">
        <v>3.96</v>
      </c>
      <c r="AN389">
        <v>5.91</v>
      </c>
      <c r="AO389">
        <v>12.46</v>
      </c>
      <c r="AP389">
        <v>9.07</v>
      </c>
      <c r="AR389">
        <v>22174.34</v>
      </c>
      <c r="AS389">
        <v>9082.85</v>
      </c>
    </row>
    <row r="390" spans="2:45" x14ac:dyDescent="0.25">
      <c r="B390" s="22">
        <v>42580</v>
      </c>
      <c r="C390">
        <v>186.5</v>
      </c>
      <c r="D390">
        <v>50.55</v>
      </c>
      <c r="E390">
        <v>95.65</v>
      </c>
      <c r="F390">
        <v>48.05</v>
      </c>
      <c r="G390">
        <v>5.2</v>
      </c>
      <c r="H390">
        <v>4.3899999999999997</v>
      </c>
      <c r="I390">
        <v>3.19</v>
      </c>
      <c r="J390">
        <v>191.5</v>
      </c>
      <c r="K390">
        <v>36.200000000000003</v>
      </c>
      <c r="L390">
        <v>9.2799999999999994</v>
      </c>
      <c r="M390">
        <v>111</v>
      </c>
      <c r="N390">
        <v>17.68</v>
      </c>
      <c r="O390">
        <v>80.8</v>
      </c>
      <c r="P390">
        <v>5.26</v>
      </c>
      <c r="Q390">
        <v>5.51</v>
      </c>
      <c r="R390">
        <v>138.5</v>
      </c>
      <c r="S390">
        <v>75.95</v>
      </c>
      <c r="T390" s="34">
        <v>57.9</v>
      </c>
      <c r="U390">
        <v>11.72</v>
      </c>
      <c r="V390">
        <v>25.45</v>
      </c>
      <c r="W390">
        <v>29.6</v>
      </c>
      <c r="X390">
        <v>25.8</v>
      </c>
      <c r="Y390">
        <v>53.45</v>
      </c>
      <c r="Z390">
        <v>8.27</v>
      </c>
      <c r="AA390">
        <v>43.9</v>
      </c>
      <c r="AB390">
        <v>19.28</v>
      </c>
      <c r="AC390">
        <v>5.0199999999999996</v>
      </c>
      <c r="AD390">
        <v>92.7</v>
      </c>
      <c r="AE390">
        <v>4.75</v>
      </c>
      <c r="AF390">
        <v>5.23</v>
      </c>
      <c r="AG390">
        <v>14.82</v>
      </c>
      <c r="AH390">
        <v>32.049999999999997</v>
      </c>
      <c r="AI390">
        <v>5.13</v>
      </c>
      <c r="AJ390">
        <v>13.84</v>
      </c>
      <c r="AK390">
        <v>16.8</v>
      </c>
      <c r="AL390">
        <v>22.75</v>
      </c>
      <c r="AM390">
        <v>3.88</v>
      </c>
      <c r="AN390">
        <v>5.86</v>
      </c>
      <c r="AO390">
        <v>12.6</v>
      </c>
      <c r="AP390">
        <v>9.02</v>
      </c>
      <c r="AR390">
        <v>21891.37</v>
      </c>
      <c r="AS390">
        <v>8958.9699999999993</v>
      </c>
    </row>
    <row r="391" spans="2:45" x14ac:dyDescent="0.25">
      <c r="B391" s="22">
        <v>42583</v>
      </c>
      <c r="C391">
        <v>184.5</v>
      </c>
      <c r="D391">
        <v>50.8</v>
      </c>
      <c r="E391">
        <v>97.95</v>
      </c>
      <c r="F391">
        <v>49</v>
      </c>
      <c r="G391">
        <v>5.35</v>
      </c>
      <c r="H391">
        <v>4.47</v>
      </c>
      <c r="I391">
        <v>3.26</v>
      </c>
      <c r="J391">
        <v>192.3</v>
      </c>
      <c r="K391">
        <v>37.049999999999997</v>
      </c>
      <c r="L391">
        <v>9.26</v>
      </c>
      <c r="M391">
        <v>110.6</v>
      </c>
      <c r="N391">
        <v>17.78</v>
      </c>
      <c r="O391">
        <v>82</v>
      </c>
      <c r="P391">
        <v>5.31</v>
      </c>
      <c r="Q391">
        <v>5.59</v>
      </c>
      <c r="R391">
        <v>138.30000000000001</v>
      </c>
      <c r="S391">
        <v>77.900000000000006</v>
      </c>
      <c r="T391" s="34">
        <v>56.8</v>
      </c>
      <c r="U391">
        <v>11.9</v>
      </c>
      <c r="V391">
        <v>25.85</v>
      </c>
      <c r="W391">
        <v>30.05</v>
      </c>
      <c r="X391">
        <v>25.95</v>
      </c>
      <c r="Y391">
        <v>53.9</v>
      </c>
      <c r="Z391">
        <v>8.27</v>
      </c>
      <c r="AA391">
        <v>43.65</v>
      </c>
      <c r="AB391">
        <v>19.54</v>
      </c>
      <c r="AC391">
        <v>5.08</v>
      </c>
      <c r="AD391">
        <v>92.15</v>
      </c>
      <c r="AE391">
        <v>4.9000000000000004</v>
      </c>
      <c r="AF391">
        <v>5.35</v>
      </c>
      <c r="AG391">
        <v>15.16</v>
      </c>
      <c r="AH391">
        <v>32.1</v>
      </c>
      <c r="AI391">
        <v>5.31</v>
      </c>
      <c r="AJ391">
        <v>14.08</v>
      </c>
      <c r="AK391">
        <v>17.04</v>
      </c>
      <c r="AL391">
        <v>22.55</v>
      </c>
      <c r="AM391">
        <v>3.83</v>
      </c>
      <c r="AN391">
        <v>5.87</v>
      </c>
      <c r="AO391">
        <v>12.7</v>
      </c>
      <c r="AP391">
        <v>9.14</v>
      </c>
      <c r="AR391">
        <v>22129.14</v>
      </c>
      <c r="AS391">
        <v>9129.2000000000007</v>
      </c>
    </row>
    <row r="392" spans="2:45" x14ac:dyDescent="0.25">
      <c r="B392" s="22">
        <v>42585</v>
      </c>
      <c r="C392">
        <v>181.5</v>
      </c>
      <c r="D392">
        <v>51.6</v>
      </c>
      <c r="E392">
        <v>95.55</v>
      </c>
      <c r="F392">
        <v>48.2</v>
      </c>
      <c r="G392">
        <v>5.27</v>
      </c>
      <c r="H392">
        <v>4.3899999999999997</v>
      </c>
      <c r="I392">
        <v>3.22</v>
      </c>
      <c r="J392">
        <v>190.2</v>
      </c>
      <c r="K392">
        <v>36.049999999999997</v>
      </c>
      <c r="L392">
        <v>8.85</v>
      </c>
      <c r="M392">
        <v>106.1</v>
      </c>
      <c r="N392">
        <v>17.32</v>
      </c>
      <c r="O392">
        <v>79</v>
      </c>
      <c r="P392">
        <v>5.21</v>
      </c>
      <c r="Q392">
        <v>5.5</v>
      </c>
      <c r="R392">
        <v>135.1</v>
      </c>
      <c r="S392">
        <v>77</v>
      </c>
      <c r="T392" s="34">
        <v>55.25</v>
      </c>
      <c r="U392">
        <v>11.64</v>
      </c>
      <c r="V392">
        <v>25.3</v>
      </c>
      <c r="W392">
        <v>29.3</v>
      </c>
      <c r="X392">
        <v>25.1</v>
      </c>
      <c r="Y392">
        <v>50.75</v>
      </c>
      <c r="Z392">
        <v>8.15</v>
      </c>
      <c r="AA392">
        <v>42.5</v>
      </c>
      <c r="AB392">
        <v>19.14</v>
      </c>
      <c r="AC392">
        <v>5.0599999999999996</v>
      </c>
      <c r="AD392">
        <v>90</v>
      </c>
      <c r="AE392">
        <v>4.75</v>
      </c>
      <c r="AF392">
        <v>5.29</v>
      </c>
      <c r="AG392">
        <v>14.68</v>
      </c>
      <c r="AH392">
        <v>31.05</v>
      </c>
      <c r="AI392">
        <v>5.22</v>
      </c>
      <c r="AJ392">
        <v>13.7</v>
      </c>
      <c r="AK392">
        <v>16.36</v>
      </c>
      <c r="AL392">
        <v>22</v>
      </c>
      <c r="AM392">
        <v>3.65</v>
      </c>
      <c r="AN392">
        <v>5.85</v>
      </c>
      <c r="AO392">
        <v>12.26</v>
      </c>
      <c r="AP392">
        <v>8.82</v>
      </c>
      <c r="AR392">
        <v>21739.119999999999</v>
      </c>
      <c r="AS392">
        <v>8978.33</v>
      </c>
    </row>
    <row r="393" spans="2:45" x14ac:dyDescent="0.25">
      <c r="B393" s="22">
        <v>42586</v>
      </c>
      <c r="C393">
        <v>182.6</v>
      </c>
      <c r="D393">
        <v>53</v>
      </c>
      <c r="E393">
        <v>95.05</v>
      </c>
      <c r="F393">
        <v>48.1</v>
      </c>
      <c r="G393">
        <v>5.26</v>
      </c>
      <c r="H393">
        <v>4.41</v>
      </c>
      <c r="I393">
        <v>3.22</v>
      </c>
      <c r="J393">
        <v>191.5</v>
      </c>
      <c r="K393">
        <v>36.15</v>
      </c>
      <c r="L393">
        <v>9.1199999999999992</v>
      </c>
      <c r="M393">
        <v>107.7</v>
      </c>
      <c r="N393">
        <v>17.34</v>
      </c>
      <c r="O393">
        <v>78.55</v>
      </c>
      <c r="P393">
        <v>5.23</v>
      </c>
      <c r="Q393">
        <v>5.52</v>
      </c>
      <c r="R393">
        <v>133.6</v>
      </c>
      <c r="S393">
        <v>76.75</v>
      </c>
      <c r="T393" s="34">
        <v>54.65</v>
      </c>
      <c r="U393">
        <v>11.74</v>
      </c>
      <c r="V393">
        <v>25.35</v>
      </c>
      <c r="W393">
        <v>29.6</v>
      </c>
      <c r="X393">
        <v>25.25</v>
      </c>
      <c r="Y393">
        <v>50.9</v>
      </c>
      <c r="Z393">
        <v>8.08</v>
      </c>
      <c r="AA393">
        <v>43.2</v>
      </c>
      <c r="AB393">
        <v>19.14</v>
      </c>
      <c r="AC393">
        <v>5.09</v>
      </c>
      <c r="AD393">
        <v>90.15</v>
      </c>
      <c r="AE393">
        <v>4.6100000000000003</v>
      </c>
      <c r="AF393">
        <v>5.29</v>
      </c>
      <c r="AG393">
        <v>14.68</v>
      </c>
      <c r="AH393">
        <v>31.3</v>
      </c>
      <c r="AI393">
        <v>5.19</v>
      </c>
      <c r="AJ393">
        <v>13.44</v>
      </c>
      <c r="AK393">
        <v>16.420000000000002</v>
      </c>
      <c r="AL393">
        <v>21.9</v>
      </c>
      <c r="AM393">
        <v>3.64</v>
      </c>
      <c r="AN393">
        <v>5.86</v>
      </c>
      <c r="AO393">
        <v>12.36</v>
      </c>
      <c r="AP393">
        <v>8.94</v>
      </c>
      <c r="AR393">
        <v>21832.23</v>
      </c>
      <c r="AS393">
        <v>9004.6200000000008</v>
      </c>
    </row>
    <row r="394" spans="2:45" x14ac:dyDescent="0.25">
      <c r="B394" s="22">
        <v>42587</v>
      </c>
      <c r="C394">
        <v>184.6</v>
      </c>
      <c r="D394">
        <v>53.5</v>
      </c>
      <c r="E394">
        <v>96.45</v>
      </c>
      <c r="F394">
        <v>49.25</v>
      </c>
      <c r="G394">
        <v>5.38</v>
      </c>
      <c r="H394">
        <v>4.4800000000000004</v>
      </c>
      <c r="I394">
        <v>3.27</v>
      </c>
      <c r="J394">
        <v>192.6</v>
      </c>
      <c r="K394">
        <v>36.700000000000003</v>
      </c>
      <c r="L394">
        <v>9.24</v>
      </c>
      <c r="M394">
        <v>111</v>
      </c>
      <c r="N394">
        <v>17.72</v>
      </c>
      <c r="O394">
        <v>79.7</v>
      </c>
      <c r="P394">
        <v>5.27</v>
      </c>
      <c r="Q394">
        <v>5.57</v>
      </c>
      <c r="R394">
        <v>134</v>
      </c>
      <c r="S394">
        <v>76.75</v>
      </c>
      <c r="T394" s="34">
        <v>56.8</v>
      </c>
      <c r="U394">
        <v>11.78</v>
      </c>
      <c r="V394">
        <v>25.45</v>
      </c>
      <c r="W394">
        <v>29.9</v>
      </c>
      <c r="X394">
        <v>25.7</v>
      </c>
      <c r="Y394">
        <v>52.2</v>
      </c>
      <c r="Z394">
        <v>8.15</v>
      </c>
      <c r="AA394">
        <v>43.65</v>
      </c>
      <c r="AB394">
        <v>19.88</v>
      </c>
      <c r="AC394">
        <v>5.14</v>
      </c>
      <c r="AD394">
        <v>90.9</v>
      </c>
      <c r="AE394">
        <v>4.76</v>
      </c>
      <c r="AF394">
        <v>5.37</v>
      </c>
      <c r="AG394">
        <v>14.68</v>
      </c>
      <c r="AH394">
        <v>31.9</v>
      </c>
      <c r="AI394">
        <v>5.23</v>
      </c>
      <c r="AJ394">
        <v>13.66</v>
      </c>
      <c r="AK394">
        <v>16.54</v>
      </c>
      <c r="AL394">
        <v>22.25</v>
      </c>
      <c r="AM394">
        <v>3.68</v>
      </c>
      <c r="AN394">
        <v>5.87</v>
      </c>
      <c r="AO394">
        <v>12.58</v>
      </c>
      <c r="AP394">
        <v>9.1199999999999992</v>
      </c>
      <c r="AR394">
        <v>22146.09</v>
      </c>
      <c r="AS394">
        <v>9131.52</v>
      </c>
    </row>
    <row r="395" spans="2:45" x14ac:dyDescent="0.25">
      <c r="B395" s="22">
        <v>42590</v>
      </c>
      <c r="C395">
        <v>188.8</v>
      </c>
      <c r="D395">
        <v>54.5</v>
      </c>
      <c r="E395">
        <v>97.7</v>
      </c>
      <c r="F395">
        <v>49.6</v>
      </c>
      <c r="G395">
        <v>5.44</v>
      </c>
      <c r="H395">
        <v>4.5600000000000005</v>
      </c>
      <c r="I395">
        <v>3.31</v>
      </c>
      <c r="J395">
        <v>194.9</v>
      </c>
      <c r="K395">
        <v>37.549999999999997</v>
      </c>
      <c r="L395">
        <v>9.26</v>
      </c>
      <c r="M395">
        <v>111.9</v>
      </c>
      <c r="N395">
        <v>18.14</v>
      </c>
      <c r="O395">
        <v>80.7</v>
      </c>
      <c r="P395">
        <v>5.31</v>
      </c>
      <c r="Q395">
        <v>5.5600000000000005</v>
      </c>
      <c r="R395">
        <v>135.30000000000001</v>
      </c>
      <c r="S395">
        <v>77.400000000000006</v>
      </c>
      <c r="T395" s="34">
        <v>57</v>
      </c>
      <c r="U395">
        <v>12.02</v>
      </c>
      <c r="V395">
        <v>26.05</v>
      </c>
      <c r="W395">
        <v>30.6</v>
      </c>
      <c r="X395">
        <v>26</v>
      </c>
      <c r="Y395">
        <v>53.2</v>
      </c>
      <c r="Z395">
        <v>8.35</v>
      </c>
      <c r="AA395">
        <v>43.8</v>
      </c>
      <c r="AB395">
        <v>20.7</v>
      </c>
      <c r="AC395">
        <v>5.45</v>
      </c>
      <c r="AD395">
        <v>91.65</v>
      </c>
      <c r="AE395">
        <v>4.82</v>
      </c>
      <c r="AF395">
        <v>5.48</v>
      </c>
      <c r="AG395">
        <v>14.94</v>
      </c>
      <c r="AH395">
        <v>32.75</v>
      </c>
      <c r="AI395">
        <v>5.38</v>
      </c>
      <c r="AJ395">
        <v>13.8</v>
      </c>
      <c r="AK395">
        <v>17.2</v>
      </c>
      <c r="AL395">
        <v>22.95</v>
      </c>
      <c r="AM395">
        <v>3.83</v>
      </c>
      <c r="AN395">
        <v>5.9</v>
      </c>
      <c r="AO395">
        <v>12.94</v>
      </c>
      <c r="AP395">
        <v>9.36</v>
      </c>
      <c r="AR395">
        <v>22494.76</v>
      </c>
      <c r="AS395">
        <v>9276.56</v>
      </c>
    </row>
    <row r="396" spans="2:45" x14ac:dyDescent="0.25">
      <c r="B396" s="22">
        <v>42591</v>
      </c>
      <c r="C396">
        <v>188.2</v>
      </c>
      <c r="D396">
        <v>54.35</v>
      </c>
      <c r="E396">
        <v>96.5</v>
      </c>
      <c r="F396">
        <v>49.3</v>
      </c>
      <c r="G396">
        <v>5.47</v>
      </c>
      <c r="H396">
        <v>4.58</v>
      </c>
      <c r="I396">
        <v>3.31</v>
      </c>
      <c r="J396">
        <v>194</v>
      </c>
      <c r="K396">
        <v>37.5</v>
      </c>
      <c r="L396">
        <v>9.35</v>
      </c>
      <c r="M396">
        <v>111.6</v>
      </c>
      <c r="N396">
        <v>18.059999999999999</v>
      </c>
      <c r="O396">
        <v>80.150000000000006</v>
      </c>
      <c r="P396">
        <v>5.33</v>
      </c>
      <c r="Q396">
        <v>5.59</v>
      </c>
      <c r="R396">
        <v>134.4</v>
      </c>
      <c r="S396">
        <v>76.75</v>
      </c>
      <c r="T396" s="34">
        <v>55.65</v>
      </c>
      <c r="U396">
        <v>12.44</v>
      </c>
      <c r="V396">
        <v>26.1</v>
      </c>
      <c r="W396">
        <v>30.85</v>
      </c>
      <c r="X396">
        <v>26.45</v>
      </c>
      <c r="Y396">
        <v>53.2</v>
      </c>
      <c r="Z396">
        <v>8.33</v>
      </c>
      <c r="AA396">
        <v>43.5</v>
      </c>
      <c r="AB396">
        <v>21.4</v>
      </c>
      <c r="AC396">
        <v>5.4</v>
      </c>
      <c r="AD396">
        <v>91.9</v>
      </c>
      <c r="AE396">
        <v>4.97</v>
      </c>
      <c r="AF396">
        <v>5.5</v>
      </c>
      <c r="AG396">
        <v>14.94</v>
      </c>
      <c r="AH396">
        <v>32.75</v>
      </c>
      <c r="AI396">
        <v>5.34</v>
      </c>
      <c r="AJ396">
        <v>13.66</v>
      </c>
      <c r="AK396">
        <v>17.239999999999998</v>
      </c>
      <c r="AL396">
        <v>22.9</v>
      </c>
      <c r="AM396">
        <v>3.7800000000000002</v>
      </c>
      <c r="AN396">
        <v>5.91</v>
      </c>
      <c r="AO396">
        <v>12.8</v>
      </c>
      <c r="AP396">
        <v>9.36</v>
      </c>
      <c r="AR396">
        <v>22465.61</v>
      </c>
      <c r="AS396">
        <v>9301.17</v>
      </c>
    </row>
    <row r="397" spans="2:45" x14ac:dyDescent="0.25">
      <c r="B397" s="22">
        <v>42592</v>
      </c>
      <c r="C397">
        <v>188</v>
      </c>
      <c r="D397">
        <v>54.75</v>
      </c>
      <c r="E397">
        <v>96.05</v>
      </c>
      <c r="F397">
        <v>49.1</v>
      </c>
      <c r="G397">
        <v>5.54</v>
      </c>
      <c r="H397">
        <v>4.6399999999999997</v>
      </c>
      <c r="I397">
        <v>3.3</v>
      </c>
      <c r="J397">
        <v>192.1</v>
      </c>
      <c r="K397">
        <v>37.25</v>
      </c>
      <c r="L397">
        <v>9.36</v>
      </c>
      <c r="M397">
        <v>110.7</v>
      </c>
      <c r="N397">
        <v>18.079999999999998</v>
      </c>
      <c r="O397">
        <v>80</v>
      </c>
      <c r="P397">
        <v>5.31</v>
      </c>
      <c r="Q397">
        <v>5.58</v>
      </c>
      <c r="R397">
        <v>134.6</v>
      </c>
      <c r="S397">
        <v>77.650000000000006</v>
      </c>
      <c r="T397" s="34">
        <v>56.15</v>
      </c>
      <c r="U397">
        <v>12.3</v>
      </c>
      <c r="V397">
        <v>26.05</v>
      </c>
      <c r="W397">
        <v>32.450000000000003</v>
      </c>
      <c r="X397">
        <v>27.35</v>
      </c>
      <c r="Y397">
        <v>52.2</v>
      </c>
      <c r="Z397">
        <v>8.25</v>
      </c>
      <c r="AA397">
        <v>41.9</v>
      </c>
      <c r="AB397">
        <v>21.05</v>
      </c>
      <c r="AC397">
        <v>5.38</v>
      </c>
      <c r="AD397">
        <v>91.65</v>
      </c>
      <c r="AE397">
        <v>4.99</v>
      </c>
      <c r="AF397">
        <v>5.53</v>
      </c>
      <c r="AG397">
        <v>14.96</v>
      </c>
      <c r="AH397">
        <v>32.950000000000003</v>
      </c>
      <c r="AI397">
        <v>5.35</v>
      </c>
      <c r="AJ397">
        <v>13.7</v>
      </c>
      <c r="AK397">
        <v>16.920000000000002</v>
      </c>
      <c r="AL397">
        <v>22.9</v>
      </c>
      <c r="AM397">
        <v>3.8</v>
      </c>
      <c r="AN397">
        <v>5.93</v>
      </c>
      <c r="AO397">
        <v>12.64</v>
      </c>
      <c r="AP397">
        <v>9.26</v>
      </c>
      <c r="AR397">
        <v>22492.43</v>
      </c>
      <c r="AS397">
        <v>9315.5</v>
      </c>
    </row>
    <row r="398" spans="2:45" x14ac:dyDescent="0.25">
      <c r="B398" s="22">
        <v>42593</v>
      </c>
      <c r="C398">
        <v>188.7</v>
      </c>
      <c r="D398">
        <v>54.3</v>
      </c>
      <c r="E398">
        <v>96.7</v>
      </c>
      <c r="F398">
        <v>49.5</v>
      </c>
      <c r="G398">
        <v>5.66</v>
      </c>
      <c r="H398">
        <v>4.74</v>
      </c>
      <c r="I398">
        <v>3.37</v>
      </c>
      <c r="J398">
        <v>197.7</v>
      </c>
      <c r="K398">
        <v>38.049999999999997</v>
      </c>
      <c r="L398">
        <v>9.32</v>
      </c>
      <c r="M398">
        <v>109.4</v>
      </c>
      <c r="N398">
        <v>18.2</v>
      </c>
      <c r="O398">
        <v>80.5</v>
      </c>
      <c r="P398">
        <v>5.27</v>
      </c>
      <c r="Q398">
        <v>5.53</v>
      </c>
      <c r="R398">
        <v>134.19999999999999</v>
      </c>
      <c r="S398">
        <v>77</v>
      </c>
      <c r="T398" s="34">
        <v>55.5</v>
      </c>
      <c r="U398">
        <v>12.34</v>
      </c>
      <c r="V398">
        <v>26.2</v>
      </c>
      <c r="W398">
        <v>31.95</v>
      </c>
      <c r="X398">
        <v>27.4</v>
      </c>
      <c r="Y398">
        <v>53.25</v>
      </c>
      <c r="Z398">
        <v>8.17</v>
      </c>
      <c r="AA398">
        <v>42.05</v>
      </c>
      <c r="AB398">
        <v>21.25</v>
      </c>
      <c r="AC398">
        <v>5.33</v>
      </c>
      <c r="AD398">
        <v>91.8</v>
      </c>
      <c r="AE398">
        <v>4.97</v>
      </c>
      <c r="AF398">
        <v>5.57</v>
      </c>
      <c r="AG398">
        <v>14.82</v>
      </c>
      <c r="AH398">
        <v>33.15</v>
      </c>
      <c r="AI398">
        <v>5.43</v>
      </c>
      <c r="AJ398">
        <v>13.54</v>
      </c>
      <c r="AK398">
        <v>17.02</v>
      </c>
      <c r="AL398">
        <v>22.55</v>
      </c>
      <c r="AM398">
        <v>3.77</v>
      </c>
      <c r="AN398">
        <v>5.92</v>
      </c>
      <c r="AO398">
        <v>12.54</v>
      </c>
      <c r="AP398">
        <v>9.24</v>
      </c>
      <c r="AR398">
        <v>22580.55</v>
      </c>
      <c r="AS398">
        <v>9423.34</v>
      </c>
    </row>
    <row r="399" spans="2:45" x14ac:dyDescent="0.25">
      <c r="B399" s="22">
        <v>42594</v>
      </c>
      <c r="C399">
        <v>187.8</v>
      </c>
      <c r="D399">
        <v>54.6</v>
      </c>
      <c r="E399">
        <v>99</v>
      </c>
      <c r="F399">
        <v>49.35</v>
      </c>
      <c r="G399">
        <v>5.6899999999999995</v>
      </c>
      <c r="H399">
        <v>4.79</v>
      </c>
      <c r="I399">
        <v>3.4</v>
      </c>
      <c r="J399">
        <v>197.1</v>
      </c>
      <c r="K399">
        <v>39.049999999999997</v>
      </c>
      <c r="L399">
        <v>9.6199999999999992</v>
      </c>
      <c r="M399">
        <v>111.3</v>
      </c>
      <c r="N399">
        <v>18.62</v>
      </c>
      <c r="O399">
        <v>80.8</v>
      </c>
      <c r="P399">
        <v>5.34</v>
      </c>
      <c r="Q399">
        <v>5.59</v>
      </c>
      <c r="R399">
        <v>134.6</v>
      </c>
      <c r="S399">
        <v>77.45</v>
      </c>
      <c r="T399" s="34">
        <v>54.9</v>
      </c>
      <c r="U399">
        <v>12.5</v>
      </c>
      <c r="V399">
        <v>26.4</v>
      </c>
      <c r="W399">
        <v>32.700000000000003</v>
      </c>
      <c r="X399">
        <v>28.1</v>
      </c>
      <c r="Y399">
        <v>54.5</v>
      </c>
      <c r="Z399">
        <v>8.36</v>
      </c>
      <c r="AA399">
        <v>42</v>
      </c>
      <c r="AB399">
        <v>21.25</v>
      </c>
      <c r="AC399">
        <v>5.4</v>
      </c>
      <c r="AD399">
        <v>93.1</v>
      </c>
      <c r="AE399">
        <v>5.01</v>
      </c>
      <c r="AF399">
        <v>5.7</v>
      </c>
      <c r="AG399">
        <v>15.12</v>
      </c>
      <c r="AH399">
        <v>33.799999999999997</v>
      </c>
      <c r="AI399">
        <v>5.53</v>
      </c>
      <c r="AJ399">
        <v>13.72</v>
      </c>
      <c r="AK399">
        <v>17.18</v>
      </c>
      <c r="AL399">
        <v>22.7</v>
      </c>
      <c r="AM399">
        <v>3.87</v>
      </c>
      <c r="AN399">
        <v>5.98</v>
      </c>
      <c r="AO399">
        <v>12.7</v>
      </c>
      <c r="AP399">
        <v>9.35</v>
      </c>
      <c r="AR399">
        <v>22766.91</v>
      </c>
      <c r="AS399">
        <v>9554.85</v>
      </c>
    </row>
    <row r="400" spans="2:45" x14ac:dyDescent="0.25">
      <c r="B400" s="22">
        <v>42597</v>
      </c>
      <c r="C400">
        <v>191.1</v>
      </c>
      <c r="D400">
        <v>54.55</v>
      </c>
      <c r="E400">
        <v>98.8</v>
      </c>
      <c r="F400">
        <v>49.5</v>
      </c>
      <c r="G400">
        <v>5.74</v>
      </c>
      <c r="H400">
        <v>4.87</v>
      </c>
      <c r="I400">
        <v>3.48</v>
      </c>
      <c r="J400">
        <v>200.2</v>
      </c>
      <c r="K400">
        <v>40.549999999999997</v>
      </c>
      <c r="L400">
        <v>9.77</v>
      </c>
      <c r="M400">
        <v>110.3</v>
      </c>
      <c r="N400">
        <v>19.28</v>
      </c>
      <c r="O400">
        <v>80.45</v>
      </c>
      <c r="P400">
        <v>5.34</v>
      </c>
      <c r="Q400">
        <v>5.59</v>
      </c>
      <c r="R400">
        <v>135.30000000000001</v>
      </c>
      <c r="S400">
        <v>77.400000000000006</v>
      </c>
      <c r="T400" s="34">
        <v>54.75</v>
      </c>
      <c r="U400">
        <v>12.66</v>
      </c>
      <c r="V400">
        <v>26.55</v>
      </c>
      <c r="W400">
        <v>31.8</v>
      </c>
      <c r="X400">
        <v>27.55</v>
      </c>
      <c r="Y400">
        <v>54.2</v>
      </c>
      <c r="Z400">
        <v>8.35</v>
      </c>
      <c r="AA400">
        <v>42.2</v>
      </c>
      <c r="AB400">
        <v>21.85</v>
      </c>
      <c r="AC400">
        <v>5.47</v>
      </c>
      <c r="AD400">
        <v>92.45</v>
      </c>
      <c r="AE400">
        <v>4.88</v>
      </c>
      <c r="AF400">
        <v>5.6899999999999995</v>
      </c>
      <c r="AG400">
        <v>15.02</v>
      </c>
      <c r="AH400">
        <v>34.200000000000003</v>
      </c>
      <c r="AI400">
        <v>5.48</v>
      </c>
      <c r="AJ400">
        <v>13.62</v>
      </c>
      <c r="AK400">
        <v>17</v>
      </c>
      <c r="AL400">
        <v>23</v>
      </c>
      <c r="AM400">
        <v>4</v>
      </c>
      <c r="AN400">
        <v>6.05</v>
      </c>
      <c r="AO400">
        <v>12.8</v>
      </c>
      <c r="AP400">
        <v>9.2799999999999994</v>
      </c>
      <c r="AR400">
        <v>22932.51</v>
      </c>
      <c r="AS400">
        <v>9708.89</v>
      </c>
    </row>
    <row r="401" spans="2:45" x14ac:dyDescent="0.25">
      <c r="B401" s="22">
        <v>42598</v>
      </c>
      <c r="C401">
        <v>195.4</v>
      </c>
      <c r="D401">
        <v>54.2</v>
      </c>
      <c r="E401">
        <v>98</v>
      </c>
      <c r="F401">
        <v>48.6</v>
      </c>
      <c r="G401">
        <v>5.74</v>
      </c>
      <c r="H401">
        <v>4.8499999999999996</v>
      </c>
      <c r="I401">
        <v>3.4699999999999998</v>
      </c>
      <c r="J401">
        <v>200.6</v>
      </c>
      <c r="K401">
        <v>40.1</v>
      </c>
      <c r="L401">
        <v>9.7899999999999991</v>
      </c>
      <c r="M401">
        <v>108.4</v>
      </c>
      <c r="N401">
        <v>19.34</v>
      </c>
      <c r="O401">
        <v>80</v>
      </c>
      <c r="P401">
        <v>5.39</v>
      </c>
      <c r="Q401">
        <v>5.68</v>
      </c>
      <c r="R401">
        <v>136.19999999999999</v>
      </c>
      <c r="S401">
        <v>77.150000000000006</v>
      </c>
      <c r="T401" s="34">
        <v>56</v>
      </c>
      <c r="U401">
        <v>12.66</v>
      </c>
      <c r="V401">
        <v>26.4</v>
      </c>
      <c r="W401">
        <v>31.65</v>
      </c>
      <c r="X401">
        <v>27.75</v>
      </c>
      <c r="Y401">
        <v>54.45</v>
      </c>
      <c r="Z401">
        <v>8.39</v>
      </c>
      <c r="AA401">
        <v>42.7</v>
      </c>
      <c r="AB401">
        <v>21.4</v>
      </c>
      <c r="AC401">
        <v>5.44</v>
      </c>
      <c r="AD401">
        <v>92.7</v>
      </c>
      <c r="AE401">
        <v>4.9000000000000004</v>
      </c>
      <c r="AF401">
        <v>5.6899999999999995</v>
      </c>
      <c r="AG401">
        <v>15</v>
      </c>
      <c r="AH401">
        <v>33.799999999999997</v>
      </c>
      <c r="AI401">
        <v>5.51</v>
      </c>
      <c r="AJ401">
        <v>13.5</v>
      </c>
      <c r="AK401">
        <v>17.260000000000002</v>
      </c>
      <c r="AL401">
        <v>22.75</v>
      </c>
      <c r="AM401">
        <v>4.07</v>
      </c>
      <c r="AN401">
        <v>6.09</v>
      </c>
      <c r="AO401">
        <v>12.86</v>
      </c>
      <c r="AP401">
        <v>9.2799999999999994</v>
      </c>
      <c r="AR401">
        <v>22910.84</v>
      </c>
      <c r="AS401">
        <v>9707.99</v>
      </c>
    </row>
    <row r="402" spans="2:45" x14ac:dyDescent="0.25">
      <c r="B402" s="22">
        <v>42599</v>
      </c>
      <c r="C402">
        <v>193</v>
      </c>
      <c r="D402">
        <v>54.6</v>
      </c>
      <c r="E402">
        <v>96.95</v>
      </c>
      <c r="F402">
        <v>48.75</v>
      </c>
      <c r="G402">
        <v>5.71</v>
      </c>
      <c r="H402">
        <v>4.88</v>
      </c>
      <c r="I402">
        <v>3.46</v>
      </c>
      <c r="J402">
        <v>191.2</v>
      </c>
      <c r="K402">
        <v>39.700000000000003</v>
      </c>
      <c r="L402">
        <v>9.76</v>
      </c>
      <c r="M402">
        <v>109.2</v>
      </c>
      <c r="N402">
        <v>18.96</v>
      </c>
      <c r="O402">
        <v>79.650000000000006</v>
      </c>
      <c r="P402">
        <v>5.38</v>
      </c>
      <c r="Q402">
        <v>5.7</v>
      </c>
      <c r="R402">
        <v>137</v>
      </c>
      <c r="S402">
        <v>76.5</v>
      </c>
      <c r="T402" s="34">
        <v>55.8</v>
      </c>
      <c r="U402">
        <v>12.62</v>
      </c>
      <c r="V402">
        <v>26.05</v>
      </c>
      <c r="W402">
        <v>31.8</v>
      </c>
      <c r="X402">
        <v>27.45</v>
      </c>
      <c r="Y402">
        <v>54.4</v>
      </c>
      <c r="Z402">
        <v>8.4</v>
      </c>
      <c r="AA402">
        <v>42.6</v>
      </c>
      <c r="AB402">
        <v>21.5</v>
      </c>
      <c r="AC402">
        <v>5.35</v>
      </c>
      <c r="AD402">
        <v>91.2</v>
      </c>
      <c r="AE402">
        <v>4.96</v>
      </c>
      <c r="AF402">
        <v>5.7</v>
      </c>
      <c r="AG402">
        <v>14.86</v>
      </c>
      <c r="AH402">
        <v>33.25</v>
      </c>
      <c r="AI402">
        <v>5.6</v>
      </c>
      <c r="AJ402">
        <v>13.44</v>
      </c>
      <c r="AK402">
        <v>17.16</v>
      </c>
      <c r="AL402">
        <v>22.35</v>
      </c>
      <c r="AM402">
        <v>3.99</v>
      </c>
      <c r="AN402">
        <v>6.05</v>
      </c>
      <c r="AO402">
        <v>11.92</v>
      </c>
      <c r="AP402">
        <v>9.2799999999999994</v>
      </c>
      <c r="AR402">
        <v>22799.78</v>
      </c>
      <c r="AS402">
        <v>9641.76</v>
      </c>
    </row>
    <row r="403" spans="2:45" x14ac:dyDescent="0.25">
      <c r="B403" s="22">
        <v>42600</v>
      </c>
      <c r="C403">
        <v>203</v>
      </c>
      <c r="D403">
        <v>55.2</v>
      </c>
      <c r="E403">
        <v>98.45</v>
      </c>
      <c r="F403">
        <v>48.75</v>
      </c>
      <c r="G403">
        <v>5.74</v>
      </c>
      <c r="H403">
        <v>4.9000000000000004</v>
      </c>
      <c r="I403">
        <v>3.4699999999999998</v>
      </c>
      <c r="J403">
        <v>191.6</v>
      </c>
      <c r="K403">
        <v>40.700000000000003</v>
      </c>
      <c r="L403">
        <v>9.76</v>
      </c>
      <c r="M403">
        <v>110</v>
      </c>
      <c r="N403">
        <v>19.04</v>
      </c>
      <c r="O403">
        <v>79.349999999999994</v>
      </c>
      <c r="P403">
        <v>5.34</v>
      </c>
      <c r="Q403">
        <v>5.63</v>
      </c>
      <c r="R403">
        <v>137.30000000000001</v>
      </c>
      <c r="S403">
        <v>76.45</v>
      </c>
      <c r="T403" s="34">
        <v>56.1</v>
      </c>
      <c r="U403">
        <v>12.68</v>
      </c>
      <c r="V403">
        <v>26.15</v>
      </c>
      <c r="W403">
        <v>31.8</v>
      </c>
      <c r="X403">
        <v>27.4</v>
      </c>
      <c r="Y403">
        <v>54.65</v>
      </c>
      <c r="Z403">
        <v>9.0500000000000007</v>
      </c>
      <c r="AA403">
        <v>43.1</v>
      </c>
      <c r="AB403">
        <v>21.75</v>
      </c>
      <c r="AC403">
        <v>5.47</v>
      </c>
      <c r="AD403">
        <v>89.4</v>
      </c>
      <c r="AE403">
        <v>4.88</v>
      </c>
      <c r="AF403">
        <v>5.71</v>
      </c>
      <c r="AG403">
        <v>14.38</v>
      </c>
      <c r="AH403">
        <v>33.450000000000003</v>
      </c>
      <c r="AI403">
        <v>5.29</v>
      </c>
      <c r="AJ403">
        <v>13.72</v>
      </c>
      <c r="AK403">
        <v>17.68</v>
      </c>
      <c r="AL403">
        <v>22.55</v>
      </c>
      <c r="AM403">
        <v>4</v>
      </c>
      <c r="AN403">
        <v>5.93</v>
      </c>
      <c r="AO403">
        <v>11.34</v>
      </c>
      <c r="AP403">
        <v>9.59</v>
      </c>
      <c r="AR403">
        <v>23023.16</v>
      </c>
      <c r="AS403">
        <v>9654.69</v>
      </c>
    </row>
    <row r="404" spans="2:45" x14ac:dyDescent="0.25">
      <c r="B404" s="22">
        <v>42601</v>
      </c>
      <c r="C404">
        <v>201.8</v>
      </c>
      <c r="D404">
        <v>54.9</v>
      </c>
      <c r="E404">
        <v>98.7</v>
      </c>
      <c r="F404">
        <v>48.1</v>
      </c>
      <c r="G404">
        <v>5.75</v>
      </c>
      <c r="H404">
        <v>4.91</v>
      </c>
      <c r="I404">
        <v>3.45</v>
      </c>
      <c r="J404">
        <v>191.2</v>
      </c>
      <c r="K404">
        <v>41.05</v>
      </c>
      <c r="L404">
        <v>9.8000000000000007</v>
      </c>
      <c r="M404">
        <v>109.1</v>
      </c>
      <c r="N404">
        <v>18.78</v>
      </c>
      <c r="O404">
        <v>79.7</v>
      </c>
      <c r="P404">
        <v>5.32</v>
      </c>
      <c r="Q404">
        <v>5.62</v>
      </c>
      <c r="R404">
        <v>135.80000000000001</v>
      </c>
      <c r="S404">
        <v>77</v>
      </c>
      <c r="T404" s="34">
        <v>56.5</v>
      </c>
      <c r="U404">
        <v>12.6</v>
      </c>
      <c r="V404">
        <v>26.05</v>
      </c>
      <c r="W404">
        <v>30.5</v>
      </c>
      <c r="X404">
        <v>26.65</v>
      </c>
      <c r="Y404">
        <v>54.85</v>
      </c>
      <c r="Z404">
        <v>9.36</v>
      </c>
      <c r="AA404">
        <v>42.5</v>
      </c>
      <c r="AB404">
        <v>21.95</v>
      </c>
      <c r="AC404">
        <v>5.26</v>
      </c>
      <c r="AD404">
        <v>85.8</v>
      </c>
      <c r="AE404">
        <v>4.82</v>
      </c>
      <c r="AF404">
        <v>5.6899999999999995</v>
      </c>
      <c r="AG404">
        <v>13.76</v>
      </c>
      <c r="AH404">
        <v>32.450000000000003</v>
      </c>
      <c r="AI404">
        <v>5.31</v>
      </c>
      <c r="AJ404">
        <v>13.8</v>
      </c>
      <c r="AK404">
        <v>17.68</v>
      </c>
      <c r="AL404">
        <v>22.2</v>
      </c>
      <c r="AM404">
        <v>3.9699999999999998</v>
      </c>
      <c r="AN404">
        <v>6.06</v>
      </c>
      <c r="AO404">
        <v>11.12</v>
      </c>
      <c r="AP404">
        <v>9.76</v>
      </c>
      <c r="AR404">
        <v>22937.22</v>
      </c>
      <c r="AS404">
        <v>9606.17</v>
      </c>
    </row>
    <row r="405" spans="2:45" x14ac:dyDescent="0.25">
      <c r="B405" s="22">
        <v>42604</v>
      </c>
      <c r="C405">
        <v>204.8</v>
      </c>
      <c r="D405">
        <v>55.15</v>
      </c>
      <c r="E405">
        <v>97.85</v>
      </c>
      <c r="F405">
        <v>48.3</v>
      </c>
      <c r="G405">
        <v>5.79</v>
      </c>
      <c r="H405">
        <v>4.96</v>
      </c>
      <c r="I405">
        <v>3.45</v>
      </c>
      <c r="J405">
        <v>191.7</v>
      </c>
      <c r="K405">
        <v>40.799999999999997</v>
      </c>
      <c r="L405">
        <v>9.74</v>
      </c>
      <c r="M405">
        <v>110.1</v>
      </c>
      <c r="N405">
        <v>18.559999999999999</v>
      </c>
      <c r="O405">
        <v>79.150000000000006</v>
      </c>
      <c r="P405">
        <v>5.31</v>
      </c>
      <c r="Q405">
        <v>5.6</v>
      </c>
      <c r="R405">
        <v>135.69999999999999</v>
      </c>
      <c r="S405">
        <v>76.95</v>
      </c>
      <c r="T405" s="34">
        <v>56.5</v>
      </c>
      <c r="U405">
        <v>12.66</v>
      </c>
      <c r="V405">
        <v>26.3</v>
      </c>
      <c r="W405">
        <v>31</v>
      </c>
      <c r="X405">
        <v>26.65</v>
      </c>
      <c r="Y405">
        <v>54.7</v>
      </c>
      <c r="Z405">
        <v>9.24</v>
      </c>
      <c r="AA405">
        <v>42</v>
      </c>
      <c r="AB405">
        <v>21.85</v>
      </c>
      <c r="AC405">
        <v>5.25</v>
      </c>
      <c r="AD405">
        <v>85.35</v>
      </c>
      <c r="AE405">
        <v>4.92</v>
      </c>
      <c r="AF405">
        <v>5.77</v>
      </c>
      <c r="AG405">
        <v>13.8</v>
      </c>
      <c r="AH405">
        <v>32.15</v>
      </c>
      <c r="AI405">
        <v>5.25</v>
      </c>
      <c r="AJ405">
        <v>13.74</v>
      </c>
      <c r="AK405">
        <v>17.78</v>
      </c>
      <c r="AL405">
        <v>22</v>
      </c>
      <c r="AM405">
        <v>3.92</v>
      </c>
      <c r="AN405">
        <v>5.87</v>
      </c>
      <c r="AO405">
        <v>11.12</v>
      </c>
      <c r="AP405">
        <v>9.77</v>
      </c>
      <c r="AR405">
        <v>22997.91</v>
      </c>
      <c r="AS405">
        <v>9602.65</v>
      </c>
    </row>
    <row r="406" spans="2:45" x14ac:dyDescent="0.25">
      <c r="B406" s="22">
        <v>42605</v>
      </c>
      <c r="C406">
        <v>203.6</v>
      </c>
      <c r="D406">
        <v>55.2</v>
      </c>
      <c r="E406">
        <v>97.9</v>
      </c>
      <c r="F406">
        <v>48.6</v>
      </c>
      <c r="G406">
        <v>5.79</v>
      </c>
      <c r="H406">
        <v>5</v>
      </c>
      <c r="I406">
        <v>3.4699999999999998</v>
      </c>
      <c r="J406">
        <v>189.7</v>
      </c>
      <c r="K406">
        <v>40.700000000000003</v>
      </c>
      <c r="L406">
        <v>9.6300000000000008</v>
      </c>
      <c r="M406">
        <v>110.5</v>
      </c>
      <c r="N406">
        <v>18.420000000000002</v>
      </c>
      <c r="O406">
        <v>79.849999999999994</v>
      </c>
      <c r="P406">
        <v>5.28</v>
      </c>
      <c r="Q406">
        <v>5.59</v>
      </c>
      <c r="R406">
        <v>135.1</v>
      </c>
      <c r="S406">
        <v>76.849999999999994</v>
      </c>
      <c r="T406" s="34">
        <v>57.25</v>
      </c>
      <c r="U406">
        <v>12.62</v>
      </c>
      <c r="V406">
        <v>26.1</v>
      </c>
      <c r="W406">
        <v>30.8</v>
      </c>
      <c r="X406">
        <v>26.65</v>
      </c>
      <c r="Y406">
        <v>55.45</v>
      </c>
      <c r="Z406">
        <v>9.08</v>
      </c>
      <c r="AA406">
        <v>42.1</v>
      </c>
      <c r="AB406">
        <v>21.4</v>
      </c>
      <c r="AC406">
        <v>5.22</v>
      </c>
      <c r="AD406">
        <v>86.55</v>
      </c>
      <c r="AE406">
        <v>4.93</v>
      </c>
      <c r="AF406">
        <v>5.77</v>
      </c>
      <c r="AG406">
        <v>13.72</v>
      </c>
      <c r="AH406">
        <v>31.8</v>
      </c>
      <c r="AI406">
        <v>5.13</v>
      </c>
      <c r="AJ406">
        <v>13.9</v>
      </c>
      <c r="AK406">
        <v>17.7</v>
      </c>
      <c r="AL406">
        <v>22.3</v>
      </c>
      <c r="AM406">
        <v>3.96</v>
      </c>
      <c r="AN406">
        <v>5.85</v>
      </c>
      <c r="AO406">
        <v>11.26</v>
      </c>
      <c r="AP406">
        <v>9.9</v>
      </c>
      <c r="AR406">
        <v>22998.93</v>
      </c>
      <c r="AS406">
        <v>9586.99</v>
      </c>
    </row>
    <row r="407" spans="2:45" x14ac:dyDescent="0.25">
      <c r="B407" s="22">
        <v>42606</v>
      </c>
      <c r="C407">
        <v>201</v>
      </c>
      <c r="D407">
        <v>55.2</v>
      </c>
      <c r="E407">
        <v>97.35</v>
      </c>
      <c r="F407">
        <v>48.4</v>
      </c>
      <c r="G407">
        <v>5.74</v>
      </c>
      <c r="H407">
        <v>4.9000000000000004</v>
      </c>
      <c r="I407">
        <v>3.41</v>
      </c>
      <c r="J407">
        <v>189.1</v>
      </c>
      <c r="K407">
        <v>39.9</v>
      </c>
      <c r="L407">
        <v>9.61</v>
      </c>
      <c r="M407">
        <v>108.8</v>
      </c>
      <c r="N407">
        <v>18.28</v>
      </c>
      <c r="O407">
        <v>79.25</v>
      </c>
      <c r="P407">
        <v>5.27</v>
      </c>
      <c r="Q407">
        <v>5.59</v>
      </c>
      <c r="R407">
        <v>135.19999999999999</v>
      </c>
      <c r="S407">
        <v>76.3</v>
      </c>
      <c r="T407" s="34">
        <v>56.15</v>
      </c>
      <c r="U407">
        <v>12.64</v>
      </c>
      <c r="V407">
        <v>26.1</v>
      </c>
      <c r="W407">
        <v>30.5</v>
      </c>
      <c r="X407">
        <v>25.8</v>
      </c>
      <c r="Y407">
        <v>56</v>
      </c>
      <c r="Z407">
        <v>9.08</v>
      </c>
      <c r="AA407">
        <v>42.15</v>
      </c>
      <c r="AB407">
        <v>21.15</v>
      </c>
      <c r="AC407">
        <v>5.18</v>
      </c>
      <c r="AD407">
        <v>85.9</v>
      </c>
      <c r="AE407">
        <v>5.0599999999999996</v>
      </c>
      <c r="AF407">
        <v>5.72</v>
      </c>
      <c r="AG407">
        <v>13.7</v>
      </c>
      <c r="AH407">
        <v>31.7</v>
      </c>
      <c r="AI407">
        <v>5.0199999999999996</v>
      </c>
      <c r="AJ407">
        <v>13.84</v>
      </c>
      <c r="AK407">
        <v>17.7</v>
      </c>
      <c r="AL407">
        <v>22.2</v>
      </c>
      <c r="AM407">
        <v>3.94</v>
      </c>
      <c r="AN407">
        <v>5.84</v>
      </c>
      <c r="AO407">
        <v>11.14</v>
      </c>
      <c r="AP407">
        <v>9.75</v>
      </c>
      <c r="AR407">
        <v>22820.78</v>
      </c>
      <c r="AS407">
        <v>9507.09</v>
      </c>
    </row>
    <row r="408" spans="2:45" x14ac:dyDescent="0.25">
      <c r="B408" s="22">
        <v>42607</v>
      </c>
      <c r="C408">
        <v>199.5</v>
      </c>
      <c r="D408">
        <v>55.45</v>
      </c>
      <c r="E408">
        <v>96.5</v>
      </c>
      <c r="F408">
        <v>48.05</v>
      </c>
      <c r="G408">
        <v>5.82</v>
      </c>
      <c r="H408">
        <v>4.93</v>
      </c>
      <c r="I408">
        <v>3.41</v>
      </c>
      <c r="J408">
        <v>189.1</v>
      </c>
      <c r="K408">
        <v>40</v>
      </c>
      <c r="L408">
        <v>9.52</v>
      </c>
      <c r="M408">
        <v>110.2</v>
      </c>
      <c r="N408">
        <v>18.46</v>
      </c>
      <c r="O408">
        <v>80.349999999999994</v>
      </c>
      <c r="P408">
        <v>5.22</v>
      </c>
      <c r="Q408">
        <v>5.57</v>
      </c>
      <c r="R408">
        <v>135.30000000000001</v>
      </c>
      <c r="S408">
        <v>76.45</v>
      </c>
      <c r="T408" s="34">
        <v>56.95</v>
      </c>
      <c r="U408">
        <v>12.46</v>
      </c>
      <c r="V408">
        <v>25.85</v>
      </c>
      <c r="W408">
        <v>30.15</v>
      </c>
      <c r="X408">
        <v>26.35</v>
      </c>
      <c r="Y408">
        <v>55.7</v>
      </c>
      <c r="Z408">
        <v>9.0500000000000007</v>
      </c>
      <c r="AA408">
        <v>42.35</v>
      </c>
      <c r="AB408">
        <v>20.65</v>
      </c>
      <c r="AC408">
        <v>5.14</v>
      </c>
      <c r="AD408">
        <v>86</v>
      </c>
      <c r="AE408">
        <v>5.12</v>
      </c>
      <c r="AF408">
        <v>5.73</v>
      </c>
      <c r="AG408">
        <v>13.68</v>
      </c>
      <c r="AH408">
        <v>31.6</v>
      </c>
      <c r="AI408">
        <v>5.0999999999999996</v>
      </c>
      <c r="AJ408">
        <v>13.54</v>
      </c>
      <c r="AK408">
        <v>17.7</v>
      </c>
      <c r="AL408">
        <v>22.3</v>
      </c>
      <c r="AM408">
        <v>3.94</v>
      </c>
      <c r="AN408">
        <v>5.75</v>
      </c>
      <c r="AO408">
        <v>11.32</v>
      </c>
      <c r="AP408">
        <v>9.68</v>
      </c>
      <c r="AR408">
        <v>22814.95</v>
      </c>
      <c r="AS408">
        <v>9504.7800000000007</v>
      </c>
    </row>
    <row r="409" spans="2:45" x14ac:dyDescent="0.25">
      <c r="B409" s="22">
        <v>42608</v>
      </c>
      <c r="C409">
        <v>200.4</v>
      </c>
      <c r="D409">
        <v>55.9</v>
      </c>
      <c r="E409">
        <v>96.25</v>
      </c>
      <c r="F409">
        <v>48.4</v>
      </c>
      <c r="G409">
        <v>5.77</v>
      </c>
      <c r="H409">
        <v>4.9399999999999995</v>
      </c>
      <c r="I409">
        <v>3.41</v>
      </c>
      <c r="J409">
        <v>188.6</v>
      </c>
      <c r="K409">
        <v>40.1</v>
      </c>
      <c r="L409">
        <v>9.6199999999999992</v>
      </c>
      <c r="M409">
        <v>111</v>
      </c>
      <c r="N409">
        <v>19.079999999999998</v>
      </c>
      <c r="O409">
        <v>81</v>
      </c>
      <c r="P409">
        <v>5.26</v>
      </c>
      <c r="Q409">
        <v>5.62</v>
      </c>
      <c r="R409">
        <v>135.19999999999999</v>
      </c>
      <c r="S409">
        <v>75.400000000000006</v>
      </c>
      <c r="T409" s="34">
        <v>56.5</v>
      </c>
      <c r="U409">
        <v>12.56</v>
      </c>
      <c r="V409">
        <v>26</v>
      </c>
      <c r="W409">
        <v>30.7</v>
      </c>
      <c r="X409">
        <v>26.45</v>
      </c>
      <c r="Y409">
        <v>55.1</v>
      </c>
      <c r="Z409">
        <v>9.1199999999999992</v>
      </c>
      <c r="AA409">
        <v>42.45</v>
      </c>
      <c r="AB409">
        <v>21.45</v>
      </c>
      <c r="AC409">
        <v>5.18</v>
      </c>
      <c r="AD409">
        <v>86.35</v>
      </c>
      <c r="AE409">
        <v>5.35</v>
      </c>
      <c r="AF409">
        <v>5.76</v>
      </c>
      <c r="AG409">
        <v>13.72</v>
      </c>
      <c r="AH409">
        <v>31.75</v>
      </c>
      <c r="AI409">
        <v>5</v>
      </c>
      <c r="AJ409">
        <v>13.42</v>
      </c>
      <c r="AK409">
        <v>17.7</v>
      </c>
      <c r="AL409">
        <v>22.2</v>
      </c>
      <c r="AM409">
        <v>3.8</v>
      </c>
      <c r="AN409">
        <v>5.73</v>
      </c>
      <c r="AO409">
        <v>11.22</v>
      </c>
      <c r="AP409">
        <v>9.6999999999999993</v>
      </c>
      <c r="AR409">
        <v>22909.54</v>
      </c>
      <c r="AS409">
        <v>9550.0400000000009</v>
      </c>
    </row>
    <row r="410" spans="2:45" x14ac:dyDescent="0.25">
      <c r="B410" s="22">
        <v>42611</v>
      </c>
      <c r="C410">
        <v>201.4</v>
      </c>
      <c r="D410">
        <v>55.65</v>
      </c>
      <c r="E410">
        <v>96.6</v>
      </c>
      <c r="F410">
        <v>48.2</v>
      </c>
      <c r="G410">
        <v>5.74</v>
      </c>
      <c r="H410">
        <v>4.9399999999999995</v>
      </c>
      <c r="I410">
        <v>3.4</v>
      </c>
      <c r="J410">
        <v>188</v>
      </c>
      <c r="K410">
        <v>39.799999999999997</v>
      </c>
      <c r="L410">
        <v>9.5500000000000007</v>
      </c>
      <c r="M410">
        <v>109</v>
      </c>
      <c r="N410">
        <v>18.8</v>
      </c>
      <c r="O410">
        <v>79.55</v>
      </c>
      <c r="P410">
        <v>5.22</v>
      </c>
      <c r="Q410">
        <v>5.61</v>
      </c>
      <c r="R410">
        <v>135.5</v>
      </c>
      <c r="S410">
        <v>74.7</v>
      </c>
      <c r="T410" s="34">
        <v>55.7</v>
      </c>
      <c r="U410">
        <v>12.52</v>
      </c>
      <c r="V410">
        <v>25.95</v>
      </c>
      <c r="W410">
        <v>29.95</v>
      </c>
      <c r="X410">
        <v>25.45</v>
      </c>
      <c r="Y410">
        <v>54.6</v>
      </c>
      <c r="Z410">
        <v>8.94</v>
      </c>
      <c r="AA410">
        <v>41.9</v>
      </c>
      <c r="AB410">
        <v>22</v>
      </c>
      <c r="AC410">
        <v>5.2</v>
      </c>
      <c r="AD410">
        <v>85.7</v>
      </c>
      <c r="AE410">
        <v>5.26</v>
      </c>
      <c r="AF410">
        <v>5.77</v>
      </c>
      <c r="AG410">
        <v>13.62</v>
      </c>
      <c r="AH410">
        <v>31.55</v>
      </c>
      <c r="AI410">
        <v>5.05</v>
      </c>
      <c r="AJ410">
        <v>13.04</v>
      </c>
      <c r="AK410">
        <v>17.5</v>
      </c>
      <c r="AL410">
        <v>22.6</v>
      </c>
      <c r="AM410">
        <v>3.92</v>
      </c>
      <c r="AN410">
        <v>5.74</v>
      </c>
      <c r="AO410">
        <v>11.16</v>
      </c>
      <c r="AP410">
        <v>9.68</v>
      </c>
      <c r="AR410">
        <v>22821.34</v>
      </c>
      <c r="AS410">
        <v>9497.82</v>
      </c>
    </row>
    <row r="411" spans="2:45" x14ac:dyDescent="0.25">
      <c r="B411" s="22">
        <v>42612</v>
      </c>
      <c r="C411">
        <v>204.8</v>
      </c>
      <c r="D411">
        <v>56.2</v>
      </c>
      <c r="E411">
        <v>96.85</v>
      </c>
      <c r="F411">
        <v>48.8</v>
      </c>
      <c r="G411">
        <v>5.8100000000000005</v>
      </c>
      <c r="H411">
        <v>4.99</v>
      </c>
      <c r="I411">
        <v>3.45</v>
      </c>
      <c r="J411">
        <v>190.1</v>
      </c>
      <c r="K411">
        <v>40.4</v>
      </c>
      <c r="L411">
        <v>9.5299999999999994</v>
      </c>
      <c r="M411">
        <v>109.5</v>
      </c>
      <c r="N411">
        <v>18.84</v>
      </c>
      <c r="O411">
        <v>80.099999999999994</v>
      </c>
      <c r="P411">
        <v>5.24</v>
      </c>
      <c r="Q411">
        <v>5.66</v>
      </c>
      <c r="R411">
        <v>136.6</v>
      </c>
      <c r="S411">
        <v>74.75</v>
      </c>
      <c r="T411" s="34">
        <v>55.7</v>
      </c>
      <c r="U411">
        <v>12.46</v>
      </c>
      <c r="V411">
        <v>26.1</v>
      </c>
      <c r="W411">
        <v>31</v>
      </c>
      <c r="X411">
        <v>25.5</v>
      </c>
      <c r="Y411">
        <v>55.25</v>
      </c>
      <c r="Z411">
        <v>8.94</v>
      </c>
      <c r="AA411">
        <v>41.95</v>
      </c>
      <c r="AB411">
        <v>22.35</v>
      </c>
      <c r="AC411">
        <v>5.25</v>
      </c>
      <c r="AD411">
        <v>85.8</v>
      </c>
      <c r="AE411">
        <v>5.25</v>
      </c>
      <c r="AF411">
        <v>5.91</v>
      </c>
      <c r="AG411">
        <v>13.94</v>
      </c>
      <c r="AH411">
        <v>31.9</v>
      </c>
      <c r="AI411">
        <v>5.04</v>
      </c>
      <c r="AJ411">
        <v>13.2</v>
      </c>
      <c r="AK411">
        <v>17.739999999999998</v>
      </c>
      <c r="AL411">
        <v>22.8</v>
      </c>
      <c r="AM411">
        <v>3.93</v>
      </c>
      <c r="AN411">
        <v>5.79</v>
      </c>
      <c r="AO411">
        <v>11.12</v>
      </c>
      <c r="AP411">
        <v>9.69</v>
      </c>
      <c r="AR411">
        <v>23016.11</v>
      </c>
      <c r="AS411">
        <v>9597.25</v>
      </c>
    </row>
    <row r="412" spans="2:45" x14ac:dyDescent="0.25">
      <c r="B412" s="22">
        <v>42613</v>
      </c>
      <c r="C412">
        <v>201.8</v>
      </c>
      <c r="D412">
        <v>57.5</v>
      </c>
      <c r="E412">
        <v>95.8</v>
      </c>
      <c r="F412">
        <v>49.05</v>
      </c>
      <c r="G412">
        <v>5.8</v>
      </c>
      <c r="H412">
        <v>4.93</v>
      </c>
      <c r="I412">
        <v>3.49</v>
      </c>
      <c r="J412">
        <v>189.7</v>
      </c>
      <c r="K412">
        <v>40.15</v>
      </c>
      <c r="L412">
        <v>9.5299999999999994</v>
      </c>
      <c r="M412">
        <v>109.2</v>
      </c>
      <c r="N412">
        <v>18.54</v>
      </c>
      <c r="O412">
        <v>79.55</v>
      </c>
      <c r="P412">
        <v>5.18</v>
      </c>
      <c r="Q412">
        <v>5.63</v>
      </c>
      <c r="R412">
        <v>136.1</v>
      </c>
      <c r="S412">
        <v>74.2</v>
      </c>
      <c r="T412" s="34">
        <v>56.4</v>
      </c>
      <c r="U412">
        <v>12.22</v>
      </c>
      <c r="V412">
        <v>27.15</v>
      </c>
      <c r="W412">
        <v>30.5</v>
      </c>
      <c r="X412">
        <v>25.25</v>
      </c>
      <c r="Y412">
        <v>54.8</v>
      </c>
      <c r="Z412">
        <v>8.7899999999999991</v>
      </c>
      <c r="AA412">
        <v>42.4</v>
      </c>
      <c r="AB412">
        <v>21.85</v>
      </c>
      <c r="AC412">
        <v>5.23</v>
      </c>
      <c r="AD412">
        <v>85.7</v>
      </c>
      <c r="AE412">
        <v>5.1100000000000003</v>
      </c>
      <c r="AF412">
        <v>5.99</v>
      </c>
      <c r="AG412">
        <v>13.94</v>
      </c>
      <c r="AH412">
        <v>31.35</v>
      </c>
      <c r="AI412">
        <v>5.04</v>
      </c>
      <c r="AJ412">
        <v>13.28</v>
      </c>
      <c r="AK412">
        <v>17.68</v>
      </c>
      <c r="AL412">
        <v>22.1</v>
      </c>
      <c r="AM412">
        <v>3.99</v>
      </c>
      <c r="AN412">
        <v>5.71</v>
      </c>
      <c r="AO412">
        <v>11.16</v>
      </c>
      <c r="AP412">
        <v>9.73</v>
      </c>
      <c r="AR412">
        <v>22976.880000000001</v>
      </c>
      <c r="AS412">
        <v>9541.7999999999993</v>
      </c>
    </row>
    <row r="413" spans="2:45" x14ac:dyDescent="0.25">
      <c r="B413" s="22">
        <v>42614</v>
      </c>
      <c r="C413">
        <v>202.6</v>
      </c>
      <c r="D413">
        <v>59.1</v>
      </c>
      <c r="E413">
        <v>94.6</v>
      </c>
      <c r="F413">
        <v>49.45</v>
      </c>
      <c r="G413">
        <v>5.9</v>
      </c>
      <c r="H413">
        <v>4.97</v>
      </c>
      <c r="I413">
        <v>3.55</v>
      </c>
      <c r="J413">
        <v>190.2</v>
      </c>
      <c r="K413">
        <v>40.9</v>
      </c>
      <c r="L413">
        <v>9.42</v>
      </c>
      <c r="M413">
        <v>109.3</v>
      </c>
      <c r="N413">
        <v>18.66</v>
      </c>
      <c r="O413">
        <v>79.900000000000006</v>
      </c>
      <c r="P413">
        <v>5.14</v>
      </c>
      <c r="Q413">
        <v>5.5600000000000005</v>
      </c>
      <c r="R413">
        <v>135.5</v>
      </c>
      <c r="S413">
        <v>75.05</v>
      </c>
      <c r="T413" s="34">
        <v>56.65</v>
      </c>
      <c r="U413">
        <v>12.12</v>
      </c>
      <c r="V413">
        <v>27.6</v>
      </c>
      <c r="W413">
        <v>32.450000000000003</v>
      </c>
      <c r="X413">
        <v>27.3</v>
      </c>
      <c r="Y413">
        <v>54.3</v>
      </c>
      <c r="Z413">
        <v>8.93</v>
      </c>
      <c r="AA413">
        <v>42.35</v>
      </c>
      <c r="AB413">
        <v>21.9</v>
      </c>
      <c r="AC413">
        <v>5.34</v>
      </c>
      <c r="AD413">
        <v>86.2</v>
      </c>
      <c r="AE413">
        <v>5.05</v>
      </c>
      <c r="AF413">
        <v>6</v>
      </c>
      <c r="AG413">
        <v>14.22</v>
      </c>
      <c r="AH413">
        <v>31.85</v>
      </c>
      <c r="AI413">
        <v>5.32</v>
      </c>
      <c r="AJ413">
        <v>13.22</v>
      </c>
      <c r="AK413">
        <v>17.78</v>
      </c>
      <c r="AL413">
        <v>22.55</v>
      </c>
      <c r="AM413">
        <v>4.0599999999999996</v>
      </c>
      <c r="AN413">
        <v>5.65</v>
      </c>
      <c r="AO413">
        <v>11.22</v>
      </c>
      <c r="AP413">
        <v>9.75</v>
      </c>
      <c r="AR413">
        <v>23162.34</v>
      </c>
      <c r="AS413">
        <v>9606.08</v>
      </c>
    </row>
    <row r="414" spans="2:45" x14ac:dyDescent="0.25">
      <c r="B414" s="22">
        <v>42615</v>
      </c>
      <c r="C414">
        <v>201.8</v>
      </c>
      <c r="D414">
        <v>59</v>
      </c>
      <c r="E414">
        <v>95.05</v>
      </c>
      <c r="F414">
        <v>49.95</v>
      </c>
      <c r="G414">
        <v>5.93</v>
      </c>
      <c r="H414">
        <v>4.9000000000000004</v>
      </c>
      <c r="I414">
        <v>3.57</v>
      </c>
      <c r="J414">
        <v>190.8</v>
      </c>
      <c r="K414">
        <v>41.6</v>
      </c>
      <c r="L414">
        <v>9.42</v>
      </c>
      <c r="M414">
        <v>111.9</v>
      </c>
      <c r="N414">
        <v>19.02</v>
      </c>
      <c r="O414">
        <v>80</v>
      </c>
      <c r="P414">
        <v>5.18</v>
      </c>
      <c r="Q414">
        <v>5.62</v>
      </c>
      <c r="R414">
        <v>137</v>
      </c>
      <c r="S414">
        <v>75.55</v>
      </c>
      <c r="T414" s="34">
        <v>56.45</v>
      </c>
      <c r="U414">
        <v>11.98</v>
      </c>
      <c r="V414">
        <v>27.6</v>
      </c>
      <c r="W414">
        <v>32.25</v>
      </c>
      <c r="X414">
        <v>27.05</v>
      </c>
      <c r="Y414">
        <v>54.7</v>
      </c>
      <c r="Z414">
        <v>9.06</v>
      </c>
      <c r="AA414">
        <v>42.65</v>
      </c>
      <c r="AB414">
        <v>22.35</v>
      </c>
      <c r="AC414">
        <v>5.32</v>
      </c>
      <c r="AD414">
        <v>86.3</v>
      </c>
      <c r="AE414">
        <v>5.0999999999999996</v>
      </c>
      <c r="AF414">
        <v>6.09</v>
      </c>
      <c r="AG414">
        <v>14.34</v>
      </c>
      <c r="AH414">
        <v>32.4</v>
      </c>
      <c r="AI414">
        <v>5.24</v>
      </c>
      <c r="AJ414">
        <v>13.18</v>
      </c>
      <c r="AK414">
        <v>17.84</v>
      </c>
      <c r="AL414">
        <v>22.25</v>
      </c>
      <c r="AM414">
        <v>4</v>
      </c>
      <c r="AN414">
        <v>5.66</v>
      </c>
      <c r="AO414">
        <v>11.28</v>
      </c>
      <c r="AP414">
        <v>9.76</v>
      </c>
      <c r="AR414">
        <v>23266.7</v>
      </c>
      <c r="AS414">
        <v>9686.8799999999992</v>
      </c>
    </row>
    <row r="415" spans="2:45" x14ac:dyDescent="0.25">
      <c r="B415" s="22">
        <v>42618</v>
      </c>
      <c r="C415">
        <v>210.2</v>
      </c>
      <c r="D415">
        <v>59.95</v>
      </c>
      <c r="E415">
        <v>96.05</v>
      </c>
      <c r="F415">
        <v>50.4</v>
      </c>
      <c r="G415">
        <v>5.99</v>
      </c>
      <c r="H415">
        <v>4.9800000000000004</v>
      </c>
      <c r="I415">
        <v>3.65</v>
      </c>
      <c r="J415">
        <v>194.4</v>
      </c>
      <c r="K415">
        <v>41.85</v>
      </c>
      <c r="L415">
        <v>9.6199999999999992</v>
      </c>
      <c r="M415">
        <v>117.1</v>
      </c>
      <c r="N415">
        <v>19.32</v>
      </c>
      <c r="O415">
        <v>80.150000000000006</v>
      </c>
      <c r="P415">
        <v>5.24</v>
      </c>
      <c r="Q415">
        <v>5.68</v>
      </c>
      <c r="R415">
        <v>137.4</v>
      </c>
      <c r="S415">
        <v>76.099999999999994</v>
      </c>
      <c r="T415" s="34">
        <v>57.25</v>
      </c>
      <c r="U415">
        <v>12.1</v>
      </c>
      <c r="V415">
        <v>28.15</v>
      </c>
      <c r="W415">
        <v>33</v>
      </c>
      <c r="X415">
        <v>27.2</v>
      </c>
      <c r="Y415">
        <v>55.6</v>
      </c>
      <c r="Z415">
        <v>9.23</v>
      </c>
      <c r="AA415">
        <v>42.8</v>
      </c>
      <c r="AB415">
        <v>23.05</v>
      </c>
      <c r="AC415">
        <v>5.42</v>
      </c>
      <c r="AD415">
        <v>87.1</v>
      </c>
      <c r="AE415">
        <v>5.18</v>
      </c>
      <c r="AF415">
        <v>6.27</v>
      </c>
      <c r="AG415">
        <v>14.48</v>
      </c>
      <c r="AH415">
        <v>32.9</v>
      </c>
      <c r="AI415">
        <v>5.2</v>
      </c>
      <c r="AJ415">
        <v>13.66</v>
      </c>
      <c r="AK415">
        <v>18.18</v>
      </c>
      <c r="AL415">
        <v>22.65</v>
      </c>
      <c r="AM415">
        <v>4.09</v>
      </c>
      <c r="AN415">
        <v>5.7</v>
      </c>
      <c r="AO415">
        <v>11.44</v>
      </c>
      <c r="AP415">
        <v>10.039999999999999</v>
      </c>
      <c r="AR415">
        <v>23649.55</v>
      </c>
      <c r="AS415">
        <v>9830.57</v>
      </c>
    </row>
    <row r="416" spans="2:45" x14ac:dyDescent="0.25">
      <c r="B416" s="22">
        <v>42619</v>
      </c>
      <c r="C416">
        <v>215</v>
      </c>
      <c r="D416">
        <v>59.9</v>
      </c>
      <c r="E416">
        <v>95.5</v>
      </c>
      <c r="F416">
        <v>50.4</v>
      </c>
      <c r="G416">
        <v>6.07</v>
      </c>
      <c r="H416">
        <v>5.05</v>
      </c>
      <c r="I416">
        <v>3.7</v>
      </c>
      <c r="J416">
        <v>198.1</v>
      </c>
      <c r="K416">
        <v>42.35</v>
      </c>
      <c r="L416">
        <v>9.6999999999999993</v>
      </c>
      <c r="M416">
        <v>118.1</v>
      </c>
      <c r="N416">
        <v>19.36</v>
      </c>
      <c r="O416">
        <v>79.5</v>
      </c>
      <c r="P416">
        <v>5.24</v>
      </c>
      <c r="Q416">
        <v>5.7</v>
      </c>
      <c r="R416">
        <v>137.6</v>
      </c>
      <c r="S416">
        <v>75.8</v>
      </c>
      <c r="T416" s="34">
        <v>56.7</v>
      </c>
      <c r="U416">
        <v>12.16</v>
      </c>
      <c r="V416">
        <v>28.35</v>
      </c>
      <c r="W416">
        <v>32.950000000000003</v>
      </c>
      <c r="X416">
        <v>27.15</v>
      </c>
      <c r="Y416">
        <v>56.35</v>
      </c>
      <c r="Z416">
        <v>9.25</v>
      </c>
      <c r="AA416">
        <v>42.5</v>
      </c>
      <c r="AB416">
        <v>23.35</v>
      </c>
      <c r="AC416">
        <v>5.51</v>
      </c>
      <c r="AD416">
        <v>86.75</v>
      </c>
      <c r="AE416">
        <v>5.19</v>
      </c>
      <c r="AF416">
        <v>6.27</v>
      </c>
      <c r="AG416">
        <v>14.76</v>
      </c>
      <c r="AH416">
        <v>32.799999999999997</v>
      </c>
      <c r="AI416">
        <v>5.18</v>
      </c>
      <c r="AJ416">
        <v>13.7</v>
      </c>
      <c r="AK416">
        <v>18.399999999999999</v>
      </c>
      <c r="AL416">
        <v>23.3</v>
      </c>
      <c r="AM416">
        <v>4.17</v>
      </c>
      <c r="AN416">
        <v>5.76</v>
      </c>
      <c r="AO416">
        <v>11.44</v>
      </c>
      <c r="AP416">
        <v>10.06</v>
      </c>
      <c r="AR416">
        <v>23787.68</v>
      </c>
      <c r="AS416">
        <v>9938.39</v>
      </c>
    </row>
    <row r="417" spans="2:45" x14ac:dyDescent="0.25">
      <c r="B417" s="22">
        <v>42620</v>
      </c>
      <c r="C417">
        <v>213.2</v>
      </c>
      <c r="D417">
        <v>59.05</v>
      </c>
      <c r="E417">
        <v>94.45</v>
      </c>
      <c r="F417">
        <v>50.8</v>
      </c>
      <c r="G417">
        <v>6.01</v>
      </c>
      <c r="H417">
        <v>5.0599999999999996</v>
      </c>
      <c r="I417">
        <v>3.7</v>
      </c>
      <c r="J417">
        <v>198</v>
      </c>
      <c r="K417">
        <v>42.8</v>
      </c>
      <c r="L417">
        <v>9.7200000000000006</v>
      </c>
      <c r="M417">
        <v>118.1</v>
      </c>
      <c r="N417">
        <v>20.149999999999999</v>
      </c>
      <c r="O417">
        <v>80.2</v>
      </c>
      <c r="P417">
        <v>5.23</v>
      </c>
      <c r="Q417">
        <v>5.7</v>
      </c>
      <c r="R417">
        <v>138.5</v>
      </c>
      <c r="S417">
        <v>76.45</v>
      </c>
      <c r="T417" s="34">
        <v>57.25</v>
      </c>
      <c r="U417">
        <v>12.22</v>
      </c>
      <c r="V417">
        <v>28.35</v>
      </c>
      <c r="W417">
        <v>33.049999999999997</v>
      </c>
      <c r="X417">
        <v>27.35</v>
      </c>
      <c r="Y417">
        <v>55.35</v>
      </c>
      <c r="Z417">
        <v>9.16</v>
      </c>
      <c r="AA417">
        <v>42.75</v>
      </c>
      <c r="AB417">
        <v>23.25</v>
      </c>
      <c r="AC417">
        <v>5.45</v>
      </c>
      <c r="AD417">
        <v>86.4</v>
      </c>
      <c r="AE417">
        <v>5.1100000000000003</v>
      </c>
      <c r="AF417">
        <v>6.25</v>
      </c>
      <c r="AG417">
        <v>14.4</v>
      </c>
      <c r="AH417">
        <v>32.450000000000003</v>
      </c>
      <c r="AI417">
        <v>5.23</v>
      </c>
      <c r="AJ417">
        <v>13.72</v>
      </c>
      <c r="AK417">
        <v>18.440000000000001</v>
      </c>
      <c r="AL417">
        <v>22.95</v>
      </c>
      <c r="AM417">
        <v>4.21</v>
      </c>
      <c r="AN417">
        <v>5.77</v>
      </c>
      <c r="AO417">
        <v>11.34</v>
      </c>
      <c r="AP417">
        <v>10</v>
      </c>
      <c r="AR417">
        <v>23741.81</v>
      </c>
      <c r="AS417">
        <v>9970.19</v>
      </c>
    </row>
    <row r="418" spans="2:45" x14ac:dyDescent="0.25">
      <c r="B418" s="22">
        <v>42621</v>
      </c>
      <c r="C418">
        <v>215</v>
      </c>
      <c r="D418">
        <v>59.3</v>
      </c>
      <c r="E418">
        <v>96.25</v>
      </c>
      <c r="F418">
        <v>50.9</v>
      </c>
      <c r="G418">
        <v>6.03</v>
      </c>
      <c r="H418">
        <v>5.0599999999999996</v>
      </c>
      <c r="I418">
        <v>3.7</v>
      </c>
      <c r="J418">
        <v>198.6</v>
      </c>
      <c r="K418">
        <v>43.3</v>
      </c>
      <c r="L418">
        <v>9.6300000000000008</v>
      </c>
      <c r="M418">
        <v>120.8</v>
      </c>
      <c r="N418">
        <v>20.55</v>
      </c>
      <c r="O418">
        <v>80.650000000000006</v>
      </c>
      <c r="P418">
        <v>5.23</v>
      </c>
      <c r="Q418">
        <v>5.7</v>
      </c>
      <c r="R418">
        <v>138.80000000000001</v>
      </c>
      <c r="S418">
        <v>76.650000000000006</v>
      </c>
      <c r="T418" s="34">
        <v>57.65</v>
      </c>
      <c r="U418">
        <v>12.22</v>
      </c>
      <c r="V418">
        <v>28.8</v>
      </c>
      <c r="W418">
        <v>34.5</v>
      </c>
      <c r="X418">
        <v>28.95</v>
      </c>
      <c r="Y418">
        <v>56.45</v>
      </c>
      <c r="Z418">
        <v>9.2799999999999994</v>
      </c>
      <c r="AA418">
        <v>43.15</v>
      </c>
      <c r="AB418">
        <v>23.05</v>
      </c>
      <c r="AC418">
        <v>5.44</v>
      </c>
      <c r="AD418">
        <v>87.8</v>
      </c>
      <c r="AE418">
        <v>5.13</v>
      </c>
      <c r="AF418">
        <v>6.25</v>
      </c>
      <c r="AG418">
        <v>14.94</v>
      </c>
      <c r="AH418">
        <v>32.9</v>
      </c>
      <c r="AI418">
        <v>5.2</v>
      </c>
      <c r="AJ418">
        <v>14.18</v>
      </c>
      <c r="AK418">
        <v>18.88</v>
      </c>
      <c r="AL418">
        <v>23.15</v>
      </c>
      <c r="AM418">
        <v>4.16</v>
      </c>
      <c r="AN418">
        <v>5.83</v>
      </c>
      <c r="AO418">
        <v>11.44</v>
      </c>
      <c r="AP418">
        <v>10.199999999999999</v>
      </c>
      <c r="AR418">
        <v>23919.34</v>
      </c>
      <c r="AS418">
        <v>10008.209999999999</v>
      </c>
    </row>
    <row r="419" spans="2:45" x14ac:dyDescent="0.25">
      <c r="B419" s="22">
        <v>42622</v>
      </c>
      <c r="C419">
        <v>213.8</v>
      </c>
      <c r="D419">
        <v>59.8</v>
      </c>
      <c r="E419">
        <v>98</v>
      </c>
      <c r="F419">
        <v>51.3</v>
      </c>
      <c r="G419">
        <v>6.1</v>
      </c>
      <c r="H419">
        <v>5.0599999999999996</v>
      </c>
      <c r="I419">
        <v>3.7199999999999998</v>
      </c>
      <c r="J419">
        <v>209.6</v>
      </c>
      <c r="K419">
        <v>43.05</v>
      </c>
      <c r="L419">
        <v>9.69</v>
      </c>
      <c r="M419">
        <v>120.9</v>
      </c>
      <c r="N419">
        <v>21.4</v>
      </c>
      <c r="O419">
        <v>81</v>
      </c>
      <c r="P419">
        <v>5.22</v>
      </c>
      <c r="Q419">
        <v>5.57</v>
      </c>
      <c r="R419">
        <v>140.4</v>
      </c>
      <c r="S419">
        <v>76.7</v>
      </c>
      <c r="T419" s="34">
        <v>57.4</v>
      </c>
      <c r="U419">
        <v>12.44</v>
      </c>
      <c r="V419">
        <v>29.35</v>
      </c>
      <c r="W419">
        <v>35.200000000000003</v>
      </c>
      <c r="X419">
        <v>29.45</v>
      </c>
      <c r="Y419">
        <v>57.3</v>
      </c>
      <c r="Z419">
        <v>9.39</v>
      </c>
      <c r="AA419">
        <v>43.85</v>
      </c>
      <c r="AB419">
        <v>23.55</v>
      </c>
      <c r="AC419">
        <v>5.45</v>
      </c>
      <c r="AD419">
        <v>87.3</v>
      </c>
      <c r="AE419">
        <v>4.95</v>
      </c>
      <c r="AF419">
        <v>6.25</v>
      </c>
      <c r="AG419">
        <v>14.78</v>
      </c>
      <c r="AH419">
        <v>33.85</v>
      </c>
      <c r="AI419">
        <v>5.18</v>
      </c>
      <c r="AJ419">
        <v>14.34</v>
      </c>
      <c r="AK419">
        <v>19.100000000000001</v>
      </c>
      <c r="AL419">
        <v>23.55</v>
      </c>
      <c r="AM419">
        <v>4.1500000000000004</v>
      </c>
      <c r="AN419">
        <v>5.9</v>
      </c>
      <c r="AO419">
        <v>11.4</v>
      </c>
      <c r="AP419">
        <v>10.34</v>
      </c>
      <c r="AR419">
        <v>24099.7</v>
      </c>
      <c r="AS419">
        <v>10057.969999999999</v>
      </c>
    </row>
    <row r="420" spans="2:45" x14ac:dyDescent="0.25">
      <c r="B420" s="22">
        <v>42625</v>
      </c>
      <c r="C420">
        <v>207</v>
      </c>
      <c r="D420">
        <v>58.25</v>
      </c>
      <c r="E420">
        <v>94.5</v>
      </c>
      <c r="F420">
        <v>50.1</v>
      </c>
      <c r="G420">
        <v>5.77</v>
      </c>
      <c r="H420">
        <v>4.83</v>
      </c>
      <c r="I420">
        <v>3.56</v>
      </c>
      <c r="J420">
        <v>201</v>
      </c>
      <c r="K420">
        <v>41.55</v>
      </c>
      <c r="L420">
        <v>9.43</v>
      </c>
      <c r="M420">
        <v>116.7</v>
      </c>
      <c r="N420">
        <v>20.2</v>
      </c>
      <c r="O420">
        <v>79.3</v>
      </c>
      <c r="P420">
        <v>5.1100000000000003</v>
      </c>
      <c r="Q420">
        <v>5.42</v>
      </c>
      <c r="R420">
        <v>138.80000000000001</v>
      </c>
      <c r="S420">
        <v>75.5</v>
      </c>
      <c r="T420" s="34">
        <v>56</v>
      </c>
      <c r="U420">
        <v>12</v>
      </c>
      <c r="V420">
        <v>28.7</v>
      </c>
      <c r="W420">
        <v>34.450000000000003</v>
      </c>
      <c r="X420">
        <v>28.35</v>
      </c>
      <c r="Y420">
        <v>55.55</v>
      </c>
      <c r="Z420">
        <v>8.9600000000000009</v>
      </c>
      <c r="AA420">
        <v>42.65</v>
      </c>
      <c r="AB420">
        <v>22.15</v>
      </c>
      <c r="AC420">
        <v>5.24</v>
      </c>
      <c r="AD420">
        <v>85.5</v>
      </c>
      <c r="AE420">
        <v>4.7699999999999996</v>
      </c>
      <c r="AF420">
        <v>5.96</v>
      </c>
      <c r="AG420">
        <v>14.42</v>
      </c>
      <c r="AH420">
        <v>32.549999999999997</v>
      </c>
      <c r="AI420">
        <v>5.18</v>
      </c>
      <c r="AJ420">
        <v>13.84</v>
      </c>
      <c r="AK420">
        <v>18.100000000000001</v>
      </c>
      <c r="AL420">
        <v>22.4</v>
      </c>
      <c r="AM420">
        <v>4.0999999999999996</v>
      </c>
      <c r="AN420">
        <v>5.8</v>
      </c>
      <c r="AO420">
        <v>11.32</v>
      </c>
      <c r="AP420">
        <v>10.039999999999999</v>
      </c>
      <c r="AR420">
        <v>23290.6</v>
      </c>
      <c r="AS420">
        <v>9654.08</v>
      </c>
    </row>
    <row r="421" spans="2:45" x14ac:dyDescent="0.25">
      <c r="B421" s="22">
        <v>42626</v>
      </c>
      <c r="C421">
        <v>208</v>
      </c>
      <c r="D421">
        <v>58</v>
      </c>
      <c r="E421">
        <v>95.75</v>
      </c>
      <c r="F421">
        <v>49.95</v>
      </c>
      <c r="G421">
        <v>5.77</v>
      </c>
      <c r="H421">
        <v>4.8100000000000005</v>
      </c>
      <c r="I421">
        <v>3.52</v>
      </c>
      <c r="J421">
        <v>198</v>
      </c>
      <c r="K421">
        <v>41.1</v>
      </c>
      <c r="L421">
        <v>9.48</v>
      </c>
      <c r="M421">
        <v>116.4</v>
      </c>
      <c r="N421">
        <v>20.149999999999999</v>
      </c>
      <c r="O421">
        <v>78.45</v>
      </c>
      <c r="P421">
        <v>5.04</v>
      </c>
      <c r="Q421">
        <v>5.36</v>
      </c>
      <c r="R421">
        <v>138</v>
      </c>
      <c r="S421">
        <v>74.8</v>
      </c>
      <c r="T421" s="34">
        <v>55.75</v>
      </c>
      <c r="U421">
        <v>11.86</v>
      </c>
      <c r="V421">
        <v>28.6</v>
      </c>
      <c r="W421">
        <v>33.75</v>
      </c>
      <c r="X421">
        <v>28.05</v>
      </c>
      <c r="Y421">
        <v>55.7</v>
      </c>
      <c r="Z421">
        <v>8.98</v>
      </c>
      <c r="AA421">
        <v>42.25</v>
      </c>
      <c r="AB421">
        <v>21.75</v>
      </c>
      <c r="AC421">
        <v>5.18</v>
      </c>
      <c r="AD421">
        <v>85.2</v>
      </c>
      <c r="AE421">
        <v>4.87</v>
      </c>
      <c r="AF421">
        <v>5.89</v>
      </c>
      <c r="AG421">
        <v>14.36</v>
      </c>
      <c r="AH421">
        <v>32.1</v>
      </c>
      <c r="AI421">
        <v>5.18</v>
      </c>
      <c r="AJ421">
        <v>13.72</v>
      </c>
      <c r="AK421">
        <v>17.7</v>
      </c>
      <c r="AL421">
        <v>22.35</v>
      </c>
      <c r="AM421">
        <v>4.03</v>
      </c>
      <c r="AN421">
        <v>5.8100000000000005</v>
      </c>
      <c r="AO421">
        <v>11.1</v>
      </c>
      <c r="AP421">
        <v>9.93</v>
      </c>
      <c r="AR421">
        <v>23215.759999999998</v>
      </c>
      <c r="AS421">
        <v>9571.06</v>
      </c>
    </row>
    <row r="422" spans="2:45" x14ac:dyDescent="0.25">
      <c r="B422" s="22">
        <v>42627</v>
      </c>
      <c r="C422">
        <v>208.6</v>
      </c>
      <c r="D422">
        <v>57.4</v>
      </c>
      <c r="E422">
        <v>95.5</v>
      </c>
      <c r="F422">
        <v>50.05</v>
      </c>
      <c r="G422">
        <v>5.79</v>
      </c>
      <c r="H422">
        <v>4.8</v>
      </c>
      <c r="I422">
        <v>3.5300000000000002</v>
      </c>
      <c r="J422">
        <v>199.3</v>
      </c>
      <c r="K422">
        <v>40.9</v>
      </c>
      <c r="L422">
        <v>9.3699999999999992</v>
      </c>
      <c r="M422">
        <v>115.2</v>
      </c>
      <c r="N422">
        <v>20.05</v>
      </c>
      <c r="O422">
        <v>78.45</v>
      </c>
      <c r="P422">
        <v>4.99</v>
      </c>
      <c r="Q422">
        <v>5.31</v>
      </c>
      <c r="R422">
        <v>138.1</v>
      </c>
      <c r="S422">
        <v>74.849999999999994</v>
      </c>
      <c r="T422" s="34">
        <v>55.1</v>
      </c>
      <c r="U422">
        <v>11.68</v>
      </c>
      <c r="V422">
        <v>28.75</v>
      </c>
      <c r="W422">
        <v>34.15</v>
      </c>
      <c r="X422">
        <v>28.6</v>
      </c>
      <c r="Y422">
        <v>54.6</v>
      </c>
      <c r="Z422">
        <v>9.07</v>
      </c>
      <c r="AA422">
        <v>42.05</v>
      </c>
      <c r="AB422">
        <v>21.9</v>
      </c>
      <c r="AC422">
        <v>5.18</v>
      </c>
      <c r="AD422">
        <v>84.8</v>
      </c>
      <c r="AE422">
        <v>4.8600000000000003</v>
      </c>
      <c r="AF422">
        <v>5.89</v>
      </c>
      <c r="AG422">
        <v>14.24</v>
      </c>
      <c r="AH422">
        <v>32.5</v>
      </c>
      <c r="AI422">
        <v>5.37</v>
      </c>
      <c r="AJ422">
        <v>13.62</v>
      </c>
      <c r="AK422">
        <v>17.72</v>
      </c>
      <c r="AL422">
        <v>22.35</v>
      </c>
      <c r="AM422">
        <v>3.9699999999999998</v>
      </c>
      <c r="AN422">
        <v>5.79</v>
      </c>
      <c r="AO422">
        <v>11.16</v>
      </c>
      <c r="AP422">
        <v>9.94</v>
      </c>
      <c r="AR422">
        <v>23190.639999999999</v>
      </c>
      <c r="AS422">
        <v>9542.52</v>
      </c>
    </row>
    <row r="423" spans="2:45" x14ac:dyDescent="0.25">
      <c r="B423" s="22">
        <v>42628</v>
      </c>
      <c r="C423">
        <v>209.8</v>
      </c>
      <c r="D423">
        <v>58.35</v>
      </c>
      <c r="E423">
        <v>94.5</v>
      </c>
      <c r="F423">
        <v>50.35</v>
      </c>
      <c r="G423">
        <v>5.8100000000000005</v>
      </c>
      <c r="H423">
        <v>4.82</v>
      </c>
      <c r="I423">
        <v>3.55</v>
      </c>
      <c r="J423">
        <v>203.6</v>
      </c>
      <c r="K423">
        <v>41.4</v>
      </c>
      <c r="L423">
        <v>9.3000000000000007</v>
      </c>
      <c r="M423">
        <v>115.2</v>
      </c>
      <c r="N423">
        <v>20.6</v>
      </c>
      <c r="O423">
        <v>78.7</v>
      </c>
      <c r="P423">
        <v>4.96</v>
      </c>
      <c r="Q423">
        <v>5.28</v>
      </c>
      <c r="R423">
        <v>138.80000000000001</v>
      </c>
      <c r="S423">
        <v>75.400000000000006</v>
      </c>
      <c r="T423" s="34">
        <v>55.8</v>
      </c>
      <c r="U423">
        <v>11.66</v>
      </c>
      <c r="V423">
        <v>29.05</v>
      </c>
      <c r="W423">
        <v>35.950000000000003</v>
      </c>
      <c r="X423">
        <v>30.15</v>
      </c>
      <c r="Y423">
        <v>55.8</v>
      </c>
      <c r="Z423">
        <v>9.0500000000000007</v>
      </c>
      <c r="AA423">
        <v>42.1</v>
      </c>
      <c r="AB423">
        <v>21.7</v>
      </c>
      <c r="AC423">
        <v>5.18</v>
      </c>
      <c r="AD423">
        <v>84.8</v>
      </c>
      <c r="AE423">
        <v>4.87</v>
      </c>
      <c r="AF423">
        <v>5.9399999999999995</v>
      </c>
      <c r="AG423">
        <v>14.16</v>
      </c>
      <c r="AH423">
        <v>33</v>
      </c>
      <c r="AI423">
        <v>5.27</v>
      </c>
      <c r="AJ423">
        <v>13.68</v>
      </c>
      <c r="AK423">
        <v>17.68</v>
      </c>
      <c r="AL423">
        <v>21.8</v>
      </c>
      <c r="AM423">
        <v>4.0999999999999996</v>
      </c>
      <c r="AN423">
        <v>5.8</v>
      </c>
      <c r="AO423">
        <v>11.16</v>
      </c>
      <c r="AP423">
        <v>10.02</v>
      </c>
      <c r="AR423">
        <v>23335.59</v>
      </c>
      <c r="AS423">
        <v>9595.73</v>
      </c>
    </row>
    <row r="424" spans="2:45" x14ac:dyDescent="0.25">
      <c r="B424" s="22">
        <v>42632</v>
      </c>
      <c r="C424">
        <v>209.4</v>
      </c>
      <c r="D424">
        <v>58.65</v>
      </c>
      <c r="E424">
        <v>95.35</v>
      </c>
      <c r="F424">
        <v>51.25</v>
      </c>
      <c r="G424">
        <v>5.89</v>
      </c>
      <c r="H424">
        <v>4.92</v>
      </c>
      <c r="I424">
        <v>3.61</v>
      </c>
      <c r="J424">
        <v>204.2</v>
      </c>
      <c r="K424">
        <v>42.25</v>
      </c>
      <c r="L424">
        <v>9.2899999999999991</v>
      </c>
      <c r="M424">
        <v>117.4</v>
      </c>
      <c r="N424">
        <v>21.5</v>
      </c>
      <c r="O424">
        <v>79.599999999999994</v>
      </c>
      <c r="P424">
        <v>4.99</v>
      </c>
      <c r="Q424">
        <v>5.33</v>
      </c>
      <c r="R424">
        <v>139.69999999999999</v>
      </c>
      <c r="S424">
        <v>75.8</v>
      </c>
      <c r="T424" s="34">
        <v>55.8</v>
      </c>
      <c r="U424">
        <v>11.7</v>
      </c>
      <c r="V424">
        <v>27.65</v>
      </c>
      <c r="W424">
        <v>34.299999999999997</v>
      </c>
      <c r="X424">
        <v>29.9</v>
      </c>
      <c r="Y424">
        <v>56.55</v>
      </c>
      <c r="Z424">
        <v>9.2100000000000009</v>
      </c>
      <c r="AA424">
        <v>42.35</v>
      </c>
      <c r="AB424">
        <v>22.55</v>
      </c>
      <c r="AC424">
        <v>5.23</v>
      </c>
      <c r="AD424">
        <v>85.4</v>
      </c>
      <c r="AE424">
        <v>4.8899999999999997</v>
      </c>
      <c r="AF424">
        <v>6.05</v>
      </c>
      <c r="AG424">
        <v>14.38</v>
      </c>
      <c r="AH424">
        <v>33.15</v>
      </c>
      <c r="AI424">
        <v>5.45</v>
      </c>
      <c r="AJ424">
        <v>14.1</v>
      </c>
      <c r="AK424">
        <v>18.28</v>
      </c>
      <c r="AL424">
        <v>21.9</v>
      </c>
      <c r="AM424">
        <v>4.0999999999999996</v>
      </c>
      <c r="AN424">
        <v>5.84</v>
      </c>
      <c r="AO424">
        <v>11.24</v>
      </c>
      <c r="AP424">
        <v>10.220000000000001</v>
      </c>
      <c r="AR424">
        <v>23550.45</v>
      </c>
      <c r="AS424">
        <v>9747.75</v>
      </c>
    </row>
    <row r="425" spans="2:45" x14ac:dyDescent="0.25">
      <c r="B425" s="22">
        <v>42633</v>
      </c>
      <c r="C425">
        <v>209</v>
      </c>
      <c r="D425">
        <v>58.95</v>
      </c>
      <c r="E425">
        <v>95.35</v>
      </c>
      <c r="F425">
        <v>50.6</v>
      </c>
      <c r="G425">
        <v>5.93</v>
      </c>
      <c r="H425">
        <v>4.97</v>
      </c>
      <c r="I425">
        <v>3.62</v>
      </c>
      <c r="J425">
        <v>207.2</v>
      </c>
      <c r="K425">
        <v>42.4</v>
      </c>
      <c r="L425">
        <v>9.24</v>
      </c>
      <c r="M425">
        <v>116.8</v>
      </c>
      <c r="N425">
        <v>21.15</v>
      </c>
      <c r="O425">
        <v>80.2</v>
      </c>
      <c r="P425">
        <v>4.96</v>
      </c>
      <c r="Q425">
        <v>5.31</v>
      </c>
      <c r="R425">
        <v>139.4</v>
      </c>
      <c r="S425">
        <v>76.150000000000006</v>
      </c>
      <c r="T425" s="34">
        <v>56.3</v>
      </c>
      <c r="U425">
        <v>11.58</v>
      </c>
      <c r="V425">
        <v>27.2</v>
      </c>
      <c r="W425">
        <v>33.9</v>
      </c>
      <c r="X425">
        <v>29.25</v>
      </c>
      <c r="Y425">
        <v>57.5</v>
      </c>
      <c r="Z425">
        <v>9.16</v>
      </c>
      <c r="AA425">
        <v>42.3</v>
      </c>
      <c r="AB425">
        <v>22.8</v>
      </c>
      <c r="AC425">
        <v>5.19</v>
      </c>
      <c r="AD425">
        <v>85.35</v>
      </c>
      <c r="AE425">
        <v>4.82</v>
      </c>
      <c r="AF425">
        <v>6.11</v>
      </c>
      <c r="AG425">
        <v>14.62</v>
      </c>
      <c r="AH425">
        <v>32.950000000000003</v>
      </c>
      <c r="AI425">
        <v>5.4</v>
      </c>
      <c r="AJ425">
        <v>14.14</v>
      </c>
      <c r="AK425">
        <v>18.059999999999999</v>
      </c>
      <c r="AL425">
        <v>21.95</v>
      </c>
      <c r="AM425">
        <v>4.09</v>
      </c>
      <c r="AN425">
        <v>5.85</v>
      </c>
      <c r="AO425">
        <v>11.18</v>
      </c>
      <c r="AP425">
        <v>10.26</v>
      </c>
      <c r="AR425">
        <v>23530.86</v>
      </c>
      <c r="AS425">
        <v>9751.44</v>
      </c>
    </row>
    <row r="426" spans="2:45" x14ac:dyDescent="0.25">
      <c r="B426" s="22">
        <v>42634</v>
      </c>
      <c r="C426">
        <v>211.2</v>
      </c>
      <c r="D426">
        <v>59.4</v>
      </c>
      <c r="E426">
        <v>96</v>
      </c>
      <c r="F426">
        <v>50.75</v>
      </c>
      <c r="G426">
        <v>5.98</v>
      </c>
      <c r="H426">
        <v>5.03</v>
      </c>
      <c r="I426">
        <v>3.67</v>
      </c>
      <c r="J426">
        <v>208</v>
      </c>
      <c r="K426">
        <v>42.65</v>
      </c>
      <c r="L426">
        <v>9.35</v>
      </c>
      <c r="M426">
        <v>118.7</v>
      </c>
      <c r="N426">
        <v>21.35</v>
      </c>
      <c r="O426">
        <v>79.849999999999994</v>
      </c>
      <c r="P426">
        <v>5</v>
      </c>
      <c r="Q426">
        <v>5.39</v>
      </c>
      <c r="R426">
        <v>139.6</v>
      </c>
      <c r="S426">
        <v>76.349999999999994</v>
      </c>
      <c r="T426" s="34">
        <v>55.35</v>
      </c>
      <c r="U426">
        <v>11.54</v>
      </c>
      <c r="V426">
        <v>27</v>
      </c>
      <c r="W426">
        <v>34.25</v>
      </c>
      <c r="X426">
        <v>29.65</v>
      </c>
      <c r="Y426">
        <v>57.75</v>
      </c>
      <c r="Z426">
        <v>9.1</v>
      </c>
      <c r="AA426">
        <v>42.25</v>
      </c>
      <c r="AB426">
        <v>23.1</v>
      </c>
      <c r="AC426">
        <v>5.23</v>
      </c>
      <c r="AD426">
        <v>84.85</v>
      </c>
      <c r="AE426">
        <v>4.8</v>
      </c>
      <c r="AF426">
        <v>6.18</v>
      </c>
      <c r="AG426">
        <v>14.82</v>
      </c>
      <c r="AH426">
        <v>32.799999999999997</v>
      </c>
      <c r="AI426">
        <v>5.44</v>
      </c>
      <c r="AJ426">
        <v>13.9</v>
      </c>
      <c r="AK426">
        <v>17.68</v>
      </c>
      <c r="AL426">
        <v>22.2</v>
      </c>
      <c r="AM426">
        <v>4.07</v>
      </c>
      <c r="AN426">
        <v>5.87</v>
      </c>
      <c r="AO426">
        <v>11.14</v>
      </c>
      <c r="AP426">
        <v>10.3</v>
      </c>
      <c r="AR426">
        <v>23669.9</v>
      </c>
      <c r="AS426">
        <v>9849.06</v>
      </c>
    </row>
    <row r="427" spans="2:45" x14ac:dyDescent="0.25">
      <c r="B427" s="22">
        <v>42635</v>
      </c>
      <c r="C427">
        <v>214.6</v>
      </c>
      <c r="D427">
        <v>58.55</v>
      </c>
      <c r="E427">
        <v>97.05</v>
      </c>
      <c r="F427">
        <v>51.4</v>
      </c>
      <c r="G427">
        <v>5.98</v>
      </c>
      <c r="H427">
        <v>5.03</v>
      </c>
      <c r="I427">
        <v>3.63</v>
      </c>
      <c r="J427">
        <v>206.8</v>
      </c>
      <c r="K427">
        <v>42.15</v>
      </c>
      <c r="L427">
        <v>9.42</v>
      </c>
      <c r="M427">
        <v>118.3</v>
      </c>
      <c r="N427">
        <v>21.3</v>
      </c>
      <c r="O427">
        <v>80.599999999999994</v>
      </c>
      <c r="P427">
        <v>5.03</v>
      </c>
      <c r="Q427">
        <v>5.48</v>
      </c>
      <c r="R427">
        <v>140</v>
      </c>
      <c r="S427">
        <v>76.8</v>
      </c>
      <c r="T427" s="34">
        <v>56.85</v>
      </c>
      <c r="U427">
        <v>11.6</v>
      </c>
      <c r="V427">
        <v>27.25</v>
      </c>
      <c r="W427">
        <v>33.700000000000003</v>
      </c>
      <c r="X427">
        <v>29.65</v>
      </c>
      <c r="Y427">
        <v>58</v>
      </c>
      <c r="Z427">
        <v>9.09</v>
      </c>
      <c r="AA427">
        <v>42.3</v>
      </c>
      <c r="AB427">
        <v>23.3</v>
      </c>
      <c r="AC427">
        <v>5.23</v>
      </c>
      <c r="AD427">
        <v>85.2</v>
      </c>
      <c r="AE427">
        <v>4.8600000000000003</v>
      </c>
      <c r="AF427">
        <v>6.21</v>
      </c>
      <c r="AG427">
        <v>15.5</v>
      </c>
      <c r="AH427">
        <v>33</v>
      </c>
      <c r="AI427">
        <v>5.46</v>
      </c>
      <c r="AJ427">
        <v>14.12</v>
      </c>
      <c r="AK427">
        <v>18.100000000000001</v>
      </c>
      <c r="AL427">
        <v>21.95</v>
      </c>
      <c r="AM427">
        <v>4.04</v>
      </c>
      <c r="AN427">
        <v>5.97</v>
      </c>
      <c r="AO427">
        <v>11.1</v>
      </c>
      <c r="AP427">
        <v>10.32</v>
      </c>
      <c r="AR427">
        <v>23759.8</v>
      </c>
      <c r="AS427">
        <v>9893.7999999999993</v>
      </c>
    </row>
    <row r="428" spans="2:45" x14ac:dyDescent="0.25">
      <c r="B428" s="22">
        <v>42636</v>
      </c>
      <c r="C428">
        <v>218.2</v>
      </c>
      <c r="D428">
        <v>58.05</v>
      </c>
      <c r="E428">
        <v>96.35</v>
      </c>
      <c r="F428">
        <v>51.8</v>
      </c>
      <c r="G428">
        <v>5.93</v>
      </c>
      <c r="H428">
        <v>4.88</v>
      </c>
      <c r="I428">
        <v>3.57</v>
      </c>
      <c r="J428">
        <v>205</v>
      </c>
      <c r="K428">
        <v>41.5</v>
      </c>
      <c r="L428">
        <v>9.4499999999999993</v>
      </c>
      <c r="M428">
        <v>118.6</v>
      </c>
      <c r="N428">
        <v>20.95</v>
      </c>
      <c r="O428">
        <v>80.25</v>
      </c>
      <c r="P428">
        <v>5.0599999999999996</v>
      </c>
      <c r="Q428">
        <v>5.49</v>
      </c>
      <c r="R428">
        <v>139.19999999999999</v>
      </c>
      <c r="S428">
        <v>76.849999999999994</v>
      </c>
      <c r="T428" s="34">
        <v>56.85</v>
      </c>
      <c r="U428">
        <v>11.46</v>
      </c>
      <c r="V428">
        <v>26.8</v>
      </c>
      <c r="W428">
        <v>33.4</v>
      </c>
      <c r="X428">
        <v>29.2</v>
      </c>
      <c r="Y428">
        <v>58.45</v>
      </c>
      <c r="Z428">
        <v>9.48</v>
      </c>
      <c r="AA428">
        <v>42</v>
      </c>
      <c r="AB428">
        <v>23.35</v>
      </c>
      <c r="AC428">
        <v>5.25</v>
      </c>
      <c r="AD428">
        <v>85.25</v>
      </c>
      <c r="AE428">
        <v>4.8499999999999996</v>
      </c>
      <c r="AF428">
        <v>6.25</v>
      </c>
      <c r="AG428">
        <v>15.28</v>
      </c>
      <c r="AH428">
        <v>32.75</v>
      </c>
      <c r="AI428">
        <v>5.42</v>
      </c>
      <c r="AJ428">
        <v>14.08</v>
      </c>
      <c r="AK428">
        <v>17.899999999999999</v>
      </c>
      <c r="AL428">
        <v>21.6</v>
      </c>
      <c r="AM428">
        <v>3.99</v>
      </c>
      <c r="AN428">
        <v>5.98</v>
      </c>
      <c r="AO428">
        <v>11.06</v>
      </c>
      <c r="AP428">
        <v>10.34</v>
      </c>
      <c r="AR428">
        <v>23686.48</v>
      </c>
      <c r="AS428">
        <v>9796.01</v>
      </c>
    </row>
    <row r="429" spans="2:45" x14ac:dyDescent="0.25">
      <c r="B429" s="22">
        <v>42639</v>
      </c>
      <c r="C429">
        <v>213</v>
      </c>
      <c r="D429">
        <v>57.35</v>
      </c>
      <c r="E429">
        <v>95.2</v>
      </c>
      <c r="F429">
        <v>51.2</v>
      </c>
      <c r="G429">
        <v>5.79</v>
      </c>
      <c r="H429">
        <v>4.8499999999999996</v>
      </c>
      <c r="I429">
        <v>3.5300000000000002</v>
      </c>
      <c r="J429">
        <v>203</v>
      </c>
      <c r="K429">
        <v>41</v>
      </c>
      <c r="L429">
        <v>9.24</v>
      </c>
      <c r="M429">
        <v>116.7</v>
      </c>
      <c r="N429">
        <v>20.5</v>
      </c>
      <c r="O429">
        <v>79.5</v>
      </c>
      <c r="P429">
        <v>4.9800000000000004</v>
      </c>
      <c r="Q429">
        <v>5.38</v>
      </c>
      <c r="R429">
        <v>139.5</v>
      </c>
      <c r="S429">
        <v>76.95</v>
      </c>
      <c r="T429" s="34">
        <v>56.3</v>
      </c>
      <c r="U429">
        <v>11.24</v>
      </c>
      <c r="V429">
        <v>26.2</v>
      </c>
      <c r="W429">
        <v>32.299999999999997</v>
      </c>
      <c r="X429">
        <v>28.45</v>
      </c>
      <c r="Y429">
        <v>57.4</v>
      </c>
      <c r="Z429">
        <v>9.3800000000000008</v>
      </c>
      <c r="AA429">
        <v>41.9</v>
      </c>
      <c r="AB429">
        <v>22.45</v>
      </c>
      <c r="AC429">
        <v>5.14</v>
      </c>
      <c r="AD429">
        <v>84</v>
      </c>
      <c r="AE429">
        <v>4.7300000000000004</v>
      </c>
      <c r="AF429">
        <v>6.01</v>
      </c>
      <c r="AG429">
        <v>15.14</v>
      </c>
      <c r="AH429">
        <v>32.200000000000003</v>
      </c>
      <c r="AI429">
        <v>5.25</v>
      </c>
      <c r="AJ429">
        <v>13.86</v>
      </c>
      <c r="AK429">
        <v>17.54</v>
      </c>
      <c r="AL429">
        <v>20.9</v>
      </c>
      <c r="AM429">
        <v>3.88</v>
      </c>
      <c r="AN429">
        <v>5.9399999999999995</v>
      </c>
      <c r="AO429">
        <v>10.94</v>
      </c>
      <c r="AP429">
        <v>10.16</v>
      </c>
      <c r="AR429">
        <v>23317.919999999998</v>
      </c>
      <c r="AS429">
        <v>9629.35</v>
      </c>
    </row>
    <row r="430" spans="2:45" x14ac:dyDescent="0.25">
      <c r="B430" s="22">
        <v>42640</v>
      </c>
      <c r="C430">
        <v>215.8</v>
      </c>
      <c r="D430">
        <v>58.1</v>
      </c>
      <c r="E430">
        <v>95.1</v>
      </c>
      <c r="F430">
        <v>51.9</v>
      </c>
      <c r="G430">
        <v>5.86</v>
      </c>
      <c r="H430">
        <v>4.97</v>
      </c>
      <c r="I430">
        <v>3.6</v>
      </c>
      <c r="J430">
        <v>205.4</v>
      </c>
      <c r="K430">
        <v>41.35</v>
      </c>
      <c r="L430">
        <v>9.3000000000000007</v>
      </c>
      <c r="M430">
        <v>118.5</v>
      </c>
      <c r="N430">
        <v>20.8</v>
      </c>
      <c r="O430">
        <v>80.25</v>
      </c>
      <c r="P430">
        <v>5</v>
      </c>
      <c r="Q430">
        <v>5.48</v>
      </c>
      <c r="R430">
        <v>139</v>
      </c>
      <c r="S430">
        <v>76.75</v>
      </c>
      <c r="T430" s="34">
        <v>57.2</v>
      </c>
      <c r="U430">
        <v>11.2</v>
      </c>
      <c r="V430">
        <v>26.45</v>
      </c>
      <c r="W430">
        <v>33.299999999999997</v>
      </c>
      <c r="X430">
        <v>28.9</v>
      </c>
      <c r="Y430">
        <v>57.6</v>
      </c>
      <c r="Z430">
        <v>9.44</v>
      </c>
      <c r="AA430">
        <v>42.6</v>
      </c>
      <c r="AB430">
        <v>22.9</v>
      </c>
      <c r="AC430">
        <v>5.19</v>
      </c>
      <c r="AD430">
        <v>84.3</v>
      </c>
      <c r="AE430">
        <v>4.8899999999999997</v>
      </c>
      <c r="AF430">
        <v>6.11</v>
      </c>
      <c r="AG430">
        <v>15.22</v>
      </c>
      <c r="AH430">
        <v>32.5</v>
      </c>
      <c r="AI430">
        <v>5.32</v>
      </c>
      <c r="AJ430">
        <v>14</v>
      </c>
      <c r="AK430">
        <v>17.84</v>
      </c>
      <c r="AL430">
        <v>20.8</v>
      </c>
      <c r="AM430">
        <v>4.04</v>
      </c>
      <c r="AN430">
        <v>5.96</v>
      </c>
      <c r="AO430">
        <v>10.98</v>
      </c>
      <c r="AP430">
        <v>10.220000000000001</v>
      </c>
      <c r="AR430">
        <v>23571.9</v>
      </c>
      <c r="AS430">
        <v>9746.56</v>
      </c>
    </row>
    <row r="431" spans="2:45" x14ac:dyDescent="0.25">
      <c r="B431" s="22">
        <v>42641</v>
      </c>
      <c r="C431">
        <v>216.6</v>
      </c>
      <c r="D431">
        <v>58.15</v>
      </c>
      <c r="E431">
        <v>95.95</v>
      </c>
      <c r="F431">
        <v>52.25</v>
      </c>
      <c r="G431">
        <v>5.84</v>
      </c>
      <c r="H431">
        <v>4.97</v>
      </c>
      <c r="I431">
        <v>3.62</v>
      </c>
      <c r="J431">
        <v>206.4</v>
      </c>
      <c r="K431">
        <v>40.9</v>
      </c>
      <c r="L431">
        <v>9.27</v>
      </c>
      <c r="M431">
        <v>119.1</v>
      </c>
      <c r="N431">
        <v>20.8</v>
      </c>
      <c r="O431">
        <v>80.3</v>
      </c>
      <c r="P431">
        <v>4.9800000000000004</v>
      </c>
      <c r="Q431">
        <v>5.46</v>
      </c>
      <c r="R431">
        <v>139.9</v>
      </c>
      <c r="S431">
        <v>77.2</v>
      </c>
      <c r="T431" s="34">
        <v>57.5</v>
      </c>
      <c r="U431">
        <v>11.16</v>
      </c>
      <c r="V431">
        <v>26.2</v>
      </c>
      <c r="W431">
        <v>33.549999999999997</v>
      </c>
      <c r="X431">
        <v>29.3</v>
      </c>
      <c r="Y431">
        <v>56.7</v>
      </c>
      <c r="Z431">
        <v>9.5399999999999991</v>
      </c>
      <c r="AA431">
        <v>42.5</v>
      </c>
      <c r="AB431">
        <v>22.85</v>
      </c>
      <c r="AC431">
        <v>5.18</v>
      </c>
      <c r="AD431">
        <v>84.65</v>
      </c>
      <c r="AE431">
        <v>4.83</v>
      </c>
      <c r="AF431">
        <v>6.09</v>
      </c>
      <c r="AG431">
        <v>15.22</v>
      </c>
      <c r="AH431">
        <v>32.75</v>
      </c>
      <c r="AI431">
        <v>5.35</v>
      </c>
      <c r="AJ431">
        <v>14</v>
      </c>
      <c r="AK431">
        <v>17.579999999999998</v>
      </c>
      <c r="AL431">
        <v>20.8</v>
      </c>
      <c r="AM431">
        <v>4.04</v>
      </c>
      <c r="AN431">
        <v>5.91</v>
      </c>
      <c r="AO431">
        <v>10.92</v>
      </c>
      <c r="AP431">
        <v>10.26</v>
      </c>
      <c r="AR431">
        <v>23619.65</v>
      </c>
      <c r="AS431">
        <v>9719.84</v>
      </c>
    </row>
    <row r="432" spans="2:45" x14ac:dyDescent="0.25">
      <c r="B432" s="22">
        <v>42642</v>
      </c>
      <c r="C432">
        <v>217.6</v>
      </c>
      <c r="D432">
        <v>58.15</v>
      </c>
      <c r="E432">
        <v>96.2</v>
      </c>
      <c r="F432">
        <v>52.55</v>
      </c>
      <c r="G432">
        <v>5.89</v>
      </c>
      <c r="H432">
        <v>4.99</v>
      </c>
      <c r="I432">
        <v>3.61</v>
      </c>
      <c r="J432">
        <v>206.8</v>
      </c>
      <c r="K432">
        <v>41</v>
      </c>
      <c r="L432">
        <v>9.74</v>
      </c>
      <c r="M432">
        <v>118.5</v>
      </c>
      <c r="N432">
        <v>20.7</v>
      </c>
      <c r="O432">
        <v>80.150000000000006</v>
      </c>
      <c r="P432">
        <v>5.13</v>
      </c>
      <c r="Q432">
        <v>5.68</v>
      </c>
      <c r="R432">
        <v>140</v>
      </c>
      <c r="S432">
        <v>77.349999999999994</v>
      </c>
      <c r="T432" s="34">
        <v>57.05</v>
      </c>
      <c r="U432">
        <v>11.32</v>
      </c>
      <c r="V432">
        <v>26.4</v>
      </c>
      <c r="W432">
        <v>34.200000000000003</v>
      </c>
      <c r="X432">
        <v>29.85</v>
      </c>
      <c r="Y432">
        <v>56.85</v>
      </c>
      <c r="Z432">
        <v>9.5500000000000007</v>
      </c>
      <c r="AA432">
        <v>43.1</v>
      </c>
      <c r="AB432">
        <v>22.5</v>
      </c>
      <c r="AC432">
        <v>5.18</v>
      </c>
      <c r="AD432">
        <v>84.5</v>
      </c>
      <c r="AE432">
        <v>4.8499999999999996</v>
      </c>
      <c r="AF432">
        <v>6.11</v>
      </c>
      <c r="AG432">
        <v>15.8</v>
      </c>
      <c r="AH432">
        <v>32.799999999999997</v>
      </c>
      <c r="AI432">
        <v>5.42</v>
      </c>
      <c r="AJ432">
        <v>13.8</v>
      </c>
      <c r="AK432">
        <v>17.8</v>
      </c>
      <c r="AL432">
        <v>20.55</v>
      </c>
      <c r="AM432">
        <v>4.04</v>
      </c>
      <c r="AN432">
        <v>6</v>
      </c>
      <c r="AO432">
        <v>10.92</v>
      </c>
      <c r="AP432">
        <v>10.220000000000001</v>
      </c>
      <c r="AR432">
        <v>23739.47</v>
      </c>
      <c r="AS432">
        <v>9794.33</v>
      </c>
    </row>
    <row r="433" spans="2:45" x14ac:dyDescent="0.25">
      <c r="B433" s="22">
        <v>42643</v>
      </c>
      <c r="C433">
        <v>213</v>
      </c>
      <c r="D433">
        <v>57.15</v>
      </c>
      <c r="E433">
        <v>93.85</v>
      </c>
      <c r="F433">
        <v>51.55</v>
      </c>
      <c r="G433">
        <v>5.75</v>
      </c>
      <c r="H433">
        <v>4.8499999999999996</v>
      </c>
      <c r="I433">
        <v>3.54</v>
      </c>
      <c r="J433">
        <v>203.8</v>
      </c>
      <c r="K433">
        <v>40.200000000000003</v>
      </c>
      <c r="L433">
        <v>9.6199999999999992</v>
      </c>
      <c r="M433">
        <v>117.1</v>
      </c>
      <c r="N433">
        <v>20</v>
      </c>
      <c r="O433">
        <v>80.150000000000006</v>
      </c>
      <c r="P433">
        <v>5.09</v>
      </c>
      <c r="Q433">
        <v>5.65</v>
      </c>
      <c r="R433">
        <v>138.5</v>
      </c>
      <c r="S433">
        <v>75.599999999999994</v>
      </c>
      <c r="T433" s="34">
        <v>57</v>
      </c>
      <c r="U433">
        <v>11.06</v>
      </c>
      <c r="V433">
        <v>26.2</v>
      </c>
      <c r="W433">
        <v>33.65</v>
      </c>
      <c r="X433">
        <v>29.2</v>
      </c>
      <c r="Y433">
        <v>56.45</v>
      </c>
      <c r="Z433">
        <v>9.31</v>
      </c>
      <c r="AA433">
        <v>42.7</v>
      </c>
      <c r="AB433">
        <v>21.6</v>
      </c>
      <c r="AC433">
        <v>5.14</v>
      </c>
      <c r="AD433">
        <v>83.55</v>
      </c>
      <c r="AE433">
        <v>4.8</v>
      </c>
      <c r="AF433">
        <v>5.91</v>
      </c>
      <c r="AG433">
        <v>15.16</v>
      </c>
      <c r="AH433">
        <v>31.45</v>
      </c>
      <c r="AI433">
        <v>5.32</v>
      </c>
      <c r="AJ433">
        <v>13.72</v>
      </c>
      <c r="AK433">
        <v>17.440000000000001</v>
      </c>
      <c r="AL433">
        <v>20.65</v>
      </c>
      <c r="AM433">
        <v>3.9699999999999998</v>
      </c>
      <c r="AN433">
        <v>5.9399999999999995</v>
      </c>
      <c r="AO433">
        <v>10.8</v>
      </c>
      <c r="AP433">
        <v>10.08</v>
      </c>
      <c r="AR433">
        <v>23297.15</v>
      </c>
      <c r="AS433">
        <v>9581.93</v>
      </c>
    </row>
    <row r="434" spans="2:45" x14ac:dyDescent="0.25">
      <c r="B434" s="22">
        <v>42646</v>
      </c>
      <c r="C434">
        <v>216.8</v>
      </c>
      <c r="D434">
        <v>58.05</v>
      </c>
      <c r="E434">
        <v>95.65</v>
      </c>
      <c r="F434">
        <v>52.5</v>
      </c>
      <c r="G434">
        <v>5.82</v>
      </c>
      <c r="H434">
        <v>4.91</v>
      </c>
      <c r="I434">
        <v>3.55</v>
      </c>
      <c r="J434">
        <v>205.8</v>
      </c>
      <c r="K434">
        <v>40.700000000000003</v>
      </c>
      <c r="L434">
        <v>9.75</v>
      </c>
      <c r="M434">
        <v>116.9</v>
      </c>
      <c r="N434">
        <v>20.25</v>
      </c>
      <c r="O434">
        <v>80.3</v>
      </c>
      <c r="P434">
        <v>5.12</v>
      </c>
      <c r="Q434">
        <v>5.6899999999999995</v>
      </c>
      <c r="R434">
        <v>139.5</v>
      </c>
      <c r="S434">
        <v>76.099999999999994</v>
      </c>
      <c r="T434" s="34">
        <v>57.9</v>
      </c>
      <c r="U434">
        <v>11.16</v>
      </c>
      <c r="V434">
        <v>26.25</v>
      </c>
      <c r="W434">
        <v>34.25</v>
      </c>
      <c r="X434">
        <v>30.05</v>
      </c>
      <c r="Y434">
        <v>56.85</v>
      </c>
      <c r="Z434">
        <v>9.4700000000000006</v>
      </c>
      <c r="AA434">
        <v>42.8</v>
      </c>
      <c r="AB434">
        <v>21.4</v>
      </c>
      <c r="AC434">
        <v>5.18</v>
      </c>
      <c r="AD434">
        <v>84.75</v>
      </c>
      <c r="AE434">
        <v>4.93</v>
      </c>
      <c r="AF434">
        <v>5.97</v>
      </c>
      <c r="AG434">
        <v>15.38</v>
      </c>
      <c r="AH434">
        <v>32.549999999999997</v>
      </c>
      <c r="AI434">
        <v>5.39</v>
      </c>
      <c r="AJ434">
        <v>14.1</v>
      </c>
      <c r="AK434">
        <v>17.66</v>
      </c>
      <c r="AL434">
        <v>21.25</v>
      </c>
      <c r="AM434">
        <v>4</v>
      </c>
      <c r="AN434">
        <v>5.9399999999999995</v>
      </c>
      <c r="AO434">
        <v>10.86</v>
      </c>
      <c r="AP434">
        <v>10.1</v>
      </c>
      <c r="AR434">
        <v>23584.43</v>
      </c>
      <c r="AS434">
        <v>9683.3700000000008</v>
      </c>
    </row>
    <row r="435" spans="2:45" x14ac:dyDescent="0.25">
      <c r="B435" s="22">
        <v>42647</v>
      </c>
      <c r="C435">
        <v>217.4</v>
      </c>
      <c r="D435">
        <v>58.75</v>
      </c>
      <c r="E435">
        <v>96.2</v>
      </c>
      <c r="F435">
        <v>52.7</v>
      </c>
      <c r="G435">
        <v>5.84</v>
      </c>
      <c r="H435">
        <v>4.95</v>
      </c>
      <c r="I435">
        <v>3.6</v>
      </c>
      <c r="J435">
        <v>207.2</v>
      </c>
      <c r="K435">
        <v>40.950000000000003</v>
      </c>
      <c r="L435">
        <v>9.77</v>
      </c>
      <c r="M435">
        <v>116.4</v>
      </c>
      <c r="N435">
        <v>20.5</v>
      </c>
      <c r="O435">
        <v>79.55</v>
      </c>
      <c r="P435">
        <v>5.19</v>
      </c>
      <c r="Q435">
        <v>5.73</v>
      </c>
      <c r="R435">
        <v>139.9</v>
      </c>
      <c r="S435">
        <v>75.7</v>
      </c>
      <c r="T435" s="34">
        <v>58</v>
      </c>
      <c r="U435">
        <v>11.22</v>
      </c>
      <c r="V435">
        <v>26.25</v>
      </c>
      <c r="W435">
        <v>34.65</v>
      </c>
      <c r="X435">
        <v>30.3</v>
      </c>
      <c r="Y435">
        <v>57.35</v>
      </c>
      <c r="Z435">
        <v>9.4499999999999993</v>
      </c>
      <c r="AA435">
        <v>42.85</v>
      </c>
      <c r="AB435">
        <v>20.95</v>
      </c>
      <c r="AC435">
        <v>5.18</v>
      </c>
      <c r="AD435">
        <v>85.1</v>
      </c>
      <c r="AE435">
        <v>5.0599999999999996</v>
      </c>
      <c r="AF435">
        <v>6.01</v>
      </c>
      <c r="AG435">
        <v>15.18</v>
      </c>
      <c r="AH435">
        <v>32.4</v>
      </c>
      <c r="AI435">
        <v>5.39</v>
      </c>
      <c r="AJ435">
        <v>14.12</v>
      </c>
      <c r="AK435">
        <v>17.78</v>
      </c>
      <c r="AL435">
        <v>21.4</v>
      </c>
      <c r="AM435">
        <v>4.09</v>
      </c>
      <c r="AN435">
        <v>6</v>
      </c>
      <c r="AO435">
        <v>10.88</v>
      </c>
      <c r="AP435">
        <v>10.18</v>
      </c>
      <c r="AR435">
        <v>23689.439999999999</v>
      </c>
      <c r="AS435">
        <v>9756.77</v>
      </c>
    </row>
    <row r="436" spans="2:45" x14ac:dyDescent="0.25">
      <c r="B436" s="22">
        <v>42648</v>
      </c>
      <c r="C436">
        <v>217.4</v>
      </c>
      <c r="D436">
        <v>59</v>
      </c>
      <c r="E436">
        <v>97.05</v>
      </c>
      <c r="F436">
        <v>53.35</v>
      </c>
      <c r="G436">
        <v>5.86</v>
      </c>
      <c r="H436">
        <v>4.96</v>
      </c>
      <c r="I436">
        <v>3.6</v>
      </c>
      <c r="J436">
        <v>207.4</v>
      </c>
      <c r="K436">
        <v>41.25</v>
      </c>
      <c r="L436">
        <v>10.14</v>
      </c>
      <c r="M436">
        <v>116.2</v>
      </c>
      <c r="N436">
        <v>20.65</v>
      </c>
      <c r="O436">
        <v>79.099999999999994</v>
      </c>
      <c r="P436">
        <v>5.35</v>
      </c>
      <c r="Q436">
        <v>5.85</v>
      </c>
      <c r="R436">
        <v>139.6</v>
      </c>
      <c r="S436">
        <v>74.75</v>
      </c>
      <c r="T436" s="34">
        <v>56.75</v>
      </c>
      <c r="U436">
        <v>11.4</v>
      </c>
      <c r="V436">
        <v>26.3</v>
      </c>
      <c r="W436">
        <v>34.9</v>
      </c>
      <c r="X436">
        <v>30.6</v>
      </c>
      <c r="Y436">
        <v>57.45</v>
      </c>
      <c r="Z436">
        <v>9.4700000000000006</v>
      </c>
      <c r="AA436">
        <v>42.95</v>
      </c>
      <c r="AB436">
        <v>20.85</v>
      </c>
      <c r="AC436">
        <v>5.18</v>
      </c>
      <c r="AD436">
        <v>84.8</v>
      </c>
      <c r="AE436">
        <v>5.05</v>
      </c>
      <c r="AF436">
        <v>6.02</v>
      </c>
      <c r="AG436">
        <v>15.34</v>
      </c>
      <c r="AH436">
        <v>32.549999999999997</v>
      </c>
      <c r="AI436">
        <v>5.39</v>
      </c>
      <c r="AJ436">
        <v>14.1</v>
      </c>
      <c r="AK436">
        <v>17.78</v>
      </c>
      <c r="AL436">
        <v>21.4</v>
      </c>
      <c r="AM436">
        <v>4.04</v>
      </c>
      <c r="AN436">
        <v>6.16</v>
      </c>
      <c r="AO436">
        <v>10.82</v>
      </c>
      <c r="AP436">
        <v>10.1</v>
      </c>
      <c r="AR436">
        <v>23788.31</v>
      </c>
      <c r="AS436">
        <v>9811.18</v>
      </c>
    </row>
    <row r="437" spans="2:45" x14ac:dyDescent="0.25">
      <c r="B437" s="22">
        <v>42649</v>
      </c>
      <c r="C437">
        <v>217.4</v>
      </c>
      <c r="D437">
        <v>59.35</v>
      </c>
      <c r="E437">
        <v>97.45</v>
      </c>
      <c r="F437">
        <v>53.85</v>
      </c>
      <c r="G437">
        <v>5.92</v>
      </c>
      <c r="H437">
        <v>5</v>
      </c>
      <c r="I437">
        <v>3.64</v>
      </c>
      <c r="J437">
        <v>208.2</v>
      </c>
      <c r="K437">
        <v>41.9</v>
      </c>
      <c r="L437">
        <v>10.54</v>
      </c>
      <c r="M437">
        <v>116.9</v>
      </c>
      <c r="N437">
        <v>21.45</v>
      </c>
      <c r="O437">
        <v>78.7</v>
      </c>
      <c r="P437">
        <v>5.57</v>
      </c>
      <c r="Q437">
        <v>5.95</v>
      </c>
      <c r="R437">
        <v>141.30000000000001</v>
      </c>
      <c r="S437">
        <v>74.599999999999994</v>
      </c>
      <c r="T437" s="34">
        <v>56.45</v>
      </c>
      <c r="U437">
        <v>11.44</v>
      </c>
      <c r="V437">
        <v>26.65</v>
      </c>
      <c r="W437">
        <v>35.5</v>
      </c>
      <c r="X437">
        <v>31.75</v>
      </c>
      <c r="Y437">
        <v>56.85</v>
      </c>
      <c r="Z437">
        <v>9.4499999999999993</v>
      </c>
      <c r="AA437">
        <v>42.3</v>
      </c>
      <c r="AB437">
        <v>20.5</v>
      </c>
      <c r="AC437">
        <v>5.26</v>
      </c>
      <c r="AD437">
        <v>85.1</v>
      </c>
      <c r="AE437">
        <v>5.0999999999999996</v>
      </c>
      <c r="AF437">
        <v>6.12</v>
      </c>
      <c r="AG437">
        <v>15.84</v>
      </c>
      <c r="AH437">
        <v>32.549999999999997</v>
      </c>
      <c r="AI437">
        <v>5.5</v>
      </c>
      <c r="AJ437">
        <v>13.86</v>
      </c>
      <c r="AK437">
        <v>17.739999999999998</v>
      </c>
      <c r="AL437">
        <v>21.85</v>
      </c>
      <c r="AM437">
        <v>4.0599999999999996</v>
      </c>
      <c r="AN437">
        <v>6.22</v>
      </c>
      <c r="AO437">
        <v>10.88</v>
      </c>
      <c r="AP437">
        <v>10.039999999999999</v>
      </c>
      <c r="AR437">
        <v>23952.5</v>
      </c>
      <c r="AS437">
        <v>9947.1</v>
      </c>
    </row>
    <row r="438" spans="2:45" x14ac:dyDescent="0.25">
      <c r="B438" s="22">
        <v>42650</v>
      </c>
      <c r="C438">
        <v>216.2</v>
      </c>
      <c r="D438">
        <v>58.95</v>
      </c>
      <c r="E438">
        <v>96.45</v>
      </c>
      <c r="F438">
        <v>53.95</v>
      </c>
      <c r="G438">
        <v>5.92</v>
      </c>
      <c r="H438">
        <v>5</v>
      </c>
      <c r="I438">
        <v>3.63</v>
      </c>
      <c r="J438">
        <v>208.8</v>
      </c>
      <c r="K438">
        <v>41.8</v>
      </c>
      <c r="L438">
        <v>10.34</v>
      </c>
      <c r="M438">
        <v>117.2</v>
      </c>
      <c r="N438">
        <v>21.5</v>
      </c>
      <c r="O438">
        <v>78.5</v>
      </c>
      <c r="P438">
        <v>5.52</v>
      </c>
      <c r="Q438">
        <v>5.93</v>
      </c>
      <c r="R438">
        <v>141.4</v>
      </c>
      <c r="S438">
        <v>73.2</v>
      </c>
      <c r="T438" s="34">
        <v>56.3</v>
      </c>
      <c r="U438">
        <v>11.4</v>
      </c>
      <c r="V438">
        <v>26.55</v>
      </c>
      <c r="W438">
        <v>34.799999999999997</v>
      </c>
      <c r="X438">
        <v>31.2</v>
      </c>
      <c r="Y438">
        <v>56.5</v>
      </c>
      <c r="Z438">
        <v>9.41</v>
      </c>
      <c r="AA438">
        <v>42.7</v>
      </c>
      <c r="AB438">
        <v>20.2</v>
      </c>
      <c r="AC438">
        <v>5.2</v>
      </c>
      <c r="AD438">
        <v>84.2</v>
      </c>
      <c r="AE438">
        <v>5.04</v>
      </c>
      <c r="AF438">
        <v>6.06</v>
      </c>
      <c r="AG438">
        <v>15.94</v>
      </c>
      <c r="AH438">
        <v>33.200000000000003</v>
      </c>
      <c r="AI438">
        <v>5.46</v>
      </c>
      <c r="AJ438">
        <v>13.82</v>
      </c>
      <c r="AK438">
        <v>17.7</v>
      </c>
      <c r="AL438">
        <v>21.85</v>
      </c>
      <c r="AM438">
        <v>3.94</v>
      </c>
      <c r="AN438">
        <v>6.17</v>
      </c>
      <c r="AO438">
        <v>10.88</v>
      </c>
      <c r="AP438">
        <v>10.06</v>
      </c>
      <c r="AR438">
        <v>23851.82</v>
      </c>
      <c r="AS438">
        <v>9923.82</v>
      </c>
    </row>
    <row r="439" spans="2:45" x14ac:dyDescent="0.25">
      <c r="B439" s="22">
        <v>42654</v>
      </c>
      <c r="C439">
        <v>215.8</v>
      </c>
      <c r="D439">
        <v>58.95</v>
      </c>
      <c r="E439">
        <v>95.25</v>
      </c>
      <c r="F439">
        <v>53.1</v>
      </c>
      <c r="G439">
        <v>5.78</v>
      </c>
      <c r="H439">
        <v>4.91</v>
      </c>
      <c r="I439">
        <v>3.57</v>
      </c>
      <c r="J439">
        <v>206.8</v>
      </c>
      <c r="K439">
        <v>41.15</v>
      </c>
      <c r="L439">
        <v>10.38</v>
      </c>
      <c r="M439">
        <v>114.5</v>
      </c>
      <c r="N439">
        <v>21</v>
      </c>
      <c r="O439">
        <v>77.349999999999994</v>
      </c>
      <c r="P439">
        <v>5.55</v>
      </c>
      <c r="Q439">
        <v>5.85</v>
      </c>
      <c r="R439">
        <v>139.6</v>
      </c>
      <c r="S439">
        <v>71.45</v>
      </c>
      <c r="T439" s="34">
        <v>55</v>
      </c>
      <c r="U439">
        <v>11.22</v>
      </c>
      <c r="V439">
        <v>25.95</v>
      </c>
      <c r="W439">
        <v>35.200000000000003</v>
      </c>
      <c r="X439">
        <v>32</v>
      </c>
      <c r="Y439">
        <v>55.6</v>
      </c>
      <c r="Z439">
        <v>9.94</v>
      </c>
      <c r="AA439">
        <v>42.1</v>
      </c>
      <c r="AB439">
        <v>19.420000000000002</v>
      </c>
      <c r="AC439">
        <v>5.15</v>
      </c>
      <c r="AD439">
        <v>83.05</v>
      </c>
      <c r="AE439">
        <v>4.9800000000000004</v>
      </c>
      <c r="AF439">
        <v>5.9399999999999995</v>
      </c>
      <c r="AG439">
        <v>15.74</v>
      </c>
      <c r="AH439">
        <v>31.95</v>
      </c>
      <c r="AI439">
        <v>5.54</v>
      </c>
      <c r="AJ439">
        <v>13.38</v>
      </c>
      <c r="AK439">
        <v>17.18</v>
      </c>
      <c r="AL439">
        <v>20.9</v>
      </c>
      <c r="AM439">
        <v>3.85</v>
      </c>
      <c r="AN439">
        <v>6.14</v>
      </c>
      <c r="AO439">
        <v>10.74</v>
      </c>
      <c r="AP439">
        <v>9.7799999999999994</v>
      </c>
      <c r="AR439">
        <v>23549.52</v>
      </c>
      <c r="AS439">
        <v>9804.4699999999993</v>
      </c>
    </row>
    <row r="440" spans="2:45" x14ac:dyDescent="0.25">
      <c r="B440" s="22">
        <v>42655</v>
      </c>
      <c r="C440">
        <v>213.4</v>
      </c>
      <c r="D440">
        <v>58.7</v>
      </c>
      <c r="E440">
        <v>95.3</v>
      </c>
      <c r="F440">
        <v>53.1</v>
      </c>
      <c r="G440">
        <v>5.7</v>
      </c>
      <c r="H440">
        <v>4.82</v>
      </c>
      <c r="I440">
        <v>3.4699999999999998</v>
      </c>
      <c r="J440">
        <v>206</v>
      </c>
      <c r="K440">
        <v>41</v>
      </c>
      <c r="L440">
        <v>10.44</v>
      </c>
      <c r="M440">
        <v>113.2</v>
      </c>
      <c r="N440">
        <v>20.75</v>
      </c>
      <c r="O440">
        <v>77.8</v>
      </c>
      <c r="P440">
        <v>5.47</v>
      </c>
      <c r="Q440">
        <v>5.82</v>
      </c>
      <c r="R440">
        <v>140.69999999999999</v>
      </c>
      <c r="S440">
        <v>71.5</v>
      </c>
      <c r="T440" s="34">
        <v>54.45</v>
      </c>
      <c r="U440">
        <v>11.1</v>
      </c>
      <c r="V440">
        <v>26.2</v>
      </c>
      <c r="W440">
        <v>34.75</v>
      </c>
      <c r="X440">
        <v>31.15</v>
      </c>
      <c r="Y440">
        <v>54.75</v>
      </c>
      <c r="Z440">
        <v>9.75</v>
      </c>
      <c r="AA440">
        <v>42.8</v>
      </c>
      <c r="AB440">
        <v>19.559999999999999</v>
      </c>
      <c r="AC440">
        <v>5.16</v>
      </c>
      <c r="AD440">
        <v>82.7</v>
      </c>
      <c r="AE440">
        <v>4.99</v>
      </c>
      <c r="AF440">
        <v>5.77</v>
      </c>
      <c r="AG440">
        <v>15.5</v>
      </c>
      <c r="AH440">
        <v>31.8</v>
      </c>
      <c r="AI440">
        <v>5.48</v>
      </c>
      <c r="AJ440">
        <v>13.12</v>
      </c>
      <c r="AK440">
        <v>17.100000000000001</v>
      </c>
      <c r="AL440">
        <v>21.65</v>
      </c>
      <c r="AM440">
        <v>3.84</v>
      </c>
      <c r="AN440">
        <v>6.1</v>
      </c>
      <c r="AO440">
        <v>10.76</v>
      </c>
      <c r="AP440">
        <v>9.6300000000000008</v>
      </c>
      <c r="AR440">
        <v>23407.05</v>
      </c>
      <c r="AS440">
        <v>9673.2000000000007</v>
      </c>
    </row>
    <row r="441" spans="2:45" x14ac:dyDescent="0.25">
      <c r="B441" s="22">
        <v>42656</v>
      </c>
      <c r="C441">
        <v>210</v>
      </c>
      <c r="D441">
        <v>57.75</v>
      </c>
      <c r="E441">
        <v>93.95</v>
      </c>
      <c r="F441">
        <v>51.5</v>
      </c>
      <c r="G441">
        <v>5.57</v>
      </c>
      <c r="H441">
        <v>4.6899999999999995</v>
      </c>
      <c r="I441">
        <v>3.41</v>
      </c>
      <c r="J441">
        <v>203.2</v>
      </c>
      <c r="K441">
        <v>40.299999999999997</v>
      </c>
      <c r="L441">
        <v>10.18</v>
      </c>
      <c r="M441">
        <v>113.6</v>
      </c>
      <c r="N441">
        <v>20.399999999999999</v>
      </c>
      <c r="O441">
        <v>76.5</v>
      </c>
      <c r="P441">
        <v>5.32</v>
      </c>
      <c r="Q441">
        <v>5.66</v>
      </c>
      <c r="R441">
        <v>139.4</v>
      </c>
      <c r="S441">
        <v>71.400000000000006</v>
      </c>
      <c r="T441" s="34">
        <v>55.3</v>
      </c>
      <c r="U441">
        <v>11</v>
      </c>
      <c r="V441">
        <v>25.9</v>
      </c>
      <c r="W441">
        <v>34.049999999999997</v>
      </c>
      <c r="X441">
        <v>30.25</v>
      </c>
      <c r="Y441">
        <v>54.65</v>
      </c>
      <c r="Z441">
        <v>9.61</v>
      </c>
      <c r="AA441">
        <v>42.5</v>
      </c>
      <c r="AB441">
        <v>19.399999999999999</v>
      </c>
      <c r="AC441">
        <v>5.0999999999999996</v>
      </c>
      <c r="AD441">
        <v>82</v>
      </c>
      <c r="AE441">
        <v>4.8499999999999996</v>
      </c>
      <c r="AF441">
        <v>5.6899999999999995</v>
      </c>
      <c r="AG441">
        <v>15.4</v>
      </c>
      <c r="AH441">
        <v>31.25</v>
      </c>
      <c r="AI441">
        <v>5.36</v>
      </c>
      <c r="AJ441">
        <v>13.12</v>
      </c>
      <c r="AK441">
        <v>17.04</v>
      </c>
      <c r="AL441">
        <v>21</v>
      </c>
      <c r="AM441">
        <v>3.82</v>
      </c>
      <c r="AN441">
        <v>5.9399999999999995</v>
      </c>
      <c r="AO441">
        <v>10.26</v>
      </c>
      <c r="AP441">
        <v>9.65</v>
      </c>
      <c r="AR441">
        <v>23031.3</v>
      </c>
      <c r="AS441">
        <v>9496.85</v>
      </c>
    </row>
    <row r="442" spans="2:45" x14ac:dyDescent="0.25">
      <c r="B442" s="22">
        <v>42657</v>
      </c>
      <c r="C442">
        <v>209</v>
      </c>
      <c r="D442">
        <v>58.5</v>
      </c>
      <c r="E442">
        <v>93.85</v>
      </c>
      <c r="F442">
        <v>52.1</v>
      </c>
      <c r="G442">
        <v>5.66</v>
      </c>
      <c r="H442">
        <v>4.72</v>
      </c>
      <c r="I442">
        <v>3.44</v>
      </c>
      <c r="J442">
        <v>205.4</v>
      </c>
      <c r="K442">
        <v>40.700000000000003</v>
      </c>
      <c r="L442">
        <v>10.44</v>
      </c>
      <c r="M442">
        <v>114</v>
      </c>
      <c r="N442">
        <v>20.7</v>
      </c>
      <c r="O442">
        <v>77.45</v>
      </c>
      <c r="P442">
        <v>5.36</v>
      </c>
      <c r="Q442">
        <v>5.72</v>
      </c>
      <c r="R442">
        <v>141</v>
      </c>
      <c r="S442">
        <v>72</v>
      </c>
      <c r="T442" s="34">
        <v>56</v>
      </c>
      <c r="U442">
        <v>11.14</v>
      </c>
      <c r="V442">
        <v>26.15</v>
      </c>
      <c r="W442">
        <v>35</v>
      </c>
      <c r="X442">
        <v>30.6</v>
      </c>
      <c r="Y442">
        <v>54.8</v>
      </c>
      <c r="Z442">
        <v>9.8800000000000008</v>
      </c>
      <c r="AA442">
        <v>43</v>
      </c>
      <c r="AB442">
        <v>19.38</v>
      </c>
      <c r="AC442">
        <v>5.14</v>
      </c>
      <c r="AD442">
        <v>83.1</v>
      </c>
      <c r="AE442">
        <v>4.84</v>
      </c>
      <c r="AF442">
        <v>5.79</v>
      </c>
      <c r="AG442">
        <v>15.56</v>
      </c>
      <c r="AH442">
        <v>31.6</v>
      </c>
      <c r="AI442">
        <v>5.4</v>
      </c>
      <c r="AJ442">
        <v>13.22</v>
      </c>
      <c r="AK442">
        <v>17.100000000000001</v>
      </c>
      <c r="AL442">
        <v>21.1</v>
      </c>
      <c r="AM442">
        <v>3.88</v>
      </c>
      <c r="AN442">
        <v>5.96</v>
      </c>
      <c r="AO442">
        <v>10.28</v>
      </c>
      <c r="AP442">
        <v>9.67</v>
      </c>
      <c r="AR442">
        <v>23233.31</v>
      </c>
      <c r="AS442">
        <v>9601.4</v>
      </c>
    </row>
    <row r="443" spans="2:45" x14ac:dyDescent="0.25">
      <c r="B443" s="22">
        <v>42660</v>
      </c>
      <c r="C443">
        <v>208.8</v>
      </c>
      <c r="D443">
        <v>58.05</v>
      </c>
      <c r="E443">
        <v>92.15</v>
      </c>
      <c r="F443">
        <v>51.6</v>
      </c>
      <c r="G443">
        <v>5.64</v>
      </c>
      <c r="H443">
        <v>4.68</v>
      </c>
      <c r="I443">
        <v>3.42</v>
      </c>
      <c r="J443">
        <v>203.4</v>
      </c>
      <c r="K443">
        <v>40.200000000000003</v>
      </c>
      <c r="L443">
        <v>10.24</v>
      </c>
      <c r="M443">
        <v>113.4</v>
      </c>
      <c r="N443">
        <v>20.399999999999999</v>
      </c>
      <c r="O443">
        <v>77.349999999999994</v>
      </c>
      <c r="P443">
        <v>5.31</v>
      </c>
      <c r="Q443">
        <v>5.7</v>
      </c>
      <c r="R443">
        <v>141.5</v>
      </c>
      <c r="S443">
        <v>71.900000000000006</v>
      </c>
      <c r="T443" s="34">
        <v>55.7</v>
      </c>
      <c r="U443">
        <v>11.06</v>
      </c>
      <c r="V443">
        <v>25.9</v>
      </c>
      <c r="W443">
        <v>33.85</v>
      </c>
      <c r="X443">
        <v>29.3</v>
      </c>
      <c r="Y443">
        <v>54.25</v>
      </c>
      <c r="Z443">
        <v>9.6</v>
      </c>
      <c r="AA443">
        <v>43</v>
      </c>
      <c r="AB443">
        <v>19.399999999999999</v>
      </c>
      <c r="AC443">
        <v>5.0999999999999996</v>
      </c>
      <c r="AD443">
        <v>82.3</v>
      </c>
      <c r="AE443">
        <v>4.82</v>
      </c>
      <c r="AF443">
        <v>5.75</v>
      </c>
      <c r="AG443">
        <v>15.52</v>
      </c>
      <c r="AH443">
        <v>30.85</v>
      </c>
      <c r="AI443">
        <v>5.38</v>
      </c>
      <c r="AJ443">
        <v>12.94</v>
      </c>
      <c r="AK443">
        <v>17</v>
      </c>
      <c r="AL443">
        <v>20.95</v>
      </c>
      <c r="AM443">
        <v>3.82</v>
      </c>
      <c r="AN443">
        <v>5.95</v>
      </c>
      <c r="AO443">
        <v>10.34</v>
      </c>
      <c r="AP443">
        <v>9.6199999999999992</v>
      </c>
      <c r="AR443">
        <v>23037.54</v>
      </c>
      <c r="AS443">
        <v>9541.08</v>
      </c>
    </row>
    <row r="444" spans="2:45" x14ac:dyDescent="0.25">
      <c r="B444" s="22">
        <v>42661</v>
      </c>
      <c r="C444">
        <v>212.4</v>
      </c>
      <c r="D444">
        <v>59</v>
      </c>
      <c r="E444">
        <v>93.3</v>
      </c>
      <c r="F444">
        <v>52.6</v>
      </c>
      <c r="G444">
        <v>5.74</v>
      </c>
      <c r="H444">
        <v>4.7699999999999996</v>
      </c>
      <c r="I444">
        <v>3.5</v>
      </c>
      <c r="J444">
        <v>205.4</v>
      </c>
      <c r="K444">
        <v>40.549999999999997</v>
      </c>
      <c r="L444">
        <v>10.48</v>
      </c>
      <c r="M444">
        <v>115.1</v>
      </c>
      <c r="N444">
        <v>20.7</v>
      </c>
      <c r="O444">
        <v>77.5</v>
      </c>
      <c r="P444">
        <v>5.39</v>
      </c>
      <c r="Q444">
        <v>5.83</v>
      </c>
      <c r="R444">
        <v>141.4</v>
      </c>
      <c r="S444">
        <v>72.05</v>
      </c>
      <c r="T444" s="34">
        <v>56.55</v>
      </c>
      <c r="U444">
        <v>11.24</v>
      </c>
      <c r="V444">
        <v>26.3</v>
      </c>
      <c r="W444">
        <v>34.15</v>
      </c>
      <c r="X444">
        <v>30.1</v>
      </c>
      <c r="Y444">
        <v>55</v>
      </c>
      <c r="Z444">
        <v>9.59</v>
      </c>
      <c r="AA444">
        <v>42.85</v>
      </c>
      <c r="AB444">
        <v>20.05</v>
      </c>
      <c r="AC444">
        <v>5.15</v>
      </c>
      <c r="AD444">
        <v>82.65</v>
      </c>
      <c r="AE444">
        <v>4.8600000000000003</v>
      </c>
      <c r="AF444">
        <v>5.85</v>
      </c>
      <c r="AG444">
        <v>15.8</v>
      </c>
      <c r="AH444">
        <v>31.45</v>
      </c>
      <c r="AI444">
        <v>5.49</v>
      </c>
      <c r="AJ444">
        <v>13.22</v>
      </c>
      <c r="AK444">
        <v>17.239999999999998</v>
      </c>
      <c r="AL444">
        <v>21.25</v>
      </c>
      <c r="AM444">
        <v>3.87</v>
      </c>
      <c r="AN444">
        <v>5.95</v>
      </c>
      <c r="AO444">
        <v>10.44</v>
      </c>
      <c r="AP444">
        <v>9.77</v>
      </c>
      <c r="AR444">
        <v>23394.39</v>
      </c>
      <c r="AS444">
        <v>9720.2000000000007</v>
      </c>
    </row>
    <row r="445" spans="2:45" x14ac:dyDescent="0.25">
      <c r="B445" s="22">
        <v>42662</v>
      </c>
      <c r="C445">
        <v>212.8</v>
      </c>
      <c r="D445">
        <v>59.05</v>
      </c>
      <c r="E445">
        <v>92.85</v>
      </c>
      <c r="F445">
        <v>52.3</v>
      </c>
      <c r="G445">
        <v>5.68</v>
      </c>
      <c r="H445">
        <v>4.71</v>
      </c>
      <c r="I445">
        <v>3.4699999999999998</v>
      </c>
      <c r="J445">
        <v>205.4</v>
      </c>
      <c r="K445">
        <v>40.4</v>
      </c>
      <c r="L445">
        <v>10.46</v>
      </c>
      <c r="M445">
        <v>114.8</v>
      </c>
      <c r="N445">
        <v>20.149999999999999</v>
      </c>
      <c r="O445">
        <v>77.7</v>
      </c>
      <c r="P445">
        <v>5.38</v>
      </c>
      <c r="Q445">
        <v>5.75</v>
      </c>
      <c r="R445">
        <v>140.80000000000001</v>
      </c>
      <c r="S445">
        <v>71.7</v>
      </c>
      <c r="T445" s="34">
        <v>56.05</v>
      </c>
      <c r="U445">
        <v>11.18</v>
      </c>
      <c r="V445">
        <v>26.35</v>
      </c>
      <c r="W445">
        <v>34.299999999999997</v>
      </c>
      <c r="X445">
        <v>30</v>
      </c>
      <c r="Y445">
        <v>55.55</v>
      </c>
      <c r="Z445">
        <v>9.4600000000000009</v>
      </c>
      <c r="AA445">
        <v>43.2</v>
      </c>
      <c r="AB445">
        <v>20</v>
      </c>
      <c r="AC445">
        <v>5.1100000000000003</v>
      </c>
      <c r="AD445">
        <v>83</v>
      </c>
      <c r="AE445">
        <v>4.8499999999999996</v>
      </c>
      <c r="AF445">
        <v>5.82</v>
      </c>
      <c r="AG445">
        <v>16</v>
      </c>
      <c r="AH445">
        <v>31.5</v>
      </c>
      <c r="AI445">
        <v>5.5</v>
      </c>
      <c r="AJ445">
        <v>13.06</v>
      </c>
      <c r="AK445">
        <v>17</v>
      </c>
      <c r="AL445">
        <v>21</v>
      </c>
      <c r="AM445">
        <v>3.86</v>
      </c>
      <c r="AN445">
        <v>5.93</v>
      </c>
      <c r="AO445">
        <v>10.5</v>
      </c>
      <c r="AP445">
        <v>9.66</v>
      </c>
      <c r="AR445">
        <v>23304.97</v>
      </c>
      <c r="AS445">
        <v>9641.2199999999993</v>
      </c>
    </row>
    <row r="446" spans="2:45" x14ac:dyDescent="0.25">
      <c r="B446" s="22">
        <v>42663</v>
      </c>
      <c r="C446">
        <v>214.2</v>
      </c>
      <c r="D446">
        <v>58.8</v>
      </c>
      <c r="E446">
        <v>92</v>
      </c>
      <c r="F446">
        <v>52.75</v>
      </c>
      <c r="G446">
        <v>5.72</v>
      </c>
      <c r="H446">
        <v>4.72</v>
      </c>
      <c r="I446">
        <v>3.48</v>
      </c>
      <c r="J446">
        <v>206.6</v>
      </c>
      <c r="K446">
        <v>40.299999999999997</v>
      </c>
      <c r="L446">
        <v>10.68</v>
      </c>
      <c r="M446">
        <v>114.2</v>
      </c>
      <c r="N446">
        <v>20.100000000000001</v>
      </c>
      <c r="O446">
        <v>78.2</v>
      </c>
      <c r="P446">
        <v>5.54</v>
      </c>
      <c r="Q446">
        <v>5.8</v>
      </c>
      <c r="R446">
        <v>141</v>
      </c>
      <c r="S446">
        <v>72</v>
      </c>
      <c r="T446" s="34">
        <v>55.7</v>
      </c>
      <c r="U446">
        <v>11.22</v>
      </c>
      <c r="V446">
        <v>26.95</v>
      </c>
      <c r="W446">
        <v>34.450000000000003</v>
      </c>
      <c r="X446">
        <v>30.05</v>
      </c>
      <c r="Y446">
        <v>55.4</v>
      </c>
      <c r="Z446">
        <v>9.43</v>
      </c>
      <c r="AA446">
        <v>43.35</v>
      </c>
      <c r="AB446">
        <v>19.86</v>
      </c>
      <c r="AC446">
        <v>5.14</v>
      </c>
      <c r="AD446">
        <v>83</v>
      </c>
      <c r="AE446">
        <v>4.8499999999999996</v>
      </c>
      <c r="AF446">
        <v>5.87</v>
      </c>
      <c r="AG446">
        <v>16.100000000000001</v>
      </c>
      <c r="AH446">
        <v>31.6</v>
      </c>
      <c r="AI446">
        <v>5.39</v>
      </c>
      <c r="AJ446">
        <v>12.98</v>
      </c>
      <c r="AK446">
        <v>17.100000000000001</v>
      </c>
      <c r="AL446">
        <v>20.8</v>
      </c>
      <c r="AM446">
        <v>3.86</v>
      </c>
      <c r="AN446">
        <v>5.98</v>
      </c>
      <c r="AO446">
        <v>10.48</v>
      </c>
      <c r="AP446">
        <v>9.56</v>
      </c>
      <c r="AR446">
        <v>23374.400000000001</v>
      </c>
      <c r="AS446">
        <v>9686.3799999999992</v>
      </c>
    </row>
    <row r="447" spans="2:45" x14ac:dyDescent="0.25">
      <c r="B447" s="22">
        <v>42667</v>
      </c>
      <c r="C447">
        <v>215.4</v>
      </c>
      <c r="D447">
        <v>59.4</v>
      </c>
      <c r="E447">
        <v>90.9</v>
      </c>
      <c r="F447">
        <v>52.7</v>
      </c>
      <c r="G447">
        <v>5.83</v>
      </c>
      <c r="H447">
        <v>4.8100000000000005</v>
      </c>
      <c r="I447">
        <v>3.58</v>
      </c>
      <c r="J447">
        <v>208</v>
      </c>
      <c r="K447">
        <v>40.700000000000003</v>
      </c>
      <c r="L447">
        <v>10.7</v>
      </c>
      <c r="M447">
        <v>115</v>
      </c>
      <c r="N447">
        <v>20.25</v>
      </c>
      <c r="O447">
        <v>79.7</v>
      </c>
      <c r="P447">
        <v>5.6899999999999995</v>
      </c>
      <c r="Q447">
        <v>5.93</v>
      </c>
      <c r="R447">
        <v>143</v>
      </c>
      <c r="S447">
        <v>73.349999999999994</v>
      </c>
      <c r="T447" s="34">
        <v>56.55</v>
      </c>
      <c r="U447">
        <v>11.52</v>
      </c>
      <c r="V447">
        <v>28.15</v>
      </c>
      <c r="W447">
        <v>34.5</v>
      </c>
      <c r="X447">
        <v>30.6</v>
      </c>
      <c r="Y447">
        <v>57.6</v>
      </c>
      <c r="Z447">
        <v>9.41</v>
      </c>
      <c r="AA447">
        <v>43.8</v>
      </c>
      <c r="AB447">
        <v>19.920000000000002</v>
      </c>
      <c r="AC447">
        <v>5.13</v>
      </c>
      <c r="AD447">
        <v>83</v>
      </c>
      <c r="AE447">
        <v>4.84</v>
      </c>
      <c r="AF447">
        <v>6</v>
      </c>
      <c r="AG447">
        <v>16.72</v>
      </c>
      <c r="AH447">
        <v>32.15</v>
      </c>
      <c r="AI447">
        <v>5.58</v>
      </c>
      <c r="AJ447">
        <v>13.42</v>
      </c>
      <c r="AK447">
        <v>17.66</v>
      </c>
      <c r="AL447">
        <v>20.85</v>
      </c>
      <c r="AM447">
        <v>3.92</v>
      </c>
      <c r="AN447">
        <v>6.04</v>
      </c>
      <c r="AO447">
        <v>10.54</v>
      </c>
      <c r="AP447">
        <v>9.89</v>
      </c>
      <c r="AR447">
        <v>23604.080000000002</v>
      </c>
      <c r="AS447">
        <v>9852.9</v>
      </c>
    </row>
    <row r="448" spans="2:45" x14ac:dyDescent="0.25">
      <c r="B448" s="22">
        <v>42668</v>
      </c>
      <c r="C448">
        <v>214.8</v>
      </c>
      <c r="D448">
        <v>59.25</v>
      </c>
      <c r="E448">
        <v>90.5</v>
      </c>
      <c r="F448">
        <v>53</v>
      </c>
      <c r="G448">
        <v>5.82</v>
      </c>
      <c r="H448">
        <v>4.79</v>
      </c>
      <c r="I448">
        <v>3.57</v>
      </c>
      <c r="J448">
        <v>208.6</v>
      </c>
      <c r="K448">
        <v>41.05</v>
      </c>
      <c r="L448">
        <v>10.7</v>
      </c>
      <c r="M448">
        <v>115.9</v>
      </c>
      <c r="N448">
        <v>20.149999999999999</v>
      </c>
      <c r="O448">
        <v>78.7</v>
      </c>
      <c r="P448">
        <v>5.64</v>
      </c>
      <c r="Q448">
        <v>5.89</v>
      </c>
      <c r="R448">
        <v>142.69999999999999</v>
      </c>
      <c r="S448">
        <v>73.150000000000006</v>
      </c>
      <c r="T448" s="34">
        <v>56.5</v>
      </c>
      <c r="U448">
        <v>11.4</v>
      </c>
      <c r="V448">
        <v>27.9</v>
      </c>
      <c r="W448">
        <v>35.049999999999997</v>
      </c>
      <c r="X448">
        <v>31.45</v>
      </c>
      <c r="Y448">
        <v>58</v>
      </c>
      <c r="Z448">
        <v>9.32</v>
      </c>
      <c r="AA448">
        <v>43.7</v>
      </c>
      <c r="AB448">
        <v>20.100000000000001</v>
      </c>
      <c r="AC448">
        <v>5.12</v>
      </c>
      <c r="AD448">
        <v>83</v>
      </c>
      <c r="AE448">
        <v>4.79</v>
      </c>
      <c r="AF448">
        <v>6</v>
      </c>
      <c r="AG448">
        <v>16.739999999999998</v>
      </c>
      <c r="AH448">
        <v>32.049999999999997</v>
      </c>
      <c r="AI448">
        <v>5.07</v>
      </c>
      <c r="AJ448">
        <v>13.4</v>
      </c>
      <c r="AK448">
        <v>17.8</v>
      </c>
      <c r="AL448">
        <v>20.7</v>
      </c>
      <c r="AM448">
        <v>3.93</v>
      </c>
      <c r="AN448">
        <v>6.04</v>
      </c>
      <c r="AO448">
        <v>10.5</v>
      </c>
      <c r="AP448">
        <v>9.85</v>
      </c>
      <c r="AR448">
        <v>23565.11</v>
      </c>
      <c r="AS448">
        <v>9837.7000000000007</v>
      </c>
    </row>
    <row r="449" spans="2:45" x14ac:dyDescent="0.25">
      <c r="B449" s="22">
        <v>42669</v>
      </c>
      <c r="C449">
        <v>212.2</v>
      </c>
      <c r="D449">
        <v>58.8</v>
      </c>
      <c r="E449">
        <v>90</v>
      </c>
      <c r="F449">
        <v>52.3</v>
      </c>
      <c r="G449">
        <v>5.72</v>
      </c>
      <c r="H449">
        <v>4.72</v>
      </c>
      <c r="I449">
        <v>3.52</v>
      </c>
      <c r="J449">
        <v>206.4</v>
      </c>
      <c r="K449">
        <v>40.65</v>
      </c>
      <c r="L449">
        <v>10.48</v>
      </c>
      <c r="M449">
        <v>115.5</v>
      </c>
      <c r="N449">
        <v>20</v>
      </c>
      <c r="O449">
        <v>78.599999999999994</v>
      </c>
      <c r="P449">
        <v>5.52</v>
      </c>
      <c r="Q449">
        <v>5.76</v>
      </c>
      <c r="R449">
        <v>141.1</v>
      </c>
      <c r="S449">
        <v>72.95</v>
      </c>
      <c r="T449" s="34">
        <v>56.2</v>
      </c>
      <c r="U449">
        <v>11.26</v>
      </c>
      <c r="V449">
        <v>27.45</v>
      </c>
      <c r="W449">
        <v>35.5</v>
      </c>
      <c r="X449">
        <v>32.049999999999997</v>
      </c>
      <c r="Y449">
        <v>58.15</v>
      </c>
      <c r="Z449">
        <v>9.1999999999999993</v>
      </c>
      <c r="AA449">
        <v>43.25</v>
      </c>
      <c r="AB449">
        <v>19.8</v>
      </c>
      <c r="AC449">
        <v>5.07</v>
      </c>
      <c r="AD449">
        <v>82.35</v>
      </c>
      <c r="AE449">
        <v>4.78</v>
      </c>
      <c r="AF449">
        <v>5.96</v>
      </c>
      <c r="AG449">
        <v>16.48</v>
      </c>
      <c r="AH449">
        <v>31.7</v>
      </c>
      <c r="AI449">
        <v>4.87</v>
      </c>
      <c r="AJ449">
        <v>13.28</v>
      </c>
      <c r="AK449">
        <v>17.399999999999999</v>
      </c>
      <c r="AL449">
        <v>20.45</v>
      </c>
      <c r="AM449">
        <v>3.89</v>
      </c>
      <c r="AN449">
        <v>5.96</v>
      </c>
      <c r="AO449">
        <v>10.4</v>
      </c>
      <c r="AP449">
        <v>9.75</v>
      </c>
      <c r="AR449">
        <v>23325.43</v>
      </c>
      <c r="AS449">
        <v>9698.85</v>
      </c>
    </row>
    <row r="450" spans="2:45" x14ac:dyDescent="0.25">
      <c r="B450" s="22">
        <v>42670</v>
      </c>
      <c r="C450">
        <v>210.6</v>
      </c>
      <c r="D450">
        <v>58.7</v>
      </c>
      <c r="E450">
        <v>89.1</v>
      </c>
      <c r="F450">
        <v>51.4</v>
      </c>
      <c r="G450">
        <v>5.67</v>
      </c>
      <c r="H450">
        <v>4.6899999999999995</v>
      </c>
      <c r="I450">
        <v>3.48</v>
      </c>
      <c r="J450">
        <v>205.6</v>
      </c>
      <c r="K450">
        <v>40.5</v>
      </c>
      <c r="L450">
        <v>10.199999999999999</v>
      </c>
      <c r="M450">
        <v>115.9</v>
      </c>
      <c r="N450">
        <v>19.8</v>
      </c>
      <c r="O450">
        <v>78.25</v>
      </c>
      <c r="P450">
        <v>5.41</v>
      </c>
      <c r="Q450">
        <v>5.68</v>
      </c>
      <c r="R450">
        <v>139.9</v>
      </c>
      <c r="S450">
        <v>72.849999999999994</v>
      </c>
      <c r="T450" s="34">
        <v>56.05</v>
      </c>
      <c r="U450">
        <v>11.18</v>
      </c>
      <c r="V450">
        <v>27.7</v>
      </c>
      <c r="W450">
        <v>34.450000000000003</v>
      </c>
      <c r="X450">
        <v>31.8</v>
      </c>
      <c r="Y450">
        <v>58.1</v>
      </c>
      <c r="Z450">
        <v>9.19</v>
      </c>
      <c r="AA450">
        <v>42.85</v>
      </c>
      <c r="AB450">
        <v>19.72</v>
      </c>
      <c r="AC450">
        <v>5.05</v>
      </c>
      <c r="AD450">
        <v>80.400000000000006</v>
      </c>
      <c r="AE450">
        <v>4.7699999999999996</v>
      </c>
      <c r="AF450">
        <v>5.87</v>
      </c>
      <c r="AG450">
        <v>16.14</v>
      </c>
      <c r="AH450">
        <v>31.5</v>
      </c>
      <c r="AI450">
        <v>4.71</v>
      </c>
      <c r="AJ450">
        <v>13.34</v>
      </c>
      <c r="AK450">
        <v>17.239999999999998</v>
      </c>
      <c r="AL450">
        <v>20.25</v>
      </c>
      <c r="AM450">
        <v>3.86</v>
      </c>
      <c r="AN450">
        <v>5.91</v>
      </c>
      <c r="AO450">
        <v>10.199999999999999</v>
      </c>
      <c r="AP450">
        <v>9.7100000000000009</v>
      </c>
      <c r="AR450">
        <v>23132.35</v>
      </c>
      <c r="AS450">
        <v>9608.91</v>
      </c>
    </row>
    <row r="451" spans="2:45" x14ac:dyDescent="0.25">
      <c r="B451" s="22">
        <v>42671</v>
      </c>
      <c r="C451">
        <v>208</v>
      </c>
      <c r="D451">
        <v>58.35</v>
      </c>
      <c r="E451">
        <v>88.2</v>
      </c>
      <c r="F451">
        <v>51.4</v>
      </c>
      <c r="G451">
        <v>5.6</v>
      </c>
      <c r="H451">
        <v>4.63</v>
      </c>
      <c r="I451">
        <v>3.44</v>
      </c>
      <c r="J451">
        <v>204</v>
      </c>
      <c r="K451">
        <v>40.6</v>
      </c>
      <c r="L451">
        <v>10.039999999999999</v>
      </c>
      <c r="M451">
        <v>115</v>
      </c>
      <c r="N451">
        <v>19.28</v>
      </c>
      <c r="O451">
        <v>77.900000000000006</v>
      </c>
      <c r="P451">
        <v>5.38</v>
      </c>
      <c r="Q451">
        <v>5.66</v>
      </c>
      <c r="R451">
        <v>139</v>
      </c>
      <c r="S451">
        <v>72.8</v>
      </c>
      <c r="T451" s="34">
        <v>55</v>
      </c>
      <c r="U451">
        <v>11.12</v>
      </c>
      <c r="V451">
        <v>27.5</v>
      </c>
      <c r="W451">
        <v>34</v>
      </c>
      <c r="X451">
        <v>31.9</v>
      </c>
      <c r="Y451">
        <v>57.9</v>
      </c>
      <c r="Z451">
        <v>9.11</v>
      </c>
      <c r="AA451">
        <v>42.8</v>
      </c>
      <c r="AB451">
        <v>19.46</v>
      </c>
      <c r="AC451">
        <v>5.0199999999999996</v>
      </c>
      <c r="AD451">
        <v>80.5</v>
      </c>
      <c r="AE451">
        <v>4.79</v>
      </c>
      <c r="AF451">
        <v>5.8100000000000005</v>
      </c>
      <c r="AG451">
        <v>16.239999999999998</v>
      </c>
      <c r="AH451">
        <v>30.85</v>
      </c>
      <c r="AI451">
        <v>4.6500000000000004</v>
      </c>
      <c r="AJ451">
        <v>13.2</v>
      </c>
      <c r="AK451">
        <v>17.100000000000001</v>
      </c>
      <c r="AL451">
        <v>19.98</v>
      </c>
      <c r="AM451">
        <v>3.87</v>
      </c>
      <c r="AN451">
        <v>5.89</v>
      </c>
      <c r="AO451">
        <v>10.06</v>
      </c>
      <c r="AP451">
        <v>9.58</v>
      </c>
      <c r="AR451">
        <v>22954.81</v>
      </c>
      <c r="AS451">
        <v>9515.32</v>
      </c>
    </row>
    <row r="452" spans="2:45" x14ac:dyDescent="0.25">
      <c r="B452" s="22">
        <v>42674</v>
      </c>
      <c r="C452">
        <v>205.8</v>
      </c>
      <c r="D452">
        <v>58.35</v>
      </c>
      <c r="E452">
        <v>88.85</v>
      </c>
      <c r="F452">
        <v>48.95</v>
      </c>
      <c r="G452">
        <v>5.68</v>
      </c>
      <c r="H452">
        <v>4.67</v>
      </c>
      <c r="I452">
        <v>3.48</v>
      </c>
      <c r="J452">
        <v>205.4</v>
      </c>
      <c r="K452">
        <v>40.950000000000003</v>
      </c>
      <c r="L452">
        <v>9.8699999999999992</v>
      </c>
      <c r="M452">
        <v>115.8</v>
      </c>
      <c r="N452">
        <v>19.260000000000002</v>
      </c>
      <c r="O452">
        <v>78.900000000000006</v>
      </c>
      <c r="P452">
        <v>5.34</v>
      </c>
      <c r="Q452">
        <v>5.65</v>
      </c>
      <c r="R452">
        <v>140.1</v>
      </c>
      <c r="S452">
        <v>72.95</v>
      </c>
      <c r="T452" s="34">
        <v>55.3</v>
      </c>
      <c r="U452">
        <v>11.14</v>
      </c>
      <c r="V452">
        <v>27.7</v>
      </c>
      <c r="W452">
        <v>33.75</v>
      </c>
      <c r="X452">
        <v>31.85</v>
      </c>
      <c r="Y452">
        <v>58.3</v>
      </c>
      <c r="Z452">
        <v>9.09</v>
      </c>
      <c r="AA452">
        <v>42.95</v>
      </c>
      <c r="AB452">
        <v>19.34</v>
      </c>
      <c r="AC452">
        <v>4.9800000000000004</v>
      </c>
      <c r="AD452">
        <v>80.650000000000006</v>
      </c>
      <c r="AE452">
        <v>4.7300000000000004</v>
      </c>
      <c r="AF452">
        <v>5.91</v>
      </c>
      <c r="AG452">
        <v>16.14</v>
      </c>
      <c r="AH452">
        <v>31.25</v>
      </c>
      <c r="AI452">
        <v>4.7</v>
      </c>
      <c r="AJ452">
        <v>13.2</v>
      </c>
      <c r="AK452">
        <v>17.12</v>
      </c>
      <c r="AL452">
        <v>20.100000000000001</v>
      </c>
      <c r="AM452">
        <v>3.82</v>
      </c>
      <c r="AN452">
        <v>5.87</v>
      </c>
      <c r="AO452">
        <v>10.220000000000001</v>
      </c>
      <c r="AP452">
        <v>9.67</v>
      </c>
      <c r="AR452">
        <v>22934.54</v>
      </c>
      <c r="AS452">
        <v>9559.39</v>
      </c>
    </row>
    <row r="453" spans="2:45" x14ac:dyDescent="0.25">
      <c r="B453" s="22">
        <v>42675</v>
      </c>
      <c r="C453">
        <v>207.2</v>
      </c>
      <c r="D453">
        <v>58.45</v>
      </c>
      <c r="E453">
        <v>89.05</v>
      </c>
      <c r="F453">
        <v>48.5</v>
      </c>
      <c r="G453">
        <v>5.78</v>
      </c>
      <c r="H453">
        <v>4.75</v>
      </c>
      <c r="I453">
        <v>3.52</v>
      </c>
      <c r="J453">
        <v>206</v>
      </c>
      <c r="K453">
        <v>41.6</v>
      </c>
      <c r="L453">
        <v>9.99</v>
      </c>
      <c r="M453">
        <v>118.4</v>
      </c>
      <c r="N453">
        <v>19.600000000000001</v>
      </c>
      <c r="O453">
        <v>80.150000000000006</v>
      </c>
      <c r="P453">
        <v>5.4</v>
      </c>
      <c r="Q453">
        <v>5.8</v>
      </c>
      <c r="R453">
        <v>141.5</v>
      </c>
      <c r="S453">
        <v>74.3</v>
      </c>
      <c r="T453" s="34">
        <v>55.55</v>
      </c>
      <c r="U453">
        <v>11.38</v>
      </c>
      <c r="V453">
        <v>27.6</v>
      </c>
      <c r="W453">
        <v>34.700000000000003</v>
      </c>
      <c r="X453">
        <v>32.549999999999997</v>
      </c>
      <c r="Y453">
        <v>59.95</v>
      </c>
      <c r="Z453">
        <v>9.14</v>
      </c>
      <c r="AA453">
        <v>43.2</v>
      </c>
      <c r="AB453">
        <v>19.38</v>
      </c>
      <c r="AC453">
        <v>4.9800000000000004</v>
      </c>
      <c r="AD453">
        <v>81.849999999999994</v>
      </c>
      <c r="AE453">
        <v>4.8</v>
      </c>
      <c r="AF453">
        <v>5.99</v>
      </c>
      <c r="AG453">
        <v>17.18</v>
      </c>
      <c r="AH453">
        <v>31.85</v>
      </c>
      <c r="AI453">
        <v>4.6899999999999995</v>
      </c>
      <c r="AJ453">
        <v>12.98</v>
      </c>
      <c r="AK453">
        <v>17.239999999999998</v>
      </c>
      <c r="AL453">
        <v>20.350000000000001</v>
      </c>
      <c r="AM453">
        <v>3.9</v>
      </c>
      <c r="AN453">
        <v>5.85</v>
      </c>
      <c r="AO453">
        <v>10.36</v>
      </c>
      <c r="AP453">
        <v>9.7899999999999991</v>
      </c>
      <c r="AR453">
        <v>23147.07</v>
      </c>
      <c r="AS453">
        <v>9706.2000000000007</v>
      </c>
    </row>
    <row r="454" spans="2:45" x14ac:dyDescent="0.25">
      <c r="B454" s="22">
        <v>42676</v>
      </c>
      <c r="C454">
        <v>204.4</v>
      </c>
      <c r="D454">
        <v>57.7</v>
      </c>
      <c r="E454">
        <v>87.75</v>
      </c>
      <c r="F454">
        <v>47.95</v>
      </c>
      <c r="G454">
        <v>5.64</v>
      </c>
      <c r="H454">
        <v>4.6500000000000004</v>
      </c>
      <c r="I454">
        <v>3.45</v>
      </c>
      <c r="J454">
        <v>203</v>
      </c>
      <c r="K454">
        <v>40.85</v>
      </c>
      <c r="L454">
        <v>9.8699999999999992</v>
      </c>
      <c r="M454">
        <v>117.3</v>
      </c>
      <c r="N454">
        <v>19.239999999999998</v>
      </c>
      <c r="O454">
        <v>78.900000000000006</v>
      </c>
      <c r="P454">
        <v>5.28</v>
      </c>
      <c r="Q454">
        <v>5.6899999999999995</v>
      </c>
      <c r="R454">
        <v>140.30000000000001</v>
      </c>
      <c r="S454">
        <v>73.8</v>
      </c>
      <c r="T454" s="34">
        <v>54.75</v>
      </c>
      <c r="U454">
        <v>11.2</v>
      </c>
      <c r="V454">
        <v>27.1</v>
      </c>
      <c r="W454">
        <v>34.25</v>
      </c>
      <c r="X454">
        <v>32.1</v>
      </c>
      <c r="Y454">
        <v>59</v>
      </c>
      <c r="Z454">
        <v>8.9499999999999993</v>
      </c>
      <c r="AA454">
        <v>42.9</v>
      </c>
      <c r="AB454">
        <v>19.14</v>
      </c>
      <c r="AC454">
        <v>4.91</v>
      </c>
      <c r="AD454">
        <v>80.75</v>
      </c>
      <c r="AE454">
        <v>4.78</v>
      </c>
      <c r="AF454">
        <v>5.88</v>
      </c>
      <c r="AG454">
        <v>17</v>
      </c>
      <c r="AH454">
        <v>31.15</v>
      </c>
      <c r="AI454">
        <v>4.6500000000000004</v>
      </c>
      <c r="AJ454">
        <v>12.7</v>
      </c>
      <c r="AK454">
        <v>17</v>
      </c>
      <c r="AL454">
        <v>20.05</v>
      </c>
      <c r="AM454">
        <v>3.82</v>
      </c>
      <c r="AN454">
        <v>5.78</v>
      </c>
      <c r="AO454">
        <v>10.220000000000001</v>
      </c>
      <c r="AP454">
        <v>9.73</v>
      </c>
      <c r="AR454">
        <v>22810.5</v>
      </c>
      <c r="AS454">
        <v>9519.8700000000008</v>
      </c>
    </row>
    <row r="455" spans="2:45" x14ac:dyDescent="0.25">
      <c r="B455" s="22">
        <v>42677</v>
      </c>
      <c r="C455">
        <v>202</v>
      </c>
      <c r="D455">
        <v>57.6</v>
      </c>
      <c r="E455">
        <v>87.4</v>
      </c>
      <c r="F455">
        <v>47.65</v>
      </c>
      <c r="G455">
        <v>5.6</v>
      </c>
      <c r="H455">
        <v>4.6399999999999997</v>
      </c>
      <c r="I455">
        <v>3.44</v>
      </c>
      <c r="J455">
        <v>200.2</v>
      </c>
      <c r="K455">
        <v>40.65</v>
      </c>
      <c r="L455">
        <v>9.82</v>
      </c>
      <c r="M455">
        <v>115.8</v>
      </c>
      <c r="N455">
        <v>19.239999999999998</v>
      </c>
      <c r="O455">
        <v>78.349999999999994</v>
      </c>
      <c r="P455">
        <v>5.26</v>
      </c>
      <c r="Q455">
        <v>5.62</v>
      </c>
      <c r="R455">
        <v>140.5</v>
      </c>
      <c r="S455">
        <v>73.05</v>
      </c>
      <c r="T455" s="34">
        <v>55.2</v>
      </c>
      <c r="U455">
        <v>11.2</v>
      </c>
      <c r="V455">
        <v>27.4</v>
      </c>
      <c r="W455">
        <v>33.950000000000003</v>
      </c>
      <c r="X455">
        <v>32.1</v>
      </c>
      <c r="Y455">
        <v>57.45</v>
      </c>
      <c r="Z455">
        <v>9.06</v>
      </c>
      <c r="AA455">
        <v>42.6</v>
      </c>
      <c r="AB455">
        <v>19.2</v>
      </c>
      <c r="AC455">
        <v>4.87</v>
      </c>
      <c r="AD455">
        <v>80.55</v>
      </c>
      <c r="AE455">
        <v>4.75</v>
      </c>
      <c r="AF455">
        <v>5.9399999999999995</v>
      </c>
      <c r="AG455">
        <v>16.68</v>
      </c>
      <c r="AH455">
        <v>30.95</v>
      </c>
      <c r="AI455">
        <v>4.6399999999999997</v>
      </c>
      <c r="AJ455">
        <v>12.56</v>
      </c>
      <c r="AK455">
        <v>16.88</v>
      </c>
      <c r="AL455">
        <v>19.86</v>
      </c>
      <c r="AM455">
        <v>3.7800000000000002</v>
      </c>
      <c r="AN455">
        <v>5.8</v>
      </c>
      <c r="AO455">
        <v>10.220000000000001</v>
      </c>
      <c r="AP455">
        <v>9.74</v>
      </c>
      <c r="AR455">
        <v>22683.51</v>
      </c>
      <c r="AS455">
        <v>9482.01</v>
      </c>
    </row>
    <row r="456" spans="2:45" x14ac:dyDescent="0.25">
      <c r="B456" s="22">
        <v>42678</v>
      </c>
      <c r="C456">
        <v>200</v>
      </c>
      <c r="D456">
        <v>57.45</v>
      </c>
      <c r="E456">
        <v>87.3</v>
      </c>
      <c r="F456">
        <v>47.8</v>
      </c>
      <c r="G456">
        <v>5.6</v>
      </c>
      <c r="H456">
        <v>4.6500000000000004</v>
      </c>
      <c r="I456">
        <v>3.44</v>
      </c>
      <c r="J456">
        <v>199.7</v>
      </c>
      <c r="K456">
        <v>40.65</v>
      </c>
      <c r="L456">
        <v>9.75</v>
      </c>
      <c r="M456">
        <v>115.4</v>
      </c>
      <c r="N456">
        <v>19.22</v>
      </c>
      <c r="O456">
        <v>78.2</v>
      </c>
      <c r="P456">
        <v>5.3</v>
      </c>
      <c r="Q456">
        <v>5.6</v>
      </c>
      <c r="R456">
        <v>141.19999999999999</v>
      </c>
      <c r="S456">
        <v>73.650000000000006</v>
      </c>
      <c r="T456" s="34">
        <v>54.55</v>
      </c>
      <c r="U456">
        <v>11.12</v>
      </c>
      <c r="V456">
        <v>27.25</v>
      </c>
      <c r="W456">
        <v>34.049999999999997</v>
      </c>
      <c r="X456">
        <v>31.75</v>
      </c>
      <c r="Y456">
        <v>57.6</v>
      </c>
      <c r="Z456">
        <v>9.0500000000000007</v>
      </c>
      <c r="AA456">
        <v>42.55</v>
      </c>
      <c r="AB456">
        <v>19.2</v>
      </c>
      <c r="AC456">
        <v>4.8600000000000003</v>
      </c>
      <c r="AD456">
        <v>80.7</v>
      </c>
      <c r="AE456">
        <v>4.7</v>
      </c>
      <c r="AF456">
        <v>5.89</v>
      </c>
      <c r="AG456">
        <v>16.72</v>
      </c>
      <c r="AH456">
        <v>30.95</v>
      </c>
      <c r="AI456">
        <v>4.5</v>
      </c>
      <c r="AJ456">
        <v>12.66</v>
      </c>
      <c r="AK456">
        <v>16.72</v>
      </c>
      <c r="AL456">
        <v>19.86</v>
      </c>
      <c r="AM456">
        <v>3.77</v>
      </c>
      <c r="AN456">
        <v>5.78</v>
      </c>
      <c r="AO456">
        <v>10.3</v>
      </c>
      <c r="AP456">
        <v>9.75</v>
      </c>
      <c r="AR456">
        <v>22642.62</v>
      </c>
      <c r="AS456">
        <v>9491.51</v>
      </c>
    </row>
    <row r="457" spans="2:45" x14ac:dyDescent="0.25">
      <c r="B457" s="22">
        <v>42681</v>
      </c>
      <c r="C457">
        <v>204.2</v>
      </c>
      <c r="D457">
        <v>59.15</v>
      </c>
      <c r="E457">
        <v>88.15</v>
      </c>
      <c r="F457">
        <v>48.5</v>
      </c>
      <c r="G457">
        <v>5.68</v>
      </c>
      <c r="H457">
        <v>4.6899999999999995</v>
      </c>
      <c r="I457">
        <v>3.48</v>
      </c>
      <c r="J457">
        <v>202.6</v>
      </c>
      <c r="K457">
        <v>41.05</v>
      </c>
      <c r="L457">
        <v>9.85</v>
      </c>
      <c r="M457">
        <v>104</v>
      </c>
      <c r="N457">
        <v>19.5</v>
      </c>
      <c r="O457">
        <v>79.099999999999994</v>
      </c>
      <c r="P457">
        <v>5.39</v>
      </c>
      <c r="Q457">
        <v>5.6899999999999995</v>
      </c>
      <c r="R457">
        <v>139.9</v>
      </c>
      <c r="S457">
        <v>74.25</v>
      </c>
      <c r="T457" s="34">
        <v>54.75</v>
      </c>
      <c r="U457">
        <v>11.2</v>
      </c>
      <c r="V457">
        <v>27</v>
      </c>
      <c r="W457">
        <v>35.049999999999997</v>
      </c>
      <c r="X457">
        <v>32.5</v>
      </c>
      <c r="Y457">
        <v>56.05</v>
      </c>
      <c r="Z457">
        <v>9.09</v>
      </c>
      <c r="AA457">
        <v>42.4</v>
      </c>
      <c r="AB457">
        <v>19.2</v>
      </c>
      <c r="AC457">
        <v>4.8499999999999996</v>
      </c>
      <c r="AD457">
        <v>81</v>
      </c>
      <c r="AE457">
        <v>4.74</v>
      </c>
      <c r="AF457">
        <v>5.98</v>
      </c>
      <c r="AG457">
        <v>17.420000000000002</v>
      </c>
      <c r="AH457">
        <v>31</v>
      </c>
      <c r="AI457">
        <v>4.5199999999999996</v>
      </c>
      <c r="AJ457">
        <v>11.66</v>
      </c>
      <c r="AK457">
        <v>16.34</v>
      </c>
      <c r="AL457">
        <v>20</v>
      </c>
      <c r="AM457">
        <v>3.74</v>
      </c>
      <c r="AN457">
        <v>5.8</v>
      </c>
      <c r="AO457">
        <v>10.52</v>
      </c>
      <c r="AP457">
        <v>8.8699999999999992</v>
      </c>
      <c r="AR457">
        <v>22801.4</v>
      </c>
      <c r="AS457">
        <v>9608.24</v>
      </c>
    </row>
    <row r="458" spans="2:45" x14ac:dyDescent="0.25">
      <c r="B458" s="22">
        <v>42682</v>
      </c>
      <c r="C458">
        <v>205.6</v>
      </c>
      <c r="D458">
        <v>59.1</v>
      </c>
      <c r="E458">
        <v>88.8</v>
      </c>
      <c r="F458">
        <v>48.5</v>
      </c>
      <c r="G458">
        <v>5.72</v>
      </c>
      <c r="H458">
        <v>4.74</v>
      </c>
      <c r="I458">
        <v>3.52</v>
      </c>
      <c r="J458">
        <v>203.6</v>
      </c>
      <c r="K458">
        <v>41.4</v>
      </c>
      <c r="L458">
        <v>9.8000000000000007</v>
      </c>
      <c r="M458">
        <v>105.7</v>
      </c>
      <c r="N458">
        <v>19.579999999999998</v>
      </c>
      <c r="O458">
        <v>79.2</v>
      </c>
      <c r="P458">
        <v>5.4</v>
      </c>
      <c r="Q458">
        <v>5.67</v>
      </c>
      <c r="R458">
        <v>140</v>
      </c>
      <c r="S458">
        <v>74.3</v>
      </c>
      <c r="T458" s="34">
        <v>54.8</v>
      </c>
      <c r="U458">
        <v>11.32</v>
      </c>
      <c r="V458">
        <v>26.95</v>
      </c>
      <c r="W458">
        <v>35.35</v>
      </c>
      <c r="X458">
        <v>33</v>
      </c>
      <c r="Y458">
        <v>57</v>
      </c>
      <c r="Z458">
        <v>9.06</v>
      </c>
      <c r="AA458">
        <v>42.6</v>
      </c>
      <c r="AB458">
        <v>19.52</v>
      </c>
      <c r="AC458">
        <v>4.8499999999999996</v>
      </c>
      <c r="AD458">
        <v>80.849999999999994</v>
      </c>
      <c r="AE458">
        <v>4.74</v>
      </c>
      <c r="AF458">
        <v>6.03</v>
      </c>
      <c r="AG458">
        <v>17.02</v>
      </c>
      <c r="AH458">
        <v>30.55</v>
      </c>
      <c r="AI458">
        <v>4.5999999999999996</v>
      </c>
      <c r="AJ458">
        <v>11.82</v>
      </c>
      <c r="AK458">
        <v>16.579999999999998</v>
      </c>
      <c r="AL458">
        <v>20.3</v>
      </c>
      <c r="AM458">
        <v>3.81</v>
      </c>
      <c r="AN458">
        <v>5.82</v>
      </c>
      <c r="AO458">
        <v>10.48</v>
      </c>
      <c r="AP458">
        <v>8.89</v>
      </c>
      <c r="AR458">
        <v>22909.47</v>
      </c>
      <c r="AS458">
        <v>9659.85</v>
      </c>
    </row>
    <row r="459" spans="2:45" x14ac:dyDescent="0.25">
      <c r="B459" s="22">
        <v>42683</v>
      </c>
      <c r="C459">
        <v>202.4</v>
      </c>
      <c r="D459">
        <v>58</v>
      </c>
      <c r="E459">
        <v>86.8</v>
      </c>
      <c r="F459">
        <v>47.45</v>
      </c>
      <c r="G459">
        <v>5.52</v>
      </c>
      <c r="H459">
        <v>4.58</v>
      </c>
      <c r="I459">
        <v>3.4</v>
      </c>
      <c r="J459">
        <v>202.4</v>
      </c>
      <c r="K459">
        <v>40.15</v>
      </c>
      <c r="L459">
        <v>9.5299999999999994</v>
      </c>
      <c r="M459">
        <v>104.3</v>
      </c>
      <c r="N459">
        <v>19.059999999999999</v>
      </c>
      <c r="O459">
        <v>78.099999999999994</v>
      </c>
      <c r="P459">
        <v>5.2</v>
      </c>
      <c r="Q459">
        <v>5.46</v>
      </c>
      <c r="R459">
        <v>138.6</v>
      </c>
      <c r="S459">
        <v>73.2</v>
      </c>
      <c r="T459" s="34">
        <v>54.85</v>
      </c>
      <c r="U459">
        <v>11.12</v>
      </c>
      <c r="V459">
        <v>26.5</v>
      </c>
      <c r="W459">
        <v>34.65</v>
      </c>
      <c r="X459">
        <v>32.25</v>
      </c>
      <c r="Y459">
        <v>56.7</v>
      </c>
      <c r="Z459">
        <v>8.84</v>
      </c>
      <c r="AA459">
        <v>42.1</v>
      </c>
      <c r="AB459">
        <v>19.100000000000001</v>
      </c>
      <c r="AC459">
        <v>4.76</v>
      </c>
      <c r="AD459">
        <v>79.650000000000006</v>
      </c>
      <c r="AE459">
        <v>4.66</v>
      </c>
      <c r="AF459">
        <v>5.86</v>
      </c>
      <c r="AG459">
        <v>16.84</v>
      </c>
      <c r="AH459">
        <v>30.4</v>
      </c>
      <c r="AI459">
        <v>4.49</v>
      </c>
      <c r="AJ459">
        <v>11.5</v>
      </c>
      <c r="AK459">
        <v>16.239999999999998</v>
      </c>
      <c r="AL459">
        <v>19.96</v>
      </c>
      <c r="AM459">
        <v>3.64</v>
      </c>
      <c r="AN459">
        <v>5.76</v>
      </c>
      <c r="AO459">
        <v>10.4</v>
      </c>
      <c r="AP459">
        <v>8.82</v>
      </c>
      <c r="AR459">
        <v>22415.19</v>
      </c>
      <c r="AS459">
        <v>9378.66</v>
      </c>
    </row>
    <row r="460" spans="2:45" x14ac:dyDescent="0.25">
      <c r="B460" s="22">
        <v>42684</v>
      </c>
      <c r="C460">
        <v>208.2</v>
      </c>
      <c r="D460">
        <v>60</v>
      </c>
      <c r="E460">
        <v>87.1</v>
      </c>
      <c r="F460">
        <v>48.55</v>
      </c>
      <c r="G460">
        <v>5.62</v>
      </c>
      <c r="H460">
        <v>4.66</v>
      </c>
      <c r="I460">
        <v>3.46</v>
      </c>
      <c r="J460">
        <v>204.8</v>
      </c>
      <c r="K460">
        <v>40.950000000000003</v>
      </c>
      <c r="L460">
        <v>9.7899999999999991</v>
      </c>
      <c r="M460">
        <v>105.9</v>
      </c>
      <c r="N460">
        <v>19.36</v>
      </c>
      <c r="O460">
        <v>78.400000000000006</v>
      </c>
      <c r="P460">
        <v>5.27</v>
      </c>
      <c r="Q460">
        <v>5.52</v>
      </c>
      <c r="R460">
        <v>141.5</v>
      </c>
      <c r="S460">
        <v>73.75</v>
      </c>
      <c r="T460" s="34">
        <v>54.85</v>
      </c>
      <c r="U460">
        <v>11.52</v>
      </c>
      <c r="V460">
        <v>27.6</v>
      </c>
      <c r="W460">
        <v>35.299999999999997</v>
      </c>
      <c r="X460">
        <v>32.700000000000003</v>
      </c>
      <c r="Y460">
        <v>58.3</v>
      </c>
      <c r="Z460">
        <v>8.9499999999999993</v>
      </c>
      <c r="AA460">
        <v>42.35</v>
      </c>
      <c r="AB460">
        <v>19.38</v>
      </c>
      <c r="AC460">
        <v>4.8499999999999996</v>
      </c>
      <c r="AD460">
        <v>81.25</v>
      </c>
      <c r="AE460">
        <v>4.8</v>
      </c>
      <c r="AF460">
        <v>5.99</v>
      </c>
      <c r="AG460">
        <v>17.16</v>
      </c>
      <c r="AH460">
        <v>31.05</v>
      </c>
      <c r="AI460">
        <v>4.57</v>
      </c>
      <c r="AJ460">
        <v>11.82</v>
      </c>
      <c r="AK460">
        <v>16.82</v>
      </c>
      <c r="AL460">
        <v>19.98</v>
      </c>
      <c r="AM460">
        <v>3.61</v>
      </c>
      <c r="AN460">
        <v>5.75</v>
      </c>
      <c r="AO460">
        <v>10.52</v>
      </c>
      <c r="AP460">
        <v>8.9499999999999993</v>
      </c>
      <c r="AR460">
        <v>22839.11</v>
      </c>
      <c r="AS460">
        <v>9545.85</v>
      </c>
    </row>
    <row r="461" spans="2:45" x14ac:dyDescent="0.25">
      <c r="B461" s="22">
        <v>42685</v>
      </c>
      <c r="C461">
        <v>200</v>
      </c>
      <c r="D461">
        <v>61.15</v>
      </c>
      <c r="E461">
        <v>84.25</v>
      </c>
      <c r="F461">
        <v>48.35</v>
      </c>
      <c r="G461">
        <v>5.52</v>
      </c>
      <c r="H461">
        <v>4.5999999999999996</v>
      </c>
      <c r="I461">
        <v>3.42</v>
      </c>
      <c r="J461">
        <v>206.2</v>
      </c>
      <c r="K461">
        <v>40.65</v>
      </c>
      <c r="L461">
        <v>9.61</v>
      </c>
      <c r="M461">
        <v>104.6</v>
      </c>
      <c r="N461">
        <v>19.22</v>
      </c>
      <c r="O461">
        <v>76</v>
      </c>
      <c r="P461">
        <v>5.19</v>
      </c>
      <c r="Q461">
        <v>5.42</v>
      </c>
      <c r="R461">
        <v>142.80000000000001</v>
      </c>
      <c r="S461">
        <v>72.349999999999994</v>
      </c>
      <c r="T461" s="34">
        <v>53.1</v>
      </c>
      <c r="U461">
        <v>11.42</v>
      </c>
      <c r="V461">
        <v>28.25</v>
      </c>
      <c r="W461">
        <v>35.1</v>
      </c>
      <c r="X461">
        <v>33.15</v>
      </c>
      <c r="Y461">
        <v>54.45</v>
      </c>
      <c r="Z461">
        <v>8.6</v>
      </c>
      <c r="AA461">
        <v>41.9</v>
      </c>
      <c r="AB461">
        <v>18.760000000000002</v>
      </c>
      <c r="AC461">
        <v>4.82</v>
      </c>
      <c r="AD461">
        <v>78.5</v>
      </c>
      <c r="AE461">
        <v>4.74</v>
      </c>
      <c r="AF461">
        <v>5.9</v>
      </c>
      <c r="AG461">
        <v>17.18</v>
      </c>
      <c r="AH461">
        <v>31.4</v>
      </c>
      <c r="AI461">
        <v>4.49</v>
      </c>
      <c r="AJ461">
        <v>11.56</v>
      </c>
      <c r="AK461">
        <v>16.62</v>
      </c>
      <c r="AL461">
        <v>19.440000000000001</v>
      </c>
      <c r="AM461">
        <v>3.56</v>
      </c>
      <c r="AN461">
        <v>5.67</v>
      </c>
      <c r="AO461">
        <v>10.46</v>
      </c>
      <c r="AP461">
        <v>8.84</v>
      </c>
      <c r="AR461">
        <v>22531.09</v>
      </c>
      <c r="AS461">
        <v>9433.3700000000008</v>
      </c>
    </row>
    <row r="462" spans="2:45" x14ac:dyDescent="0.25">
      <c r="B462" s="22">
        <v>42688</v>
      </c>
      <c r="C462">
        <v>192.6</v>
      </c>
      <c r="D462">
        <v>60.65</v>
      </c>
      <c r="E462">
        <v>84</v>
      </c>
      <c r="F462">
        <v>47.8</v>
      </c>
      <c r="G462">
        <v>5.46</v>
      </c>
      <c r="H462">
        <v>4.51</v>
      </c>
      <c r="I462">
        <v>3.38</v>
      </c>
      <c r="J462">
        <v>204.2</v>
      </c>
      <c r="K462">
        <v>40.25</v>
      </c>
      <c r="L462">
        <v>9.51</v>
      </c>
      <c r="M462">
        <v>99.75</v>
      </c>
      <c r="N462">
        <v>19.399999999999999</v>
      </c>
      <c r="O462">
        <v>74.849999999999994</v>
      </c>
      <c r="P462">
        <v>5.13</v>
      </c>
      <c r="Q462">
        <v>5.33</v>
      </c>
      <c r="R462">
        <v>143.5</v>
      </c>
      <c r="S462">
        <v>72.05</v>
      </c>
      <c r="T462" s="34">
        <v>51.8</v>
      </c>
      <c r="U462">
        <v>11.38</v>
      </c>
      <c r="V462">
        <v>28.05</v>
      </c>
      <c r="W462">
        <v>34.549999999999997</v>
      </c>
      <c r="X462">
        <v>32.799999999999997</v>
      </c>
      <c r="Y462">
        <v>53.35</v>
      </c>
      <c r="Z462">
        <v>8.52</v>
      </c>
      <c r="AA462">
        <v>41.1</v>
      </c>
      <c r="AB462">
        <v>18.34</v>
      </c>
      <c r="AC462">
        <v>4.76</v>
      </c>
      <c r="AD462">
        <v>77.5</v>
      </c>
      <c r="AE462">
        <v>4.7300000000000004</v>
      </c>
      <c r="AF462">
        <v>5.83</v>
      </c>
      <c r="AG462">
        <v>17</v>
      </c>
      <c r="AH462">
        <v>31.15</v>
      </c>
      <c r="AI462">
        <v>4.47</v>
      </c>
      <c r="AJ462">
        <v>11.4</v>
      </c>
      <c r="AK462">
        <v>16.36</v>
      </c>
      <c r="AL462">
        <v>19.059999999999999</v>
      </c>
      <c r="AM462">
        <v>3.5300000000000002</v>
      </c>
      <c r="AN462">
        <v>5.57</v>
      </c>
      <c r="AO462">
        <v>10.42</v>
      </c>
      <c r="AP462">
        <v>8.73</v>
      </c>
      <c r="AR462">
        <v>22222.22</v>
      </c>
      <c r="AS462">
        <v>9342.8700000000008</v>
      </c>
    </row>
    <row r="463" spans="2:45" x14ac:dyDescent="0.25">
      <c r="B463" s="22">
        <v>42689</v>
      </c>
      <c r="C463">
        <v>193.2</v>
      </c>
      <c r="D463">
        <v>61.6</v>
      </c>
      <c r="E463">
        <v>84.8</v>
      </c>
      <c r="F463">
        <v>47.2</v>
      </c>
      <c r="G463">
        <v>5.53</v>
      </c>
      <c r="H463">
        <v>4.5</v>
      </c>
      <c r="I463">
        <v>3.39</v>
      </c>
      <c r="J463">
        <v>203.4</v>
      </c>
      <c r="K463">
        <v>40.75</v>
      </c>
      <c r="L463">
        <v>9.56</v>
      </c>
      <c r="M463">
        <v>100.2</v>
      </c>
      <c r="N463">
        <v>19.8</v>
      </c>
      <c r="O463">
        <v>74.849999999999994</v>
      </c>
      <c r="P463">
        <v>5.16</v>
      </c>
      <c r="Q463">
        <v>5.34</v>
      </c>
      <c r="R463">
        <v>146.5</v>
      </c>
      <c r="S463">
        <v>72.400000000000006</v>
      </c>
      <c r="T463" s="34">
        <v>52.15</v>
      </c>
      <c r="U463">
        <v>11.58</v>
      </c>
      <c r="V463">
        <v>28.3</v>
      </c>
      <c r="W463">
        <v>34.25</v>
      </c>
      <c r="X463">
        <v>33.049999999999997</v>
      </c>
      <c r="Y463">
        <v>53.75</v>
      </c>
      <c r="Z463">
        <v>8.5</v>
      </c>
      <c r="AA463">
        <v>40.65</v>
      </c>
      <c r="AB463">
        <v>18.48</v>
      </c>
      <c r="AC463">
        <v>4.79</v>
      </c>
      <c r="AD463">
        <v>77.25</v>
      </c>
      <c r="AE463">
        <v>4.75</v>
      </c>
      <c r="AF463">
        <v>5.86</v>
      </c>
      <c r="AG463">
        <v>16.48</v>
      </c>
      <c r="AH463">
        <v>31.7</v>
      </c>
      <c r="AI463">
        <v>4.4000000000000004</v>
      </c>
      <c r="AJ463">
        <v>11.48</v>
      </c>
      <c r="AK463">
        <v>16.7</v>
      </c>
      <c r="AL463">
        <v>19.559999999999999</v>
      </c>
      <c r="AM463">
        <v>3.36</v>
      </c>
      <c r="AN463">
        <v>5.57</v>
      </c>
      <c r="AO463">
        <v>10.5</v>
      </c>
      <c r="AP463">
        <v>8.86</v>
      </c>
      <c r="AR463">
        <v>22323.91</v>
      </c>
      <c r="AS463">
        <v>9398.1</v>
      </c>
    </row>
    <row r="464" spans="2:45" x14ac:dyDescent="0.25">
      <c r="B464" s="22">
        <v>42690</v>
      </c>
      <c r="C464">
        <v>196.9</v>
      </c>
      <c r="D464">
        <v>61.45</v>
      </c>
      <c r="E464">
        <v>84.4</v>
      </c>
      <c r="F464">
        <v>47.15</v>
      </c>
      <c r="G464">
        <v>5.46</v>
      </c>
      <c r="H464">
        <v>4.4800000000000004</v>
      </c>
      <c r="I464">
        <v>3.36</v>
      </c>
      <c r="J464">
        <v>203.4</v>
      </c>
      <c r="K464">
        <v>40.549999999999997</v>
      </c>
      <c r="L464">
        <v>9.73</v>
      </c>
      <c r="M464">
        <v>100</v>
      </c>
      <c r="N464">
        <v>20.100000000000001</v>
      </c>
      <c r="O464">
        <v>73.599999999999994</v>
      </c>
      <c r="P464">
        <v>5.21</v>
      </c>
      <c r="Q464">
        <v>5.3</v>
      </c>
      <c r="R464">
        <v>143.30000000000001</v>
      </c>
      <c r="S464">
        <v>72</v>
      </c>
      <c r="T464" s="34">
        <v>51.3</v>
      </c>
      <c r="U464">
        <v>11.64</v>
      </c>
      <c r="V464">
        <v>28.2</v>
      </c>
      <c r="W464">
        <v>34.549999999999997</v>
      </c>
      <c r="X464">
        <v>33.5</v>
      </c>
      <c r="Y464">
        <v>53.3</v>
      </c>
      <c r="Z464">
        <v>8.52</v>
      </c>
      <c r="AA464">
        <v>39.85</v>
      </c>
      <c r="AB464">
        <v>18.3</v>
      </c>
      <c r="AC464">
        <v>4.72</v>
      </c>
      <c r="AD464">
        <v>76.900000000000006</v>
      </c>
      <c r="AE464">
        <v>4.78</v>
      </c>
      <c r="AF464">
        <v>5.83</v>
      </c>
      <c r="AG464">
        <v>16.12</v>
      </c>
      <c r="AH464">
        <v>31.35</v>
      </c>
      <c r="AI464">
        <v>4.3600000000000003</v>
      </c>
      <c r="AJ464">
        <v>11.2</v>
      </c>
      <c r="AK464">
        <v>16.760000000000002</v>
      </c>
      <c r="AL464">
        <v>19.34</v>
      </c>
      <c r="AM464">
        <v>3.34</v>
      </c>
      <c r="AN464">
        <v>5.55</v>
      </c>
      <c r="AO464">
        <v>10.52</v>
      </c>
      <c r="AP464">
        <v>8.77</v>
      </c>
      <c r="AR464">
        <v>22280.53</v>
      </c>
      <c r="AS464">
        <v>9362.5400000000009</v>
      </c>
    </row>
    <row r="465" spans="2:45" x14ac:dyDescent="0.25">
      <c r="B465" s="22">
        <v>42691</v>
      </c>
      <c r="C465">
        <v>194.8</v>
      </c>
      <c r="D465">
        <v>60.4</v>
      </c>
      <c r="E465">
        <v>84.75</v>
      </c>
      <c r="F465">
        <v>47.15</v>
      </c>
      <c r="G465">
        <v>5.45</v>
      </c>
      <c r="H465">
        <v>4.46</v>
      </c>
      <c r="I465">
        <v>3.36</v>
      </c>
      <c r="J465">
        <v>204</v>
      </c>
      <c r="K465">
        <v>40.4</v>
      </c>
      <c r="L465">
        <v>9.68</v>
      </c>
      <c r="M465">
        <v>101</v>
      </c>
      <c r="N465">
        <v>19.920000000000002</v>
      </c>
      <c r="O465">
        <v>74</v>
      </c>
      <c r="P465">
        <v>5.18</v>
      </c>
      <c r="Q465">
        <v>5.27</v>
      </c>
      <c r="R465">
        <v>143.4</v>
      </c>
      <c r="S465">
        <v>72.349999999999994</v>
      </c>
      <c r="T465" s="34">
        <v>52.55</v>
      </c>
      <c r="U465">
        <v>11.7</v>
      </c>
      <c r="V465">
        <v>27.95</v>
      </c>
      <c r="W465">
        <v>36.35</v>
      </c>
      <c r="X465">
        <v>34.950000000000003</v>
      </c>
      <c r="Y465">
        <v>54.95</v>
      </c>
      <c r="Z465">
        <v>8.73</v>
      </c>
      <c r="AA465">
        <v>39.25</v>
      </c>
      <c r="AB465">
        <v>18.36</v>
      </c>
      <c r="AC465">
        <v>4.72</v>
      </c>
      <c r="AD465">
        <v>77.25</v>
      </c>
      <c r="AE465">
        <v>4.8</v>
      </c>
      <c r="AF465">
        <v>5.86</v>
      </c>
      <c r="AG465">
        <v>16.2</v>
      </c>
      <c r="AH465">
        <v>31.55</v>
      </c>
      <c r="AI465">
        <v>4.3600000000000003</v>
      </c>
      <c r="AJ465">
        <v>11.16</v>
      </c>
      <c r="AK465">
        <v>17.02</v>
      </c>
      <c r="AL465">
        <v>19.54</v>
      </c>
      <c r="AM465">
        <v>3.35</v>
      </c>
      <c r="AN465">
        <v>5.58</v>
      </c>
      <c r="AO465">
        <v>10.52</v>
      </c>
      <c r="AP465">
        <v>8.81</v>
      </c>
      <c r="AR465">
        <v>22262.880000000001</v>
      </c>
      <c r="AS465">
        <v>9326.5400000000009</v>
      </c>
    </row>
    <row r="466" spans="2:45" x14ac:dyDescent="0.25">
      <c r="B466" s="22">
        <v>42692</v>
      </c>
      <c r="C466">
        <v>195.4</v>
      </c>
      <c r="D466">
        <v>61.1</v>
      </c>
      <c r="E466">
        <v>84.6</v>
      </c>
      <c r="F466">
        <v>46.85</v>
      </c>
      <c r="G466">
        <v>5.48</v>
      </c>
      <c r="H466">
        <v>4.4800000000000004</v>
      </c>
      <c r="I466">
        <v>3.36</v>
      </c>
      <c r="J466">
        <v>203</v>
      </c>
      <c r="K466">
        <v>40.450000000000003</v>
      </c>
      <c r="L466">
        <v>9.77</v>
      </c>
      <c r="M466">
        <v>100.3</v>
      </c>
      <c r="N466">
        <v>19.96</v>
      </c>
      <c r="O466">
        <v>73.7</v>
      </c>
      <c r="P466">
        <v>5.18</v>
      </c>
      <c r="Q466">
        <v>5.28</v>
      </c>
      <c r="R466">
        <v>145</v>
      </c>
      <c r="S466">
        <v>72.7</v>
      </c>
      <c r="T466" s="34">
        <v>52.85</v>
      </c>
      <c r="U466">
        <v>11.68</v>
      </c>
      <c r="V466">
        <v>28.05</v>
      </c>
      <c r="W466">
        <v>36.950000000000003</v>
      </c>
      <c r="X466">
        <v>35.950000000000003</v>
      </c>
      <c r="Y466">
        <v>55.3</v>
      </c>
      <c r="Z466">
        <v>9.07</v>
      </c>
      <c r="AA466">
        <v>39.15</v>
      </c>
      <c r="AB466">
        <v>18.559999999999999</v>
      </c>
      <c r="AC466">
        <v>4.7300000000000004</v>
      </c>
      <c r="AD466">
        <v>77.5</v>
      </c>
      <c r="AE466">
        <v>4.82</v>
      </c>
      <c r="AF466">
        <v>5.91</v>
      </c>
      <c r="AG466">
        <v>15.8</v>
      </c>
      <c r="AH466">
        <v>31.55</v>
      </c>
      <c r="AI466">
        <v>4.3899999999999997</v>
      </c>
      <c r="AJ466">
        <v>11.24</v>
      </c>
      <c r="AK466">
        <v>17</v>
      </c>
      <c r="AL466">
        <v>19.420000000000002</v>
      </c>
      <c r="AM466">
        <v>3.49</v>
      </c>
      <c r="AN466">
        <v>5.6</v>
      </c>
      <c r="AO466">
        <v>10.52</v>
      </c>
      <c r="AP466">
        <v>8.8000000000000007</v>
      </c>
      <c r="AR466">
        <v>22344.21</v>
      </c>
      <c r="AS466">
        <v>9349.31</v>
      </c>
    </row>
    <row r="467" spans="2:45" x14ac:dyDescent="0.25">
      <c r="B467" s="22">
        <v>42695</v>
      </c>
      <c r="C467">
        <v>193.6</v>
      </c>
      <c r="D467">
        <v>60.8</v>
      </c>
      <c r="E467">
        <v>84.2</v>
      </c>
      <c r="F467">
        <v>46.65</v>
      </c>
      <c r="G467">
        <v>5.5</v>
      </c>
      <c r="H467">
        <v>4.49</v>
      </c>
      <c r="I467">
        <v>3.36</v>
      </c>
      <c r="J467">
        <v>202.4</v>
      </c>
      <c r="K467">
        <v>41.8</v>
      </c>
      <c r="L467">
        <v>9.73</v>
      </c>
      <c r="M467">
        <v>100.4</v>
      </c>
      <c r="N467">
        <v>20.95</v>
      </c>
      <c r="O467">
        <v>73.45</v>
      </c>
      <c r="P467">
        <v>5.2</v>
      </c>
      <c r="Q467">
        <v>5.29</v>
      </c>
      <c r="R467">
        <v>145</v>
      </c>
      <c r="S467">
        <v>72.400000000000006</v>
      </c>
      <c r="T467" s="34">
        <v>52.85</v>
      </c>
      <c r="U467">
        <v>11.8</v>
      </c>
      <c r="V467">
        <v>28</v>
      </c>
      <c r="W467">
        <v>38.15</v>
      </c>
      <c r="X467">
        <v>36.549999999999997</v>
      </c>
      <c r="Y467">
        <v>55.35</v>
      </c>
      <c r="Z467">
        <v>9.01</v>
      </c>
      <c r="AA467">
        <v>38.65</v>
      </c>
      <c r="AB467">
        <v>18.579999999999998</v>
      </c>
      <c r="AC467">
        <v>4.76</v>
      </c>
      <c r="AD467">
        <v>77.05</v>
      </c>
      <c r="AE467">
        <v>4.78</v>
      </c>
      <c r="AF467">
        <v>5.91</v>
      </c>
      <c r="AG467">
        <v>15.7</v>
      </c>
      <c r="AH467">
        <v>31.75</v>
      </c>
      <c r="AI467">
        <v>4.43</v>
      </c>
      <c r="AJ467">
        <v>11.36</v>
      </c>
      <c r="AK467">
        <v>17.04</v>
      </c>
      <c r="AL467">
        <v>19.28</v>
      </c>
      <c r="AM467">
        <v>3.36</v>
      </c>
      <c r="AN467">
        <v>5.61</v>
      </c>
      <c r="AO467">
        <v>10.52</v>
      </c>
      <c r="AP467">
        <v>8.83</v>
      </c>
      <c r="AR467">
        <v>22357.78</v>
      </c>
      <c r="AS467">
        <v>9444.7099999999991</v>
      </c>
    </row>
    <row r="468" spans="2:45" x14ac:dyDescent="0.25">
      <c r="B468" s="22">
        <v>42696</v>
      </c>
      <c r="C468">
        <v>195.8</v>
      </c>
      <c r="D468">
        <v>61.7</v>
      </c>
      <c r="E468">
        <v>84.4</v>
      </c>
      <c r="F468">
        <v>47.2</v>
      </c>
      <c r="G468">
        <v>5.62</v>
      </c>
      <c r="H468">
        <v>4.5999999999999996</v>
      </c>
      <c r="I468">
        <v>3.43</v>
      </c>
      <c r="J468">
        <v>203.8</v>
      </c>
      <c r="K468">
        <v>42.65</v>
      </c>
      <c r="L468">
        <v>10.24</v>
      </c>
      <c r="M468">
        <v>102</v>
      </c>
      <c r="N468">
        <v>21.55</v>
      </c>
      <c r="O468">
        <v>74.05</v>
      </c>
      <c r="P468">
        <v>5.4</v>
      </c>
      <c r="Q468">
        <v>5.44</v>
      </c>
      <c r="R468">
        <v>146.30000000000001</v>
      </c>
      <c r="S468">
        <v>73</v>
      </c>
      <c r="T468" s="34">
        <v>52.05</v>
      </c>
      <c r="U468">
        <v>11.96</v>
      </c>
      <c r="V468">
        <v>28.6</v>
      </c>
      <c r="W468">
        <v>37.75</v>
      </c>
      <c r="X468">
        <v>36.5</v>
      </c>
      <c r="Y468">
        <v>55.65</v>
      </c>
      <c r="Z468">
        <v>9.06</v>
      </c>
      <c r="AA468">
        <v>39.1</v>
      </c>
      <c r="AB468">
        <v>19.059999999999999</v>
      </c>
      <c r="AC468">
        <v>4.8100000000000005</v>
      </c>
      <c r="AD468">
        <v>77.599999999999994</v>
      </c>
      <c r="AE468">
        <v>4.87</v>
      </c>
      <c r="AF468">
        <v>6.03</v>
      </c>
      <c r="AG468">
        <v>16.28</v>
      </c>
      <c r="AH468">
        <v>32</v>
      </c>
      <c r="AI468">
        <v>4.45</v>
      </c>
      <c r="AJ468">
        <v>11.56</v>
      </c>
      <c r="AK468">
        <v>17.38</v>
      </c>
      <c r="AL468">
        <v>19.559999999999999</v>
      </c>
      <c r="AM468">
        <v>3.36</v>
      </c>
      <c r="AN468">
        <v>5.71</v>
      </c>
      <c r="AO468">
        <v>10.58</v>
      </c>
      <c r="AP468">
        <v>8.8800000000000008</v>
      </c>
      <c r="AR468">
        <v>22678.07</v>
      </c>
      <c r="AS468">
        <v>9651.4500000000007</v>
      </c>
    </row>
    <row r="469" spans="2:45" x14ac:dyDescent="0.25">
      <c r="B469" s="22">
        <v>42697</v>
      </c>
      <c r="C469">
        <v>194.3</v>
      </c>
      <c r="D469">
        <v>61.45</v>
      </c>
      <c r="E469">
        <v>84</v>
      </c>
      <c r="F469">
        <v>47.2</v>
      </c>
      <c r="G469">
        <v>5.7</v>
      </c>
      <c r="H469">
        <v>4.6399999999999997</v>
      </c>
      <c r="I469">
        <v>3.46</v>
      </c>
      <c r="J469">
        <v>203.6</v>
      </c>
      <c r="K469">
        <v>42.55</v>
      </c>
      <c r="L469">
        <v>10.16</v>
      </c>
      <c r="M469">
        <v>102</v>
      </c>
      <c r="N469">
        <v>21.2</v>
      </c>
      <c r="O469">
        <v>74.55</v>
      </c>
      <c r="P469">
        <v>5.39</v>
      </c>
      <c r="Q469">
        <v>5.45</v>
      </c>
      <c r="R469">
        <v>145.9</v>
      </c>
      <c r="S469">
        <v>73.150000000000006</v>
      </c>
      <c r="T469" s="34">
        <v>52.1</v>
      </c>
      <c r="U469">
        <v>12</v>
      </c>
      <c r="V469">
        <v>28.6</v>
      </c>
      <c r="W469">
        <v>37.9</v>
      </c>
      <c r="X469">
        <v>36.700000000000003</v>
      </c>
      <c r="Y469">
        <v>55.55</v>
      </c>
      <c r="Z469">
        <v>8.92</v>
      </c>
      <c r="AA469">
        <v>38.9</v>
      </c>
      <c r="AB469">
        <v>19.04</v>
      </c>
      <c r="AC469">
        <v>4.82</v>
      </c>
      <c r="AD469">
        <v>77.5</v>
      </c>
      <c r="AE469">
        <v>4.87</v>
      </c>
      <c r="AF469">
        <v>6.01</v>
      </c>
      <c r="AG469">
        <v>16.28</v>
      </c>
      <c r="AH469">
        <v>32.200000000000003</v>
      </c>
      <c r="AI469">
        <v>4.47</v>
      </c>
      <c r="AJ469">
        <v>11.64</v>
      </c>
      <c r="AK469">
        <v>17.440000000000001</v>
      </c>
      <c r="AL469">
        <v>19.34</v>
      </c>
      <c r="AM469">
        <v>3.35</v>
      </c>
      <c r="AN469">
        <v>5.75</v>
      </c>
      <c r="AO469">
        <v>10.54</v>
      </c>
      <c r="AP469">
        <v>8.91</v>
      </c>
      <c r="AR469">
        <v>22676.69</v>
      </c>
      <c r="AS469">
        <v>9665.99</v>
      </c>
    </row>
    <row r="470" spans="2:45" x14ac:dyDescent="0.25">
      <c r="B470" s="22">
        <v>42698</v>
      </c>
      <c r="C470">
        <v>192.2</v>
      </c>
      <c r="D470">
        <v>61.45</v>
      </c>
      <c r="E470">
        <v>83.55</v>
      </c>
      <c r="F470">
        <v>47.1</v>
      </c>
      <c r="G470">
        <v>5.6899999999999995</v>
      </c>
      <c r="H470">
        <v>4.6100000000000003</v>
      </c>
      <c r="I470">
        <v>3.46</v>
      </c>
      <c r="J470">
        <v>203.8</v>
      </c>
      <c r="K470">
        <v>42.35</v>
      </c>
      <c r="L470">
        <v>10.1</v>
      </c>
      <c r="M470">
        <v>101.2</v>
      </c>
      <c r="N470">
        <v>21.85</v>
      </c>
      <c r="O470">
        <v>74.05</v>
      </c>
      <c r="P470">
        <v>5.35</v>
      </c>
      <c r="Q470">
        <v>5.4</v>
      </c>
      <c r="R470">
        <v>147</v>
      </c>
      <c r="S470">
        <v>72.900000000000006</v>
      </c>
      <c r="T470" s="34">
        <v>52.45</v>
      </c>
      <c r="U470">
        <v>12</v>
      </c>
      <c r="V470">
        <v>28.65</v>
      </c>
      <c r="W470">
        <v>38.65</v>
      </c>
      <c r="X470">
        <v>37.4</v>
      </c>
      <c r="Y470">
        <v>54.9</v>
      </c>
      <c r="Z470">
        <v>8.92</v>
      </c>
      <c r="AA470">
        <v>38.65</v>
      </c>
      <c r="AB470">
        <v>18.98</v>
      </c>
      <c r="AC470">
        <v>4.79</v>
      </c>
      <c r="AD470">
        <v>76.95</v>
      </c>
      <c r="AE470">
        <v>4.9000000000000004</v>
      </c>
      <c r="AF470">
        <v>6</v>
      </c>
      <c r="AG470">
        <v>16.2</v>
      </c>
      <c r="AH470">
        <v>32.25</v>
      </c>
      <c r="AI470">
        <v>4.4400000000000004</v>
      </c>
      <c r="AJ470">
        <v>11.54</v>
      </c>
      <c r="AK470">
        <v>17.22</v>
      </c>
      <c r="AL470">
        <v>19.100000000000001</v>
      </c>
      <c r="AM470">
        <v>3.36</v>
      </c>
      <c r="AN470">
        <v>5.72</v>
      </c>
      <c r="AO470">
        <v>10.5</v>
      </c>
      <c r="AP470">
        <v>8.51</v>
      </c>
      <c r="AR470">
        <v>22608.49</v>
      </c>
      <c r="AS470">
        <v>9678.77</v>
      </c>
    </row>
    <row r="471" spans="2:45" x14ac:dyDescent="0.25">
      <c r="B471" s="22">
        <v>42699</v>
      </c>
      <c r="C471">
        <v>193</v>
      </c>
      <c r="D471">
        <v>61.6</v>
      </c>
      <c r="E471">
        <v>83.9</v>
      </c>
      <c r="F471">
        <v>47.3</v>
      </c>
      <c r="G471">
        <v>5.75</v>
      </c>
      <c r="H471">
        <v>4.67</v>
      </c>
      <c r="I471">
        <v>3.5</v>
      </c>
      <c r="J471">
        <v>205</v>
      </c>
      <c r="K471">
        <v>43.25</v>
      </c>
      <c r="L471">
        <v>10.039999999999999</v>
      </c>
      <c r="M471">
        <v>100.9</v>
      </c>
      <c r="N471">
        <v>22.7</v>
      </c>
      <c r="O471">
        <v>74.3</v>
      </c>
      <c r="P471">
        <v>5.36</v>
      </c>
      <c r="Q471">
        <v>5.4</v>
      </c>
      <c r="R471">
        <v>147.80000000000001</v>
      </c>
      <c r="S471">
        <v>72.95</v>
      </c>
      <c r="T471" s="34">
        <v>52.2</v>
      </c>
      <c r="U471">
        <v>12.06</v>
      </c>
      <c r="V471">
        <v>28.9</v>
      </c>
      <c r="W471">
        <v>38</v>
      </c>
      <c r="X471">
        <v>37</v>
      </c>
      <c r="Y471">
        <v>55.85</v>
      </c>
      <c r="Z471">
        <v>8.9499999999999993</v>
      </c>
      <c r="AA471">
        <v>38.700000000000003</v>
      </c>
      <c r="AB471">
        <v>19</v>
      </c>
      <c r="AC471">
        <v>4.8100000000000005</v>
      </c>
      <c r="AD471">
        <v>76.95</v>
      </c>
      <c r="AE471">
        <v>5.03</v>
      </c>
      <c r="AF471">
        <v>6.04</v>
      </c>
      <c r="AG471">
        <v>16.239999999999998</v>
      </c>
      <c r="AH471">
        <v>32.85</v>
      </c>
      <c r="AI471">
        <v>4.43</v>
      </c>
      <c r="AJ471">
        <v>11.52</v>
      </c>
      <c r="AK471">
        <v>17.32</v>
      </c>
      <c r="AL471">
        <v>19.22</v>
      </c>
      <c r="AM471">
        <v>3.34</v>
      </c>
      <c r="AN471">
        <v>5.7</v>
      </c>
      <c r="AO471">
        <v>10.5</v>
      </c>
      <c r="AP471">
        <v>8.56</v>
      </c>
      <c r="AR471">
        <v>22723.45</v>
      </c>
      <c r="AS471">
        <v>9790.23</v>
      </c>
    </row>
    <row r="472" spans="2:45" x14ac:dyDescent="0.25">
      <c r="B472" s="22">
        <v>42702</v>
      </c>
      <c r="C472">
        <v>195.3</v>
      </c>
      <c r="D472">
        <v>61.5</v>
      </c>
      <c r="E472">
        <v>84.75</v>
      </c>
      <c r="F472">
        <v>47.1</v>
      </c>
      <c r="G472">
        <v>5.82</v>
      </c>
      <c r="H472">
        <v>4.76</v>
      </c>
      <c r="I472">
        <v>3.54</v>
      </c>
      <c r="J472">
        <v>204.8</v>
      </c>
      <c r="K472">
        <v>43.35</v>
      </c>
      <c r="L472">
        <v>10</v>
      </c>
      <c r="M472">
        <v>100.9</v>
      </c>
      <c r="N472">
        <v>22.4</v>
      </c>
      <c r="O472">
        <v>75</v>
      </c>
      <c r="P472">
        <v>5.35</v>
      </c>
      <c r="Q472">
        <v>5.46</v>
      </c>
      <c r="R472">
        <v>146.80000000000001</v>
      </c>
      <c r="S472">
        <v>73.099999999999994</v>
      </c>
      <c r="T472" s="34">
        <v>52.65</v>
      </c>
      <c r="U472">
        <v>12.2</v>
      </c>
      <c r="V472">
        <v>28.85</v>
      </c>
      <c r="W472">
        <v>38.450000000000003</v>
      </c>
      <c r="X472">
        <v>37.5</v>
      </c>
      <c r="Y472">
        <v>55.15</v>
      </c>
      <c r="Z472">
        <v>8.8000000000000007</v>
      </c>
      <c r="AA472">
        <v>38.85</v>
      </c>
      <c r="AB472">
        <v>19.100000000000001</v>
      </c>
      <c r="AC472">
        <v>4.82</v>
      </c>
      <c r="AD472">
        <v>77.150000000000006</v>
      </c>
      <c r="AE472">
        <v>5.17</v>
      </c>
      <c r="AF472">
        <v>6.03</v>
      </c>
      <c r="AG472">
        <v>16.7</v>
      </c>
      <c r="AH472">
        <v>32.5</v>
      </c>
      <c r="AI472">
        <v>4.46</v>
      </c>
      <c r="AJ472">
        <v>11.6</v>
      </c>
      <c r="AK472">
        <v>17.420000000000002</v>
      </c>
      <c r="AL472">
        <v>19.66</v>
      </c>
      <c r="AM472">
        <v>3.38</v>
      </c>
      <c r="AN472">
        <v>5.72</v>
      </c>
      <c r="AO472">
        <v>10.48</v>
      </c>
      <c r="AP472">
        <v>8.58</v>
      </c>
      <c r="AR472">
        <v>22830.57</v>
      </c>
      <c r="AS472">
        <v>9875.5400000000009</v>
      </c>
    </row>
    <row r="473" spans="2:45" x14ac:dyDescent="0.25">
      <c r="B473" s="22">
        <v>42703</v>
      </c>
      <c r="C473">
        <v>193</v>
      </c>
      <c r="D473">
        <v>60.6</v>
      </c>
      <c r="E473">
        <v>84</v>
      </c>
      <c r="F473">
        <v>47.05</v>
      </c>
      <c r="G473">
        <v>5.83</v>
      </c>
      <c r="H473">
        <v>4.78</v>
      </c>
      <c r="I473">
        <v>3.51</v>
      </c>
      <c r="J473">
        <v>203.6</v>
      </c>
      <c r="K473">
        <v>43</v>
      </c>
      <c r="L473">
        <v>9.91</v>
      </c>
      <c r="M473">
        <v>100.4</v>
      </c>
      <c r="N473">
        <v>22.25</v>
      </c>
      <c r="O473">
        <v>76.25</v>
      </c>
      <c r="P473">
        <v>5.34</v>
      </c>
      <c r="Q473">
        <v>5.44</v>
      </c>
      <c r="R473">
        <v>146.4</v>
      </c>
      <c r="S473">
        <v>73.150000000000006</v>
      </c>
      <c r="T473" s="34">
        <v>52.9</v>
      </c>
      <c r="U473">
        <v>12.1</v>
      </c>
      <c r="V473">
        <v>29</v>
      </c>
      <c r="W473">
        <v>38.9</v>
      </c>
      <c r="X473">
        <v>37.6</v>
      </c>
      <c r="Y473">
        <v>55</v>
      </c>
      <c r="Z473">
        <v>8.77</v>
      </c>
      <c r="AA473">
        <v>38.799999999999997</v>
      </c>
      <c r="AB473">
        <v>18.899999999999999</v>
      </c>
      <c r="AC473">
        <v>4.79</v>
      </c>
      <c r="AD473">
        <v>77.099999999999994</v>
      </c>
      <c r="AE473">
        <v>5.08</v>
      </c>
      <c r="AF473">
        <v>5.98</v>
      </c>
      <c r="AG473">
        <v>16.239999999999998</v>
      </c>
      <c r="AH473">
        <v>32.35</v>
      </c>
      <c r="AI473">
        <v>4.4400000000000004</v>
      </c>
      <c r="AJ473">
        <v>11.62</v>
      </c>
      <c r="AK473">
        <v>17.22</v>
      </c>
      <c r="AL473">
        <v>19.68</v>
      </c>
      <c r="AM473">
        <v>3.39</v>
      </c>
      <c r="AN473">
        <v>5.71</v>
      </c>
      <c r="AO473">
        <v>10.42</v>
      </c>
      <c r="AP473">
        <v>8.56</v>
      </c>
      <c r="AR473">
        <v>22737.07</v>
      </c>
      <c r="AS473">
        <v>9846.2099999999991</v>
      </c>
    </row>
    <row r="474" spans="2:45" x14ac:dyDescent="0.25">
      <c r="B474" s="22">
        <v>42704</v>
      </c>
      <c r="C474">
        <v>193.7</v>
      </c>
      <c r="D474">
        <v>61.05</v>
      </c>
      <c r="E474">
        <v>84.65</v>
      </c>
      <c r="F474">
        <v>47.3</v>
      </c>
      <c r="G474">
        <v>5.78</v>
      </c>
      <c r="H474">
        <v>4.75</v>
      </c>
      <c r="I474">
        <v>3.5300000000000002</v>
      </c>
      <c r="J474">
        <v>204</v>
      </c>
      <c r="K474">
        <v>42.9</v>
      </c>
      <c r="L474">
        <v>9.7799999999999994</v>
      </c>
      <c r="M474">
        <v>101.5</v>
      </c>
      <c r="N474">
        <v>22.55</v>
      </c>
      <c r="O474">
        <v>75.849999999999994</v>
      </c>
      <c r="P474">
        <v>5.27</v>
      </c>
      <c r="Q474">
        <v>5.42</v>
      </c>
      <c r="R474">
        <v>147</v>
      </c>
      <c r="S474">
        <v>74</v>
      </c>
      <c r="T474" s="34">
        <v>53.4</v>
      </c>
      <c r="U474">
        <v>11.94</v>
      </c>
      <c r="V474">
        <v>29.1</v>
      </c>
      <c r="W474">
        <v>38.200000000000003</v>
      </c>
      <c r="X474">
        <v>38.5</v>
      </c>
      <c r="Y474">
        <v>57.5</v>
      </c>
      <c r="Z474">
        <v>9.42</v>
      </c>
      <c r="AA474">
        <v>38.799999999999997</v>
      </c>
      <c r="AB474">
        <v>18.84</v>
      </c>
      <c r="AC474">
        <v>4.8100000000000005</v>
      </c>
      <c r="AD474">
        <v>77.25</v>
      </c>
      <c r="AE474">
        <v>4.95</v>
      </c>
      <c r="AF474">
        <v>5.96</v>
      </c>
      <c r="AG474">
        <v>16.059999999999999</v>
      </c>
      <c r="AH474">
        <v>32.15</v>
      </c>
      <c r="AI474">
        <v>4.45</v>
      </c>
      <c r="AJ474">
        <v>12.2</v>
      </c>
      <c r="AK474">
        <v>17.48</v>
      </c>
      <c r="AL474">
        <v>19.48</v>
      </c>
      <c r="AM474">
        <v>3.4</v>
      </c>
      <c r="AN474">
        <v>5.67</v>
      </c>
      <c r="AO474">
        <v>10.5</v>
      </c>
      <c r="AP474">
        <v>8.64</v>
      </c>
      <c r="AR474">
        <v>22789.77</v>
      </c>
      <c r="AS474">
        <v>9838.06</v>
      </c>
    </row>
    <row r="475" spans="2:45" x14ac:dyDescent="0.25">
      <c r="B475" s="22">
        <v>42705</v>
      </c>
      <c r="C475">
        <v>194.5</v>
      </c>
      <c r="D475">
        <v>61.15</v>
      </c>
      <c r="E475">
        <v>85.95</v>
      </c>
      <c r="F475">
        <v>46.85</v>
      </c>
      <c r="G475">
        <v>5.85</v>
      </c>
      <c r="H475">
        <v>4.79</v>
      </c>
      <c r="I475">
        <v>3.56</v>
      </c>
      <c r="J475">
        <v>204.2</v>
      </c>
      <c r="K475">
        <v>42.7</v>
      </c>
      <c r="L475">
        <v>10.38</v>
      </c>
      <c r="M475">
        <v>101.5</v>
      </c>
      <c r="N475">
        <v>22.3</v>
      </c>
      <c r="O475">
        <v>75.3</v>
      </c>
      <c r="P475">
        <v>5.52</v>
      </c>
      <c r="Q475">
        <v>5.55</v>
      </c>
      <c r="R475">
        <v>146.19999999999999</v>
      </c>
      <c r="S475">
        <v>73</v>
      </c>
      <c r="T475" s="34">
        <v>52.8</v>
      </c>
      <c r="U475">
        <v>11.98</v>
      </c>
      <c r="V475">
        <v>29.05</v>
      </c>
      <c r="W475">
        <v>38</v>
      </c>
      <c r="X475">
        <v>37.5</v>
      </c>
      <c r="Y475">
        <v>56.75</v>
      </c>
      <c r="Z475">
        <v>9.83</v>
      </c>
      <c r="AA475">
        <v>38.15</v>
      </c>
      <c r="AB475">
        <v>19.2</v>
      </c>
      <c r="AC475">
        <v>4.84</v>
      </c>
      <c r="AD475">
        <v>77</v>
      </c>
      <c r="AE475">
        <v>4.96</v>
      </c>
      <c r="AF475">
        <v>5.93</v>
      </c>
      <c r="AG475">
        <v>16</v>
      </c>
      <c r="AH475">
        <v>32.1</v>
      </c>
      <c r="AI475">
        <v>4.5199999999999996</v>
      </c>
      <c r="AJ475">
        <v>11.74</v>
      </c>
      <c r="AK475">
        <v>17.34</v>
      </c>
      <c r="AL475">
        <v>19.38</v>
      </c>
      <c r="AM475">
        <v>3.4</v>
      </c>
      <c r="AN475">
        <v>5.74</v>
      </c>
      <c r="AO475">
        <v>10.48</v>
      </c>
      <c r="AP475">
        <v>8.6999999999999993</v>
      </c>
      <c r="AR475">
        <v>22878.23</v>
      </c>
      <c r="AS475">
        <v>9892.31</v>
      </c>
    </row>
    <row r="476" spans="2:45" x14ac:dyDescent="0.25">
      <c r="B476" s="22">
        <v>42706</v>
      </c>
      <c r="C476">
        <v>191</v>
      </c>
      <c r="D476">
        <v>61.15</v>
      </c>
      <c r="E476">
        <v>84.3</v>
      </c>
      <c r="F476">
        <v>45.3</v>
      </c>
      <c r="G476">
        <v>5.8</v>
      </c>
      <c r="H476">
        <v>4.75</v>
      </c>
      <c r="I476">
        <v>3.54</v>
      </c>
      <c r="J476">
        <v>202.8</v>
      </c>
      <c r="K476">
        <v>41.9</v>
      </c>
      <c r="L476">
        <v>10.34</v>
      </c>
      <c r="M476">
        <v>101</v>
      </c>
      <c r="N476">
        <v>21.7</v>
      </c>
      <c r="O476">
        <v>73.599999999999994</v>
      </c>
      <c r="P476">
        <v>5.49</v>
      </c>
      <c r="Q476">
        <v>5.46</v>
      </c>
      <c r="R476">
        <v>145.80000000000001</v>
      </c>
      <c r="S476">
        <v>71.7</v>
      </c>
      <c r="T476" s="34">
        <v>52.65</v>
      </c>
      <c r="U476">
        <v>11.78</v>
      </c>
      <c r="V476">
        <v>28.65</v>
      </c>
      <c r="W476">
        <v>36.5</v>
      </c>
      <c r="X476">
        <v>35.75</v>
      </c>
      <c r="Y476">
        <v>55.65</v>
      </c>
      <c r="Z476">
        <v>9.5</v>
      </c>
      <c r="AA476">
        <v>37.85</v>
      </c>
      <c r="AB476">
        <v>18.920000000000002</v>
      </c>
      <c r="AC476">
        <v>4.82</v>
      </c>
      <c r="AD476">
        <v>76.5</v>
      </c>
      <c r="AE476">
        <v>4.96</v>
      </c>
      <c r="AF476">
        <v>5.84</v>
      </c>
      <c r="AG476">
        <v>16</v>
      </c>
      <c r="AH476">
        <v>31.8</v>
      </c>
      <c r="AI476">
        <v>4.43</v>
      </c>
      <c r="AJ476">
        <v>11.64</v>
      </c>
      <c r="AK476">
        <v>17.02</v>
      </c>
      <c r="AL476">
        <v>19.3</v>
      </c>
      <c r="AM476">
        <v>3.35</v>
      </c>
      <c r="AN476">
        <v>5.74</v>
      </c>
      <c r="AO476">
        <v>10.38</v>
      </c>
      <c r="AP476">
        <v>8.6199999999999992</v>
      </c>
      <c r="AR476">
        <v>22564.82</v>
      </c>
      <c r="AS476">
        <v>9781.23</v>
      </c>
    </row>
    <row r="477" spans="2:45" x14ac:dyDescent="0.25">
      <c r="B477" s="22">
        <v>42709</v>
      </c>
      <c r="C477">
        <v>190</v>
      </c>
      <c r="D477">
        <v>61.3</v>
      </c>
      <c r="E477">
        <v>83.45</v>
      </c>
      <c r="F477">
        <v>45.55</v>
      </c>
      <c r="G477">
        <v>5.79</v>
      </c>
      <c r="H477">
        <v>4.7699999999999996</v>
      </c>
      <c r="I477">
        <v>3.52</v>
      </c>
      <c r="J477">
        <v>197.4</v>
      </c>
      <c r="K477">
        <v>41.4</v>
      </c>
      <c r="L477">
        <v>10.14</v>
      </c>
      <c r="M477">
        <v>101.5</v>
      </c>
      <c r="N477">
        <v>21.55</v>
      </c>
      <c r="O477">
        <v>74.2</v>
      </c>
      <c r="P477">
        <v>5.47</v>
      </c>
      <c r="Q477">
        <v>5.47</v>
      </c>
      <c r="R477">
        <v>146.1</v>
      </c>
      <c r="S477">
        <v>72</v>
      </c>
      <c r="T477" s="34">
        <v>52.65</v>
      </c>
      <c r="U477">
        <v>11.7</v>
      </c>
      <c r="V477">
        <v>28.65</v>
      </c>
      <c r="W477">
        <v>37.25</v>
      </c>
      <c r="X477">
        <v>36.65</v>
      </c>
      <c r="Y477">
        <v>55.5</v>
      </c>
      <c r="Z477">
        <v>9.41</v>
      </c>
      <c r="AA477">
        <v>38.049999999999997</v>
      </c>
      <c r="AB477">
        <v>18.66</v>
      </c>
      <c r="AC477">
        <v>4.7699999999999996</v>
      </c>
      <c r="AD477">
        <v>76.5</v>
      </c>
      <c r="AE477">
        <v>4.95</v>
      </c>
      <c r="AF477">
        <v>5.85</v>
      </c>
      <c r="AG477">
        <v>15.74</v>
      </c>
      <c r="AH477">
        <v>31.9</v>
      </c>
      <c r="AI477">
        <v>4.46</v>
      </c>
      <c r="AJ477">
        <v>11.7</v>
      </c>
      <c r="AK477">
        <v>16.98</v>
      </c>
      <c r="AL477">
        <v>19.079999999999998</v>
      </c>
      <c r="AM477">
        <v>3.35</v>
      </c>
      <c r="AN477">
        <v>5.71</v>
      </c>
      <c r="AO477">
        <v>10.44</v>
      </c>
      <c r="AP477">
        <v>8.6300000000000008</v>
      </c>
      <c r="AR477">
        <v>22505.55</v>
      </c>
      <c r="AS477">
        <v>9711.7999999999993</v>
      </c>
    </row>
    <row r="478" spans="2:45" x14ac:dyDescent="0.25">
      <c r="B478" s="22">
        <v>42710</v>
      </c>
      <c r="C478">
        <v>189.9</v>
      </c>
      <c r="D478">
        <v>63.4</v>
      </c>
      <c r="E478">
        <v>83.75</v>
      </c>
      <c r="F478">
        <v>45.25</v>
      </c>
      <c r="G478">
        <v>5.83</v>
      </c>
      <c r="H478">
        <v>4.82</v>
      </c>
      <c r="I478">
        <v>3.54</v>
      </c>
      <c r="J478">
        <v>196.4</v>
      </c>
      <c r="K478">
        <v>41.4</v>
      </c>
      <c r="L478">
        <v>10.18</v>
      </c>
      <c r="M478">
        <v>101.7</v>
      </c>
      <c r="N478">
        <v>22.3</v>
      </c>
      <c r="O478">
        <v>74.45</v>
      </c>
      <c r="P478">
        <v>5.52</v>
      </c>
      <c r="Q478">
        <v>5.52</v>
      </c>
      <c r="R478">
        <v>147.19999999999999</v>
      </c>
      <c r="S478">
        <v>72.7</v>
      </c>
      <c r="T478" s="34">
        <v>52.85</v>
      </c>
      <c r="U478">
        <v>11.8</v>
      </c>
      <c r="V478">
        <v>28.95</v>
      </c>
      <c r="W478">
        <v>37.4</v>
      </c>
      <c r="X478">
        <v>38</v>
      </c>
      <c r="Y478">
        <v>55.55</v>
      </c>
      <c r="Z478">
        <v>9.48</v>
      </c>
      <c r="AA478">
        <v>38.6</v>
      </c>
      <c r="AB478">
        <v>18.7</v>
      </c>
      <c r="AC478">
        <v>4.78</v>
      </c>
      <c r="AD478">
        <v>76.349999999999994</v>
      </c>
      <c r="AE478">
        <v>4.96</v>
      </c>
      <c r="AF478">
        <v>5.85</v>
      </c>
      <c r="AG478">
        <v>15.74</v>
      </c>
      <c r="AH478">
        <v>32.5</v>
      </c>
      <c r="AI478">
        <v>4.55</v>
      </c>
      <c r="AJ478">
        <v>11.98</v>
      </c>
      <c r="AK478">
        <v>17.28</v>
      </c>
      <c r="AL478">
        <v>19.2</v>
      </c>
      <c r="AM478">
        <v>3.38</v>
      </c>
      <c r="AN478">
        <v>5.74</v>
      </c>
      <c r="AO478">
        <v>10.36</v>
      </c>
      <c r="AP478">
        <v>8.6</v>
      </c>
      <c r="AR478">
        <v>22675.15</v>
      </c>
      <c r="AS478">
        <v>9768.85</v>
      </c>
    </row>
    <row r="479" spans="2:45" x14ac:dyDescent="0.25">
      <c r="B479" s="22">
        <v>42711</v>
      </c>
      <c r="C479">
        <v>190.2</v>
      </c>
      <c r="D479">
        <v>65.5</v>
      </c>
      <c r="E479">
        <v>84.05</v>
      </c>
      <c r="F479">
        <v>45.1</v>
      </c>
      <c r="G479">
        <v>5.84</v>
      </c>
      <c r="H479">
        <v>4.83</v>
      </c>
      <c r="I479">
        <v>3.56</v>
      </c>
      <c r="J479">
        <v>193.6</v>
      </c>
      <c r="K479">
        <v>41.9</v>
      </c>
      <c r="L479">
        <v>10.199999999999999</v>
      </c>
      <c r="M479">
        <v>102.8</v>
      </c>
      <c r="N479">
        <v>22.5</v>
      </c>
      <c r="O479">
        <v>73.900000000000006</v>
      </c>
      <c r="P479">
        <v>5.51</v>
      </c>
      <c r="Q479">
        <v>5.57</v>
      </c>
      <c r="R479">
        <v>147.4</v>
      </c>
      <c r="S479">
        <v>72.349999999999994</v>
      </c>
      <c r="T479" s="34">
        <v>53.75</v>
      </c>
      <c r="U479">
        <v>11.9</v>
      </c>
      <c r="V479">
        <v>29.5</v>
      </c>
      <c r="W479">
        <v>37.4</v>
      </c>
      <c r="X479">
        <v>38</v>
      </c>
      <c r="Y479">
        <v>55.9</v>
      </c>
      <c r="Z479">
        <v>9.36</v>
      </c>
      <c r="AA479">
        <v>38.5</v>
      </c>
      <c r="AB479">
        <v>18.7</v>
      </c>
      <c r="AC479">
        <v>4.78</v>
      </c>
      <c r="AD479">
        <v>76.5</v>
      </c>
      <c r="AE479">
        <v>4.95</v>
      </c>
      <c r="AF479">
        <v>5.91</v>
      </c>
      <c r="AG479">
        <v>16.100000000000001</v>
      </c>
      <c r="AH479">
        <v>32.75</v>
      </c>
      <c r="AI479">
        <v>4.7</v>
      </c>
      <c r="AJ479">
        <v>12.02</v>
      </c>
      <c r="AK479">
        <v>17.579999999999998</v>
      </c>
      <c r="AL479">
        <v>19.600000000000001</v>
      </c>
      <c r="AM479">
        <v>3.41</v>
      </c>
      <c r="AN479">
        <v>5.83</v>
      </c>
      <c r="AO479">
        <v>10.38</v>
      </c>
      <c r="AP479">
        <v>8.67</v>
      </c>
      <c r="AR479">
        <v>22800.92</v>
      </c>
      <c r="AS479">
        <v>9829.58</v>
      </c>
    </row>
    <row r="480" spans="2:45" x14ac:dyDescent="0.25">
      <c r="B480" s="22">
        <v>42712</v>
      </c>
      <c r="C480">
        <v>190.9</v>
      </c>
      <c r="D480">
        <v>65.349999999999994</v>
      </c>
      <c r="E480">
        <v>84.5</v>
      </c>
      <c r="F480">
        <v>44.25</v>
      </c>
      <c r="G480">
        <v>5.89</v>
      </c>
      <c r="H480">
        <v>4.8499999999999996</v>
      </c>
      <c r="I480">
        <v>3.6</v>
      </c>
      <c r="J480">
        <v>195</v>
      </c>
      <c r="K480">
        <v>42.05</v>
      </c>
      <c r="L480">
        <v>10.28</v>
      </c>
      <c r="M480">
        <v>103.1</v>
      </c>
      <c r="N480">
        <v>22.25</v>
      </c>
      <c r="O480">
        <v>74.349999999999994</v>
      </c>
      <c r="P480">
        <v>5.51</v>
      </c>
      <c r="Q480">
        <v>5.61</v>
      </c>
      <c r="R480">
        <v>148.6</v>
      </c>
      <c r="S480">
        <v>72.55</v>
      </c>
      <c r="T480" s="34">
        <v>53.9</v>
      </c>
      <c r="U480">
        <v>12.04</v>
      </c>
      <c r="V480">
        <v>29.25</v>
      </c>
      <c r="W480">
        <v>37.5</v>
      </c>
      <c r="X480">
        <v>37.65</v>
      </c>
      <c r="Y480">
        <v>56.45</v>
      </c>
      <c r="Z480">
        <v>9.5</v>
      </c>
      <c r="AA480">
        <v>38.6</v>
      </c>
      <c r="AB480">
        <v>19.059999999999999</v>
      </c>
      <c r="AC480">
        <v>4.79</v>
      </c>
      <c r="AD480">
        <v>77.349999999999994</v>
      </c>
      <c r="AE480">
        <v>5.01</v>
      </c>
      <c r="AF480">
        <v>6.03</v>
      </c>
      <c r="AG480">
        <v>16.18</v>
      </c>
      <c r="AH480">
        <v>32.950000000000003</v>
      </c>
      <c r="AI480">
        <v>4.72</v>
      </c>
      <c r="AJ480">
        <v>12.14</v>
      </c>
      <c r="AK480">
        <v>17.760000000000002</v>
      </c>
      <c r="AL480">
        <v>19.88</v>
      </c>
      <c r="AM480">
        <v>3.37</v>
      </c>
      <c r="AN480">
        <v>5.87</v>
      </c>
      <c r="AO480">
        <v>10.4</v>
      </c>
      <c r="AP480">
        <v>8.7100000000000009</v>
      </c>
      <c r="AR480">
        <v>22861.84</v>
      </c>
      <c r="AS480">
        <v>9896.82</v>
      </c>
    </row>
    <row r="481" spans="2:45" x14ac:dyDescent="0.25">
      <c r="B481" s="22">
        <v>42713</v>
      </c>
      <c r="C481">
        <v>188.2</v>
      </c>
      <c r="D481">
        <v>65.75</v>
      </c>
      <c r="E481">
        <v>83.6</v>
      </c>
      <c r="F481">
        <v>43.7</v>
      </c>
      <c r="G481">
        <v>5.88</v>
      </c>
      <c r="H481">
        <v>4.8499999999999996</v>
      </c>
      <c r="I481">
        <v>3.6</v>
      </c>
      <c r="J481">
        <v>192.7</v>
      </c>
      <c r="K481">
        <v>42.3</v>
      </c>
      <c r="L481">
        <v>10.26</v>
      </c>
      <c r="M481">
        <v>105.2</v>
      </c>
      <c r="N481">
        <v>22.2</v>
      </c>
      <c r="O481">
        <v>74.45</v>
      </c>
      <c r="P481">
        <v>5.44</v>
      </c>
      <c r="Q481">
        <v>5.5600000000000005</v>
      </c>
      <c r="R481">
        <v>148</v>
      </c>
      <c r="S481">
        <v>72.150000000000006</v>
      </c>
      <c r="T481" s="34">
        <v>54.2</v>
      </c>
      <c r="U481">
        <v>11.86</v>
      </c>
      <c r="V481">
        <v>29.35</v>
      </c>
      <c r="W481">
        <v>34.549999999999997</v>
      </c>
      <c r="X481">
        <v>35</v>
      </c>
      <c r="Y481">
        <v>55.7</v>
      </c>
      <c r="Z481">
        <v>9.6999999999999993</v>
      </c>
      <c r="AA481">
        <v>38.9</v>
      </c>
      <c r="AB481">
        <v>19.02</v>
      </c>
      <c r="AC481">
        <v>4.78</v>
      </c>
      <c r="AD481">
        <v>77.2</v>
      </c>
      <c r="AE481">
        <v>4.97</v>
      </c>
      <c r="AF481">
        <v>6.06</v>
      </c>
      <c r="AG481">
        <v>16.14</v>
      </c>
      <c r="AH481">
        <v>32.75</v>
      </c>
      <c r="AI481">
        <v>4.6500000000000004</v>
      </c>
      <c r="AJ481">
        <v>12.18</v>
      </c>
      <c r="AK481">
        <v>17.66</v>
      </c>
      <c r="AL481">
        <v>19.98</v>
      </c>
      <c r="AM481">
        <v>3.43</v>
      </c>
      <c r="AN481">
        <v>5.84</v>
      </c>
      <c r="AO481">
        <v>10.42</v>
      </c>
      <c r="AP481">
        <v>8.7799999999999994</v>
      </c>
      <c r="AR481">
        <v>22760.98</v>
      </c>
      <c r="AS481">
        <v>9867.9500000000007</v>
      </c>
    </row>
    <row r="482" spans="2:45" x14ac:dyDescent="0.25">
      <c r="B482" s="22">
        <v>42716</v>
      </c>
      <c r="C482">
        <v>185.1</v>
      </c>
      <c r="D482">
        <v>64.599999999999994</v>
      </c>
      <c r="E482">
        <v>82.05</v>
      </c>
      <c r="F482">
        <v>43.8</v>
      </c>
      <c r="G482">
        <v>5.8</v>
      </c>
      <c r="H482">
        <v>4.79</v>
      </c>
      <c r="I482">
        <v>3.54</v>
      </c>
      <c r="J482">
        <v>189.6</v>
      </c>
      <c r="K482">
        <v>41.75</v>
      </c>
      <c r="L482">
        <v>10.220000000000001</v>
      </c>
      <c r="M482">
        <v>102.6</v>
      </c>
      <c r="N482">
        <v>21.4</v>
      </c>
      <c r="O482">
        <v>73.75</v>
      </c>
      <c r="P482">
        <v>5.47</v>
      </c>
      <c r="Q482">
        <v>5.57</v>
      </c>
      <c r="R482">
        <v>147.4</v>
      </c>
      <c r="S482">
        <v>71.75</v>
      </c>
      <c r="T482" s="34">
        <v>53.6</v>
      </c>
      <c r="U482">
        <v>11.58</v>
      </c>
      <c r="V482">
        <v>28.75</v>
      </c>
      <c r="W482">
        <v>34.15</v>
      </c>
      <c r="X482">
        <v>34.5</v>
      </c>
      <c r="Y482">
        <v>54.6</v>
      </c>
      <c r="Z482">
        <v>9.33</v>
      </c>
      <c r="AA482">
        <v>38.1</v>
      </c>
      <c r="AB482">
        <v>18.579999999999998</v>
      </c>
      <c r="AC482">
        <v>4.7699999999999996</v>
      </c>
      <c r="AD482">
        <v>76</v>
      </c>
      <c r="AE482">
        <v>4.8899999999999997</v>
      </c>
      <c r="AF482">
        <v>5.93</v>
      </c>
      <c r="AG482">
        <v>15.6</v>
      </c>
      <c r="AH482">
        <v>32.299999999999997</v>
      </c>
      <c r="AI482">
        <v>4.42</v>
      </c>
      <c r="AJ482">
        <v>12.06</v>
      </c>
      <c r="AK482">
        <v>17.440000000000001</v>
      </c>
      <c r="AL482">
        <v>19.2</v>
      </c>
      <c r="AM482">
        <v>3.54</v>
      </c>
      <c r="AN482">
        <v>5.79</v>
      </c>
      <c r="AO482">
        <v>10.24</v>
      </c>
      <c r="AP482">
        <v>8.66</v>
      </c>
      <c r="AR482">
        <v>22433.02</v>
      </c>
      <c r="AS482">
        <v>9699.31</v>
      </c>
    </row>
    <row r="483" spans="2:45" x14ac:dyDescent="0.25">
      <c r="B483" s="22">
        <v>42717</v>
      </c>
      <c r="C483">
        <v>186.3</v>
      </c>
      <c r="D483">
        <v>63.9</v>
      </c>
      <c r="E483">
        <v>81.95</v>
      </c>
      <c r="F483">
        <v>44.5</v>
      </c>
      <c r="G483">
        <v>5.76</v>
      </c>
      <c r="H483">
        <v>4.76</v>
      </c>
      <c r="I483">
        <v>3.52</v>
      </c>
      <c r="J483">
        <v>189.6</v>
      </c>
      <c r="K483">
        <v>42.2</v>
      </c>
      <c r="L483">
        <v>10.38</v>
      </c>
      <c r="M483">
        <v>102.5</v>
      </c>
      <c r="N483">
        <v>21.5</v>
      </c>
      <c r="O483">
        <v>73.45</v>
      </c>
      <c r="P483">
        <v>5.76</v>
      </c>
      <c r="Q483">
        <v>5.62</v>
      </c>
      <c r="R483">
        <v>146.9</v>
      </c>
      <c r="S483">
        <v>71.7</v>
      </c>
      <c r="T483" s="34">
        <v>52.65</v>
      </c>
      <c r="U483">
        <v>11.58</v>
      </c>
      <c r="V483">
        <v>28.7</v>
      </c>
      <c r="W483">
        <v>34.35</v>
      </c>
      <c r="X483">
        <v>34.5</v>
      </c>
      <c r="Y483">
        <v>54.5</v>
      </c>
      <c r="Z483">
        <v>9.52</v>
      </c>
      <c r="AA483">
        <v>38.700000000000003</v>
      </c>
      <c r="AB483">
        <v>18.399999999999999</v>
      </c>
      <c r="AC483">
        <v>4.7699999999999996</v>
      </c>
      <c r="AD483">
        <v>75.25</v>
      </c>
      <c r="AE483">
        <v>4.9399999999999995</v>
      </c>
      <c r="AF483">
        <v>5.88</v>
      </c>
      <c r="AG483">
        <v>15.76</v>
      </c>
      <c r="AH483">
        <v>31.65</v>
      </c>
      <c r="AI483">
        <v>4.49</v>
      </c>
      <c r="AJ483">
        <v>11.92</v>
      </c>
      <c r="AK483">
        <v>17.32</v>
      </c>
      <c r="AL483">
        <v>19.36</v>
      </c>
      <c r="AM483">
        <v>3.49</v>
      </c>
      <c r="AN483">
        <v>5.8</v>
      </c>
      <c r="AO483">
        <v>10.24</v>
      </c>
      <c r="AP483">
        <v>8.59</v>
      </c>
      <c r="AR483">
        <v>22446.7</v>
      </c>
      <c r="AS483">
        <v>9719.94</v>
      </c>
    </row>
    <row r="484" spans="2:45" x14ac:dyDescent="0.25">
      <c r="B484" s="22">
        <v>42718</v>
      </c>
      <c r="C484">
        <v>186.8</v>
      </c>
      <c r="D484">
        <v>64.55</v>
      </c>
      <c r="E484">
        <v>82.2</v>
      </c>
      <c r="F484">
        <v>44.1</v>
      </c>
      <c r="G484">
        <v>5.72</v>
      </c>
      <c r="H484">
        <v>4.71</v>
      </c>
      <c r="I484">
        <v>3.52</v>
      </c>
      <c r="J484">
        <v>190</v>
      </c>
      <c r="K484">
        <v>41.8</v>
      </c>
      <c r="L484">
        <v>10.38</v>
      </c>
      <c r="M484">
        <v>102.1</v>
      </c>
      <c r="N484">
        <v>21.55</v>
      </c>
      <c r="O484">
        <v>73.599999999999994</v>
      </c>
      <c r="P484">
        <v>6.02</v>
      </c>
      <c r="Q484">
        <v>5.8100000000000005</v>
      </c>
      <c r="R484">
        <v>147</v>
      </c>
      <c r="S484">
        <v>70.849999999999994</v>
      </c>
      <c r="T484" s="34">
        <v>52.5</v>
      </c>
      <c r="U484">
        <v>11.54</v>
      </c>
      <c r="V484">
        <v>28.5</v>
      </c>
      <c r="W484">
        <v>34</v>
      </c>
      <c r="X484">
        <v>34.549999999999997</v>
      </c>
      <c r="Y484">
        <v>54.5</v>
      </c>
      <c r="Z484">
        <v>9.5</v>
      </c>
      <c r="AA484">
        <v>38.65</v>
      </c>
      <c r="AB484">
        <v>18.2</v>
      </c>
      <c r="AC484">
        <v>4.74</v>
      </c>
      <c r="AD484">
        <v>75.349999999999994</v>
      </c>
      <c r="AE484">
        <v>4.8899999999999997</v>
      </c>
      <c r="AF484">
        <v>5.86</v>
      </c>
      <c r="AG484">
        <v>15.54</v>
      </c>
      <c r="AH484">
        <v>31.5</v>
      </c>
      <c r="AI484">
        <v>4.3899999999999997</v>
      </c>
      <c r="AJ484">
        <v>11.94</v>
      </c>
      <c r="AK484">
        <v>17.36</v>
      </c>
      <c r="AL484">
        <v>19.28</v>
      </c>
      <c r="AM484">
        <v>3.71</v>
      </c>
      <c r="AN484">
        <v>5.9</v>
      </c>
      <c r="AO484">
        <v>10.16</v>
      </c>
      <c r="AP484">
        <v>8.57</v>
      </c>
      <c r="AR484">
        <v>22456.62</v>
      </c>
      <c r="AS484">
        <v>9706.15</v>
      </c>
    </row>
    <row r="485" spans="2:45" x14ac:dyDescent="0.25">
      <c r="B485" s="22">
        <v>42719</v>
      </c>
      <c r="C485">
        <v>184</v>
      </c>
      <c r="D485">
        <v>64</v>
      </c>
      <c r="E485">
        <v>81.8</v>
      </c>
      <c r="F485">
        <v>43.75</v>
      </c>
      <c r="G485">
        <v>5.55</v>
      </c>
      <c r="H485">
        <v>4.57</v>
      </c>
      <c r="I485">
        <v>3.45</v>
      </c>
      <c r="J485">
        <v>186.9</v>
      </c>
      <c r="K485">
        <v>40.950000000000003</v>
      </c>
      <c r="L485">
        <v>10.02</v>
      </c>
      <c r="M485">
        <v>99.7</v>
      </c>
      <c r="N485">
        <v>20.7</v>
      </c>
      <c r="O485">
        <v>73.099999999999994</v>
      </c>
      <c r="P485">
        <v>5.91</v>
      </c>
      <c r="Q485">
        <v>5.6899999999999995</v>
      </c>
      <c r="R485">
        <v>146.4</v>
      </c>
      <c r="S485">
        <v>69.900000000000006</v>
      </c>
      <c r="T485" s="34">
        <v>50.4</v>
      </c>
      <c r="U485">
        <v>11.42</v>
      </c>
      <c r="V485">
        <v>28.15</v>
      </c>
      <c r="W485">
        <v>33.25</v>
      </c>
      <c r="X485">
        <v>33.5</v>
      </c>
      <c r="Y485">
        <v>53.1</v>
      </c>
      <c r="Z485">
        <v>9.2100000000000009</v>
      </c>
      <c r="AA485">
        <v>38.15</v>
      </c>
      <c r="AB485">
        <v>17.86</v>
      </c>
      <c r="AC485">
        <v>4.71</v>
      </c>
      <c r="AD485">
        <v>74.400000000000006</v>
      </c>
      <c r="AE485">
        <v>4.8600000000000003</v>
      </c>
      <c r="AF485">
        <v>5.66</v>
      </c>
      <c r="AG485">
        <v>15.1</v>
      </c>
      <c r="AH485">
        <v>30.9</v>
      </c>
      <c r="AI485">
        <v>4.38</v>
      </c>
      <c r="AJ485">
        <v>11.66</v>
      </c>
      <c r="AK485">
        <v>16.82</v>
      </c>
      <c r="AL485">
        <v>19.02</v>
      </c>
      <c r="AM485">
        <v>3.59</v>
      </c>
      <c r="AN485">
        <v>5.89</v>
      </c>
      <c r="AO485">
        <v>10.119999999999999</v>
      </c>
      <c r="AP485">
        <v>8.33</v>
      </c>
      <c r="AR485">
        <v>22059.4</v>
      </c>
      <c r="AS485">
        <v>9479.16</v>
      </c>
    </row>
    <row r="486" spans="2:45" x14ac:dyDescent="0.25">
      <c r="B486" s="22">
        <v>42720</v>
      </c>
      <c r="C486">
        <v>183.9</v>
      </c>
      <c r="D486">
        <v>63.95</v>
      </c>
      <c r="E486">
        <v>81.25</v>
      </c>
      <c r="F486">
        <v>44.4</v>
      </c>
      <c r="G486">
        <v>5.55</v>
      </c>
      <c r="H486">
        <v>4.57</v>
      </c>
      <c r="I486">
        <v>3.46</v>
      </c>
      <c r="J486">
        <v>185.1</v>
      </c>
      <c r="K486">
        <v>40.450000000000003</v>
      </c>
      <c r="L486">
        <v>10.08</v>
      </c>
      <c r="M486">
        <v>99.45</v>
      </c>
      <c r="N486">
        <v>20.5</v>
      </c>
      <c r="O486">
        <v>72.650000000000006</v>
      </c>
      <c r="P486">
        <v>5.88</v>
      </c>
      <c r="Q486">
        <v>5.68</v>
      </c>
      <c r="R486">
        <v>147</v>
      </c>
      <c r="S486">
        <v>69</v>
      </c>
      <c r="T486" s="34">
        <v>50.2</v>
      </c>
      <c r="U486">
        <v>11.52</v>
      </c>
      <c r="V486">
        <v>27.7</v>
      </c>
      <c r="W486">
        <v>33</v>
      </c>
      <c r="X486">
        <v>33.9</v>
      </c>
      <c r="Y486">
        <v>52.25</v>
      </c>
      <c r="Z486">
        <v>9.08</v>
      </c>
      <c r="AA486">
        <v>37.9</v>
      </c>
      <c r="AB486">
        <v>17.66</v>
      </c>
      <c r="AC486">
        <v>4.7300000000000004</v>
      </c>
      <c r="AD486">
        <v>73.7</v>
      </c>
      <c r="AE486">
        <v>4.8499999999999996</v>
      </c>
      <c r="AF486">
        <v>5.64</v>
      </c>
      <c r="AG486">
        <v>15.16</v>
      </c>
      <c r="AH486">
        <v>30.6</v>
      </c>
      <c r="AI486">
        <v>4.33</v>
      </c>
      <c r="AJ486">
        <v>11.46</v>
      </c>
      <c r="AK486">
        <v>16.86</v>
      </c>
      <c r="AL486">
        <v>19.100000000000001</v>
      </c>
      <c r="AM486">
        <v>3.56</v>
      </c>
      <c r="AN486">
        <v>5.92</v>
      </c>
      <c r="AO486">
        <v>10.18</v>
      </c>
      <c r="AP486">
        <v>8.3000000000000007</v>
      </c>
      <c r="AR486">
        <v>22020.75</v>
      </c>
      <c r="AS486">
        <v>9470.33</v>
      </c>
    </row>
    <row r="487" spans="2:45" x14ac:dyDescent="0.25">
      <c r="B487" s="22">
        <v>42723</v>
      </c>
      <c r="C487">
        <v>182.2</v>
      </c>
      <c r="D487">
        <v>63.75</v>
      </c>
      <c r="E487">
        <v>80.599999999999994</v>
      </c>
      <c r="F487">
        <v>43.85</v>
      </c>
      <c r="G487">
        <v>5.52</v>
      </c>
      <c r="H487">
        <v>4.5600000000000005</v>
      </c>
      <c r="I487">
        <v>3.42</v>
      </c>
      <c r="J487">
        <v>182.6</v>
      </c>
      <c r="K487">
        <v>39.75</v>
      </c>
      <c r="L487">
        <v>10</v>
      </c>
      <c r="M487">
        <v>98.75</v>
      </c>
      <c r="N487">
        <v>20.149999999999999</v>
      </c>
      <c r="O487">
        <v>72</v>
      </c>
      <c r="P487">
        <v>5.92</v>
      </c>
      <c r="Q487">
        <v>5.62</v>
      </c>
      <c r="R487">
        <v>145.6</v>
      </c>
      <c r="S487">
        <v>68.349999999999994</v>
      </c>
      <c r="T487" s="34">
        <v>50.15</v>
      </c>
      <c r="U487">
        <v>11.2</v>
      </c>
      <c r="V487">
        <v>27.35</v>
      </c>
      <c r="W487">
        <v>32.799999999999997</v>
      </c>
      <c r="X487">
        <v>33.6</v>
      </c>
      <c r="Y487">
        <v>51.7</v>
      </c>
      <c r="Z487">
        <v>9.01</v>
      </c>
      <c r="AA487">
        <v>37.5</v>
      </c>
      <c r="AB487">
        <v>17.34</v>
      </c>
      <c r="AC487">
        <v>4.71</v>
      </c>
      <c r="AD487">
        <v>73.45</v>
      </c>
      <c r="AE487">
        <v>4.8600000000000003</v>
      </c>
      <c r="AF487">
        <v>5.54</v>
      </c>
      <c r="AG487">
        <v>14.76</v>
      </c>
      <c r="AH487">
        <v>30.25</v>
      </c>
      <c r="AI487">
        <v>4.37</v>
      </c>
      <c r="AJ487">
        <v>11.46</v>
      </c>
      <c r="AK487">
        <v>16.559999999999999</v>
      </c>
      <c r="AL487">
        <v>19.22</v>
      </c>
      <c r="AM487">
        <v>3.62</v>
      </c>
      <c r="AN487">
        <v>5.89</v>
      </c>
      <c r="AO487">
        <v>10.16</v>
      </c>
      <c r="AP487">
        <v>8.25</v>
      </c>
      <c r="AR487">
        <v>21832.68</v>
      </c>
      <c r="AS487">
        <v>9377.43</v>
      </c>
    </row>
    <row r="488" spans="2:45" x14ac:dyDescent="0.25">
      <c r="B488" s="22">
        <v>42724</v>
      </c>
      <c r="C488">
        <v>181.7</v>
      </c>
      <c r="D488">
        <v>62.5</v>
      </c>
      <c r="E488">
        <v>81.849999999999994</v>
      </c>
      <c r="F488">
        <v>43.9</v>
      </c>
      <c r="G488">
        <v>5.47</v>
      </c>
      <c r="H488">
        <v>4.55</v>
      </c>
      <c r="I488">
        <v>3.38</v>
      </c>
      <c r="J488">
        <v>182.1</v>
      </c>
      <c r="K488">
        <v>39.15</v>
      </c>
      <c r="L488">
        <v>9.92</v>
      </c>
      <c r="M488">
        <v>98.65</v>
      </c>
      <c r="N488">
        <v>19.899999999999999</v>
      </c>
      <c r="O488">
        <v>72.5</v>
      </c>
      <c r="P488">
        <v>5.86</v>
      </c>
      <c r="Q488">
        <v>5.59</v>
      </c>
      <c r="R488">
        <v>146.1</v>
      </c>
      <c r="S488">
        <v>68.8</v>
      </c>
      <c r="T488" s="34">
        <v>50.15</v>
      </c>
      <c r="U488">
        <v>11.1</v>
      </c>
      <c r="V488">
        <v>27.55</v>
      </c>
      <c r="W488">
        <v>32.65</v>
      </c>
      <c r="X488">
        <v>33.35</v>
      </c>
      <c r="Y488">
        <v>51.7</v>
      </c>
      <c r="Z488">
        <v>8.9700000000000006</v>
      </c>
      <c r="AA488">
        <v>37.5</v>
      </c>
      <c r="AB488">
        <v>17.260000000000002</v>
      </c>
      <c r="AC488">
        <v>4.7</v>
      </c>
      <c r="AD488">
        <v>73.400000000000006</v>
      </c>
      <c r="AE488">
        <v>4.8</v>
      </c>
      <c r="AF488">
        <v>5.48</v>
      </c>
      <c r="AG488">
        <v>14.74</v>
      </c>
      <c r="AH488">
        <v>30.2</v>
      </c>
      <c r="AI488">
        <v>4.33</v>
      </c>
      <c r="AJ488">
        <v>11.44</v>
      </c>
      <c r="AK488">
        <v>16.48</v>
      </c>
      <c r="AL488">
        <v>19.18</v>
      </c>
      <c r="AM488">
        <v>3.7199999999999998</v>
      </c>
      <c r="AN488">
        <v>5.87</v>
      </c>
      <c r="AO488">
        <v>10.119999999999999</v>
      </c>
      <c r="AP488">
        <v>8.25</v>
      </c>
      <c r="AR488">
        <v>21729.06</v>
      </c>
      <c r="AS488">
        <v>9283.41</v>
      </c>
    </row>
    <row r="489" spans="2:45" x14ac:dyDescent="0.25">
      <c r="B489" s="22">
        <v>42725</v>
      </c>
      <c r="C489">
        <v>182.2</v>
      </c>
      <c r="D489">
        <v>63.1</v>
      </c>
      <c r="E489">
        <v>81.75</v>
      </c>
      <c r="F489">
        <v>44.05</v>
      </c>
      <c r="G489">
        <v>5.52</v>
      </c>
      <c r="H489">
        <v>4.5600000000000005</v>
      </c>
      <c r="I489">
        <v>3.38</v>
      </c>
      <c r="J489">
        <v>182.1</v>
      </c>
      <c r="K489">
        <v>39.200000000000003</v>
      </c>
      <c r="L489">
        <v>9.9</v>
      </c>
      <c r="M489">
        <v>98.4</v>
      </c>
      <c r="N489">
        <v>20.399999999999999</v>
      </c>
      <c r="O489">
        <v>72.400000000000006</v>
      </c>
      <c r="P489">
        <v>5.95</v>
      </c>
      <c r="Q489">
        <v>5.66</v>
      </c>
      <c r="R489">
        <v>145.30000000000001</v>
      </c>
      <c r="S489">
        <v>68.7</v>
      </c>
      <c r="T489" s="34">
        <v>50</v>
      </c>
      <c r="U489">
        <v>11.04</v>
      </c>
      <c r="V489">
        <v>27.9</v>
      </c>
      <c r="W489">
        <v>33.299999999999997</v>
      </c>
      <c r="X489">
        <v>33.9</v>
      </c>
      <c r="Y489">
        <v>51.25</v>
      </c>
      <c r="Z489">
        <v>9.0299999999999994</v>
      </c>
      <c r="AA489">
        <v>37.549999999999997</v>
      </c>
      <c r="AB489">
        <v>17.5</v>
      </c>
      <c r="AC489">
        <v>4.6899999999999995</v>
      </c>
      <c r="AD489">
        <v>73.150000000000006</v>
      </c>
      <c r="AE489">
        <v>4.8100000000000005</v>
      </c>
      <c r="AF489">
        <v>5.51</v>
      </c>
      <c r="AG489">
        <v>14.84</v>
      </c>
      <c r="AH489">
        <v>30.55</v>
      </c>
      <c r="AI489">
        <v>4.37</v>
      </c>
      <c r="AJ489">
        <v>11.48</v>
      </c>
      <c r="AK489">
        <v>16.34</v>
      </c>
      <c r="AL489">
        <v>19.260000000000002</v>
      </c>
      <c r="AM489">
        <v>3.69</v>
      </c>
      <c r="AN489">
        <v>5.9399999999999995</v>
      </c>
      <c r="AO489">
        <v>10.26</v>
      </c>
      <c r="AP489">
        <v>8.2799999999999994</v>
      </c>
      <c r="AR489">
        <v>21809.8</v>
      </c>
      <c r="AS489">
        <v>9331.6299999999992</v>
      </c>
    </row>
    <row r="490" spans="2:45" x14ac:dyDescent="0.25">
      <c r="B490" s="22">
        <v>42726</v>
      </c>
      <c r="C490">
        <v>181.5</v>
      </c>
      <c r="D490">
        <v>62.55</v>
      </c>
      <c r="E490">
        <v>80.900000000000006</v>
      </c>
      <c r="F490">
        <v>44.1</v>
      </c>
      <c r="G490">
        <v>5.45</v>
      </c>
      <c r="H490">
        <v>4.49</v>
      </c>
      <c r="I490">
        <v>3.36</v>
      </c>
      <c r="J490">
        <v>181</v>
      </c>
      <c r="K490">
        <v>38.6</v>
      </c>
      <c r="L490">
        <v>9.69</v>
      </c>
      <c r="M490">
        <v>97.9</v>
      </c>
      <c r="N490">
        <v>20.05</v>
      </c>
      <c r="O490">
        <v>72.150000000000006</v>
      </c>
      <c r="P490">
        <v>5.82</v>
      </c>
      <c r="Q490">
        <v>5.58</v>
      </c>
      <c r="R490">
        <v>145.4</v>
      </c>
      <c r="S490">
        <v>68.349999999999994</v>
      </c>
      <c r="T490" s="34">
        <v>49.5</v>
      </c>
      <c r="U490">
        <v>10.9</v>
      </c>
      <c r="V490">
        <v>27.85</v>
      </c>
      <c r="W490">
        <v>33.200000000000003</v>
      </c>
      <c r="X490">
        <v>33.5</v>
      </c>
      <c r="Y490">
        <v>50.9</v>
      </c>
      <c r="Z490">
        <v>8.91</v>
      </c>
      <c r="AA490">
        <v>37.4</v>
      </c>
      <c r="AB490">
        <v>17.34</v>
      </c>
      <c r="AC490">
        <v>4.68</v>
      </c>
      <c r="AD490">
        <v>73.349999999999994</v>
      </c>
      <c r="AE490">
        <v>4.78</v>
      </c>
      <c r="AF490">
        <v>5.47</v>
      </c>
      <c r="AG490">
        <v>14.38</v>
      </c>
      <c r="AH490">
        <v>30.25</v>
      </c>
      <c r="AI490">
        <v>4.3499999999999996</v>
      </c>
      <c r="AJ490">
        <v>11.44</v>
      </c>
      <c r="AK490">
        <v>16.28</v>
      </c>
      <c r="AL490">
        <v>19.059999999999999</v>
      </c>
      <c r="AM490">
        <v>3.63</v>
      </c>
      <c r="AN490">
        <v>5.89</v>
      </c>
      <c r="AO490">
        <v>10.24</v>
      </c>
      <c r="AP490">
        <v>8.19</v>
      </c>
      <c r="AR490">
        <v>21636.2</v>
      </c>
      <c r="AS490">
        <v>9200.24</v>
      </c>
    </row>
    <row r="491" spans="2:45" x14ac:dyDescent="0.25">
      <c r="B491" s="22">
        <v>42727</v>
      </c>
      <c r="C491">
        <v>179.7</v>
      </c>
      <c r="D491">
        <v>62.2</v>
      </c>
      <c r="E491">
        <v>80.5</v>
      </c>
      <c r="F491">
        <v>43.95</v>
      </c>
      <c r="G491">
        <v>5.62</v>
      </c>
      <c r="H491">
        <v>4.49</v>
      </c>
      <c r="I491">
        <v>3.35</v>
      </c>
      <c r="J491">
        <v>179.9</v>
      </c>
      <c r="K491">
        <v>38.4</v>
      </c>
      <c r="L491">
        <v>9.57</v>
      </c>
      <c r="M491">
        <v>97.25</v>
      </c>
      <c r="N491">
        <v>20.05</v>
      </c>
      <c r="O491">
        <v>71.599999999999994</v>
      </c>
      <c r="P491">
        <v>5.8100000000000005</v>
      </c>
      <c r="Q491">
        <v>5.48</v>
      </c>
      <c r="R491">
        <v>143.9</v>
      </c>
      <c r="S491">
        <v>68.150000000000006</v>
      </c>
      <c r="T491" s="34">
        <v>49.2</v>
      </c>
      <c r="U491">
        <v>10.9</v>
      </c>
      <c r="V491">
        <v>27.8</v>
      </c>
      <c r="W491">
        <v>33.15</v>
      </c>
      <c r="X491">
        <v>33.1</v>
      </c>
      <c r="Y491">
        <v>50.25</v>
      </c>
      <c r="Z491">
        <v>8.98</v>
      </c>
      <c r="AA491">
        <v>37.299999999999997</v>
      </c>
      <c r="AB491">
        <v>17.32</v>
      </c>
      <c r="AC491">
        <v>4.67</v>
      </c>
      <c r="AD491">
        <v>73.099999999999994</v>
      </c>
      <c r="AE491">
        <v>4.7699999999999996</v>
      </c>
      <c r="AF491">
        <v>5.46</v>
      </c>
      <c r="AG491">
        <v>14.3</v>
      </c>
      <c r="AH491">
        <v>29.8</v>
      </c>
      <c r="AI491">
        <v>4.29</v>
      </c>
      <c r="AJ491">
        <v>11.38</v>
      </c>
      <c r="AK491">
        <v>16.079999999999998</v>
      </c>
      <c r="AL491">
        <v>18.86</v>
      </c>
      <c r="AM491">
        <v>3.49</v>
      </c>
      <c r="AN491">
        <v>5.83</v>
      </c>
      <c r="AO491">
        <v>10.220000000000001</v>
      </c>
      <c r="AP491">
        <v>8.16</v>
      </c>
      <c r="AR491">
        <v>21574.76</v>
      </c>
      <c r="AS491">
        <v>9181.75</v>
      </c>
    </row>
    <row r="492" spans="2:45" x14ac:dyDescent="0.25">
      <c r="B492" s="22">
        <v>42732</v>
      </c>
      <c r="C492">
        <v>183.6</v>
      </c>
      <c r="D492">
        <v>61.95</v>
      </c>
      <c r="E492">
        <v>81.05</v>
      </c>
      <c r="F492">
        <v>43.85</v>
      </c>
      <c r="G492">
        <v>5.89</v>
      </c>
      <c r="H492">
        <v>4.54</v>
      </c>
      <c r="I492">
        <v>3.39</v>
      </c>
      <c r="J492">
        <v>180.7</v>
      </c>
      <c r="K492">
        <v>38.5</v>
      </c>
      <c r="L492">
        <v>9.6999999999999993</v>
      </c>
      <c r="M492">
        <v>97.15</v>
      </c>
      <c r="N492">
        <v>20.2</v>
      </c>
      <c r="O492">
        <v>71.2</v>
      </c>
      <c r="P492">
        <v>5.84</v>
      </c>
      <c r="Q492">
        <v>5.49</v>
      </c>
      <c r="R492">
        <v>143.1</v>
      </c>
      <c r="S492">
        <v>68.05</v>
      </c>
      <c r="T492" s="34">
        <v>49</v>
      </c>
      <c r="U492">
        <v>10.94</v>
      </c>
      <c r="V492">
        <v>27.6</v>
      </c>
      <c r="W492">
        <v>33.1</v>
      </c>
      <c r="X492">
        <v>33.25</v>
      </c>
      <c r="Y492">
        <v>50.5</v>
      </c>
      <c r="Z492">
        <v>9.08</v>
      </c>
      <c r="AA492">
        <v>37.4</v>
      </c>
      <c r="AB492">
        <v>17.420000000000002</v>
      </c>
      <c r="AC492">
        <v>4.66</v>
      </c>
      <c r="AD492">
        <v>72.599999999999994</v>
      </c>
      <c r="AE492">
        <v>4.82</v>
      </c>
      <c r="AF492">
        <v>5.52</v>
      </c>
      <c r="AG492">
        <v>14.48</v>
      </c>
      <c r="AH492">
        <v>29.75</v>
      </c>
      <c r="AI492">
        <v>4.28</v>
      </c>
      <c r="AJ492">
        <v>11.38</v>
      </c>
      <c r="AK492">
        <v>16.059999999999999</v>
      </c>
      <c r="AL492">
        <v>19.04</v>
      </c>
      <c r="AM492">
        <v>3.42</v>
      </c>
      <c r="AN492">
        <v>5.84</v>
      </c>
      <c r="AO492">
        <v>10.199999999999999</v>
      </c>
      <c r="AP492">
        <v>8.16</v>
      </c>
      <c r="AR492">
        <v>21754.74</v>
      </c>
      <c r="AS492">
        <v>9300.6299999999992</v>
      </c>
    </row>
    <row r="493" spans="2:45" x14ac:dyDescent="0.25">
      <c r="B493" s="22">
        <v>42733</v>
      </c>
      <c r="C493">
        <v>187.6</v>
      </c>
      <c r="D493">
        <v>61.95</v>
      </c>
      <c r="E493">
        <v>81.45</v>
      </c>
      <c r="F493">
        <v>43.3</v>
      </c>
      <c r="G493">
        <v>5.89</v>
      </c>
      <c r="H493">
        <v>4.58</v>
      </c>
      <c r="I493">
        <v>3.4</v>
      </c>
      <c r="J493">
        <v>180.9</v>
      </c>
      <c r="K493">
        <v>38.700000000000003</v>
      </c>
      <c r="L493">
        <v>9.6199999999999992</v>
      </c>
      <c r="M493">
        <v>97.4</v>
      </c>
      <c r="N493">
        <v>20.05</v>
      </c>
      <c r="O493">
        <v>71.05</v>
      </c>
      <c r="P493">
        <v>5.78</v>
      </c>
      <c r="Q493">
        <v>5.47</v>
      </c>
      <c r="R493">
        <v>143.19999999999999</v>
      </c>
      <c r="S493">
        <v>67.95</v>
      </c>
      <c r="T493" s="34">
        <v>49.8</v>
      </c>
      <c r="U493">
        <v>11.02</v>
      </c>
      <c r="V493">
        <v>27.3</v>
      </c>
      <c r="W493">
        <v>33.15</v>
      </c>
      <c r="X493">
        <v>33.049999999999997</v>
      </c>
      <c r="Y493">
        <v>50.8</v>
      </c>
      <c r="Z493">
        <v>9.01</v>
      </c>
      <c r="AA493">
        <v>37.5</v>
      </c>
      <c r="AB493">
        <v>17.3</v>
      </c>
      <c r="AC493">
        <v>4.63</v>
      </c>
      <c r="AD493">
        <v>73.099999999999994</v>
      </c>
      <c r="AE493">
        <v>4.8499999999999996</v>
      </c>
      <c r="AF493">
        <v>5.52</v>
      </c>
      <c r="AG493">
        <v>14.44</v>
      </c>
      <c r="AH493">
        <v>29.4</v>
      </c>
      <c r="AI493">
        <v>4.2300000000000004</v>
      </c>
      <c r="AJ493">
        <v>11.54</v>
      </c>
      <c r="AK493">
        <v>16.02</v>
      </c>
      <c r="AL493">
        <v>18.86</v>
      </c>
      <c r="AM493">
        <v>3.4</v>
      </c>
      <c r="AN493">
        <v>5.78</v>
      </c>
      <c r="AO493">
        <v>10.16</v>
      </c>
      <c r="AP493">
        <v>8.19</v>
      </c>
      <c r="AR493">
        <v>21790.91</v>
      </c>
      <c r="AS493">
        <v>9312.76</v>
      </c>
    </row>
    <row r="494" spans="2:45" x14ac:dyDescent="0.25">
      <c r="B494" s="22">
        <v>42734</v>
      </c>
      <c r="C494">
        <v>189.7</v>
      </c>
      <c r="D494">
        <v>62.25</v>
      </c>
      <c r="E494">
        <v>82.2</v>
      </c>
      <c r="F494">
        <v>43.75</v>
      </c>
      <c r="G494">
        <v>5.97</v>
      </c>
      <c r="H494">
        <v>4.6500000000000004</v>
      </c>
      <c r="I494">
        <v>3.44</v>
      </c>
      <c r="J494">
        <v>183.2</v>
      </c>
      <c r="K494">
        <v>38.799999999999997</v>
      </c>
      <c r="L494">
        <v>9.6999999999999993</v>
      </c>
      <c r="M494">
        <v>98</v>
      </c>
      <c r="N494">
        <v>20.2</v>
      </c>
      <c r="O494">
        <v>71.25</v>
      </c>
      <c r="P494">
        <v>5.78</v>
      </c>
      <c r="Q494">
        <v>5.5</v>
      </c>
      <c r="R494">
        <v>144.30000000000001</v>
      </c>
      <c r="S494">
        <v>68.349999999999994</v>
      </c>
      <c r="T494" s="34">
        <v>50.4</v>
      </c>
      <c r="U494">
        <v>11.1</v>
      </c>
      <c r="V494">
        <v>27.75</v>
      </c>
      <c r="W494">
        <v>33.700000000000003</v>
      </c>
      <c r="X494">
        <v>33.799999999999997</v>
      </c>
      <c r="Y494">
        <v>51.55</v>
      </c>
      <c r="Z494">
        <v>9.0299999999999994</v>
      </c>
      <c r="AA494">
        <v>37.700000000000003</v>
      </c>
      <c r="AB494">
        <v>17.440000000000001</v>
      </c>
      <c r="AC494">
        <v>4.7</v>
      </c>
      <c r="AD494">
        <v>74.05</v>
      </c>
      <c r="AE494">
        <v>4.97</v>
      </c>
      <c r="AF494">
        <v>5.61</v>
      </c>
      <c r="AG494">
        <v>14.6</v>
      </c>
      <c r="AH494">
        <v>29.7</v>
      </c>
      <c r="AI494">
        <v>4.3600000000000003</v>
      </c>
      <c r="AJ494">
        <v>11.62</v>
      </c>
      <c r="AK494">
        <v>16.440000000000001</v>
      </c>
      <c r="AL494">
        <v>19.239999999999998</v>
      </c>
      <c r="AM494">
        <v>3.41</v>
      </c>
      <c r="AN494">
        <v>5.8</v>
      </c>
      <c r="AO494">
        <v>10.199999999999999</v>
      </c>
      <c r="AP494">
        <v>8.1999999999999993</v>
      </c>
      <c r="AR494">
        <v>22000.560000000001</v>
      </c>
      <c r="AS494">
        <v>9394.8700000000008</v>
      </c>
    </row>
    <row r="495" spans="2:45" x14ac:dyDescent="0.25">
      <c r="B495" s="22">
        <v>42738</v>
      </c>
      <c r="C495">
        <v>189.4</v>
      </c>
      <c r="D495">
        <v>63</v>
      </c>
      <c r="E495">
        <v>82</v>
      </c>
      <c r="F495">
        <v>43.75</v>
      </c>
      <c r="G495">
        <v>5.86</v>
      </c>
      <c r="H495">
        <v>4.68</v>
      </c>
      <c r="I495">
        <v>3.48</v>
      </c>
      <c r="J495">
        <v>184.3</v>
      </c>
      <c r="K495">
        <v>39.35</v>
      </c>
      <c r="L495">
        <v>9.7899999999999991</v>
      </c>
      <c r="M495">
        <v>100.7</v>
      </c>
      <c r="N495">
        <v>20.8</v>
      </c>
      <c r="O495">
        <v>72.55</v>
      </c>
      <c r="P495">
        <v>5.8</v>
      </c>
      <c r="Q495">
        <v>5.57</v>
      </c>
      <c r="R495">
        <v>146.80000000000001</v>
      </c>
      <c r="S495">
        <v>68.95</v>
      </c>
      <c r="T495" s="34">
        <v>50.9</v>
      </c>
      <c r="U495">
        <v>11.06</v>
      </c>
      <c r="V495">
        <v>28.3</v>
      </c>
      <c r="W495">
        <v>33.6</v>
      </c>
      <c r="X495">
        <v>33.35</v>
      </c>
      <c r="Y495">
        <v>53.8</v>
      </c>
      <c r="Z495">
        <v>9.1300000000000008</v>
      </c>
      <c r="AA495">
        <v>38.35</v>
      </c>
      <c r="AB495">
        <v>17.600000000000001</v>
      </c>
      <c r="AC495">
        <v>4.79</v>
      </c>
      <c r="AD495">
        <v>75.849999999999994</v>
      </c>
      <c r="AE495">
        <v>4.96</v>
      </c>
      <c r="AF495">
        <v>5.67</v>
      </c>
      <c r="AG495">
        <v>14.64</v>
      </c>
      <c r="AH495">
        <v>30.75</v>
      </c>
      <c r="AI495">
        <v>4.41</v>
      </c>
      <c r="AJ495">
        <v>11.9</v>
      </c>
      <c r="AK495">
        <v>16.899999999999999</v>
      </c>
      <c r="AL495">
        <v>19.48</v>
      </c>
      <c r="AM495">
        <v>3.55</v>
      </c>
      <c r="AN495">
        <v>5.82</v>
      </c>
      <c r="AO495">
        <v>10.4</v>
      </c>
      <c r="AP495">
        <v>8.43</v>
      </c>
      <c r="AR495">
        <v>22150.400000000001</v>
      </c>
      <c r="AS495">
        <v>9459.5499999999993</v>
      </c>
    </row>
    <row r="496" spans="2:45" x14ac:dyDescent="0.25">
      <c r="B496" s="22">
        <v>42739</v>
      </c>
      <c r="C496">
        <v>189</v>
      </c>
      <c r="D496">
        <v>63.45</v>
      </c>
      <c r="E496">
        <v>82.25</v>
      </c>
      <c r="F496">
        <v>43.55</v>
      </c>
      <c r="G496">
        <v>5.83</v>
      </c>
      <c r="H496">
        <v>4.6500000000000004</v>
      </c>
      <c r="I496">
        <v>3.46</v>
      </c>
      <c r="J496">
        <v>182.6</v>
      </c>
      <c r="K496">
        <v>39.25</v>
      </c>
      <c r="L496">
        <v>9.8000000000000007</v>
      </c>
      <c r="M496">
        <v>100.9</v>
      </c>
      <c r="N496">
        <v>20.6</v>
      </c>
      <c r="O496">
        <v>73</v>
      </c>
      <c r="P496">
        <v>5.73</v>
      </c>
      <c r="Q496">
        <v>5.52</v>
      </c>
      <c r="R496">
        <v>145.5</v>
      </c>
      <c r="S496">
        <v>68.7</v>
      </c>
      <c r="T496" s="34">
        <v>51.05</v>
      </c>
      <c r="U496">
        <v>11.14</v>
      </c>
      <c r="V496">
        <v>28.35</v>
      </c>
      <c r="W496">
        <v>33.4</v>
      </c>
      <c r="X496">
        <v>33.35</v>
      </c>
      <c r="Y496">
        <v>55</v>
      </c>
      <c r="Z496">
        <v>9.1</v>
      </c>
      <c r="AA496">
        <v>38.299999999999997</v>
      </c>
      <c r="AB496">
        <v>17.600000000000001</v>
      </c>
      <c r="AC496">
        <v>4.9000000000000004</v>
      </c>
      <c r="AD496">
        <v>76.05</v>
      </c>
      <c r="AE496">
        <v>5.0999999999999996</v>
      </c>
      <c r="AF496">
        <v>5.65</v>
      </c>
      <c r="AG496">
        <v>15.12</v>
      </c>
      <c r="AH496">
        <v>30.7</v>
      </c>
      <c r="AI496">
        <v>4.4000000000000004</v>
      </c>
      <c r="AJ496">
        <v>11.92</v>
      </c>
      <c r="AK496">
        <v>16.920000000000002</v>
      </c>
      <c r="AL496">
        <v>19.579999999999998</v>
      </c>
      <c r="AM496">
        <v>3.59</v>
      </c>
      <c r="AN496">
        <v>5.87</v>
      </c>
      <c r="AO496">
        <v>10.52</v>
      </c>
      <c r="AP496">
        <v>8.4600000000000009</v>
      </c>
      <c r="AR496">
        <v>22134.47</v>
      </c>
      <c r="AS496">
        <v>9440.99</v>
      </c>
    </row>
    <row r="497" spans="2:45" x14ac:dyDescent="0.25">
      <c r="B497" s="22">
        <v>42740</v>
      </c>
      <c r="C497">
        <v>193.3</v>
      </c>
      <c r="D497">
        <v>63.9</v>
      </c>
      <c r="E497">
        <v>84.3</v>
      </c>
      <c r="F497">
        <v>44.45</v>
      </c>
      <c r="G497">
        <v>5.85</v>
      </c>
      <c r="H497">
        <v>4.71</v>
      </c>
      <c r="I497">
        <v>3.5</v>
      </c>
      <c r="J497">
        <v>185.3</v>
      </c>
      <c r="K497">
        <v>39.75</v>
      </c>
      <c r="L497">
        <v>9.9600000000000009</v>
      </c>
      <c r="M497">
        <v>102.6</v>
      </c>
      <c r="N497">
        <v>21.1</v>
      </c>
      <c r="O497">
        <v>73.650000000000006</v>
      </c>
      <c r="P497">
        <v>5.97</v>
      </c>
      <c r="Q497">
        <v>5.71</v>
      </c>
      <c r="R497">
        <v>148.4</v>
      </c>
      <c r="S497">
        <v>68.5</v>
      </c>
      <c r="T497" s="34">
        <v>52.5</v>
      </c>
      <c r="U497">
        <v>11.36</v>
      </c>
      <c r="V497">
        <v>28</v>
      </c>
      <c r="W497">
        <v>34</v>
      </c>
      <c r="X497">
        <v>34.200000000000003</v>
      </c>
      <c r="Y497">
        <v>55.05</v>
      </c>
      <c r="Z497">
        <v>9.2100000000000009</v>
      </c>
      <c r="AA497">
        <v>38.5</v>
      </c>
      <c r="AB497">
        <v>18</v>
      </c>
      <c r="AC497">
        <v>4.9800000000000004</v>
      </c>
      <c r="AD497">
        <v>76.900000000000006</v>
      </c>
      <c r="AE497">
        <v>5.01</v>
      </c>
      <c r="AF497">
        <v>5.73</v>
      </c>
      <c r="AG497">
        <v>15.74</v>
      </c>
      <c r="AH497">
        <v>31</v>
      </c>
      <c r="AI497">
        <v>4.51</v>
      </c>
      <c r="AJ497">
        <v>11.96</v>
      </c>
      <c r="AK497">
        <v>16.96</v>
      </c>
      <c r="AL497">
        <v>19.940000000000001</v>
      </c>
      <c r="AM497">
        <v>3.58</v>
      </c>
      <c r="AN497">
        <v>5.94</v>
      </c>
      <c r="AO497">
        <v>10.54</v>
      </c>
      <c r="AP497">
        <v>8.4600000000000009</v>
      </c>
      <c r="AR497">
        <v>22456.69</v>
      </c>
      <c r="AS497">
        <v>9598.68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97"/>
  <sheetViews>
    <sheetView workbookViewId="0">
      <selection activeCell="AR395" sqref="AR395"/>
    </sheetView>
  </sheetViews>
  <sheetFormatPr defaultRowHeight="12.75" x14ac:dyDescent="0.2"/>
  <cols>
    <col min="1" max="1" width="9.140625" style="5"/>
    <col min="2" max="2" width="10" style="5" customWidth="1"/>
    <col min="3" max="3" width="10.42578125" style="5" customWidth="1"/>
    <col min="4" max="4" width="9.5703125" style="5" bestFit="1" customWidth="1"/>
    <col min="5" max="5" width="9.140625" style="5"/>
    <col min="6" max="6" width="23.7109375" style="5" customWidth="1"/>
    <col min="7" max="7" width="21.7109375" style="5" customWidth="1"/>
    <col min="8" max="8" width="25" style="5" bestFit="1" customWidth="1"/>
    <col min="9" max="9" width="30.85546875" style="5" bestFit="1" customWidth="1"/>
    <col min="10" max="10" width="25.28515625" style="5" customWidth="1"/>
    <col min="11" max="11" width="16.85546875" style="5" customWidth="1"/>
    <col min="12" max="258" width="9.140625" style="5"/>
    <col min="259" max="259" width="10" style="5" customWidth="1"/>
    <col min="260" max="260" width="10.42578125" style="5" customWidth="1"/>
    <col min="261" max="261" width="9.5703125" style="5" bestFit="1" customWidth="1"/>
    <col min="262" max="262" width="9.140625" style="5"/>
    <col min="263" max="263" width="10.5703125" style="5" customWidth="1"/>
    <col min="264" max="264" width="21.7109375" style="5" customWidth="1"/>
    <col min="265" max="265" width="18.42578125" style="5" customWidth="1"/>
    <col min="266" max="266" width="25.28515625" style="5" customWidth="1"/>
    <col min="267" max="267" width="16.85546875" style="5" customWidth="1"/>
    <col min="268" max="514" width="9.140625" style="5"/>
    <col min="515" max="515" width="10" style="5" customWidth="1"/>
    <col min="516" max="516" width="10.42578125" style="5" customWidth="1"/>
    <col min="517" max="517" width="9.5703125" style="5" bestFit="1" customWidth="1"/>
    <col min="518" max="518" width="9.140625" style="5"/>
    <col min="519" max="519" width="10.5703125" style="5" customWidth="1"/>
    <col min="520" max="520" width="21.7109375" style="5" customWidth="1"/>
    <col min="521" max="521" width="18.42578125" style="5" customWidth="1"/>
    <col min="522" max="522" width="25.28515625" style="5" customWidth="1"/>
    <col min="523" max="523" width="16.85546875" style="5" customWidth="1"/>
    <col min="524" max="770" width="9.140625" style="5"/>
    <col min="771" max="771" width="10" style="5" customWidth="1"/>
    <col min="772" max="772" width="10.42578125" style="5" customWidth="1"/>
    <col min="773" max="773" width="9.5703125" style="5" bestFit="1" customWidth="1"/>
    <col min="774" max="774" width="9.140625" style="5"/>
    <col min="775" max="775" width="10.5703125" style="5" customWidth="1"/>
    <col min="776" max="776" width="21.7109375" style="5" customWidth="1"/>
    <col min="777" max="777" width="18.42578125" style="5" customWidth="1"/>
    <col min="778" max="778" width="25.28515625" style="5" customWidth="1"/>
    <col min="779" max="779" width="16.85546875" style="5" customWidth="1"/>
    <col min="780" max="1026" width="9.140625" style="5"/>
    <col min="1027" max="1027" width="10" style="5" customWidth="1"/>
    <col min="1028" max="1028" width="10.42578125" style="5" customWidth="1"/>
    <col min="1029" max="1029" width="9.5703125" style="5" bestFit="1" customWidth="1"/>
    <col min="1030" max="1030" width="9.140625" style="5"/>
    <col min="1031" max="1031" width="10.5703125" style="5" customWidth="1"/>
    <col min="1032" max="1032" width="21.7109375" style="5" customWidth="1"/>
    <col min="1033" max="1033" width="18.42578125" style="5" customWidth="1"/>
    <col min="1034" max="1034" width="25.28515625" style="5" customWidth="1"/>
    <col min="1035" max="1035" width="16.85546875" style="5" customWidth="1"/>
    <col min="1036" max="1282" width="9.140625" style="5"/>
    <col min="1283" max="1283" width="10" style="5" customWidth="1"/>
    <col min="1284" max="1284" width="10.42578125" style="5" customWidth="1"/>
    <col min="1285" max="1285" width="9.5703125" style="5" bestFit="1" customWidth="1"/>
    <col min="1286" max="1286" width="9.140625" style="5"/>
    <col min="1287" max="1287" width="10.5703125" style="5" customWidth="1"/>
    <col min="1288" max="1288" width="21.7109375" style="5" customWidth="1"/>
    <col min="1289" max="1289" width="18.42578125" style="5" customWidth="1"/>
    <col min="1290" max="1290" width="25.28515625" style="5" customWidth="1"/>
    <col min="1291" max="1291" width="16.85546875" style="5" customWidth="1"/>
    <col min="1292" max="1538" width="9.140625" style="5"/>
    <col min="1539" max="1539" width="10" style="5" customWidth="1"/>
    <col min="1540" max="1540" width="10.42578125" style="5" customWidth="1"/>
    <col min="1541" max="1541" width="9.5703125" style="5" bestFit="1" customWidth="1"/>
    <col min="1542" max="1542" width="9.140625" style="5"/>
    <col min="1543" max="1543" width="10.5703125" style="5" customWidth="1"/>
    <col min="1544" max="1544" width="21.7109375" style="5" customWidth="1"/>
    <col min="1545" max="1545" width="18.42578125" style="5" customWidth="1"/>
    <col min="1546" max="1546" width="25.28515625" style="5" customWidth="1"/>
    <col min="1547" max="1547" width="16.85546875" style="5" customWidth="1"/>
    <col min="1548" max="1794" width="9.140625" style="5"/>
    <col min="1795" max="1795" width="10" style="5" customWidth="1"/>
    <col min="1796" max="1796" width="10.42578125" style="5" customWidth="1"/>
    <col min="1797" max="1797" width="9.5703125" style="5" bestFit="1" customWidth="1"/>
    <col min="1798" max="1798" width="9.140625" style="5"/>
    <col min="1799" max="1799" width="10.5703125" style="5" customWidth="1"/>
    <col min="1800" max="1800" width="21.7109375" style="5" customWidth="1"/>
    <col min="1801" max="1801" width="18.42578125" style="5" customWidth="1"/>
    <col min="1802" max="1802" width="25.28515625" style="5" customWidth="1"/>
    <col min="1803" max="1803" width="16.85546875" style="5" customWidth="1"/>
    <col min="1804" max="2050" width="9.140625" style="5"/>
    <col min="2051" max="2051" width="10" style="5" customWidth="1"/>
    <col min="2052" max="2052" width="10.42578125" style="5" customWidth="1"/>
    <col min="2053" max="2053" width="9.5703125" style="5" bestFit="1" customWidth="1"/>
    <col min="2054" max="2054" width="9.140625" style="5"/>
    <col min="2055" max="2055" width="10.5703125" style="5" customWidth="1"/>
    <col min="2056" max="2056" width="21.7109375" style="5" customWidth="1"/>
    <col min="2057" max="2057" width="18.42578125" style="5" customWidth="1"/>
    <col min="2058" max="2058" width="25.28515625" style="5" customWidth="1"/>
    <col min="2059" max="2059" width="16.85546875" style="5" customWidth="1"/>
    <col min="2060" max="2306" width="9.140625" style="5"/>
    <col min="2307" max="2307" width="10" style="5" customWidth="1"/>
    <col min="2308" max="2308" width="10.42578125" style="5" customWidth="1"/>
    <col min="2309" max="2309" width="9.5703125" style="5" bestFit="1" customWidth="1"/>
    <col min="2310" max="2310" width="9.140625" style="5"/>
    <col min="2311" max="2311" width="10.5703125" style="5" customWidth="1"/>
    <col min="2312" max="2312" width="21.7109375" style="5" customWidth="1"/>
    <col min="2313" max="2313" width="18.42578125" style="5" customWidth="1"/>
    <col min="2314" max="2314" width="25.28515625" style="5" customWidth="1"/>
    <col min="2315" max="2315" width="16.85546875" style="5" customWidth="1"/>
    <col min="2316" max="2562" width="9.140625" style="5"/>
    <col min="2563" max="2563" width="10" style="5" customWidth="1"/>
    <col min="2564" max="2564" width="10.42578125" style="5" customWidth="1"/>
    <col min="2565" max="2565" width="9.5703125" style="5" bestFit="1" customWidth="1"/>
    <col min="2566" max="2566" width="9.140625" style="5"/>
    <col min="2567" max="2567" width="10.5703125" style="5" customWidth="1"/>
    <col min="2568" max="2568" width="21.7109375" style="5" customWidth="1"/>
    <col min="2569" max="2569" width="18.42578125" style="5" customWidth="1"/>
    <col min="2570" max="2570" width="25.28515625" style="5" customWidth="1"/>
    <col min="2571" max="2571" width="16.85546875" style="5" customWidth="1"/>
    <col min="2572" max="2818" width="9.140625" style="5"/>
    <col min="2819" max="2819" width="10" style="5" customWidth="1"/>
    <col min="2820" max="2820" width="10.42578125" style="5" customWidth="1"/>
    <col min="2821" max="2821" width="9.5703125" style="5" bestFit="1" customWidth="1"/>
    <col min="2822" max="2822" width="9.140625" style="5"/>
    <col min="2823" max="2823" width="10.5703125" style="5" customWidth="1"/>
    <col min="2824" max="2824" width="21.7109375" style="5" customWidth="1"/>
    <col min="2825" max="2825" width="18.42578125" style="5" customWidth="1"/>
    <col min="2826" max="2826" width="25.28515625" style="5" customWidth="1"/>
    <col min="2827" max="2827" width="16.85546875" style="5" customWidth="1"/>
    <col min="2828" max="3074" width="9.140625" style="5"/>
    <col min="3075" max="3075" width="10" style="5" customWidth="1"/>
    <col min="3076" max="3076" width="10.42578125" style="5" customWidth="1"/>
    <col min="3077" max="3077" width="9.5703125" style="5" bestFit="1" customWidth="1"/>
    <col min="3078" max="3078" width="9.140625" style="5"/>
    <col min="3079" max="3079" width="10.5703125" style="5" customWidth="1"/>
    <col min="3080" max="3080" width="21.7109375" style="5" customWidth="1"/>
    <col min="3081" max="3081" width="18.42578125" style="5" customWidth="1"/>
    <col min="3082" max="3082" width="25.28515625" style="5" customWidth="1"/>
    <col min="3083" max="3083" width="16.85546875" style="5" customWidth="1"/>
    <col min="3084" max="3330" width="9.140625" style="5"/>
    <col min="3331" max="3331" width="10" style="5" customWidth="1"/>
    <col min="3332" max="3332" width="10.42578125" style="5" customWidth="1"/>
    <col min="3333" max="3333" width="9.5703125" style="5" bestFit="1" customWidth="1"/>
    <col min="3334" max="3334" width="9.140625" style="5"/>
    <col min="3335" max="3335" width="10.5703125" style="5" customWidth="1"/>
    <col min="3336" max="3336" width="21.7109375" style="5" customWidth="1"/>
    <col min="3337" max="3337" width="18.42578125" style="5" customWidth="1"/>
    <col min="3338" max="3338" width="25.28515625" style="5" customWidth="1"/>
    <col min="3339" max="3339" width="16.85546875" style="5" customWidth="1"/>
    <col min="3340" max="3586" width="9.140625" style="5"/>
    <col min="3587" max="3587" width="10" style="5" customWidth="1"/>
    <col min="3588" max="3588" width="10.42578125" style="5" customWidth="1"/>
    <col min="3589" max="3589" width="9.5703125" style="5" bestFit="1" customWidth="1"/>
    <col min="3590" max="3590" width="9.140625" style="5"/>
    <col min="3591" max="3591" width="10.5703125" style="5" customWidth="1"/>
    <col min="3592" max="3592" width="21.7109375" style="5" customWidth="1"/>
    <col min="3593" max="3593" width="18.42578125" style="5" customWidth="1"/>
    <col min="3594" max="3594" width="25.28515625" style="5" customWidth="1"/>
    <col min="3595" max="3595" width="16.85546875" style="5" customWidth="1"/>
    <col min="3596" max="3842" width="9.140625" style="5"/>
    <col min="3843" max="3843" width="10" style="5" customWidth="1"/>
    <col min="3844" max="3844" width="10.42578125" style="5" customWidth="1"/>
    <col min="3845" max="3845" width="9.5703125" style="5" bestFit="1" customWidth="1"/>
    <col min="3846" max="3846" width="9.140625" style="5"/>
    <col min="3847" max="3847" width="10.5703125" style="5" customWidth="1"/>
    <col min="3848" max="3848" width="21.7109375" style="5" customWidth="1"/>
    <col min="3849" max="3849" width="18.42578125" style="5" customWidth="1"/>
    <col min="3850" max="3850" width="25.28515625" style="5" customWidth="1"/>
    <col min="3851" max="3851" width="16.85546875" style="5" customWidth="1"/>
    <col min="3852" max="4098" width="9.140625" style="5"/>
    <col min="4099" max="4099" width="10" style="5" customWidth="1"/>
    <col min="4100" max="4100" width="10.42578125" style="5" customWidth="1"/>
    <col min="4101" max="4101" width="9.5703125" style="5" bestFit="1" customWidth="1"/>
    <col min="4102" max="4102" width="9.140625" style="5"/>
    <col min="4103" max="4103" width="10.5703125" style="5" customWidth="1"/>
    <col min="4104" max="4104" width="21.7109375" style="5" customWidth="1"/>
    <col min="4105" max="4105" width="18.42578125" style="5" customWidth="1"/>
    <col min="4106" max="4106" width="25.28515625" style="5" customWidth="1"/>
    <col min="4107" max="4107" width="16.85546875" style="5" customWidth="1"/>
    <col min="4108" max="4354" width="9.140625" style="5"/>
    <col min="4355" max="4355" width="10" style="5" customWidth="1"/>
    <col min="4356" max="4356" width="10.42578125" style="5" customWidth="1"/>
    <col min="4357" max="4357" width="9.5703125" style="5" bestFit="1" customWidth="1"/>
    <col min="4358" max="4358" width="9.140625" style="5"/>
    <col min="4359" max="4359" width="10.5703125" style="5" customWidth="1"/>
    <col min="4360" max="4360" width="21.7109375" style="5" customWidth="1"/>
    <col min="4361" max="4361" width="18.42578125" style="5" customWidth="1"/>
    <col min="4362" max="4362" width="25.28515625" style="5" customWidth="1"/>
    <col min="4363" max="4363" width="16.85546875" style="5" customWidth="1"/>
    <col min="4364" max="4610" width="9.140625" style="5"/>
    <col min="4611" max="4611" width="10" style="5" customWidth="1"/>
    <col min="4612" max="4612" width="10.42578125" style="5" customWidth="1"/>
    <col min="4613" max="4613" width="9.5703125" style="5" bestFit="1" customWidth="1"/>
    <col min="4614" max="4614" width="9.140625" style="5"/>
    <col min="4615" max="4615" width="10.5703125" style="5" customWidth="1"/>
    <col min="4616" max="4616" width="21.7109375" style="5" customWidth="1"/>
    <col min="4617" max="4617" width="18.42578125" style="5" customWidth="1"/>
    <col min="4618" max="4618" width="25.28515625" style="5" customWidth="1"/>
    <col min="4619" max="4619" width="16.85546875" style="5" customWidth="1"/>
    <col min="4620" max="4866" width="9.140625" style="5"/>
    <col min="4867" max="4867" width="10" style="5" customWidth="1"/>
    <col min="4868" max="4868" width="10.42578125" style="5" customWidth="1"/>
    <col min="4869" max="4869" width="9.5703125" style="5" bestFit="1" customWidth="1"/>
    <col min="4870" max="4870" width="9.140625" style="5"/>
    <col min="4871" max="4871" width="10.5703125" style="5" customWidth="1"/>
    <col min="4872" max="4872" width="21.7109375" style="5" customWidth="1"/>
    <col min="4873" max="4873" width="18.42578125" style="5" customWidth="1"/>
    <col min="4874" max="4874" width="25.28515625" style="5" customWidth="1"/>
    <col min="4875" max="4875" width="16.85546875" style="5" customWidth="1"/>
    <col min="4876" max="5122" width="9.140625" style="5"/>
    <col min="5123" max="5123" width="10" style="5" customWidth="1"/>
    <col min="5124" max="5124" width="10.42578125" style="5" customWidth="1"/>
    <col min="5125" max="5125" width="9.5703125" style="5" bestFit="1" customWidth="1"/>
    <col min="5126" max="5126" width="9.140625" style="5"/>
    <col min="5127" max="5127" width="10.5703125" style="5" customWidth="1"/>
    <col min="5128" max="5128" width="21.7109375" style="5" customWidth="1"/>
    <col min="5129" max="5129" width="18.42578125" style="5" customWidth="1"/>
    <col min="5130" max="5130" width="25.28515625" style="5" customWidth="1"/>
    <col min="5131" max="5131" width="16.85546875" style="5" customWidth="1"/>
    <col min="5132" max="5378" width="9.140625" style="5"/>
    <col min="5379" max="5379" width="10" style="5" customWidth="1"/>
    <col min="5380" max="5380" width="10.42578125" style="5" customWidth="1"/>
    <col min="5381" max="5381" width="9.5703125" style="5" bestFit="1" customWidth="1"/>
    <col min="5382" max="5382" width="9.140625" style="5"/>
    <col min="5383" max="5383" width="10.5703125" style="5" customWidth="1"/>
    <col min="5384" max="5384" width="21.7109375" style="5" customWidth="1"/>
    <col min="5385" max="5385" width="18.42578125" style="5" customWidth="1"/>
    <col min="5386" max="5386" width="25.28515625" style="5" customWidth="1"/>
    <col min="5387" max="5387" width="16.85546875" style="5" customWidth="1"/>
    <col min="5388" max="5634" width="9.140625" style="5"/>
    <col min="5635" max="5635" width="10" style="5" customWidth="1"/>
    <col min="5636" max="5636" width="10.42578125" style="5" customWidth="1"/>
    <col min="5637" max="5637" width="9.5703125" style="5" bestFit="1" customWidth="1"/>
    <col min="5638" max="5638" width="9.140625" style="5"/>
    <col min="5639" max="5639" width="10.5703125" style="5" customWidth="1"/>
    <col min="5640" max="5640" width="21.7109375" style="5" customWidth="1"/>
    <col min="5641" max="5641" width="18.42578125" style="5" customWidth="1"/>
    <col min="5642" max="5642" width="25.28515625" style="5" customWidth="1"/>
    <col min="5643" max="5643" width="16.85546875" style="5" customWidth="1"/>
    <col min="5644" max="5890" width="9.140625" style="5"/>
    <col min="5891" max="5891" width="10" style="5" customWidth="1"/>
    <col min="5892" max="5892" width="10.42578125" style="5" customWidth="1"/>
    <col min="5893" max="5893" width="9.5703125" style="5" bestFit="1" customWidth="1"/>
    <col min="5894" max="5894" width="9.140625" style="5"/>
    <col min="5895" max="5895" width="10.5703125" style="5" customWidth="1"/>
    <col min="5896" max="5896" width="21.7109375" style="5" customWidth="1"/>
    <col min="5897" max="5897" width="18.42578125" style="5" customWidth="1"/>
    <col min="5898" max="5898" width="25.28515625" style="5" customWidth="1"/>
    <col min="5899" max="5899" width="16.85546875" style="5" customWidth="1"/>
    <col min="5900" max="6146" width="9.140625" style="5"/>
    <col min="6147" max="6147" width="10" style="5" customWidth="1"/>
    <col min="6148" max="6148" width="10.42578125" style="5" customWidth="1"/>
    <col min="6149" max="6149" width="9.5703125" style="5" bestFit="1" customWidth="1"/>
    <col min="6150" max="6150" width="9.140625" style="5"/>
    <col min="6151" max="6151" width="10.5703125" style="5" customWidth="1"/>
    <col min="6152" max="6152" width="21.7109375" style="5" customWidth="1"/>
    <col min="6153" max="6153" width="18.42578125" style="5" customWidth="1"/>
    <col min="6154" max="6154" width="25.28515625" style="5" customWidth="1"/>
    <col min="6155" max="6155" width="16.85546875" style="5" customWidth="1"/>
    <col min="6156" max="6402" width="9.140625" style="5"/>
    <col min="6403" max="6403" width="10" style="5" customWidth="1"/>
    <col min="6404" max="6404" width="10.42578125" style="5" customWidth="1"/>
    <col min="6405" max="6405" width="9.5703125" style="5" bestFit="1" customWidth="1"/>
    <col min="6406" max="6406" width="9.140625" style="5"/>
    <col min="6407" max="6407" width="10.5703125" style="5" customWidth="1"/>
    <col min="6408" max="6408" width="21.7109375" style="5" customWidth="1"/>
    <col min="6409" max="6409" width="18.42578125" style="5" customWidth="1"/>
    <col min="6410" max="6410" width="25.28515625" style="5" customWidth="1"/>
    <col min="6411" max="6411" width="16.85546875" style="5" customWidth="1"/>
    <col min="6412" max="6658" width="9.140625" style="5"/>
    <col min="6659" max="6659" width="10" style="5" customWidth="1"/>
    <col min="6660" max="6660" width="10.42578125" style="5" customWidth="1"/>
    <col min="6661" max="6661" width="9.5703125" style="5" bestFit="1" customWidth="1"/>
    <col min="6662" max="6662" width="9.140625" style="5"/>
    <col min="6663" max="6663" width="10.5703125" style="5" customWidth="1"/>
    <col min="6664" max="6664" width="21.7109375" style="5" customWidth="1"/>
    <col min="6665" max="6665" width="18.42578125" style="5" customWidth="1"/>
    <col min="6666" max="6666" width="25.28515625" style="5" customWidth="1"/>
    <col min="6667" max="6667" width="16.85546875" style="5" customWidth="1"/>
    <col min="6668" max="6914" width="9.140625" style="5"/>
    <col min="6915" max="6915" width="10" style="5" customWidth="1"/>
    <col min="6916" max="6916" width="10.42578125" style="5" customWidth="1"/>
    <col min="6917" max="6917" width="9.5703125" style="5" bestFit="1" customWidth="1"/>
    <col min="6918" max="6918" width="9.140625" style="5"/>
    <col min="6919" max="6919" width="10.5703125" style="5" customWidth="1"/>
    <col min="6920" max="6920" width="21.7109375" style="5" customWidth="1"/>
    <col min="6921" max="6921" width="18.42578125" style="5" customWidth="1"/>
    <col min="6922" max="6922" width="25.28515625" style="5" customWidth="1"/>
    <col min="6923" max="6923" width="16.85546875" style="5" customWidth="1"/>
    <col min="6924" max="7170" width="9.140625" style="5"/>
    <col min="7171" max="7171" width="10" style="5" customWidth="1"/>
    <col min="7172" max="7172" width="10.42578125" style="5" customWidth="1"/>
    <col min="7173" max="7173" width="9.5703125" style="5" bestFit="1" customWidth="1"/>
    <col min="7174" max="7174" width="9.140625" style="5"/>
    <col min="7175" max="7175" width="10.5703125" style="5" customWidth="1"/>
    <col min="7176" max="7176" width="21.7109375" style="5" customWidth="1"/>
    <col min="7177" max="7177" width="18.42578125" style="5" customWidth="1"/>
    <col min="7178" max="7178" width="25.28515625" style="5" customWidth="1"/>
    <col min="7179" max="7179" width="16.85546875" style="5" customWidth="1"/>
    <col min="7180" max="7426" width="9.140625" style="5"/>
    <col min="7427" max="7427" width="10" style="5" customWidth="1"/>
    <col min="7428" max="7428" width="10.42578125" style="5" customWidth="1"/>
    <col min="7429" max="7429" width="9.5703125" style="5" bestFit="1" customWidth="1"/>
    <col min="7430" max="7430" width="9.140625" style="5"/>
    <col min="7431" max="7431" width="10.5703125" style="5" customWidth="1"/>
    <col min="7432" max="7432" width="21.7109375" style="5" customWidth="1"/>
    <col min="7433" max="7433" width="18.42578125" style="5" customWidth="1"/>
    <col min="7434" max="7434" width="25.28515625" style="5" customWidth="1"/>
    <col min="7435" max="7435" width="16.85546875" style="5" customWidth="1"/>
    <col min="7436" max="7682" width="9.140625" style="5"/>
    <col min="7683" max="7683" width="10" style="5" customWidth="1"/>
    <col min="7684" max="7684" width="10.42578125" style="5" customWidth="1"/>
    <col min="7685" max="7685" width="9.5703125" style="5" bestFit="1" customWidth="1"/>
    <col min="7686" max="7686" width="9.140625" style="5"/>
    <col min="7687" max="7687" width="10.5703125" style="5" customWidth="1"/>
    <col min="7688" max="7688" width="21.7109375" style="5" customWidth="1"/>
    <col min="7689" max="7689" width="18.42578125" style="5" customWidth="1"/>
    <col min="7690" max="7690" width="25.28515625" style="5" customWidth="1"/>
    <col min="7691" max="7691" width="16.85546875" style="5" customWidth="1"/>
    <col min="7692" max="7938" width="9.140625" style="5"/>
    <col min="7939" max="7939" width="10" style="5" customWidth="1"/>
    <col min="7940" max="7940" width="10.42578125" style="5" customWidth="1"/>
    <col min="7941" max="7941" width="9.5703125" style="5" bestFit="1" customWidth="1"/>
    <col min="7942" max="7942" width="9.140625" style="5"/>
    <col min="7943" max="7943" width="10.5703125" style="5" customWidth="1"/>
    <col min="7944" max="7944" width="21.7109375" style="5" customWidth="1"/>
    <col min="7945" max="7945" width="18.42578125" style="5" customWidth="1"/>
    <col min="7946" max="7946" width="25.28515625" style="5" customWidth="1"/>
    <col min="7947" max="7947" width="16.85546875" style="5" customWidth="1"/>
    <col min="7948" max="8194" width="9.140625" style="5"/>
    <col min="8195" max="8195" width="10" style="5" customWidth="1"/>
    <col min="8196" max="8196" width="10.42578125" style="5" customWidth="1"/>
    <col min="8197" max="8197" width="9.5703125" style="5" bestFit="1" customWidth="1"/>
    <col min="8198" max="8198" width="9.140625" style="5"/>
    <col min="8199" max="8199" width="10.5703125" style="5" customWidth="1"/>
    <col min="8200" max="8200" width="21.7109375" style="5" customWidth="1"/>
    <col min="8201" max="8201" width="18.42578125" style="5" customWidth="1"/>
    <col min="8202" max="8202" width="25.28515625" style="5" customWidth="1"/>
    <col min="8203" max="8203" width="16.85546875" style="5" customWidth="1"/>
    <col min="8204" max="8450" width="9.140625" style="5"/>
    <col min="8451" max="8451" width="10" style="5" customWidth="1"/>
    <col min="8452" max="8452" width="10.42578125" style="5" customWidth="1"/>
    <col min="8453" max="8453" width="9.5703125" style="5" bestFit="1" customWidth="1"/>
    <col min="8454" max="8454" width="9.140625" style="5"/>
    <col min="8455" max="8455" width="10.5703125" style="5" customWidth="1"/>
    <col min="8456" max="8456" width="21.7109375" style="5" customWidth="1"/>
    <col min="8457" max="8457" width="18.42578125" style="5" customWidth="1"/>
    <col min="8458" max="8458" width="25.28515625" style="5" customWidth="1"/>
    <col min="8459" max="8459" width="16.85546875" style="5" customWidth="1"/>
    <col min="8460" max="8706" width="9.140625" style="5"/>
    <col min="8707" max="8707" width="10" style="5" customWidth="1"/>
    <col min="8708" max="8708" width="10.42578125" style="5" customWidth="1"/>
    <col min="8709" max="8709" width="9.5703125" style="5" bestFit="1" customWidth="1"/>
    <col min="8710" max="8710" width="9.140625" style="5"/>
    <col min="8711" max="8711" width="10.5703125" style="5" customWidth="1"/>
    <col min="8712" max="8712" width="21.7109375" style="5" customWidth="1"/>
    <col min="8713" max="8713" width="18.42578125" style="5" customWidth="1"/>
    <col min="8714" max="8714" width="25.28515625" style="5" customWidth="1"/>
    <col min="8715" max="8715" width="16.85546875" style="5" customWidth="1"/>
    <col min="8716" max="8962" width="9.140625" style="5"/>
    <col min="8963" max="8963" width="10" style="5" customWidth="1"/>
    <col min="8964" max="8964" width="10.42578125" style="5" customWidth="1"/>
    <col min="8965" max="8965" width="9.5703125" style="5" bestFit="1" customWidth="1"/>
    <col min="8966" max="8966" width="9.140625" style="5"/>
    <col min="8967" max="8967" width="10.5703125" style="5" customWidth="1"/>
    <col min="8968" max="8968" width="21.7109375" style="5" customWidth="1"/>
    <col min="8969" max="8969" width="18.42578125" style="5" customWidth="1"/>
    <col min="8970" max="8970" width="25.28515625" style="5" customWidth="1"/>
    <col min="8971" max="8971" width="16.85546875" style="5" customWidth="1"/>
    <col min="8972" max="9218" width="9.140625" style="5"/>
    <col min="9219" max="9219" width="10" style="5" customWidth="1"/>
    <col min="9220" max="9220" width="10.42578125" style="5" customWidth="1"/>
    <col min="9221" max="9221" width="9.5703125" style="5" bestFit="1" customWidth="1"/>
    <col min="9222" max="9222" width="9.140625" style="5"/>
    <col min="9223" max="9223" width="10.5703125" style="5" customWidth="1"/>
    <col min="9224" max="9224" width="21.7109375" style="5" customWidth="1"/>
    <col min="9225" max="9225" width="18.42578125" style="5" customWidth="1"/>
    <col min="9226" max="9226" width="25.28515625" style="5" customWidth="1"/>
    <col min="9227" max="9227" width="16.85546875" style="5" customWidth="1"/>
    <col min="9228" max="9474" width="9.140625" style="5"/>
    <col min="9475" max="9475" width="10" style="5" customWidth="1"/>
    <col min="9476" max="9476" width="10.42578125" style="5" customWidth="1"/>
    <col min="9477" max="9477" width="9.5703125" style="5" bestFit="1" customWidth="1"/>
    <col min="9478" max="9478" width="9.140625" style="5"/>
    <col min="9479" max="9479" width="10.5703125" style="5" customWidth="1"/>
    <col min="9480" max="9480" width="21.7109375" style="5" customWidth="1"/>
    <col min="9481" max="9481" width="18.42578125" style="5" customWidth="1"/>
    <col min="9482" max="9482" width="25.28515625" style="5" customWidth="1"/>
    <col min="9483" max="9483" width="16.85546875" style="5" customWidth="1"/>
    <col min="9484" max="9730" width="9.140625" style="5"/>
    <col min="9731" max="9731" width="10" style="5" customWidth="1"/>
    <col min="9732" max="9732" width="10.42578125" style="5" customWidth="1"/>
    <col min="9733" max="9733" width="9.5703125" style="5" bestFit="1" customWidth="1"/>
    <col min="9734" max="9734" width="9.140625" style="5"/>
    <col min="9735" max="9735" width="10.5703125" style="5" customWidth="1"/>
    <col min="9736" max="9736" width="21.7109375" style="5" customWidth="1"/>
    <col min="9737" max="9737" width="18.42578125" style="5" customWidth="1"/>
    <col min="9738" max="9738" width="25.28515625" style="5" customWidth="1"/>
    <col min="9739" max="9739" width="16.85546875" style="5" customWidth="1"/>
    <col min="9740" max="9986" width="9.140625" style="5"/>
    <col min="9987" max="9987" width="10" style="5" customWidth="1"/>
    <col min="9988" max="9988" width="10.42578125" style="5" customWidth="1"/>
    <col min="9989" max="9989" width="9.5703125" style="5" bestFit="1" customWidth="1"/>
    <col min="9990" max="9990" width="9.140625" style="5"/>
    <col min="9991" max="9991" width="10.5703125" style="5" customWidth="1"/>
    <col min="9992" max="9992" width="21.7109375" style="5" customWidth="1"/>
    <col min="9993" max="9993" width="18.42578125" style="5" customWidth="1"/>
    <col min="9994" max="9994" width="25.28515625" style="5" customWidth="1"/>
    <col min="9995" max="9995" width="16.85546875" style="5" customWidth="1"/>
    <col min="9996" max="10242" width="9.140625" style="5"/>
    <col min="10243" max="10243" width="10" style="5" customWidth="1"/>
    <col min="10244" max="10244" width="10.42578125" style="5" customWidth="1"/>
    <col min="10245" max="10245" width="9.5703125" style="5" bestFit="1" customWidth="1"/>
    <col min="10246" max="10246" width="9.140625" style="5"/>
    <col min="10247" max="10247" width="10.5703125" style="5" customWidth="1"/>
    <col min="10248" max="10248" width="21.7109375" style="5" customWidth="1"/>
    <col min="10249" max="10249" width="18.42578125" style="5" customWidth="1"/>
    <col min="10250" max="10250" width="25.28515625" style="5" customWidth="1"/>
    <col min="10251" max="10251" width="16.85546875" style="5" customWidth="1"/>
    <col min="10252" max="10498" width="9.140625" style="5"/>
    <col min="10499" max="10499" width="10" style="5" customWidth="1"/>
    <col min="10500" max="10500" width="10.42578125" style="5" customWidth="1"/>
    <col min="10501" max="10501" width="9.5703125" style="5" bestFit="1" customWidth="1"/>
    <col min="10502" max="10502" width="9.140625" style="5"/>
    <col min="10503" max="10503" width="10.5703125" style="5" customWidth="1"/>
    <col min="10504" max="10504" width="21.7109375" style="5" customWidth="1"/>
    <col min="10505" max="10505" width="18.42578125" style="5" customWidth="1"/>
    <col min="10506" max="10506" width="25.28515625" style="5" customWidth="1"/>
    <col min="10507" max="10507" width="16.85546875" style="5" customWidth="1"/>
    <col min="10508" max="10754" width="9.140625" style="5"/>
    <col min="10755" max="10755" width="10" style="5" customWidth="1"/>
    <col min="10756" max="10756" width="10.42578125" style="5" customWidth="1"/>
    <col min="10757" max="10757" width="9.5703125" style="5" bestFit="1" customWidth="1"/>
    <col min="10758" max="10758" width="9.140625" style="5"/>
    <col min="10759" max="10759" width="10.5703125" style="5" customWidth="1"/>
    <col min="10760" max="10760" width="21.7109375" style="5" customWidth="1"/>
    <col min="10761" max="10761" width="18.42578125" style="5" customWidth="1"/>
    <col min="10762" max="10762" width="25.28515625" style="5" customWidth="1"/>
    <col min="10763" max="10763" width="16.85546875" style="5" customWidth="1"/>
    <col min="10764" max="11010" width="9.140625" style="5"/>
    <col min="11011" max="11011" width="10" style="5" customWidth="1"/>
    <col min="11012" max="11012" width="10.42578125" style="5" customWidth="1"/>
    <col min="11013" max="11013" width="9.5703125" style="5" bestFit="1" customWidth="1"/>
    <col min="11014" max="11014" width="9.140625" style="5"/>
    <col min="11015" max="11015" width="10.5703125" style="5" customWidth="1"/>
    <col min="11016" max="11016" width="21.7109375" style="5" customWidth="1"/>
    <col min="11017" max="11017" width="18.42578125" style="5" customWidth="1"/>
    <col min="11018" max="11018" width="25.28515625" style="5" customWidth="1"/>
    <col min="11019" max="11019" width="16.85546875" style="5" customWidth="1"/>
    <col min="11020" max="11266" width="9.140625" style="5"/>
    <col min="11267" max="11267" width="10" style="5" customWidth="1"/>
    <col min="11268" max="11268" width="10.42578125" style="5" customWidth="1"/>
    <col min="11269" max="11269" width="9.5703125" style="5" bestFit="1" customWidth="1"/>
    <col min="11270" max="11270" width="9.140625" style="5"/>
    <col min="11271" max="11271" width="10.5703125" style="5" customWidth="1"/>
    <col min="11272" max="11272" width="21.7109375" style="5" customWidth="1"/>
    <col min="11273" max="11273" width="18.42578125" style="5" customWidth="1"/>
    <col min="11274" max="11274" width="25.28515625" style="5" customWidth="1"/>
    <col min="11275" max="11275" width="16.85546875" style="5" customWidth="1"/>
    <col min="11276" max="11522" width="9.140625" style="5"/>
    <col min="11523" max="11523" width="10" style="5" customWidth="1"/>
    <col min="11524" max="11524" width="10.42578125" style="5" customWidth="1"/>
    <col min="11525" max="11525" width="9.5703125" style="5" bestFit="1" customWidth="1"/>
    <col min="11526" max="11526" width="9.140625" style="5"/>
    <col min="11527" max="11527" width="10.5703125" style="5" customWidth="1"/>
    <col min="11528" max="11528" width="21.7109375" style="5" customWidth="1"/>
    <col min="11529" max="11529" width="18.42578125" style="5" customWidth="1"/>
    <col min="11530" max="11530" width="25.28515625" style="5" customWidth="1"/>
    <col min="11531" max="11531" width="16.85546875" style="5" customWidth="1"/>
    <col min="11532" max="11778" width="9.140625" style="5"/>
    <col min="11779" max="11779" width="10" style="5" customWidth="1"/>
    <col min="11780" max="11780" width="10.42578125" style="5" customWidth="1"/>
    <col min="11781" max="11781" width="9.5703125" style="5" bestFit="1" customWidth="1"/>
    <col min="11782" max="11782" width="9.140625" style="5"/>
    <col min="11783" max="11783" width="10.5703125" style="5" customWidth="1"/>
    <col min="11784" max="11784" width="21.7109375" style="5" customWidth="1"/>
    <col min="11785" max="11785" width="18.42578125" style="5" customWidth="1"/>
    <col min="11786" max="11786" width="25.28515625" style="5" customWidth="1"/>
    <col min="11787" max="11787" width="16.85546875" style="5" customWidth="1"/>
    <col min="11788" max="12034" width="9.140625" style="5"/>
    <col min="12035" max="12035" width="10" style="5" customWidth="1"/>
    <col min="12036" max="12036" width="10.42578125" style="5" customWidth="1"/>
    <col min="12037" max="12037" width="9.5703125" style="5" bestFit="1" customWidth="1"/>
    <col min="12038" max="12038" width="9.140625" style="5"/>
    <col min="12039" max="12039" width="10.5703125" style="5" customWidth="1"/>
    <col min="12040" max="12040" width="21.7109375" style="5" customWidth="1"/>
    <col min="12041" max="12041" width="18.42578125" style="5" customWidth="1"/>
    <col min="12042" max="12042" width="25.28515625" style="5" customWidth="1"/>
    <col min="12043" max="12043" width="16.85546875" style="5" customWidth="1"/>
    <col min="12044" max="12290" width="9.140625" style="5"/>
    <col min="12291" max="12291" width="10" style="5" customWidth="1"/>
    <col min="12292" max="12292" width="10.42578125" style="5" customWidth="1"/>
    <col min="12293" max="12293" width="9.5703125" style="5" bestFit="1" customWidth="1"/>
    <col min="12294" max="12294" width="9.140625" style="5"/>
    <col min="12295" max="12295" width="10.5703125" style="5" customWidth="1"/>
    <col min="12296" max="12296" width="21.7109375" style="5" customWidth="1"/>
    <col min="12297" max="12297" width="18.42578125" style="5" customWidth="1"/>
    <col min="12298" max="12298" width="25.28515625" style="5" customWidth="1"/>
    <col min="12299" max="12299" width="16.85546875" style="5" customWidth="1"/>
    <col min="12300" max="12546" width="9.140625" style="5"/>
    <col min="12547" max="12547" width="10" style="5" customWidth="1"/>
    <col min="12548" max="12548" width="10.42578125" style="5" customWidth="1"/>
    <col min="12549" max="12549" width="9.5703125" style="5" bestFit="1" customWidth="1"/>
    <col min="12550" max="12550" width="9.140625" style="5"/>
    <col min="12551" max="12551" width="10.5703125" style="5" customWidth="1"/>
    <col min="12552" max="12552" width="21.7109375" style="5" customWidth="1"/>
    <col min="12553" max="12553" width="18.42578125" style="5" customWidth="1"/>
    <col min="12554" max="12554" width="25.28515625" style="5" customWidth="1"/>
    <col min="12555" max="12555" width="16.85546875" style="5" customWidth="1"/>
    <col min="12556" max="12802" width="9.140625" style="5"/>
    <col min="12803" max="12803" width="10" style="5" customWidth="1"/>
    <col min="12804" max="12804" width="10.42578125" style="5" customWidth="1"/>
    <col min="12805" max="12805" width="9.5703125" style="5" bestFit="1" customWidth="1"/>
    <col min="12806" max="12806" width="9.140625" style="5"/>
    <col min="12807" max="12807" width="10.5703125" style="5" customWidth="1"/>
    <col min="12808" max="12808" width="21.7109375" style="5" customWidth="1"/>
    <col min="12809" max="12809" width="18.42578125" style="5" customWidth="1"/>
    <col min="12810" max="12810" width="25.28515625" style="5" customWidth="1"/>
    <col min="12811" max="12811" width="16.85546875" style="5" customWidth="1"/>
    <col min="12812" max="13058" width="9.140625" style="5"/>
    <col min="13059" max="13059" width="10" style="5" customWidth="1"/>
    <col min="13060" max="13060" width="10.42578125" style="5" customWidth="1"/>
    <col min="13061" max="13061" width="9.5703125" style="5" bestFit="1" customWidth="1"/>
    <col min="13062" max="13062" width="9.140625" style="5"/>
    <col min="13063" max="13063" width="10.5703125" style="5" customWidth="1"/>
    <col min="13064" max="13064" width="21.7109375" style="5" customWidth="1"/>
    <col min="13065" max="13065" width="18.42578125" style="5" customWidth="1"/>
    <col min="13066" max="13066" width="25.28515625" style="5" customWidth="1"/>
    <col min="13067" max="13067" width="16.85546875" style="5" customWidth="1"/>
    <col min="13068" max="13314" width="9.140625" style="5"/>
    <col min="13315" max="13315" width="10" style="5" customWidth="1"/>
    <col min="13316" max="13316" width="10.42578125" style="5" customWidth="1"/>
    <col min="13317" max="13317" width="9.5703125" style="5" bestFit="1" customWidth="1"/>
    <col min="13318" max="13318" width="9.140625" style="5"/>
    <col min="13319" max="13319" width="10.5703125" style="5" customWidth="1"/>
    <col min="13320" max="13320" width="21.7109375" style="5" customWidth="1"/>
    <col min="13321" max="13321" width="18.42578125" style="5" customWidth="1"/>
    <col min="13322" max="13322" width="25.28515625" style="5" customWidth="1"/>
    <col min="13323" max="13323" width="16.85546875" style="5" customWidth="1"/>
    <col min="13324" max="13570" width="9.140625" style="5"/>
    <col min="13571" max="13571" width="10" style="5" customWidth="1"/>
    <col min="13572" max="13572" width="10.42578125" style="5" customWidth="1"/>
    <col min="13573" max="13573" width="9.5703125" style="5" bestFit="1" customWidth="1"/>
    <col min="13574" max="13574" width="9.140625" style="5"/>
    <col min="13575" max="13575" width="10.5703125" style="5" customWidth="1"/>
    <col min="13576" max="13576" width="21.7109375" style="5" customWidth="1"/>
    <col min="13577" max="13577" width="18.42578125" style="5" customWidth="1"/>
    <col min="13578" max="13578" width="25.28515625" style="5" customWidth="1"/>
    <col min="13579" max="13579" width="16.85546875" style="5" customWidth="1"/>
    <col min="13580" max="13826" width="9.140625" style="5"/>
    <col min="13827" max="13827" width="10" style="5" customWidth="1"/>
    <col min="13828" max="13828" width="10.42578125" style="5" customWidth="1"/>
    <col min="13829" max="13829" width="9.5703125" style="5" bestFit="1" customWidth="1"/>
    <col min="13830" max="13830" width="9.140625" style="5"/>
    <col min="13831" max="13831" width="10.5703125" style="5" customWidth="1"/>
    <col min="13832" max="13832" width="21.7109375" style="5" customWidth="1"/>
    <col min="13833" max="13833" width="18.42578125" style="5" customWidth="1"/>
    <col min="13834" max="13834" width="25.28515625" style="5" customWidth="1"/>
    <col min="13835" max="13835" width="16.85546875" style="5" customWidth="1"/>
    <col min="13836" max="14082" width="9.140625" style="5"/>
    <col min="14083" max="14083" width="10" style="5" customWidth="1"/>
    <col min="14084" max="14084" width="10.42578125" style="5" customWidth="1"/>
    <col min="14085" max="14085" width="9.5703125" style="5" bestFit="1" customWidth="1"/>
    <col min="14086" max="14086" width="9.140625" style="5"/>
    <col min="14087" max="14087" width="10.5703125" style="5" customWidth="1"/>
    <col min="14088" max="14088" width="21.7109375" style="5" customWidth="1"/>
    <col min="14089" max="14089" width="18.42578125" style="5" customWidth="1"/>
    <col min="14090" max="14090" width="25.28515625" style="5" customWidth="1"/>
    <col min="14091" max="14091" width="16.85546875" style="5" customWidth="1"/>
    <col min="14092" max="14338" width="9.140625" style="5"/>
    <col min="14339" max="14339" width="10" style="5" customWidth="1"/>
    <col min="14340" max="14340" width="10.42578125" style="5" customWidth="1"/>
    <col min="14341" max="14341" width="9.5703125" style="5" bestFit="1" customWidth="1"/>
    <col min="14342" max="14342" width="9.140625" style="5"/>
    <col min="14343" max="14343" width="10.5703125" style="5" customWidth="1"/>
    <col min="14344" max="14344" width="21.7109375" style="5" customWidth="1"/>
    <col min="14345" max="14345" width="18.42578125" style="5" customWidth="1"/>
    <col min="14346" max="14346" width="25.28515625" style="5" customWidth="1"/>
    <col min="14347" max="14347" width="16.85546875" style="5" customWidth="1"/>
    <col min="14348" max="14594" width="9.140625" style="5"/>
    <col min="14595" max="14595" width="10" style="5" customWidth="1"/>
    <col min="14596" max="14596" width="10.42578125" style="5" customWidth="1"/>
    <col min="14597" max="14597" width="9.5703125" style="5" bestFit="1" customWidth="1"/>
    <col min="14598" max="14598" width="9.140625" style="5"/>
    <col min="14599" max="14599" width="10.5703125" style="5" customWidth="1"/>
    <col min="14600" max="14600" width="21.7109375" style="5" customWidth="1"/>
    <col min="14601" max="14601" width="18.42578125" style="5" customWidth="1"/>
    <col min="14602" max="14602" width="25.28515625" style="5" customWidth="1"/>
    <col min="14603" max="14603" width="16.85546875" style="5" customWidth="1"/>
    <col min="14604" max="14850" width="9.140625" style="5"/>
    <col min="14851" max="14851" width="10" style="5" customWidth="1"/>
    <col min="14852" max="14852" width="10.42578125" style="5" customWidth="1"/>
    <col min="14853" max="14853" width="9.5703125" style="5" bestFit="1" customWidth="1"/>
    <col min="14854" max="14854" width="9.140625" style="5"/>
    <col min="14855" max="14855" width="10.5703125" style="5" customWidth="1"/>
    <col min="14856" max="14856" width="21.7109375" style="5" customWidth="1"/>
    <col min="14857" max="14857" width="18.42578125" style="5" customWidth="1"/>
    <col min="14858" max="14858" width="25.28515625" style="5" customWidth="1"/>
    <col min="14859" max="14859" width="16.85546875" style="5" customWidth="1"/>
    <col min="14860" max="15106" width="9.140625" style="5"/>
    <col min="15107" max="15107" width="10" style="5" customWidth="1"/>
    <col min="15108" max="15108" width="10.42578125" style="5" customWidth="1"/>
    <col min="15109" max="15109" width="9.5703125" style="5" bestFit="1" customWidth="1"/>
    <col min="15110" max="15110" width="9.140625" style="5"/>
    <col min="15111" max="15111" width="10.5703125" style="5" customWidth="1"/>
    <col min="15112" max="15112" width="21.7109375" style="5" customWidth="1"/>
    <col min="15113" max="15113" width="18.42578125" style="5" customWidth="1"/>
    <col min="15114" max="15114" width="25.28515625" style="5" customWidth="1"/>
    <col min="15115" max="15115" width="16.85546875" style="5" customWidth="1"/>
    <col min="15116" max="15362" width="9.140625" style="5"/>
    <col min="15363" max="15363" width="10" style="5" customWidth="1"/>
    <col min="15364" max="15364" width="10.42578125" style="5" customWidth="1"/>
    <col min="15365" max="15365" width="9.5703125" style="5" bestFit="1" customWidth="1"/>
    <col min="15366" max="15366" width="9.140625" style="5"/>
    <col min="15367" max="15367" width="10.5703125" style="5" customWidth="1"/>
    <col min="15368" max="15368" width="21.7109375" style="5" customWidth="1"/>
    <col min="15369" max="15369" width="18.42578125" style="5" customWidth="1"/>
    <col min="15370" max="15370" width="25.28515625" style="5" customWidth="1"/>
    <col min="15371" max="15371" width="16.85546875" style="5" customWidth="1"/>
    <col min="15372" max="15618" width="9.140625" style="5"/>
    <col min="15619" max="15619" width="10" style="5" customWidth="1"/>
    <col min="15620" max="15620" width="10.42578125" style="5" customWidth="1"/>
    <col min="15621" max="15621" width="9.5703125" style="5" bestFit="1" customWidth="1"/>
    <col min="15622" max="15622" width="9.140625" style="5"/>
    <col min="15623" max="15623" width="10.5703125" style="5" customWidth="1"/>
    <col min="15624" max="15624" width="21.7109375" style="5" customWidth="1"/>
    <col min="15625" max="15625" width="18.42578125" style="5" customWidth="1"/>
    <col min="15626" max="15626" width="25.28515625" style="5" customWidth="1"/>
    <col min="15627" max="15627" width="16.85546875" style="5" customWidth="1"/>
    <col min="15628" max="15874" width="9.140625" style="5"/>
    <col min="15875" max="15875" width="10" style="5" customWidth="1"/>
    <col min="15876" max="15876" width="10.42578125" style="5" customWidth="1"/>
    <col min="15877" max="15877" width="9.5703125" style="5" bestFit="1" customWidth="1"/>
    <col min="15878" max="15878" width="9.140625" style="5"/>
    <col min="15879" max="15879" width="10.5703125" style="5" customWidth="1"/>
    <col min="15880" max="15880" width="21.7109375" style="5" customWidth="1"/>
    <col min="15881" max="15881" width="18.42578125" style="5" customWidth="1"/>
    <col min="15882" max="15882" width="25.28515625" style="5" customWidth="1"/>
    <col min="15883" max="15883" width="16.85546875" style="5" customWidth="1"/>
    <col min="15884" max="16130" width="9.140625" style="5"/>
    <col min="16131" max="16131" width="10" style="5" customWidth="1"/>
    <col min="16132" max="16132" width="10.42578125" style="5" customWidth="1"/>
    <col min="16133" max="16133" width="9.5703125" style="5" bestFit="1" customWidth="1"/>
    <col min="16134" max="16134" width="9.140625" style="5"/>
    <col min="16135" max="16135" width="10.5703125" style="5" customWidth="1"/>
    <col min="16136" max="16136" width="21.7109375" style="5" customWidth="1"/>
    <col min="16137" max="16137" width="18.42578125" style="5" customWidth="1"/>
    <col min="16138" max="16138" width="25.28515625" style="5" customWidth="1"/>
    <col min="16139" max="16139" width="16.85546875" style="5" customWidth="1"/>
    <col min="16140" max="16384" width="9.140625" style="5"/>
  </cols>
  <sheetData>
    <row r="2" spans="2:20" ht="18" x14ac:dyDescent="0.25">
      <c r="B2" s="4" t="s">
        <v>94</v>
      </c>
      <c r="F2" s="6" t="s">
        <v>111</v>
      </c>
    </row>
    <row r="3" spans="2:20" x14ac:dyDescent="0.2">
      <c r="B3" s="7"/>
      <c r="D3" s="8"/>
      <c r="F3" s="6" t="s">
        <v>96</v>
      </c>
      <c r="T3" s="35"/>
    </row>
    <row r="4" spans="2:20" x14ac:dyDescent="0.2">
      <c r="E4" s="7"/>
      <c r="F4" s="6" t="s">
        <v>97</v>
      </c>
      <c r="T4" s="35"/>
    </row>
    <row r="5" spans="2:20" x14ac:dyDescent="0.2">
      <c r="B5" s="7" t="s">
        <v>83</v>
      </c>
      <c r="D5" s="6"/>
      <c r="E5" s="5" t="s">
        <v>100</v>
      </c>
      <c r="F5" s="5" t="s">
        <v>103</v>
      </c>
      <c r="T5" s="35"/>
    </row>
    <row r="6" spans="2:20" x14ac:dyDescent="0.2">
      <c r="B6" s="7" t="s">
        <v>84</v>
      </c>
      <c r="D6" s="8"/>
      <c r="T6" s="35"/>
    </row>
    <row r="7" spans="2:20" x14ac:dyDescent="0.2">
      <c r="B7" s="7" t="s">
        <v>85</v>
      </c>
      <c r="D7" s="6"/>
      <c r="E7" s="5" t="s">
        <v>100</v>
      </c>
      <c r="F7" s="5" t="s">
        <v>103</v>
      </c>
      <c r="T7" s="35"/>
    </row>
    <row r="8" spans="2:20" x14ac:dyDescent="0.2">
      <c r="B8" s="7" t="s">
        <v>86</v>
      </c>
      <c r="D8" s="30"/>
      <c r="T8" s="35"/>
    </row>
    <row r="9" spans="2:20" x14ac:dyDescent="0.2">
      <c r="B9" s="7" t="s">
        <v>87</v>
      </c>
      <c r="D9" s="9"/>
      <c r="E9" s="5" t="s">
        <v>100</v>
      </c>
      <c r="F9" s="5" t="s">
        <v>101</v>
      </c>
      <c r="T9" s="35"/>
    </row>
    <row r="10" spans="2:20" x14ac:dyDescent="0.2">
      <c r="B10" s="7" t="s">
        <v>95</v>
      </c>
      <c r="D10" s="19"/>
      <c r="E10" s="5" t="s">
        <v>100</v>
      </c>
      <c r="F10" s="5" t="s">
        <v>102</v>
      </c>
      <c r="T10" s="35"/>
    </row>
    <row r="11" spans="2:20" x14ac:dyDescent="0.2">
      <c r="B11" s="5" t="s">
        <v>110</v>
      </c>
      <c r="D11" s="19"/>
      <c r="E11" s="5" t="s">
        <v>100</v>
      </c>
      <c r="F11" s="5" t="s">
        <v>112</v>
      </c>
      <c r="T11" s="35"/>
    </row>
    <row r="12" spans="2:20" x14ac:dyDescent="0.2">
      <c r="D12" s="19"/>
      <c r="T12" s="35"/>
    </row>
    <row r="13" spans="2:20" x14ac:dyDescent="0.2">
      <c r="B13" s="10"/>
      <c r="C13" s="10"/>
      <c r="D13" s="10"/>
      <c r="E13" s="10"/>
      <c r="F13" s="10" t="s">
        <v>88</v>
      </c>
      <c r="G13" s="10"/>
      <c r="H13" s="10"/>
      <c r="I13" s="10"/>
      <c r="J13" s="10"/>
      <c r="T13" s="35"/>
    </row>
    <row r="14" spans="2:20" x14ac:dyDescent="0.2">
      <c r="B14" s="10" t="s">
        <v>74</v>
      </c>
      <c r="C14" s="10" t="s">
        <v>89</v>
      </c>
      <c r="D14" s="10"/>
      <c r="E14" s="10" t="s">
        <v>90</v>
      </c>
      <c r="F14" s="11" t="s">
        <v>113</v>
      </c>
      <c r="G14" s="10" t="s">
        <v>91</v>
      </c>
      <c r="H14" s="10" t="s">
        <v>92</v>
      </c>
      <c r="I14" s="10" t="s">
        <v>98</v>
      </c>
      <c r="J14" s="10" t="s">
        <v>93</v>
      </c>
      <c r="T14" s="35"/>
    </row>
    <row r="15" spans="2:20" x14ac:dyDescent="0.2">
      <c r="B15" s="12">
        <v>42374</v>
      </c>
      <c r="C15" s="29">
        <f>(B23-B15)/365</f>
        <v>1.0027397260273974</v>
      </c>
      <c r="D15" s="14"/>
      <c r="E15" s="15">
        <v>0.5</v>
      </c>
      <c r="F15" s="16">
        <f>NORMSDIST(E15)*EXP(-$D$11*C15)*num_opt</f>
        <v>0</v>
      </c>
      <c r="G15" s="16">
        <f>F15</f>
        <v>0</v>
      </c>
      <c r="H15" s="17">
        <f>G15*D15</f>
        <v>0</v>
      </c>
      <c r="I15" s="28">
        <v>0</v>
      </c>
      <c r="J15" s="17">
        <f>-D15*F15</f>
        <v>0</v>
      </c>
      <c r="T15" s="35"/>
    </row>
    <row r="16" spans="2:20" x14ac:dyDescent="0.2">
      <c r="B16" s="12">
        <v>42375</v>
      </c>
      <c r="C16" s="29"/>
      <c r="D16" s="14"/>
      <c r="E16" s="15">
        <v>0.3</v>
      </c>
      <c r="F16" s="16">
        <f>NORMSDIST(E16)*EXP(-$D$11*C16)*num_opt</f>
        <v>0</v>
      </c>
      <c r="G16" s="16">
        <f>F16-F15</f>
        <v>0</v>
      </c>
      <c r="H16" s="17">
        <f>G16*D16</f>
        <v>0</v>
      </c>
      <c r="I16" s="28">
        <v>0</v>
      </c>
      <c r="J16" s="18" t="s">
        <v>99</v>
      </c>
      <c r="T16" s="35"/>
    </row>
    <row r="17" spans="2:20" x14ac:dyDescent="0.2">
      <c r="B17" s="12">
        <v>42376</v>
      </c>
      <c r="C17" s="29"/>
      <c r="D17" s="14"/>
      <c r="F17" s="10"/>
      <c r="G17" s="16"/>
      <c r="H17" s="16"/>
      <c r="I17" s="16"/>
      <c r="J17" s="17"/>
      <c r="K17" s="17"/>
      <c r="T17" s="35"/>
    </row>
    <row r="18" spans="2:20" x14ac:dyDescent="0.2">
      <c r="B18" s="12"/>
      <c r="C18" s="13"/>
      <c r="D18" s="14"/>
      <c r="F18" s="10"/>
      <c r="G18" s="16"/>
      <c r="H18" s="16"/>
      <c r="I18" s="16"/>
      <c r="J18" s="17"/>
      <c r="K18" s="17"/>
      <c r="T18" s="35"/>
    </row>
    <row r="19" spans="2:20" x14ac:dyDescent="0.2">
      <c r="B19" s="12"/>
      <c r="C19" s="13"/>
      <c r="D19" s="14"/>
      <c r="F19" s="10"/>
      <c r="G19" s="16"/>
      <c r="H19" s="16"/>
      <c r="I19" s="16"/>
      <c r="J19" s="17"/>
      <c r="K19" s="17"/>
      <c r="T19" s="35"/>
    </row>
    <row r="20" spans="2:20" x14ac:dyDescent="0.2">
      <c r="B20" s="12"/>
      <c r="C20" s="13"/>
      <c r="D20" s="14"/>
      <c r="F20" s="10"/>
      <c r="G20" s="16"/>
      <c r="H20" s="16"/>
      <c r="I20" s="16"/>
      <c r="J20" s="17"/>
      <c r="K20" s="17"/>
      <c r="T20" s="35"/>
    </row>
    <row r="21" spans="2:20" x14ac:dyDescent="0.2">
      <c r="B21" s="12"/>
      <c r="C21" s="13"/>
      <c r="D21" s="14"/>
      <c r="F21" s="10"/>
      <c r="G21" s="16"/>
      <c r="H21" s="16"/>
      <c r="I21" s="16"/>
      <c r="J21" s="17"/>
      <c r="K21" s="17"/>
      <c r="T21" s="35"/>
    </row>
    <row r="22" spans="2:20" x14ac:dyDescent="0.2">
      <c r="B22" s="12"/>
      <c r="C22" s="13"/>
      <c r="D22" s="14"/>
      <c r="F22" s="10"/>
      <c r="G22" s="16"/>
      <c r="H22" s="16"/>
      <c r="I22" s="16"/>
      <c r="J22" s="17"/>
      <c r="K22" s="17"/>
      <c r="T22" s="35"/>
    </row>
    <row r="23" spans="2:20" x14ac:dyDescent="0.2">
      <c r="B23" s="12">
        <v>42740</v>
      </c>
      <c r="C23" s="13">
        <v>0</v>
      </c>
      <c r="D23" s="14"/>
      <c r="F23" s="10"/>
      <c r="G23" s="16"/>
      <c r="H23" s="16"/>
      <c r="I23" s="16"/>
      <c r="J23" s="17"/>
      <c r="K23" s="17"/>
      <c r="T23" s="35"/>
    </row>
    <row r="24" spans="2:20" x14ac:dyDescent="0.2">
      <c r="B24" s="12"/>
      <c r="C24" s="13"/>
      <c r="D24" s="14"/>
      <c r="F24" s="10"/>
      <c r="G24" s="16"/>
      <c r="H24" s="16"/>
      <c r="I24" s="16"/>
      <c r="J24" s="17"/>
      <c r="K24" s="17"/>
      <c r="T24" s="35"/>
    </row>
    <row r="25" spans="2:20" x14ac:dyDescent="0.2">
      <c r="B25" s="12"/>
      <c r="C25" s="13"/>
      <c r="D25" s="14"/>
      <c r="F25" s="10"/>
      <c r="G25" s="16"/>
      <c r="H25" s="16"/>
      <c r="I25" s="16"/>
      <c r="J25" s="17"/>
      <c r="K25" s="17"/>
      <c r="T25" s="35"/>
    </row>
    <row r="26" spans="2:20" x14ac:dyDescent="0.2">
      <c r="B26" s="12"/>
      <c r="C26" s="13"/>
      <c r="D26" s="14"/>
      <c r="F26" s="10"/>
      <c r="G26" s="16"/>
      <c r="H26" s="16"/>
      <c r="I26" s="16"/>
      <c r="J26" s="17"/>
      <c r="K26" s="17"/>
      <c r="T26" s="35"/>
    </row>
    <row r="27" spans="2:20" x14ac:dyDescent="0.2">
      <c r="B27" s="12"/>
      <c r="C27" s="13"/>
      <c r="D27" s="14"/>
      <c r="F27" s="10"/>
      <c r="G27" s="16"/>
      <c r="H27" s="16"/>
      <c r="I27" s="16"/>
      <c r="J27" s="17"/>
      <c r="K27" s="17"/>
      <c r="T27" s="35"/>
    </row>
    <row r="28" spans="2:20" x14ac:dyDescent="0.2">
      <c r="B28" s="12"/>
      <c r="C28" s="13"/>
      <c r="D28" s="14"/>
      <c r="F28" s="10"/>
      <c r="G28" s="16"/>
      <c r="H28" s="16"/>
      <c r="I28" s="16"/>
      <c r="J28" s="17"/>
      <c r="K28" s="17"/>
      <c r="T28" s="35"/>
    </row>
    <row r="29" spans="2:20" x14ac:dyDescent="0.2">
      <c r="B29" s="12"/>
      <c r="C29" s="13"/>
      <c r="D29" s="14"/>
      <c r="F29" s="10"/>
      <c r="G29" s="16"/>
      <c r="H29" s="16"/>
      <c r="I29" s="16"/>
      <c r="J29" s="17"/>
      <c r="K29" s="17"/>
      <c r="T29" s="35"/>
    </row>
    <row r="30" spans="2:20" x14ac:dyDescent="0.2">
      <c r="B30" s="12"/>
      <c r="C30" s="13"/>
      <c r="D30" s="14"/>
      <c r="F30" s="10"/>
      <c r="G30" s="16"/>
      <c r="H30" s="16"/>
      <c r="I30" s="16"/>
      <c r="J30" s="17"/>
      <c r="K30" s="17"/>
      <c r="T30" s="35"/>
    </row>
    <row r="31" spans="2:20" x14ac:dyDescent="0.2">
      <c r="B31" s="12"/>
      <c r="C31" s="13"/>
      <c r="D31" s="14"/>
      <c r="F31" s="10"/>
      <c r="G31" s="16"/>
      <c r="H31" s="16"/>
      <c r="I31" s="16"/>
      <c r="J31" s="17"/>
      <c r="K31" s="17"/>
      <c r="T31" s="35"/>
    </row>
    <row r="32" spans="2:20" x14ac:dyDescent="0.2">
      <c r="B32" s="12"/>
      <c r="C32" s="13"/>
      <c r="D32" s="14"/>
      <c r="F32" s="10"/>
      <c r="G32" s="16"/>
      <c r="H32" s="16"/>
      <c r="I32" s="16"/>
      <c r="J32" s="17"/>
      <c r="K32" s="17"/>
      <c r="T32" s="35"/>
    </row>
    <row r="33" spans="2:20" x14ac:dyDescent="0.2">
      <c r="B33" s="12"/>
      <c r="C33" s="13"/>
      <c r="D33" s="14"/>
      <c r="F33" s="10"/>
      <c r="G33" s="16"/>
      <c r="H33" s="16"/>
      <c r="I33" s="16"/>
      <c r="J33" s="17"/>
      <c r="K33" s="17"/>
      <c r="T33" s="35"/>
    </row>
    <row r="34" spans="2:20" x14ac:dyDescent="0.2">
      <c r="B34" s="12"/>
      <c r="C34" s="13"/>
      <c r="D34" s="14"/>
      <c r="F34" s="10"/>
      <c r="G34" s="16"/>
      <c r="H34" s="16"/>
      <c r="I34" s="16"/>
      <c r="J34" s="17"/>
      <c r="K34" s="17"/>
      <c r="T34" s="35"/>
    </row>
    <row r="35" spans="2:20" x14ac:dyDescent="0.2">
      <c r="B35" s="12"/>
      <c r="C35" s="13"/>
      <c r="D35" s="14"/>
      <c r="F35" s="10"/>
      <c r="G35" s="16"/>
      <c r="H35" s="16"/>
      <c r="I35" s="16"/>
      <c r="J35" s="17"/>
      <c r="K35" s="17"/>
      <c r="T35" s="35"/>
    </row>
    <row r="36" spans="2:20" x14ac:dyDescent="0.2">
      <c r="B36" s="12"/>
      <c r="C36" s="13"/>
      <c r="D36" s="14"/>
      <c r="F36" s="10"/>
      <c r="G36" s="16"/>
      <c r="H36" s="16"/>
      <c r="I36" s="16"/>
      <c r="J36" s="17"/>
      <c r="K36" s="17"/>
      <c r="T36" s="35"/>
    </row>
    <row r="37" spans="2:20" x14ac:dyDescent="0.2">
      <c r="B37" s="12"/>
      <c r="C37" s="13"/>
      <c r="D37" s="14"/>
      <c r="F37" s="10"/>
      <c r="G37" s="16"/>
      <c r="H37" s="16"/>
      <c r="I37" s="16"/>
      <c r="J37" s="17"/>
      <c r="K37" s="17"/>
      <c r="T37" s="35"/>
    </row>
    <row r="38" spans="2:20" x14ac:dyDescent="0.2">
      <c r="B38" s="12"/>
      <c r="C38" s="13"/>
      <c r="D38" s="14"/>
      <c r="F38" s="10"/>
      <c r="G38" s="16"/>
      <c r="H38" s="16"/>
      <c r="I38" s="16"/>
      <c r="J38" s="17"/>
      <c r="K38" s="17"/>
      <c r="T38" s="35"/>
    </row>
    <row r="39" spans="2:20" x14ac:dyDescent="0.2">
      <c r="B39" s="12"/>
      <c r="C39" s="13"/>
      <c r="D39" s="14"/>
      <c r="F39" s="10"/>
      <c r="G39" s="16"/>
      <c r="H39" s="16"/>
      <c r="I39" s="16"/>
      <c r="J39" s="17"/>
      <c r="K39" s="17"/>
      <c r="T39" s="35"/>
    </row>
    <row r="40" spans="2:20" x14ac:dyDescent="0.2">
      <c r="B40" s="12"/>
      <c r="C40" s="13"/>
      <c r="D40" s="14"/>
      <c r="F40" s="10"/>
      <c r="G40" s="16"/>
      <c r="H40" s="16"/>
      <c r="I40" s="16"/>
      <c r="J40" s="17"/>
      <c r="K40" s="17"/>
      <c r="T40" s="35"/>
    </row>
    <row r="41" spans="2:20" x14ac:dyDescent="0.2">
      <c r="B41" s="12"/>
      <c r="C41" s="13"/>
      <c r="D41" s="14"/>
      <c r="F41" s="10"/>
      <c r="G41" s="16"/>
      <c r="H41" s="16"/>
      <c r="I41" s="16"/>
      <c r="J41" s="17"/>
      <c r="K41" s="17"/>
      <c r="T41" s="35"/>
    </row>
    <row r="42" spans="2:20" x14ac:dyDescent="0.2">
      <c r="B42" s="12"/>
      <c r="C42" s="13"/>
      <c r="D42" s="14"/>
      <c r="F42" s="10"/>
      <c r="G42" s="16"/>
      <c r="H42" s="16"/>
      <c r="I42" s="16"/>
      <c r="J42" s="17"/>
      <c r="K42" s="17"/>
      <c r="T42" s="35"/>
    </row>
    <row r="43" spans="2:20" x14ac:dyDescent="0.2">
      <c r="B43" s="12"/>
      <c r="C43" s="13"/>
      <c r="D43" s="14"/>
      <c r="F43" s="10"/>
      <c r="G43" s="16"/>
      <c r="H43" s="16"/>
      <c r="I43" s="16"/>
      <c r="J43" s="17"/>
      <c r="K43" s="17"/>
      <c r="T43" s="35"/>
    </row>
    <row r="44" spans="2:20" x14ac:dyDescent="0.2">
      <c r="B44" s="12"/>
      <c r="C44" s="13"/>
      <c r="D44" s="14"/>
      <c r="F44" s="10"/>
      <c r="G44" s="16"/>
      <c r="H44" s="16"/>
      <c r="I44" s="16"/>
      <c r="J44" s="17"/>
      <c r="K44" s="17"/>
      <c r="T44" s="35"/>
    </row>
    <row r="45" spans="2:20" x14ac:dyDescent="0.2">
      <c r="B45" s="12"/>
      <c r="C45" s="13"/>
      <c r="D45" s="14"/>
      <c r="F45" s="10"/>
      <c r="G45" s="16"/>
      <c r="H45" s="16"/>
      <c r="I45" s="16"/>
      <c r="J45" s="17"/>
      <c r="K45" s="17"/>
      <c r="T45" s="35"/>
    </row>
    <row r="46" spans="2:20" x14ac:dyDescent="0.2">
      <c r="B46" s="12"/>
      <c r="C46" s="13"/>
      <c r="D46" s="14"/>
      <c r="F46" s="10"/>
      <c r="G46" s="16"/>
      <c r="H46" s="16"/>
      <c r="I46" s="16"/>
      <c r="J46" s="17"/>
      <c r="K46" s="17"/>
      <c r="T46" s="35"/>
    </row>
    <row r="47" spans="2:20" x14ac:dyDescent="0.2">
      <c r="B47" s="12"/>
      <c r="C47" s="13"/>
      <c r="D47" s="14"/>
      <c r="F47" s="10"/>
      <c r="G47" s="16"/>
      <c r="H47" s="16"/>
      <c r="I47" s="16"/>
      <c r="J47" s="17"/>
      <c r="K47" s="17"/>
      <c r="T47" s="35"/>
    </row>
    <row r="48" spans="2:20" x14ac:dyDescent="0.2">
      <c r="B48" s="12"/>
      <c r="C48" s="13"/>
      <c r="D48" s="14"/>
      <c r="F48" s="10"/>
      <c r="G48" s="16"/>
      <c r="H48" s="16"/>
      <c r="I48" s="16"/>
      <c r="J48" s="17"/>
      <c r="K48" s="17"/>
      <c r="T48" s="35"/>
    </row>
    <row r="49" spans="2:20" x14ac:dyDescent="0.2">
      <c r="B49" s="12"/>
      <c r="C49" s="13"/>
      <c r="D49" s="14"/>
      <c r="F49" s="10"/>
      <c r="G49" s="16"/>
      <c r="H49" s="16"/>
      <c r="I49" s="16"/>
      <c r="J49" s="17"/>
      <c r="K49" s="17"/>
      <c r="T49" s="35"/>
    </row>
    <row r="50" spans="2:20" x14ac:dyDescent="0.2">
      <c r="B50" s="12"/>
      <c r="C50" s="13"/>
      <c r="D50" s="14"/>
      <c r="F50" s="10"/>
      <c r="G50" s="16"/>
      <c r="H50" s="16"/>
      <c r="I50" s="16"/>
      <c r="J50" s="17"/>
      <c r="K50" s="17"/>
      <c r="T50" s="35"/>
    </row>
    <row r="51" spans="2:20" x14ac:dyDescent="0.2">
      <c r="B51" s="12"/>
      <c r="C51" s="13"/>
      <c r="D51" s="14"/>
      <c r="F51" s="10"/>
      <c r="G51" s="16"/>
      <c r="H51" s="16"/>
      <c r="I51" s="16"/>
      <c r="J51" s="17"/>
      <c r="K51" s="17"/>
      <c r="T51" s="35"/>
    </row>
    <row r="52" spans="2:20" x14ac:dyDescent="0.2">
      <c r="B52" s="12"/>
      <c r="C52" s="13"/>
      <c r="D52" s="14"/>
      <c r="F52" s="10"/>
      <c r="G52" s="16"/>
      <c r="H52" s="16"/>
      <c r="I52" s="16"/>
      <c r="J52" s="17"/>
      <c r="K52" s="17"/>
      <c r="T52" s="35"/>
    </row>
    <row r="53" spans="2:20" x14ac:dyDescent="0.2">
      <c r="B53" s="12"/>
      <c r="C53" s="13"/>
      <c r="D53" s="14"/>
      <c r="F53" s="10"/>
      <c r="G53" s="16"/>
      <c r="H53" s="16"/>
      <c r="I53" s="16"/>
      <c r="J53" s="17"/>
      <c r="K53" s="17"/>
      <c r="T53" s="35"/>
    </row>
    <row r="54" spans="2:20" x14ac:dyDescent="0.2">
      <c r="B54" s="12"/>
      <c r="C54" s="13"/>
      <c r="D54" s="14"/>
      <c r="F54" s="10"/>
      <c r="G54" s="16"/>
      <c r="H54" s="16"/>
      <c r="I54" s="16"/>
      <c r="J54" s="17"/>
      <c r="K54" s="17"/>
      <c r="T54" s="35"/>
    </row>
    <row r="55" spans="2:20" x14ac:dyDescent="0.2">
      <c r="B55" s="12"/>
      <c r="C55" s="13"/>
      <c r="D55" s="14"/>
      <c r="F55" s="10"/>
      <c r="G55" s="16"/>
      <c r="H55" s="16"/>
      <c r="I55" s="16"/>
      <c r="J55" s="17"/>
      <c r="K55" s="17"/>
      <c r="T55" s="35"/>
    </row>
    <row r="56" spans="2:20" x14ac:dyDescent="0.2">
      <c r="B56" s="12"/>
      <c r="C56" s="13"/>
      <c r="D56" s="14"/>
      <c r="F56" s="10"/>
      <c r="G56" s="16"/>
      <c r="H56" s="16"/>
      <c r="I56" s="16"/>
      <c r="J56" s="17"/>
      <c r="K56" s="17"/>
      <c r="T56" s="35"/>
    </row>
    <row r="57" spans="2:20" x14ac:dyDescent="0.2">
      <c r="B57" s="12"/>
      <c r="C57" s="13"/>
      <c r="D57" s="14"/>
      <c r="F57" s="10"/>
      <c r="G57" s="16"/>
      <c r="H57" s="16"/>
      <c r="I57" s="16"/>
      <c r="J57" s="17"/>
      <c r="K57" s="17"/>
      <c r="T57" s="35"/>
    </row>
    <row r="58" spans="2:20" x14ac:dyDescent="0.2">
      <c r="B58" s="12"/>
      <c r="C58" s="13"/>
      <c r="D58" s="14"/>
      <c r="F58" s="10"/>
      <c r="G58" s="16"/>
      <c r="H58" s="16"/>
      <c r="I58" s="16"/>
      <c r="J58" s="17"/>
      <c r="K58" s="17"/>
      <c r="T58" s="35"/>
    </row>
    <row r="59" spans="2:20" x14ac:dyDescent="0.2">
      <c r="B59" s="12"/>
      <c r="C59" s="13"/>
      <c r="D59" s="14"/>
      <c r="F59" s="10"/>
      <c r="G59" s="16"/>
      <c r="H59" s="16"/>
      <c r="I59" s="16"/>
      <c r="J59" s="17"/>
      <c r="K59" s="17"/>
      <c r="T59" s="35"/>
    </row>
    <row r="60" spans="2:20" x14ac:dyDescent="0.2">
      <c r="B60" s="12"/>
      <c r="C60" s="13"/>
      <c r="D60" s="14"/>
      <c r="F60" s="10"/>
      <c r="G60" s="16"/>
      <c r="H60" s="16"/>
      <c r="I60" s="16"/>
      <c r="J60" s="17"/>
      <c r="K60" s="17"/>
      <c r="T60" s="35"/>
    </row>
    <row r="61" spans="2:20" x14ac:dyDescent="0.2">
      <c r="B61" s="12"/>
      <c r="C61" s="13"/>
      <c r="D61" s="14"/>
      <c r="F61" s="10"/>
      <c r="G61" s="16"/>
      <c r="H61" s="16"/>
      <c r="I61" s="16"/>
      <c r="J61" s="17"/>
      <c r="K61" s="17"/>
      <c r="T61" s="35"/>
    </row>
    <row r="62" spans="2:20" x14ac:dyDescent="0.2">
      <c r="B62" s="12"/>
      <c r="C62" s="13"/>
      <c r="D62" s="14"/>
      <c r="F62" s="10"/>
      <c r="G62" s="16"/>
      <c r="H62" s="16"/>
      <c r="I62" s="16"/>
      <c r="J62" s="17"/>
      <c r="K62" s="17"/>
      <c r="T62" s="35"/>
    </row>
    <row r="63" spans="2:20" x14ac:dyDescent="0.2">
      <c r="B63" s="12"/>
      <c r="C63" s="13"/>
      <c r="D63" s="14"/>
      <c r="F63" s="10"/>
      <c r="G63" s="16"/>
      <c r="H63" s="16"/>
      <c r="I63" s="16"/>
      <c r="J63" s="17"/>
      <c r="K63" s="17"/>
      <c r="T63" s="35"/>
    </row>
    <row r="64" spans="2:20" x14ac:dyDescent="0.2">
      <c r="B64" s="12"/>
      <c r="C64" s="13"/>
      <c r="D64" s="14"/>
      <c r="F64" s="10"/>
      <c r="G64" s="16"/>
      <c r="H64" s="16"/>
      <c r="I64" s="16"/>
      <c r="J64" s="17"/>
      <c r="K64" s="17"/>
      <c r="T64" s="35"/>
    </row>
    <row r="65" spans="2:20" x14ac:dyDescent="0.2">
      <c r="B65" s="12"/>
      <c r="C65" s="13"/>
      <c r="D65" s="14"/>
      <c r="F65" s="10"/>
      <c r="G65" s="16"/>
      <c r="H65" s="16"/>
      <c r="I65" s="16"/>
      <c r="J65" s="17"/>
      <c r="K65" s="17"/>
      <c r="T65" s="35"/>
    </row>
    <row r="66" spans="2:20" x14ac:dyDescent="0.2">
      <c r="B66" s="12"/>
      <c r="C66" s="13"/>
      <c r="D66" s="14"/>
      <c r="F66" s="10"/>
      <c r="G66" s="16"/>
      <c r="H66" s="16"/>
      <c r="I66" s="16"/>
      <c r="J66" s="17"/>
      <c r="K66" s="17"/>
      <c r="T66" s="35"/>
    </row>
    <row r="67" spans="2:20" x14ac:dyDescent="0.2">
      <c r="B67" s="12"/>
      <c r="C67" s="13"/>
      <c r="D67" s="14"/>
      <c r="F67" s="10"/>
      <c r="G67" s="16"/>
      <c r="H67" s="16"/>
      <c r="I67" s="16"/>
      <c r="J67" s="17"/>
      <c r="K67" s="17"/>
      <c r="T67" s="35"/>
    </row>
    <row r="68" spans="2:20" x14ac:dyDescent="0.2">
      <c r="B68" s="12"/>
      <c r="C68" s="13"/>
      <c r="D68" s="14"/>
      <c r="F68" s="10"/>
      <c r="G68" s="16"/>
      <c r="H68" s="16"/>
      <c r="I68" s="16"/>
      <c r="J68" s="17"/>
      <c r="K68" s="17"/>
      <c r="T68" s="35"/>
    </row>
    <row r="69" spans="2:20" x14ac:dyDescent="0.2">
      <c r="B69" s="12"/>
      <c r="C69" s="13"/>
      <c r="D69" s="14"/>
      <c r="F69" s="10"/>
      <c r="G69" s="16"/>
      <c r="H69" s="16"/>
      <c r="I69" s="16"/>
      <c r="J69" s="17"/>
      <c r="K69" s="17"/>
      <c r="T69" s="35"/>
    </row>
    <row r="70" spans="2:20" x14ac:dyDescent="0.2">
      <c r="B70" s="12"/>
      <c r="C70" s="13"/>
      <c r="D70" s="14"/>
      <c r="F70" s="10"/>
      <c r="G70" s="16"/>
      <c r="H70" s="16"/>
      <c r="I70" s="16"/>
      <c r="J70" s="17"/>
      <c r="K70" s="17"/>
      <c r="T70" s="35"/>
    </row>
    <row r="71" spans="2:20" x14ac:dyDescent="0.2">
      <c r="B71" s="12"/>
      <c r="C71" s="13"/>
      <c r="D71" s="14"/>
      <c r="F71" s="10"/>
      <c r="G71" s="16"/>
      <c r="H71" s="16"/>
      <c r="I71" s="16"/>
      <c r="J71" s="17"/>
      <c r="K71" s="17"/>
      <c r="T71" s="35"/>
    </row>
    <row r="72" spans="2:20" x14ac:dyDescent="0.2">
      <c r="B72" s="12"/>
      <c r="C72" s="13"/>
      <c r="D72" s="14"/>
      <c r="F72" s="10"/>
      <c r="G72" s="16"/>
      <c r="H72" s="16"/>
      <c r="I72" s="16"/>
      <c r="J72" s="17"/>
      <c r="K72" s="17"/>
      <c r="T72" s="35"/>
    </row>
    <row r="73" spans="2:20" x14ac:dyDescent="0.2">
      <c r="B73" s="12"/>
      <c r="C73" s="13"/>
      <c r="D73" s="14"/>
      <c r="F73" s="10"/>
      <c r="G73" s="16"/>
      <c r="H73" s="16"/>
      <c r="I73" s="16"/>
      <c r="J73" s="17"/>
      <c r="K73" s="17"/>
      <c r="T73" s="35"/>
    </row>
    <row r="74" spans="2:20" x14ac:dyDescent="0.2">
      <c r="B74" s="12"/>
      <c r="C74" s="13"/>
      <c r="D74" s="14"/>
      <c r="F74" s="10"/>
      <c r="G74" s="16"/>
      <c r="H74" s="16"/>
      <c r="I74" s="16"/>
      <c r="J74" s="17"/>
      <c r="K74" s="17"/>
      <c r="T74" s="35"/>
    </row>
    <row r="75" spans="2:20" x14ac:dyDescent="0.2">
      <c r="B75" s="12"/>
      <c r="C75" s="13"/>
      <c r="D75" s="14"/>
      <c r="F75" s="10"/>
      <c r="G75" s="16"/>
      <c r="H75" s="16"/>
      <c r="I75" s="16"/>
      <c r="J75" s="17"/>
      <c r="K75" s="17"/>
      <c r="T75" s="35"/>
    </row>
    <row r="76" spans="2:20" x14ac:dyDescent="0.2">
      <c r="B76" s="12"/>
      <c r="C76" s="13"/>
      <c r="D76" s="14"/>
      <c r="F76" s="10"/>
      <c r="G76" s="16"/>
      <c r="H76" s="16"/>
      <c r="I76" s="16"/>
      <c r="J76" s="17"/>
      <c r="K76" s="17"/>
      <c r="T76" s="35"/>
    </row>
    <row r="77" spans="2:20" x14ac:dyDescent="0.2">
      <c r="B77" s="12"/>
      <c r="C77" s="13"/>
      <c r="D77" s="14"/>
      <c r="F77" s="10"/>
      <c r="G77" s="16"/>
      <c r="H77" s="16"/>
      <c r="I77" s="16"/>
      <c r="J77" s="17"/>
      <c r="K77" s="17"/>
      <c r="T77" s="35"/>
    </row>
    <row r="78" spans="2:20" x14ac:dyDescent="0.2">
      <c r="B78" s="12"/>
      <c r="C78" s="13"/>
      <c r="D78" s="14"/>
      <c r="F78" s="10"/>
      <c r="G78" s="16"/>
      <c r="H78" s="16"/>
      <c r="I78" s="16"/>
      <c r="J78" s="17"/>
      <c r="K78" s="17"/>
      <c r="T78" s="35"/>
    </row>
    <row r="79" spans="2:20" x14ac:dyDescent="0.2">
      <c r="B79" s="12"/>
      <c r="C79" s="13"/>
      <c r="D79" s="14"/>
      <c r="F79" s="10"/>
      <c r="G79" s="16"/>
      <c r="H79" s="16"/>
      <c r="I79" s="16"/>
      <c r="J79" s="17"/>
      <c r="K79" s="17"/>
      <c r="T79" s="35"/>
    </row>
    <row r="80" spans="2:20" x14ac:dyDescent="0.2">
      <c r="B80" s="12"/>
      <c r="C80" s="13"/>
      <c r="D80" s="14"/>
      <c r="F80" s="10"/>
      <c r="G80" s="16"/>
      <c r="H80" s="16"/>
      <c r="I80" s="16"/>
      <c r="J80" s="17"/>
      <c r="K80" s="17"/>
      <c r="T80" s="35"/>
    </row>
    <row r="81" spans="2:20" x14ac:dyDescent="0.2">
      <c r="B81" s="12"/>
      <c r="C81" s="13"/>
      <c r="D81" s="14"/>
      <c r="F81" s="10"/>
      <c r="G81" s="16"/>
      <c r="H81" s="16"/>
      <c r="I81" s="16"/>
      <c r="J81" s="17"/>
      <c r="K81" s="17"/>
      <c r="T81" s="35"/>
    </row>
    <row r="82" spans="2:20" x14ac:dyDescent="0.2">
      <c r="B82" s="12"/>
      <c r="C82" s="13"/>
      <c r="D82" s="14"/>
      <c r="F82" s="10"/>
      <c r="G82" s="16"/>
      <c r="H82" s="16"/>
      <c r="I82" s="16"/>
      <c r="J82" s="17"/>
      <c r="K82" s="17"/>
      <c r="T82" s="35"/>
    </row>
    <row r="83" spans="2:20" x14ac:dyDescent="0.2">
      <c r="B83" s="12"/>
      <c r="C83" s="13"/>
      <c r="D83" s="14"/>
      <c r="F83" s="10"/>
      <c r="G83" s="16"/>
      <c r="H83" s="16"/>
      <c r="I83" s="16"/>
      <c r="J83" s="17"/>
      <c r="K83" s="17"/>
      <c r="T83" s="35"/>
    </row>
    <row r="84" spans="2:20" x14ac:dyDescent="0.2">
      <c r="B84" s="12"/>
      <c r="C84" s="13"/>
      <c r="D84" s="14"/>
      <c r="F84" s="10"/>
      <c r="G84" s="16"/>
      <c r="H84" s="16"/>
      <c r="I84" s="16"/>
      <c r="J84" s="17"/>
      <c r="K84" s="17"/>
      <c r="T84" s="35"/>
    </row>
    <row r="85" spans="2:20" x14ac:dyDescent="0.2">
      <c r="B85" s="12"/>
      <c r="C85" s="13"/>
      <c r="D85" s="14"/>
      <c r="F85" s="10"/>
      <c r="G85" s="16"/>
      <c r="H85" s="16"/>
      <c r="I85" s="16"/>
      <c r="J85" s="17"/>
      <c r="K85" s="17"/>
      <c r="T85" s="35"/>
    </row>
    <row r="86" spans="2:20" x14ac:dyDescent="0.2">
      <c r="B86" s="12"/>
      <c r="C86" s="13"/>
      <c r="D86" s="14"/>
      <c r="F86" s="10"/>
      <c r="G86" s="16"/>
      <c r="H86" s="16"/>
      <c r="I86" s="16"/>
      <c r="J86" s="17"/>
      <c r="K86" s="17"/>
      <c r="T86" s="35"/>
    </row>
    <row r="87" spans="2:20" x14ac:dyDescent="0.2">
      <c r="B87" s="12"/>
      <c r="C87" s="13"/>
      <c r="D87" s="14"/>
      <c r="F87" s="10"/>
      <c r="G87" s="16"/>
      <c r="H87" s="16"/>
      <c r="I87" s="16"/>
      <c r="J87" s="17"/>
      <c r="K87" s="17"/>
      <c r="T87" s="35"/>
    </row>
    <row r="88" spans="2:20" x14ac:dyDescent="0.2">
      <c r="B88" s="12"/>
      <c r="C88" s="13"/>
      <c r="D88" s="14"/>
      <c r="F88" s="10"/>
      <c r="G88" s="16"/>
      <c r="H88" s="16"/>
      <c r="I88" s="16"/>
      <c r="J88" s="17"/>
      <c r="K88" s="17"/>
      <c r="T88" s="35"/>
    </row>
    <row r="89" spans="2:20" x14ac:dyDescent="0.2">
      <c r="B89" s="12"/>
      <c r="C89" s="13"/>
      <c r="D89" s="14"/>
      <c r="F89" s="10"/>
      <c r="G89" s="16"/>
      <c r="H89" s="16"/>
      <c r="I89" s="16"/>
      <c r="J89" s="17"/>
      <c r="K89" s="17"/>
      <c r="T89" s="35"/>
    </row>
    <row r="90" spans="2:20" x14ac:dyDescent="0.2">
      <c r="B90" s="12"/>
      <c r="C90" s="13"/>
      <c r="D90" s="14"/>
      <c r="F90" s="10"/>
      <c r="G90" s="16"/>
      <c r="H90" s="16"/>
      <c r="I90" s="16"/>
      <c r="J90" s="17"/>
      <c r="K90" s="17"/>
      <c r="T90" s="35"/>
    </row>
    <row r="91" spans="2:20" x14ac:dyDescent="0.2">
      <c r="B91" s="12"/>
      <c r="C91" s="13"/>
      <c r="D91" s="14"/>
      <c r="F91" s="10"/>
      <c r="G91" s="16"/>
      <c r="H91" s="16"/>
      <c r="I91" s="16"/>
      <c r="J91" s="17"/>
      <c r="K91" s="17"/>
      <c r="T91" s="35"/>
    </row>
    <row r="92" spans="2:20" x14ac:dyDescent="0.2">
      <c r="B92" s="12"/>
      <c r="C92" s="13"/>
      <c r="D92" s="14"/>
      <c r="F92" s="10"/>
      <c r="G92" s="16"/>
      <c r="H92" s="16"/>
      <c r="I92" s="16"/>
      <c r="J92" s="17"/>
      <c r="K92" s="17"/>
      <c r="T92" s="35"/>
    </row>
    <row r="93" spans="2:20" x14ac:dyDescent="0.2">
      <c r="B93" s="12"/>
      <c r="C93" s="13"/>
      <c r="D93" s="14"/>
      <c r="F93" s="10"/>
      <c r="G93" s="16"/>
      <c r="H93" s="16"/>
      <c r="I93" s="16"/>
      <c r="J93" s="17"/>
      <c r="K93" s="17"/>
      <c r="T93" s="35"/>
    </row>
    <row r="94" spans="2:20" x14ac:dyDescent="0.2">
      <c r="B94" s="12"/>
      <c r="C94" s="13"/>
      <c r="D94" s="14"/>
      <c r="F94" s="10"/>
      <c r="G94" s="16"/>
      <c r="H94" s="16"/>
      <c r="I94" s="16"/>
      <c r="J94" s="17"/>
      <c r="K94" s="17"/>
      <c r="T94" s="35"/>
    </row>
    <row r="95" spans="2:20" x14ac:dyDescent="0.2">
      <c r="B95" s="12"/>
      <c r="C95" s="13"/>
      <c r="D95" s="14"/>
      <c r="F95" s="10"/>
      <c r="G95" s="16"/>
      <c r="H95" s="16"/>
      <c r="I95" s="16"/>
      <c r="J95" s="17"/>
      <c r="K95" s="17"/>
      <c r="T95" s="35"/>
    </row>
    <row r="96" spans="2:20" x14ac:dyDescent="0.2">
      <c r="B96" s="12"/>
      <c r="C96" s="13"/>
      <c r="D96" s="14"/>
      <c r="F96" s="10"/>
      <c r="G96" s="16"/>
      <c r="H96" s="16"/>
      <c r="I96" s="16"/>
      <c r="J96" s="17"/>
      <c r="K96" s="17"/>
      <c r="T96" s="35"/>
    </row>
    <row r="97" spans="2:20" x14ac:dyDescent="0.2">
      <c r="B97" s="12"/>
      <c r="C97" s="13"/>
      <c r="D97" s="14"/>
      <c r="F97" s="10"/>
      <c r="G97" s="16"/>
      <c r="H97" s="16"/>
      <c r="I97" s="16"/>
      <c r="J97" s="17"/>
      <c r="K97" s="17"/>
      <c r="T97" s="35"/>
    </row>
    <row r="98" spans="2:20" x14ac:dyDescent="0.2">
      <c r="B98" s="12"/>
      <c r="C98" s="13"/>
      <c r="D98" s="14"/>
      <c r="F98" s="10"/>
      <c r="G98" s="16"/>
      <c r="H98" s="16"/>
      <c r="I98" s="16"/>
      <c r="J98" s="17"/>
      <c r="K98" s="17"/>
      <c r="T98" s="35"/>
    </row>
    <row r="99" spans="2:20" x14ac:dyDescent="0.2">
      <c r="B99" s="12"/>
      <c r="C99" s="13"/>
      <c r="D99" s="14"/>
      <c r="F99" s="10"/>
      <c r="G99" s="16"/>
      <c r="H99" s="16"/>
      <c r="I99" s="16"/>
      <c r="J99" s="17"/>
      <c r="K99" s="17"/>
      <c r="T99" s="35"/>
    </row>
    <row r="100" spans="2:20" x14ac:dyDescent="0.2">
      <c r="B100" s="12"/>
      <c r="C100" s="13"/>
      <c r="D100" s="14"/>
      <c r="F100" s="10"/>
      <c r="G100" s="16"/>
      <c r="H100" s="16"/>
      <c r="I100" s="16"/>
      <c r="J100" s="17"/>
      <c r="K100" s="17"/>
      <c r="T100" s="35"/>
    </row>
    <row r="101" spans="2:20" x14ac:dyDescent="0.2">
      <c r="B101" s="12"/>
      <c r="C101" s="13"/>
      <c r="D101" s="14"/>
      <c r="F101" s="10"/>
      <c r="G101" s="16"/>
      <c r="H101" s="16"/>
      <c r="I101" s="16"/>
      <c r="J101" s="17"/>
      <c r="K101" s="17"/>
      <c r="T101" s="35"/>
    </row>
    <row r="102" spans="2:20" x14ac:dyDescent="0.2">
      <c r="B102" s="12"/>
      <c r="C102" s="13"/>
      <c r="D102" s="14"/>
      <c r="F102" s="10"/>
      <c r="G102" s="16"/>
      <c r="H102" s="16"/>
      <c r="I102" s="16"/>
      <c r="J102" s="17"/>
      <c r="K102" s="17"/>
      <c r="T102" s="35"/>
    </row>
    <row r="103" spans="2:20" x14ac:dyDescent="0.2">
      <c r="B103" s="12"/>
      <c r="C103" s="13"/>
      <c r="D103" s="14"/>
      <c r="F103" s="10"/>
      <c r="G103" s="16"/>
      <c r="H103" s="16"/>
      <c r="I103" s="16"/>
      <c r="J103" s="17"/>
      <c r="K103" s="17"/>
      <c r="T103" s="35"/>
    </row>
    <row r="104" spans="2:20" x14ac:dyDescent="0.2">
      <c r="B104" s="12"/>
      <c r="C104" s="13"/>
      <c r="D104" s="14"/>
      <c r="F104" s="10"/>
      <c r="G104" s="16"/>
      <c r="H104" s="16"/>
      <c r="I104" s="16"/>
      <c r="J104" s="17"/>
      <c r="K104" s="17"/>
      <c r="T104" s="35"/>
    </row>
    <row r="105" spans="2:20" x14ac:dyDescent="0.2">
      <c r="B105" s="12"/>
      <c r="C105" s="13"/>
      <c r="D105" s="14"/>
      <c r="F105" s="10"/>
      <c r="G105" s="16"/>
      <c r="H105" s="16"/>
      <c r="I105" s="16"/>
      <c r="J105" s="17"/>
      <c r="K105" s="17"/>
      <c r="T105" s="35"/>
    </row>
    <row r="106" spans="2:20" x14ac:dyDescent="0.2">
      <c r="B106" s="12"/>
      <c r="C106" s="13"/>
      <c r="D106" s="14"/>
      <c r="F106" s="10"/>
      <c r="G106" s="16"/>
      <c r="H106" s="16"/>
      <c r="I106" s="16"/>
      <c r="J106" s="17"/>
      <c r="K106" s="17"/>
      <c r="T106" s="35"/>
    </row>
    <row r="107" spans="2:20" x14ac:dyDescent="0.2">
      <c r="B107" s="12"/>
      <c r="C107" s="13"/>
      <c r="D107" s="14"/>
      <c r="F107" s="10"/>
      <c r="G107" s="16"/>
      <c r="H107" s="16"/>
      <c r="I107" s="16"/>
      <c r="J107" s="17"/>
      <c r="K107" s="17"/>
      <c r="T107" s="35"/>
    </row>
    <row r="108" spans="2:20" x14ac:dyDescent="0.2">
      <c r="B108" s="12"/>
      <c r="C108" s="13"/>
      <c r="D108" s="14"/>
      <c r="F108" s="10"/>
      <c r="G108" s="16"/>
      <c r="H108" s="16"/>
      <c r="I108" s="16"/>
      <c r="J108" s="17"/>
      <c r="K108" s="17"/>
      <c r="T108" s="35"/>
    </row>
    <row r="109" spans="2:20" x14ac:dyDescent="0.2">
      <c r="B109" s="12"/>
      <c r="C109" s="13"/>
      <c r="D109" s="14"/>
      <c r="F109" s="10"/>
      <c r="G109" s="16"/>
      <c r="H109" s="16"/>
      <c r="I109" s="16"/>
      <c r="J109" s="17"/>
      <c r="K109" s="17"/>
      <c r="T109" s="35"/>
    </row>
    <row r="110" spans="2:20" x14ac:dyDescent="0.2">
      <c r="B110" s="12"/>
      <c r="C110" s="13"/>
      <c r="D110" s="14"/>
      <c r="F110" s="10"/>
      <c r="G110" s="16"/>
      <c r="H110" s="16"/>
      <c r="I110" s="16"/>
      <c r="J110" s="17"/>
      <c r="K110" s="17"/>
      <c r="T110" s="35"/>
    </row>
    <row r="111" spans="2:20" x14ac:dyDescent="0.2">
      <c r="B111" s="12"/>
      <c r="C111" s="13"/>
      <c r="D111" s="14"/>
      <c r="F111" s="10"/>
      <c r="G111" s="16"/>
      <c r="H111" s="16"/>
      <c r="I111" s="16"/>
      <c r="J111" s="17"/>
      <c r="K111" s="17"/>
      <c r="T111" s="35"/>
    </row>
    <row r="112" spans="2:20" x14ac:dyDescent="0.2">
      <c r="B112" s="12"/>
      <c r="C112" s="13"/>
      <c r="D112" s="14"/>
      <c r="F112" s="10"/>
      <c r="G112" s="16"/>
      <c r="H112" s="16"/>
      <c r="I112" s="16"/>
      <c r="J112" s="17"/>
      <c r="K112" s="17"/>
      <c r="T112" s="35"/>
    </row>
    <row r="113" spans="2:20" x14ac:dyDescent="0.2">
      <c r="B113" s="12"/>
      <c r="C113" s="13"/>
      <c r="D113" s="14"/>
      <c r="F113" s="10"/>
      <c r="G113" s="16"/>
      <c r="H113" s="16"/>
      <c r="I113" s="16"/>
      <c r="J113" s="17"/>
      <c r="K113" s="17"/>
      <c r="T113" s="35"/>
    </row>
    <row r="114" spans="2:20" x14ac:dyDescent="0.2">
      <c r="B114" s="12"/>
      <c r="C114" s="13"/>
      <c r="D114" s="14"/>
      <c r="F114" s="10"/>
      <c r="G114" s="16"/>
      <c r="H114" s="16"/>
      <c r="I114" s="16"/>
      <c r="J114" s="17"/>
      <c r="K114" s="17"/>
      <c r="T114" s="35"/>
    </row>
    <row r="115" spans="2:20" x14ac:dyDescent="0.2">
      <c r="B115" s="12"/>
      <c r="C115" s="13"/>
      <c r="D115" s="14"/>
      <c r="F115" s="10"/>
      <c r="G115" s="16"/>
      <c r="H115" s="16"/>
      <c r="I115" s="16"/>
      <c r="J115" s="17"/>
      <c r="K115" s="17"/>
      <c r="T115" s="35"/>
    </row>
    <row r="116" spans="2:20" x14ac:dyDescent="0.2">
      <c r="B116" s="12"/>
      <c r="C116" s="13"/>
      <c r="D116" s="14"/>
      <c r="F116" s="10"/>
      <c r="G116" s="16"/>
      <c r="H116" s="16"/>
      <c r="I116" s="16"/>
      <c r="J116" s="17"/>
      <c r="K116" s="17"/>
      <c r="T116" s="35"/>
    </row>
    <row r="117" spans="2:20" x14ac:dyDescent="0.2">
      <c r="B117" s="12"/>
      <c r="C117" s="13"/>
      <c r="D117" s="14"/>
      <c r="F117" s="10"/>
      <c r="G117" s="16"/>
      <c r="H117" s="16"/>
      <c r="I117" s="16"/>
      <c r="J117" s="17"/>
      <c r="K117" s="17"/>
      <c r="T117" s="35"/>
    </row>
    <row r="118" spans="2:20" x14ac:dyDescent="0.2">
      <c r="B118" s="12"/>
      <c r="C118" s="13"/>
      <c r="D118" s="14"/>
      <c r="F118" s="10"/>
      <c r="G118" s="16"/>
      <c r="H118" s="16"/>
      <c r="I118" s="16"/>
      <c r="J118" s="17"/>
      <c r="K118" s="17"/>
      <c r="T118" s="35"/>
    </row>
    <row r="119" spans="2:20" x14ac:dyDescent="0.2">
      <c r="B119" s="12"/>
      <c r="C119" s="13"/>
      <c r="D119" s="14"/>
      <c r="F119" s="10"/>
      <c r="G119" s="16"/>
      <c r="H119" s="16"/>
      <c r="I119" s="16"/>
      <c r="J119" s="17"/>
      <c r="K119" s="17"/>
      <c r="T119" s="35"/>
    </row>
    <row r="120" spans="2:20" x14ac:dyDescent="0.2">
      <c r="B120" s="12"/>
      <c r="C120" s="13"/>
      <c r="D120" s="14"/>
      <c r="F120" s="10"/>
      <c r="G120" s="16"/>
      <c r="H120" s="16"/>
      <c r="I120" s="16"/>
      <c r="J120" s="17"/>
      <c r="K120" s="17"/>
      <c r="T120" s="35"/>
    </row>
    <row r="121" spans="2:20" x14ac:dyDescent="0.2">
      <c r="B121" s="12"/>
      <c r="C121" s="13"/>
      <c r="D121" s="14"/>
      <c r="F121" s="10"/>
      <c r="G121" s="16"/>
      <c r="H121" s="16"/>
      <c r="I121" s="16"/>
      <c r="J121" s="17"/>
      <c r="K121" s="17"/>
      <c r="T121" s="35"/>
    </row>
    <row r="122" spans="2:20" x14ac:dyDescent="0.2">
      <c r="B122" s="12"/>
      <c r="C122" s="13"/>
      <c r="D122" s="14"/>
      <c r="F122" s="10"/>
      <c r="G122" s="16"/>
      <c r="H122" s="16"/>
      <c r="I122" s="16"/>
      <c r="J122" s="17"/>
      <c r="K122" s="17"/>
      <c r="T122" s="35"/>
    </row>
    <row r="123" spans="2:20" x14ac:dyDescent="0.2">
      <c r="B123" s="12"/>
      <c r="C123" s="13"/>
      <c r="D123" s="14"/>
      <c r="F123" s="10"/>
      <c r="G123" s="16"/>
      <c r="H123" s="16"/>
      <c r="I123" s="16"/>
      <c r="J123" s="17"/>
      <c r="K123" s="17"/>
      <c r="T123" s="35"/>
    </row>
    <row r="124" spans="2:20" x14ac:dyDescent="0.2">
      <c r="B124" s="12"/>
      <c r="C124" s="13"/>
      <c r="D124" s="14"/>
      <c r="F124" s="10"/>
      <c r="G124" s="16"/>
      <c r="H124" s="16"/>
      <c r="I124" s="16"/>
      <c r="J124" s="17"/>
      <c r="K124" s="17"/>
      <c r="T124" s="35"/>
    </row>
    <row r="125" spans="2:20" x14ac:dyDescent="0.2">
      <c r="B125" s="12"/>
      <c r="C125" s="13"/>
      <c r="D125" s="14"/>
      <c r="F125" s="10"/>
      <c r="G125" s="16"/>
      <c r="H125" s="16"/>
      <c r="I125" s="16"/>
      <c r="J125" s="17"/>
      <c r="K125" s="17"/>
      <c r="T125" s="35"/>
    </row>
    <row r="126" spans="2:20" x14ac:dyDescent="0.2">
      <c r="B126" s="12"/>
      <c r="C126" s="13"/>
      <c r="D126" s="14"/>
      <c r="F126" s="10"/>
      <c r="G126" s="16"/>
      <c r="H126" s="16"/>
      <c r="I126" s="16"/>
      <c r="J126" s="17"/>
      <c r="K126" s="17"/>
      <c r="T126" s="35"/>
    </row>
    <row r="127" spans="2:20" x14ac:dyDescent="0.2">
      <c r="B127" s="12"/>
      <c r="C127" s="13"/>
      <c r="D127" s="14"/>
      <c r="F127" s="10"/>
      <c r="G127" s="16"/>
      <c r="H127" s="16"/>
      <c r="I127" s="16"/>
      <c r="J127" s="17"/>
      <c r="K127" s="17"/>
      <c r="T127" s="35"/>
    </row>
    <row r="128" spans="2:20" x14ac:dyDescent="0.2">
      <c r="B128" s="12"/>
      <c r="C128" s="13"/>
      <c r="D128" s="14"/>
      <c r="F128" s="10"/>
      <c r="G128" s="16"/>
      <c r="H128" s="16"/>
      <c r="I128" s="16"/>
      <c r="J128" s="17"/>
      <c r="K128" s="17"/>
      <c r="T128" s="35"/>
    </row>
    <row r="129" spans="2:20" x14ac:dyDescent="0.2">
      <c r="B129" s="12"/>
      <c r="C129" s="13"/>
      <c r="D129" s="14"/>
      <c r="F129" s="10"/>
      <c r="G129" s="16"/>
      <c r="H129" s="16"/>
      <c r="I129" s="16"/>
      <c r="J129" s="17"/>
      <c r="K129" s="17"/>
      <c r="T129" s="35"/>
    </row>
    <row r="130" spans="2:20" x14ac:dyDescent="0.2">
      <c r="B130" s="12"/>
      <c r="C130" s="13"/>
      <c r="D130" s="14"/>
      <c r="F130" s="10"/>
      <c r="G130" s="16"/>
      <c r="H130" s="16"/>
      <c r="I130" s="16"/>
      <c r="J130" s="17"/>
      <c r="K130" s="17"/>
      <c r="T130" s="35"/>
    </row>
    <row r="131" spans="2:20" x14ac:dyDescent="0.2">
      <c r="B131" s="12"/>
      <c r="C131" s="13"/>
      <c r="D131" s="14"/>
      <c r="F131" s="10"/>
      <c r="G131" s="16"/>
      <c r="H131" s="16"/>
      <c r="I131" s="16"/>
      <c r="J131" s="17"/>
      <c r="K131" s="17"/>
      <c r="T131" s="35"/>
    </row>
    <row r="132" spans="2:20" x14ac:dyDescent="0.2">
      <c r="B132" s="12"/>
      <c r="C132" s="13"/>
      <c r="D132" s="14"/>
      <c r="F132" s="10"/>
      <c r="G132" s="16"/>
      <c r="H132" s="16"/>
      <c r="I132" s="16"/>
      <c r="J132" s="17"/>
      <c r="K132" s="17"/>
      <c r="T132" s="35"/>
    </row>
    <row r="133" spans="2:20" x14ac:dyDescent="0.2">
      <c r="B133" s="12"/>
      <c r="C133" s="13"/>
      <c r="D133" s="14"/>
      <c r="F133" s="10"/>
      <c r="G133" s="16"/>
      <c r="H133" s="16"/>
      <c r="I133" s="16"/>
      <c r="J133" s="17"/>
      <c r="K133" s="17"/>
      <c r="T133" s="35"/>
    </row>
    <row r="134" spans="2:20" x14ac:dyDescent="0.2">
      <c r="B134" s="12"/>
      <c r="C134" s="13"/>
      <c r="D134" s="14"/>
      <c r="F134" s="10"/>
      <c r="G134" s="16"/>
      <c r="H134" s="16"/>
      <c r="I134" s="16"/>
      <c r="J134" s="17"/>
      <c r="K134" s="17"/>
      <c r="T134" s="35"/>
    </row>
    <row r="135" spans="2:20" x14ac:dyDescent="0.2">
      <c r="B135" s="12"/>
      <c r="C135" s="13"/>
      <c r="D135" s="14"/>
      <c r="F135" s="10"/>
      <c r="G135" s="16"/>
      <c r="H135" s="16"/>
      <c r="I135" s="16"/>
      <c r="J135" s="17"/>
      <c r="K135" s="17"/>
      <c r="T135" s="35"/>
    </row>
    <row r="136" spans="2:20" x14ac:dyDescent="0.2">
      <c r="B136" s="12"/>
      <c r="C136" s="13"/>
      <c r="D136" s="14"/>
      <c r="F136" s="10"/>
      <c r="G136" s="16"/>
      <c r="H136" s="16"/>
      <c r="I136" s="16"/>
      <c r="J136" s="17"/>
      <c r="K136" s="17"/>
      <c r="T136" s="35"/>
    </row>
    <row r="137" spans="2:20" x14ac:dyDescent="0.2">
      <c r="B137" s="12"/>
      <c r="C137" s="13"/>
      <c r="D137" s="14"/>
      <c r="F137" s="10"/>
      <c r="G137" s="16"/>
      <c r="H137" s="16"/>
      <c r="I137" s="16"/>
      <c r="J137" s="17"/>
      <c r="K137" s="17"/>
      <c r="T137" s="35"/>
    </row>
    <row r="138" spans="2:20" x14ac:dyDescent="0.2">
      <c r="B138" s="12"/>
      <c r="C138" s="13"/>
      <c r="D138" s="14"/>
      <c r="F138" s="10"/>
      <c r="G138" s="16"/>
      <c r="H138" s="16"/>
      <c r="I138" s="16"/>
      <c r="J138" s="17"/>
      <c r="K138" s="17"/>
      <c r="T138" s="35"/>
    </row>
    <row r="139" spans="2:20" x14ac:dyDescent="0.2">
      <c r="B139" s="12"/>
      <c r="C139" s="13"/>
      <c r="D139" s="14"/>
      <c r="F139" s="10"/>
      <c r="G139" s="16"/>
      <c r="H139" s="16"/>
      <c r="I139" s="16"/>
      <c r="J139" s="17"/>
      <c r="K139" s="17"/>
      <c r="T139" s="35"/>
    </row>
    <row r="140" spans="2:20" x14ac:dyDescent="0.2">
      <c r="B140" s="12"/>
      <c r="C140" s="13"/>
      <c r="D140" s="14"/>
      <c r="F140" s="10"/>
      <c r="G140" s="16"/>
      <c r="H140" s="16"/>
      <c r="I140" s="16"/>
      <c r="J140" s="17"/>
      <c r="K140" s="17"/>
      <c r="T140" s="35"/>
    </row>
    <row r="141" spans="2:20" x14ac:dyDescent="0.2">
      <c r="B141" s="12"/>
      <c r="C141" s="13"/>
      <c r="D141" s="14"/>
      <c r="F141" s="10"/>
      <c r="G141" s="16"/>
      <c r="H141" s="16"/>
      <c r="I141" s="16"/>
      <c r="J141" s="17"/>
      <c r="K141" s="17"/>
      <c r="T141" s="35"/>
    </row>
    <row r="142" spans="2:20" x14ac:dyDescent="0.2">
      <c r="T142" s="35"/>
    </row>
    <row r="143" spans="2:20" x14ac:dyDescent="0.2">
      <c r="T143" s="35"/>
    </row>
    <row r="144" spans="2:20" x14ac:dyDescent="0.2">
      <c r="T144" s="35"/>
    </row>
    <row r="145" spans="20:20" x14ac:dyDescent="0.2">
      <c r="T145" s="35"/>
    </row>
    <row r="146" spans="20:20" x14ac:dyDescent="0.2">
      <c r="T146" s="35"/>
    </row>
    <row r="147" spans="20:20" x14ac:dyDescent="0.2">
      <c r="T147" s="35"/>
    </row>
    <row r="148" spans="20:20" x14ac:dyDescent="0.2">
      <c r="T148" s="35"/>
    </row>
    <row r="149" spans="20:20" x14ac:dyDescent="0.2">
      <c r="T149" s="35"/>
    </row>
    <row r="150" spans="20:20" x14ac:dyDescent="0.2">
      <c r="T150" s="35"/>
    </row>
    <row r="151" spans="20:20" x14ac:dyDescent="0.2">
      <c r="T151" s="35"/>
    </row>
    <row r="152" spans="20:20" x14ac:dyDescent="0.2">
      <c r="T152" s="35"/>
    </row>
    <row r="153" spans="20:20" x14ac:dyDescent="0.2">
      <c r="T153" s="35"/>
    </row>
    <row r="154" spans="20:20" x14ac:dyDescent="0.2">
      <c r="T154" s="35"/>
    </row>
    <row r="155" spans="20:20" x14ac:dyDescent="0.2">
      <c r="T155" s="35"/>
    </row>
    <row r="156" spans="20:20" x14ac:dyDescent="0.2">
      <c r="T156" s="35"/>
    </row>
    <row r="157" spans="20:20" x14ac:dyDescent="0.2">
      <c r="T157" s="35"/>
    </row>
    <row r="158" spans="20:20" x14ac:dyDescent="0.2">
      <c r="T158" s="35"/>
    </row>
    <row r="159" spans="20:20" x14ac:dyDescent="0.2">
      <c r="T159" s="35"/>
    </row>
    <row r="160" spans="20:20" x14ac:dyDescent="0.2">
      <c r="T160" s="35"/>
    </row>
    <row r="161" spans="20:20" x14ac:dyDescent="0.2">
      <c r="T161" s="35"/>
    </row>
    <row r="162" spans="20:20" x14ac:dyDescent="0.2">
      <c r="T162" s="35"/>
    </row>
    <row r="163" spans="20:20" x14ac:dyDescent="0.2">
      <c r="T163" s="35"/>
    </row>
    <row r="164" spans="20:20" x14ac:dyDescent="0.2">
      <c r="T164" s="35"/>
    </row>
    <row r="165" spans="20:20" x14ac:dyDescent="0.2">
      <c r="T165" s="35"/>
    </row>
    <row r="166" spans="20:20" x14ac:dyDescent="0.2">
      <c r="T166" s="35"/>
    </row>
    <row r="167" spans="20:20" x14ac:dyDescent="0.2">
      <c r="T167" s="35"/>
    </row>
    <row r="168" spans="20:20" x14ac:dyDescent="0.2">
      <c r="T168" s="35"/>
    </row>
    <row r="169" spans="20:20" x14ac:dyDescent="0.2">
      <c r="T169" s="35"/>
    </row>
    <row r="170" spans="20:20" x14ac:dyDescent="0.2">
      <c r="T170" s="35"/>
    </row>
    <row r="171" spans="20:20" x14ac:dyDescent="0.2">
      <c r="T171" s="35"/>
    </row>
    <row r="172" spans="20:20" x14ac:dyDescent="0.2">
      <c r="T172" s="35"/>
    </row>
    <row r="173" spans="20:20" x14ac:dyDescent="0.2">
      <c r="T173" s="35"/>
    </row>
    <row r="174" spans="20:20" x14ac:dyDescent="0.2">
      <c r="T174" s="35"/>
    </row>
    <row r="175" spans="20:20" x14ac:dyDescent="0.2">
      <c r="T175" s="35"/>
    </row>
    <row r="176" spans="20:20" x14ac:dyDescent="0.2">
      <c r="T176" s="35"/>
    </row>
    <row r="177" spans="20:20" x14ac:dyDescent="0.2">
      <c r="T177" s="35"/>
    </row>
    <row r="178" spans="20:20" x14ac:dyDescent="0.2">
      <c r="T178" s="35"/>
    </row>
    <row r="179" spans="20:20" x14ac:dyDescent="0.2">
      <c r="T179" s="35"/>
    </row>
    <row r="180" spans="20:20" x14ac:dyDescent="0.2">
      <c r="T180" s="35"/>
    </row>
    <row r="181" spans="20:20" x14ac:dyDescent="0.2">
      <c r="T181" s="35"/>
    </row>
    <row r="182" spans="20:20" x14ac:dyDescent="0.2">
      <c r="T182" s="35"/>
    </row>
    <row r="183" spans="20:20" x14ac:dyDescent="0.2">
      <c r="T183" s="35"/>
    </row>
    <row r="184" spans="20:20" x14ac:dyDescent="0.2">
      <c r="T184" s="35"/>
    </row>
    <row r="185" spans="20:20" x14ac:dyDescent="0.2">
      <c r="T185" s="35"/>
    </row>
    <row r="186" spans="20:20" x14ac:dyDescent="0.2">
      <c r="T186" s="35"/>
    </row>
    <row r="187" spans="20:20" x14ac:dyDescent="0.2">
      <c r="T187" s="35"/>
    </row>
    <row r="188" spans="20:20" x14ac:dyDescent="0.2">
      <c r="T188" s="35"/>
    </row>
    <row r="189" spans="20:20" x14ac:dyDescent="0.2">
      <c r="T189" s="35"/>
    </row>
    <row r="190" spans="20:20" x14ac:dyDescent="0.2">
      <c r="T190" s="35"/>
    </row>
    <row r="191" spans="20:20" x14ac:dyDescent="0.2">
      <c r="T191" s="35"/>
    </row>
    <row r="192" spans="20:20" x14ac:dyDescent="0.2">
      <c r="T192" s="35"/>
    </row>
    <row r="193" spans="20:20" x14ac:dyDescent="0.2">
      <c r="T193" s="35"/>
    </row>
    <row r="194" spans="20:20" x14ac:dyDescent="0.2">
      <c r="T194" s="35"/>
    </row>
    <row r="195" spans="20:20" x14ac:dyDescent="0.2">
      <c r="T195" s="35"/>
    </row>
    <row r="196" spans="20:20" x14ac:dyDescent="0.2">
      <c r="T196" s="35"/>
    </row>
    <row r="197" spans="20:20" x14ac:dyDescent="0.2">
      <c r="T197" s="35"/>
    </row>
    <row r="198" spans="20:20" x14ac:dyDescent="0.2">
      <c r="T198" s="35"/>
    </row>
    <row r="199" spans="20:20" x14ac:dyDescent="0.2">
      <c r="T199" s="35"/>
    </row>
    <row r="200" spans="20:20" x14ac:dyDescent="0.2">
      <c r="T200" s="35"/>
    </row>
    <row r="201" spans="20:20" x14ac:dyDescent="0.2">
      <c r="T201" s="35"/>
    </row>
    <row r="202" spans="20:20" x14ac:dyDescent="0.2">
      <c r="T202" s="35"/>
    </row>
    <row r="203" spans="20:20" x14ac:dyDescent="0.2">
      <c r="T203" s="35"/>
    </row>
    <row r="204" spans="20:20" x14ac:dyDescent="0.2">
      <c r="T204" s="35"/>
    </row>
    <row r="205" spans="20:20" x14ac:dyDescent="0.2">
      <c r="T205" s="35"/>
    </row>
    <row r="206" spans="20:20" x14ac:dyDescent="0.2">
      <c r="T206" s="35"/>
    </row>
    <row r="207" spans="20:20" x14ac:dyDescent="0.2">
      <c r="T207" s="35"/>
    </row>
    <row r="208" spans="20:20" x14ac:dyDescent="0.2">
      <c r="T208" s="35"/>
    </row>
    <row r="209" spans="20:20" x14ac:dyDescent="0.2">
      <c r="T209" s="35"/>
    </row>
    <row r="210" spans="20:20" x14ac:dyDescent="0.2">
      <c r="T210" s="35"/>
    </row>
    <row r="211" spans="20:20" x14ac:dyDescent="0.2">
      <c r="T211" s="35"/>
    </row>
    <row r="212" spans="20:20" x14ac:dyDescent="0.2">
      <c r="T212" s="35"/>
    </row>
    <row r="213" spans="20:20" x14ac:dyDescent="0.2">
      <c r="T213" s="35"/>
    </row>
    <row r="214" spans="20:20" x14ac:dyDescent="0.2">
      <c r="T214" s="35"/>
    </row>
    <row r="215" spans="20:20" x14ac:dyDescent="0.2">
      <c r="T215" s="35"/>
    </row>
    <row r="216" spans="20:20" x14ac:dyDescent="0.2">
      <c r="T216" s="35"/>
    </row>
    <row r="217" spans="20:20" x14ac:dyDescent="0.2">
      <c r="T217" s="35"/>
    </row>
    <row r="218" spans="20:20" x14ac:dyDescent="0.2">
      <c r="T218" s="35"/>
    </row>
    <row r="219" spans="20:20" x14ac:dyDescent="0.2">
      <c r="T219" s="35"/>
    </row>
    <row r="220" spans="20:20" x14ac:dyDescent="0.2">
      <c r="T220" s="35"/>
    </row>
    <row r="221" spans="20:20" x14ac:dyDescent="0.2">
      <c r="T221" s="35"/>
    </row>
    <row r="222" spans="20:20" x14ac:dyDescent="0.2">
      <c r="T222" s="35"/>
    </row>
    <row r="223" spans="20:20" x14ac:dyDescent="0.2">
      <c r="T223" s="35"/>
    </row>
    <row r="224" spans="20:20" x14ac:dyDescent="0.2">
      <c r="T224" s="35"/>
    </row>
    <row r="225" spans="20:20" x14ac:dyDescent="0.2">
      <c r="T225" s="35"/>
    </row>
    <row r="226" spans="20:20" x14ac:dyDescent="0.2">
      <c r="T226" s="35"/>
    </row>
    <row r="227" spans="20:20" x14ac:dyDescent="0.2">
      <c r="T227" s="35"/>
    </row>
    <row r="228" spans="20:20" x14ac:dyDescent="0.2">
      <c r="T228" s="35"/>
    </row>
    <row r="229" spans="20:20" x14ac:dyDescent="0.2">
      <c r="T229" s="35"/>
    </row>
    <row r="230" spans="20:20" x14ac:dyDescent="0.2">
      <c r="T230" s="35"/>
    </row>
    <row r="231" spans="20:20" x14ac:dyDescent="0.2">
      <c r="T231" s="35"/>
    </row>
    <row r="232" spans="20:20" x14ac:dyDescent="0.2">
      <c r="T232" s="35"/>
    </row>
    <row r="233" spans="20:20" x14ac:dyDescent="0.2">
      <c r="T233" s="35"/>
    </row>
    <row r="234" spans="20:20" x14ac:dyDescent="0.2">
      <c r="T234" s="35"/>
    </row>
    <row r="235" spans="20:20" x14ac:dyDescent="0.2">
      <c r="T235" s="35"/>
    </row>
    <row r="236" spans="20:20" x14ac:dyDescent="0.2">
      <c r="T236" s="35"/>
    </row>
    <row r="237" spans="20:20" x14ac:dyDescent="0.2">
      <c r="T237" s="35"/>
    </row>
    <row r="238" spans="20:20" x14ac:dyDescent="0.2">
      <c r="T238" s="35"/>
    </row>
    <row r="239" spans="20:20" x14ac:dyDescent="0.2">
      <c r="T239" s="35"/>
    </row>
    <row r="240" spans="20:20" x14ac:dyDescent="0.2">
      <c r="T240" s="35"/>
    </row>
    <row r="241" spans="20:20" x14ac:dyDescent="0.2">
      <c r="T241" s="35"/>
    </row>
    <row r="242" spans="20:20" x14ac:dyDescent="0.2">
      <c r="T242" s="35"/>
    </row>
    <row r="243" spans="20:20" x14ac:dyDescent="0.2">
      <c r="T243" s="35"/>
    </row>
    <row r="244" spans="20:20" x14ac:dyDescent="0.2">
      <c r="T244" s="35"/>
    </row>
    <row r="245" spans="20:20" x14ac:dyDescent="0.2">
      <c r="T245" s="35"/>
    </row>
    <row r="246" spans="20:20" x14ac:dyDescent="0.2">
      <c r="T246" s="35"/>
    </row>
    <row r="247" spans="20:20" x14ac:dyDescent="0.2">
      <c r="T247" s="35"/>
    </row>
    <row r="248" spans="20:20" x14ac:dyDescent="0.2">
      <c r="T248" s="35"/>
    </row>
    <row r="249" spans="20:20" x14ac:dyDescent="0.2">
      <c r="T249" s="35"/>
    </row>
    <row r="250" spans="20:20" x14ac:dyDescent="0.2">
      <c r="T250" s="35"/>
    </row>
    <row r="251" spans="20:20" x14ac:dyDescent="0.2">
      <c r="T251" s="35"/>
    </row>
    <row r="252" spans="20:20" x14ac:dyDescent="0.2">
      <c r="T252" s="35"/>
    </row>
    <row r="253" spans="20:20" x14ac:dyDescent="0.2">
      <c r="T253" s="35"/>
    </row>
    <row r="254" spans="20:20" x14ac:dyDescent="0.2">
      <c r="T254" s="35"/>
    </row>
    <row r="255" spans="20:20" x14ac:dyDescent="0.2">
      <c r="T255" s="35"/>
    </row>
    <row r="256" spans="20:20" x14ac:dyDescent="0.2">
      <c r="T256" s="35"/>
    </row>
    <row r="257" spans="20:20" x14ac:dyDescent="0.2">
      <c r="T257" s="35"/>
    </row>
    <row r="258" spans="20:20" x14ac:dyDescent="0.2">
      <c r="T258" s="35"/>
    </row>
    <row r="259" spans="20:20" x14ac:dyDescent="0.2">
      <c r="T259" s="35"/>
    </row>
    <row r="260" spans="20:20" x14ac:dyDescent="0.2">
      <c r="T260" s="35"/>
    </row>
    <row r="261" spans="20:20" x14ac:dyDescent="0.2">
      <c r="T261" s="35"/>
    </row>
    <row r="262" spans="20:20" x14ac:dyDescent="0.2">
      <c r="T262" s="35"/>
    </row>
    <row r="263" spans="20:20" x14ac:dyDescent="0.2">
      <c r="T263" s="35"/>
    </row>
    <row r="264" spans="20:20" x14ac:dyDescent="0.2">
      <c r="T264" s="35"/>
    </row>
    <row r="265" spans="20:20" x14ac:dyDescent="0.2">
      <c r="T265" s="35"/>
    </row>
    <row r="266" spans="20:20" x14ac:dyDescent="0.2">
      <c r="T266" s="35"/>
    </row>
    <row r="267" spans="20:20" x14ac:dyDescent="0.2">
      <c r="T267" s="35"/>
    </row>
    <row r="268" spans="20:20" x14ac:dyDescent="0.2">
      <c r="T268" s="35"/>
    </row>
    <row r="269" spans="20:20" x14ac:dyDescent="0.2">
      <c r="T269" s="35"/>
    </row>
    <row r="270" spans="20:20" x14ac:dyDescent="0.2">
      <c r="T270" s="35"/>
    </row>
    <row r="271" spans="20:20" x14ac:dyDescent="0.2">
      <c r="T271" s="35"/>
    </row>
    <row r="272" spans="20:20" x14ac:dyDescent="0.2">
      <c r="T272" s="35"/>
    </row>
    <row r="273" spans="20:20" x14ac:dyDescent="0.2">
      <c r="T273" s="35"/>
    </row>
    <row r="274" spans="20:20" x14ac:dyDescent="0.2">
      <c r="T274" s="35"/>
    </row>
    <row r="275" spans="20:20" x14ac:dyDescent="0.2">
      <c r="T275" s="35"/>
    </row>
    <row r="276" spans="20:20" x14ac:dyDescent="0.2">
      <c r="T276" s="35"/>
    </row>
    <row r="277" spans="20:20" x14ac:dyDescent="0.2">
      <c r="T277" s="35"/>
    </row>
    <row r="278" spans="20:20" x14ac:dyDescent="0.2">
      <c r="T278" s="35"/>
    </row>
    <row r="279" spans="20:20" x14ac:dyDescent="0.2">
      <c r="T279" s="35"/>
    </row>
    <row r="280" spans="20:20" x14ac:dyDescent="0.2">
      <c r="T280" s="35"/>
    </row>
    <row r="281" spans="20:20" x14ac:dyDescent="0.2">
      <c r="T281" s="35"/>
    </row>
    <row r="282" spans="20:20" x14ac:dyDescent="0.2">
      <c r="T282" s="35"/>
    </row>
    <row r="283" spans="20:20" x14ac:dyDescent="0.2">
      <c r="T283" s="35"/>
    </row>
    <row r="284" spans="20:20" x14ac:dyDescent="0.2">
      <c r="T284" s="35"/>
    </row>
    <row r="285" spans="20:20" x14ac:dyDescent="0.2">
      <c r="T285" s="35"/>
    </row>
    <row r="286" spans="20:20" x14ac:dyDescent="0.2">
      <c r="T286" s="35"/>
    </row>
    <row r="287" spans="20:20" x14ac:dyDescent="0.2">
      <c r="T287" s="35"/>
    </row>
    <row r="288" spans="20:20" x14ac:dyDescent="0.2">
      <c r="T288" s="35"/>
    </row>
    <row r="289" spans="20:20" x14ac:dyDescent="0.2">
      <c r="T289" s="35"/>
    </row>
    <row r="290" spans="20:20" x14ac:dyDescent="0.2">
      <c r="T290" s="35"/>
    </row>
    <row r="291" spans="20:20" x14ac:dyDescent="0.2">
      <c r="T291" s="35"/>
    </row>
    <row r="292" spans="20:20" x14ac:dyDescent="0.2">
      <c r="T292" s="35"/>
    </row>
    <row r="293" spans="20:20" x14ac:dyDescent="0.2">
      <c r="T293" s="35"/>
    </row>
    <row r="294" spans="20:20" x14ac:dyDescent="0.2">
      <c r="T294" s="35"/>
    </row>
    <row r="295" spans="20:20" x14ac:dyDescent="0.2">
      <c r="T295" s="35"/>
    </row>
    <row r="296" spans="20:20" x14ac:dyDescent="0.2">
      <c r="T296" s="35"/>
    </row>
    <row r="297" spans="20:20" x14ac:dyDescent="0.2">
      <c r="T297" s="35"/>
    </row>
    <row r="298" spans="20:20" x14ac:dyDescent="0.2">
      <c r="T298" s="35"/>
    </row>
    <row r="299" spans="20:20" x14ac:dyDescent="0.2">
      <c r="T299" s="35"/>
    </row>
    <row r="300" spans="20:20" x14ac:dyDescent="0.2">
      <c r="T300" s="35"/>
    </row>
    <row r="301" spans="20:20" x14ac:dyDescent="0.2">
      <c r="T301" s="35"/>
    </row>
    <row r="302" spans="20:20" x14ac:dyDescent="0.2">
      <c r="T302" s="35"/>
    </row>
    <row r="303" spans="20:20" x14ac:dyDescent="0.2">
      <c r="T303" s="35"/>
    </row>
    <row r="304" spans="20:20" x14ac:dyDescent="0.2">
      <c r="T304" s="35"/>
    </row>
    <row r="305" spans="20:20" x14ac:dyDescent="0.2">
      <c r="T305" s="35"/>
    </row>
    <row r="306" spans="20:20" x14ac:dyDescent="0.2">
      <c r="T306" s="35"/>
    </row>
    <row r="307" spans="20:20" x14ac:dyDescent="0.2">
      <c r="T307" s="35"/>
    </row>
    <row r="308" spans="20:20" x14ac:dyDescent="0.2">
      <c r="T308" s="35"/>
    </row>
    <row r="309" spans="20:20" x14ac:dyDescent="0.2">
      <c r="T309" s="35"/>
    </row>
    <row r="310" spans="20:20" x14ac:dyDescent="0.2">
      <c r="T310" s="35"/>
    </row>
    <row r="311" spans="20:20" x14ac:dyDescent="0.2">
      <c r="T311" s="35"/>
    </row>
    <row r="312" spans="20:20" x14ac:dyDescent="0.2">
      <c r="T312" s="35"/>
    </row>
    <row r="313" spans="20:20" x14ac:dyDescent="0.2">
      <c r="T313" s="35"/>
    </row>
    <row r="314" spans="20:20" x14ac:dyDescent="0.2">
      <c r="T314" s="35"/>
    </row>
    <row r="315" spans="20:20" x14ac:dyDescent="0.2">
      <c r="T315" s="35"/>
    </row>
    <row r="316" spans="20:20" x14ac:dyDescent="0.2">
      <c r="T316" s="35"/>
    </row>
    <row r="317" spans="20:20" x14ac:dyDescent="0.2">
      <c r="T317" s="35"/>
    </row>
    <row r="318" spans="20:20" x14ac:dyDescent="0.2">
      <c r="T318" s="35"/>
    </row>
    <row r="319" spans="20:20" x14ac:dyDescent="0.2">
      <c r="T319" s="35"/>
    </row>
    <row r="320" spans="20:20" x14ac:dyDescent="0.2">
      <c r="T320" s="35"/>
    </row>
    <row r="321" spans="20:20" x14ac:dyDescent="0.2">
      <c r="T321" s="35"/>
    </row>
    <row r="322" spans="20:20" x14ac:dyDescent="0.2">
      <c r="T322" s="35"/>
    </row>
    <row r="323" spans="20:20" x14ac:dyDescent="0.2">
      <c r="T323" s="35"/>
    </row>
    <row r="324" spans="20:20" x14ac:dyDescent="0.2">
      <c r="T324" s="35"/>
    </row>
    <row r="325" spans="20:20" x14ac:dyDescent="0.2">
      <c r="T325" s="35"/>
    </row>
    <row r="326" spans="20:20" x14ac:dyDescent="0.2">
      <c r="T326" s="35"/>
    </row>
    <row r="327" spans="20:20" x14ac:dyDescent="0.2">
      <c r="T327" s="35"/>
    </row>
    <row r="328" spans="20:20" x14ac:dyDescent="0.2">
      <c r="T328" s="35"/>
    </row>
    <row r="329" spans="20:20" x14ac:dyDescent="0.2">
      <c r="T329" s="35"/>
    </row>
    <row r="330" spans="20:20" x14ac:dyDescent="0.2">
      <c r="T330" s="35"/>
    </row>
    <row r="331" spans="20:20" x14ac:dyDescent="0.2">
      <c r="T331" s="35"/>
    </row>
    <row r="332" spans="20:20" x14ac:dyDescent="0.2">
      <c r="T332" s="35"/>
    </row>
    <row r="333" spans="20:20" x14ac:dyDescent="0.2">
      <c r="T333" s="35"/>
    </row>
    <row r="334" spans="20:20" x14ac:dyDescent="0.2">
      <c r="T334" s="35"/>
    </row>
    <row r="335" spans="20:20" x14ac:dyDescent="0.2">
      <c r="T335" s="35"/>
    </row>
    <row r="336" spans="20:20" x14ac:dyDescent="0.2">
      <c r="T336" s="35"/>
    </row>
    <row r="337" spans="20:20" x14ac:dyDescent="0.2">
      <c r="T337" s="35"/>
    </row>
    <row r="338" spans="20:20" x14ac:dyDescent="0.2">
      <c r="T338" s="35"/>
    </row>
    <row r="339" spans="20:20" x14ac:dyDescent="0.2">
      <c r="T339" s="35"/>
    </row>
    <row r="340" spans="20:20" x14ac:dyDescent="0.2">
      <c r="T340" s="35"/>
    </row>
    <row r="341" spans="20:20" x14ac:dyDescent="0.2">
      <c r="T341" s="35"/>
    </row>
    <row r="342" spans="20:20" x14ac:dyDescent="0.2">
      <c r="T342" s="35"/>
    </row>
    <row r="343" spans="20:20" x14ac:dyDescent="0.2">
      <c r="T343" s="35"/>
    </row>
    <row r="344" spans="20:20" x14ac:dyDescent="0.2">
      <c r="T344" s="35"/>
    </row>
    <row r="345" spans="20:20" x14ac:dyDescent="0.2">
      <c r="T345" s="35"/>
    </row>
    <row r="346" spans="20:20" x14ac:dyDescent="0.2">
      <c r="T346" s="35"/>
    </row>
    <row r="347" spans="20:20" x14ac:dyDescent="0.2">
      <c r="T347" s="35"/>
    </row>
    <row r="348" spans="20:20" x14ac:dyDescent="0.2">
      <c r="T348" s="35"/>
    </row>
    <row r="349" spans="20:20" x14ac:dyDescent="0.2">
      <c r="T349" s="35"/>
    </row>
    <row r="350" spans="20:20" x14ac:dyDescent="0.2">
      <c r="T350" s="35"/>
    </row>
    <row r="351" spans="20:20" x14ac:dyDescent="0.2">
      <c r="T351" s="35"/>
    </row>
    <row r="352" spans="20:20" x14ac:dyDescent="0.2">
      <c r="T352" s="35"/>
    </row>
    <row r="353" spans="20:20" x14ac:dyDescent="0.2">
      <c r="T353" s="35"/>
    </row>
    <row r="354" spans="20:20" x14ac:dyDescent="0.2">
      <c r="T354" s="35"/>
    </row>
    <row r="355" spans="20:20" x14ac:dyDescent="0.2">
      <c r="T355" s="35"/>
    </row>
    <row r="356" spans="20:20" x14ac:dyDescent="0.2">
      <c r="T356" s="35"/>
    </row>
    <row r="357" spans="20:20" x14ac:dyDescent="0.2">
      <c r="T357" s="35"/>
    </row>
    <row r="358" spans="20:20" x14ac:dyDescent="0.2">
      <c r="T358" s="35"/>
    </row>
    <row r="359" spans="20:20" x14ac:dyDescent="0.2">
      <c r="T359" s="35"/>
    </row>
    <row r="360" spans="20:20" x14ac:dyDescent="0.2">
      <c r="T360" s="35"/>
    </row>
    <row r="361" spans="20:20" x14ac:dyDescent="0.2">
      <c r="T361" s="35"/>
    </row>
    <row r="362" spans="20:20" x14ac:dyDescent="0.2">
      <c r="T362" s="35"/>
    </row>
    <row r="363" spans="20:20" x14ac:dyDescent="0.2">
      <c r="T363" s="35"/>
    </row>
    <row r="364" spans="20:20" x14ac:dyDescent="0.2">
      <c r="T364" s="35"/>
    </row>
    <row r="365" spans="20:20" x14ac:dyDescent="0.2">
      <c r="T365" s="35"/>
    </row>
    <row r="366" spans="20:20" x14ac:dyDescent="0.2">
      <c r="T366" s="35"/>
    </row>
    <row r="367" spans="20:20" x14ac:dyDescent="0.2">
      <c r="T367" s="35"/>
    </row>
    <row r="368" spans="20:20" x14ac:dyDescent="0.2">
      <c r="T368" s="35"/>
    </row>
    <row r="369" spans="20:20" x14ac:dyDescent="0.2">
      <c r="T369" s="35"/>
    </row>
    <row r="370" spans="20:20" x14ac:dyDescent="0.2">
      <c r="T370" s="35"/>
    </row>
    <row r="371" spans="20:20" x14ac:dyDescent="0.2">
      <c r="T371" s="35"/>
    </row>
    <row r="372" spans="20:20" x14ac:dyDescent="0.2">
      <c r="T372" s="35"/>
    </row>
    <row r="373" spans="20:20" x14ac:dyDescent="0.2">
      <c r="T373" s="35"/>
    </row>
    <row r="374" spans="20:20" x14ac:dyDescent="0.2">
      <c r="T374" s="35"/>
    </row>
    <row r="375" spans="20:20" x14ac:dyDescent="0.2">
      <c r="T375" s="35"/>
    </row>
    <row r="376" spans="20:20" x14ac:dyDescent="0.2">
      <c r="T376" s="35"/>
    </row>
    <row r="377" spans="20:20" x14ac:dyDescent="0.2">
      <c r="T377" s="35"/>
    </row>
    <row r="378" spans="20:20" x14ac:dyDescent="0.2">
      <c r="T378" s="35"/>
    </row>
    <row r="379" spans="20:20" x14ac:dyDescent="0.2">
      <c r="T379" s="35"/>
    </row>
    <row r="380" spans="20:20" x14ac:dyDescent="0.2">
      <c r="T380" s="35"/>
    </row>
    <row r="381" spans="20:20" x14ac:dyDescent="0.2">
      <c r="T381" s="35"/>
    </row>
    <row r="382" spans="20:20" x14ac:dyDescent="0.2">
      <c r="T382" s="35"/>
    </row>
    <row r="383" spans="20:20" x14ac:dyDescent="0.2">
      <c r="T383" s="35"/>
    </row>
    <row r="384" spans="20:20" x14ac:dyDescent="0.2">
      <c r="T384" s="35"/>
    </row>
    <row r="385" spans="20:20" x14ac:dyDescent="0.2">
      <c r="T385" s="35"/>
    </row>
    <row r="386" spans="20:20" x14ac:dyDescent="0.2">
      <c r="T386" s="35"/>
    </row>
    <row r="387" spans="20:20" x14ac:dyDescent="0.2">
      <c r="T387" s="35"/>
    </row>
    <row r="388" spans="20:20" x14ac:dyDescent="0.2">
      <c r="T388" s="35"/>
    </row>
    <row r="389" spans="20:20" x14ac:dyDescent="0.2">
      <c r="T389" s="35"/>
    </row>
    <row r="390" spans="20:20" x14ac:dyDescent="0.2">
      <c r="T390" s="35"/>
    </row>
    <row r="391" spans="20:20" x14ac:dyDescent="0.2">
      <c r="T391" s="35"/>
    </row>
    <row r="392" spans="20:20" x14ac:dyDescent="0.2">
      <c r="T392" s="35"/>
    </row>
    <row r="393" spans="20:20" x14ac:dyDescent="0.2">
      <c r="T393" s="35"/>
    </row>
    <row r="394" spans="20:20" x14ac:dyDescent="0.2">
      <c r="T394" s="35"/>
    </row>
    <row r="395" spans="20:20" x14ac:dyDescent="0.2">
      <c r="T395" s="35"/>
    </row>
    <row r="396" spans="20:20" x14ac:dyDescent="0.2">
      <c r="T396" s="35"/>
    </row>
    <row r="397" spans="20:20" x14ac:dyDescent="0.2">
      <c r="T397" s="35"/>
    </row>
    <row r="398" spans="20:20" x14ac:dyDescent="0.2">
      <c r="T398" s="35"/>
    </row>
    <row r="399" spans="20:20" x14ac:dyDescent="0.2">
      <c r="T399" s="35"/>
    </row>
    <row r="400" spans="20:20" x14ac:dyDescent="0.2">
      <c r="T400" s="35"/>
    </row>
    <row r="401" spans="20:20" x14ac:dyDescent="0.2">
      <c r="T401" s="35"/>
    </row>
    <row r="402" spans="20:20" x14ac:dyDescent="0.2">
      <c r="T402" s="35"/>
    </row>
    <row r="403" spans="20:20" x14ac:dyDescent="0.2">
      <c r="T403" s="35"/>
    </row>
    <row r="404" spans="20:20" x14ac:dyDescent="0.2">
      <c r="T404" s="35"/>
    </row>
    <row r="405" spans="20:20" x14ac:dyDescent="0.2">
      <c r="T405" s="35"/>
    </row>
    <row r="406" spans="20:20" x14ac:dyDescent="0.2">
      <c r="T406" s="35"/>
    </row>
    <row r="407" spans="20:20" x14ac:dyDescent="0.2">
      <c r="T407" s="35"/>
    </row>
    <row r="408" spans="20:20" x14ac:dyDescent="0.2">
      <c r="T408" s="35"/>
    </row>
    <row r="409" spans="20:20" x14ac:dyDescent="0.2">
      <c r="T409" s="35"/>
    </row>
    <row r="410" spans="20:20" x14ac:dyDescent="0.2">
      <c r="T410" s="35"/>
    </row>
    <row r="411" spans="20:20" x14ac:dyDescent="0.2">
      <c r="T411" s="35"/>
    </row>
    <row r="412" spans="20:20" x14ac:dyDescent="0.2">
      <c r="T412" s="35"/>
    </row>
    <row r="413" spans="20:20" x14ac:dyDescent="0.2">
      <c r="T413" s="35"/>
    </row>
    <row r="414" spans="20:20" x14ac:dyDescent="0.2">
      <c r="T414" s="35"/>
    </row>
    <row r="415" spans="20:20" x14ac:dyDescent="0.2">
      <c r="T415" s="35"/>
    </row>
    <row r="416" spans="20:20" x14ac:dyDescent="0.2">
      <c r="T416" s="35"/>
    </row>
    <row r="417" spans="20:20" x14ac:dyDescent="0.2">
      <c r="T417" s="35"/>
    </row>
    <row r="418" spans="20:20" x14ac:dyDescent="0.2">
      <c r="T418" s="35"/>
    </row>
    <row r="419" spans="20:20" x14ac:dyDescent="0.2">
      <c r="T419" s="35"/>
    </row>
    <row r="420" spans="20:20" x14ac:dyDescent="0.2">
      <c r="T420" s="35"/>
    </row>
    <row r="421" spans="20:20" x14ac:dyDescent="0.2">
      <c r="T421" s="35"/>
    </row>
    <row r="422" spans="20:20" x14ac:dyDescent="0.2">
      <c r="T422" s="35"/>
    </row>
    <row r="423" spans="20:20" x14ac:dyDescent="0.2">
      <c r="T423" s="35"/>
    </row>
    <row r="424" spans="20:20" x14ac:dyDescent="0.2">
      <c r="T424" s="35"/>
    </row>
    <row r="425" spans="20:20" x14ac:dyDescent="0.2">
      <c r="T425" s="35"/>
    </row>
    <row r="426" spans="20:20" x14ac:dyDescent="0.2">
      <c r="T426" s="35"/>
    </row>
    <row r="427" spans="20:20" x14ac:dyDescent="0.2">
      <c r="T427" s="35"/>
    </row>
    <row r="428" spans="20:20" x14ac:dyDescent="0.2">
      <c r="T428" s="35"/>
    </row>
    <row r="429" spans="20:20" x14ac:dyDescent="0.2">
      <c r="T429" s="35"/>
    </row>
    <row r="430" spans="20:20" x14ac:dyDescent="0.2">
      <c r="T430" s="35"/>
    </row>
    <row r="431" spans="20:20" x14ac:dyDescent="0.2">
      <c r="T431" s="35"/>
    </row>
    <row r="432" spans="20:20" x14ac:dyDescent="0.2">
      <c r="T432" s="35"/>
    </row>
    <row r="433" spans="20:20" x14ac:dyDescent="0.2">
      <c r="T433" s="35"/>
    </row>
    <row r="434" spans="20:20" x14ac:dyDescent="0.2">
      <c r="T434" s="35"/>
    </row>
    <row r="435" spans="20:20" x14ac:dyDescent="0.2">
      <c r="T435" s="35"/>
    </row>
    <row r="436" spans="20:20" x14ac:dyDescent="0.2">
      <c r="T436" s="35"/>
    </row>
    <row r="437" spans="20:20" x14ac:dyDescent="0.2">
      <c r="T437" s="35"/>
    </row>
    <row r="438" spans="20:20" x14ac:dyDescent="0.2">
      <c r="T438" s="35"/>
    </row>
    <row r="439" spans="20:20" x14ac:dyDescent="0.2">
      <c r="T439" s="35"/>
    </row>
    <row r="440" spans="20:20" x14ac:dyDescent="0.2">
      <c r="T440" s="35"/>
    </row>
    <row r="441" spans="20:20" x14ac:dyDescent="0.2">
      <c r="T441" s="35"/>
    </row>
    <row r="442" spans="20:20" x14ac:dyDescent="0.2">
      <c r="T442" s="35"/>
    </row>
    <row r="443" spans="20:20" x14ac:dyDescent="0.2">
      <c r="T443" s="35"/>
    </row>
    <row r="444" spans="20:20" x14ac:dyDescent="0.2">
      <c r="T444" s="35"/>
    </row>
    <row r="445" spans="20:20" x14ac:dyDescent="0.2">
      <c r="T445" s="35"/>
    </row>
    <row r="446" spans="20:20" x14ac:dyDescent="0.2">
      <c r="T446" s="35"/>
    </row>
    <row r="447" spans="20:20" x14ac:dyDescent="0.2">
      <c r="T447" s="35"/>
    </row>
    <row r="448" spans="20:20" x14ac:dyDescent="0.2">
      <c r="T448" s="35"/>
    </row>
    <row r="449" spans="20:20" x14ac:dyDescent="0.2">
      <c r="T449" s="35"/>
    </row>
    <row r="450" spans="20:20" x14ac:dyDescent="0.2">
      <c r="T450" s="35"/>
    </row>
    <row r="451" spans="20:20" x14ac:dyDescent="0.2">
      <c r="T451" s="35"/>
    </row>
    <row r="452" spans="20:20" x14ac:dyDescent="0.2">
      <c r="T452" s="35"/>
    </row>
    <row r="453" spans="20:20" x14ac:dyDescent="0.2">
      <c r="T453" s="35"/>
    </row>
    <row r="454" spans="20:20" x14ac:dyDescent="0.2">
      <c r="T454" s="35"/>
    </row>
    <row r="455" spans="20:20" x14ac:dyDescent="0.2">
      <c r="T455" s="35"/>
    </row>
    <row r="456" spans="20:20" x14ac:dyDescent="0.2">
      <c r="T456" s="35"/>
    </row>
    <row r="457" spans="20:20" x14ac:dyDescent="0.2">
      <c r="T457" s="35"/>
    </row>
    <row r="458" spans="20:20" x14ac:dyDescent="0.2">
      <c r="T458" s="35"/>
    </row>
    <row r="459" spans="20:20" x14ac:dyDescent="0.2">
      <c r="T459" s="35"/>
    </row>
    <row r="460" spans="20:20" x14ac:dyDescent="0.2">
      <c r="T460" s="35"/>
    </row>
    <row r="461" spans="20:20" x14ac:dyDescent="0.2">
      <c r="T461" s="35"/>
    </row>
    <row r="462" spans="20:20" x14ac:dyDescent="0.2">
      <c r="T462" s="35"/>
    </row>
    <row r="463" spans="20:20" x14ac:dyDescent="0.2">
      <c r="T463" s="35"/>
    </row>
    <row r="464" spans="20:20" x14ac:dyDescent="0.2">
      <c r="T464" s="35"/>
    </row>
    <row r="465" spans="20:20" x14ac:dyDescent="0.2">
      <c r="T465" s="35"/>
    </row>
    <row r="466" spans="20:20" x14ac:dyDescent="0.2">
      <c r="T466" s="35"/>
    </row>
    <row r="467" spans="20:20" x14ac:dyDescent="0.2">
      <c r="T467" s="35"/>
    </row>
    <row r="468" spans="20:20" x14ac:dyDescent="0.2">
      <c r="T468" s="35"/>
    </row>
    <row r="469" spans="20:20" x14ac:dyDescent="0.2">
      <c r="T469" s="35"/>
    </row>
    <row r="470" spans="20:20" x14ac:dyDescent="0.2">
      <c r="T470" s="35"/>
    </row>
    <row r="471" spans="20:20" x14ac:dyDescent="0.2">
      <c r="T471" s="35"/>
    </row>
    <row r="472" spans="20:20" x14ac:dyDescent="0.2">
      <c r="T472" s="35"/>
    </row>
    <row r="473" spans="20:20" x14ac:dyDescent="0.2">
      <c r="T473" s="35"/>
    </row>
    <row r="474" spans="20:20" x14ac:dyDescent="0.2">
      <c r="T474" s="35"/>
    </row>
    <row r="475" spans="20:20" x14ac:dyDescent="0.2">
      <c r="T475" s="35"/>
    </row>
    <row r="476" spans="20:20" x14ac:dyDescent="0.2">
      <c r="T476" s="35"/>
    </row>
    <row r="477" spans="20:20" x14ac:dyDescent="0.2">
      <c r="T477" s="35"/>
    </row>
    <row r="478" spans="20:20" x14ac:dyDescent="0.2">
      <c r="T478" s="35"/>
    </row>
    <row r="479" spans="20:20" x14ac:dyDescent="0.2">
      <c r="T479" s="35"/>
    </row>
    <row r="480" spans="20:20" x14ac:dyDescent="0.2">
      <c r="T480" s="35"/>
    </row>
    <row r="481" spans="20:20" x14ac:dyDescent="0.2">
      <c r="T481" s="35"/>
    </row>
    <row r="482" spans="20:20" x14ac:dyDescent="0.2">
      <c r="T482" s="35"/>
    </row>
    <row r="483" spans="20:20" x14ac:dyDescent="0.2">
      <c r="T483" s="35"/>
    </row>
    <row r="484" spans="20:20" x14ac:dyDescent="0.2">
      <c r="T484" s="35"/>
    </row>
    <row r="485" spans="20:20" x14ac:dyDescent="0.2">
      <c r="T485" s="35"/>
    </row>
    <row r="486" spans="20:20" x14ac:dyDescent="0.2">
      <c r="T486" s="35"/>
    </row>
    <row r="487" spans="20:20" x14ac:dyDescent="0.2">
      <c r="T487" s="35"/>
    </row>
    <row r="488" spans="20:20" x14ac:dyDescent="0.2">
      <c r="T488" s="35"/>
    </row>
    <row r="489" spans="20:20" x14ac:dyDescent="0.2">
      <c r="T489" s="35"/>
    </row>
    <row r="490" spans="20:20" x14ac:dyDescent="0.2">
      <c r="T490" s="35"/>
    </row>
    <row r="491" spans="20:20" x14ac:dyDescent="0.2">
      <c r="T491" s="35"/>
    </row>
    <row r="492" spans="20:20" x14ac:dyDescent="0.2">
      <c r="T492" s="35"/>
    </row>
    <row r="493" spans="20:20" x14ac:dyDescent="0.2">
      <c r="T493" s="35"/>
    </row>
    <row r="494" spans="20:20" x14ac:dyDescent="0.2">
      <c r="T494" s="35"/>
    </row>
    <row r="495" spans="20:20" x14ac:dyDescent="0.2">
      <c r="T495" s="35"/>
    </row>
    <row r="496" spans="20:20" x14ac:dyDescent="0.2">
      <c r="T496" s="35"/>
    </row>
    <row r="497" spans="20:20" x14ac:dyDescent="0.2">
      <c r="T497" s="35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"/>
  <sheetViews>
    <sheetView tabSelected="1" topLeftCell="A7" workbookViewId="0">
      <selection activeCell="I27" sqref="I27"/>
    </sheetView>
  </sheetViews>
  <sheetFormatPr defaultRowHeight="15" x14ac:dyDescent="0.25"/>
  <cols>
    <col min="1" max="1" width="10.7109375" bestFit="1" customWidth="1"/>
    <col min="11" max="12" width="10.140625" bestFit="1" customWidth="1"/>
  </cols>
  <sheetData>
    <row r="1" spans="1:13" x14ac:dyDescent="0.25">
      <c r="A1" t="s">
        <v>124</v>
      </c>
      <c r="D1" t="s">
        <v>79</v>
      </c>
      <c r="G1" t="s">
        <v>121</v>
      </c>
      <c r="H1" t="s">
        <v>119</v>
      </c>
      <c r="I1" t="s">
        <v>120</v>
      </c>
      <c r="K1" t="s">
        <v>122</v>
      </c>
    </row>
    <row r="2" spans="1:13" x14ac:dyDescent="0.25">
      <c r="A2" s="22">
        <v>42009</v>
      </c>
      <c r="B2" s="34">
        <v>48.8</v>
      </c>
      <c r="C2" t="s">
        <v>116</v>
      </c>
      <c r="D2">
        <v>23721.32</v>
      </c>
      <c r="E2" t="s">
        <v>116</v>
      </c>
      <c r="G2" s="36" t="s">
        <v>117</v>
      </c>
      <c r="K2" t="s">
        <v>82</v>
      </c>
    </row>
    <row r="3" spans="1:13" x14ac:dyDescent="0.25">
      <c r="A3" s="22">
        <v>42010</v>
      </c>
      <c r="B3" s="34">
        <v>48.45</v>
      </c>
      <c r="C3">
        <f>LN(B3/B2)</f>
        <v>-7.1979745223261652E-3</v>
      </c>
      <c r="D3">
        <v>23485.41</v>
      </c>
      <c r="E3">
        <f>LN(D3/D2)</f>
        <v>-9.9948445438554755E-3</v>
      </c>
      <c r="F3">
        <v>823</v>
      </c>
      <c r="G3">
        <f>_xlfn.STDEV.S($C$3:$C$249)</f>
        <v>1.2459363701200188E-2</v>
      </c>
      <c r="H3" s="37">
        <f>G3*SQRT(247)</f>
        <v>0.19581427100234511</v>
      </c>
      <c r="I3" s="36">
        <f>G3*SQRT(252)</f>
        <v>0.19778626708488581</v>
      </c>
      <c r="K3">
        <v>823</v>
      </c>
      <c r="L3" s="38" t="s">
        <v>123</v>
      </c>
    </row>
    <row r="4" spans="1:13" x14ac:dyDescent="0.25">
      <c r="A4" s="22">
        <v>42011</v>
      </c>
      <c r="B4" s="34">
        <v>48.6</v>
      </c>
      <c r="C4">
        <f t="shared" ref="C4:E67" si="0">LN(B4/B3)</f>
        <v>3.0911925696728796E-3</v>
      </c>
      <c r="D4">
        <v>23681.26</v>
      </c>
      <c r="E4">
        <f t="shared" si="0"/>
        <v>8.3046407812369435E-3</v>
      </c>
      <c r="F4" s="38" t="s">
        <v>123</v>
      </c>
      <c r="G4">
        <f>_xlfn.STDEV.S($E$3:$E$249)</f>
        <v>1.3142655578625885E-2</v>
      </c>
      <c r="H4" s="37">
        <f>G4*SQRT(247)</f>
        <v>0.20655304579604089</v>
      </c>
      <c r="I4" s="36">
        <f>G4*SQRT(252)</f>
        <v>0.20863318936811875</v>
      </c>
      <c r="K4" s="33">
        <v>0.17</v>
      </c>
      <c r="L4" s="27">
        <v>0.20300000000000001</v>
      </c>
    </row>
    <row r="5" spans="1:13" x14ac:dyDescent="0.25">
      <c r="A5" s="22">
        <v>42012</v>
      </c>
      <c r="B5" s="34">
        <v>48.2</v>
      </c>
      <c r="C5">
        <f t="shared" si="0"/>
        <v>-8.2645098498934245E-3</v>
      </c>
      <c r="D5">
        <v>23835.53</v>
      </c>
      <c r="E5">
        <f t="shared" si="0"/>
        <v>6.49330655713516E-3</v>
      </c>
      <c r="K5" t="s">
        <v>135</v>
      </c>
      <c r="M5" s="3" t="s">
        <v>136</v>
      </c>
    </row>
    <row r="6" spans="1:13" x14ac:dyDescent="0.25">
      <c r="A6" s="22">
        <v>42013</v>
      </c>
      <c r="B6" s="34">
        <v>48.4</v>
      </c>
      <c r="C6">
        <f t="shared" si="0"/>
        <v>4.1407926660313871E-3</v>
      </c>
      <c r="D6">
        <v>23919.95</v>
      </c>
      <c r="E6">
        <f t="shared" si="0"/>
        <v>3.5355141624166956E-3</v>
      </c>
      <c r="G6" s="36" t="s">
        <v>118</v>
      </c>
      <c r="K6">
        <v>823</v>
      </c>
      <c r="L6" s="38" t="s">
        <v>123</v>
      </c>
    </row>
    <row r="7" spans="1:13" x14ac:dyDescent="0.25">
      <c r="A7" s="22">
        <v>42016</v>
      </c>
      <c r="B7" s="34">
        <v>48.85</v>
      </c>
      <c r="C7">
        <f t="shared" si="0"/>
        <v>9.254564766205885E-3</v>
      </c>
      <c r="D7">
        <v>24026.46</v>
      </c>
      <c r="E7">
        <f t="shared" si="0"/>
        <v>4.4428842619071898E-3</v>
      </c>
      <c r="F7">
        <v>823</v>
      </c>
      <c r="G7">
        <f>_xlfn.STDEV.S($C$249:$C$495)</f>
        <v>1.3331937038537888E-2</v>
      </c>
      <c r="H7">
        <f>H3</f>
        <v>0.19581427100234511</v>
      </c>
      <c r="I7" s="36">
        <f>G7*SQRT(252)</f>
        <v>0.21163793939245318</v>
      </c>
      <c r="K7" s="34">
        <v>45.1</v>
      </c>
      <c r="L7">
        <v>21188.720000000001</v>
      </c>
    </row>
    <row r="8" spans="1:13" x14ac:dyDescent="0.25">
      <c r="A8" s="22">
        <v>42017</v>
      </c>
      <c r="B8" s="34">
        <v>49.9</v>
      </c>
      <c r="C8">
        <f t="shared" si="0"/>
        <v>2.1266624268681183E-2</v>
      </c>
      <c r="D8">
        <v>24215.97</v>
      </c>
      <c r="E8">
        <f t="shared" si="0"/>
        <v>7.8566098271532214E-3</v>
      </c>
      <c r="F8" s="38" t="s">
        <v>123</v>
      </c>
      <c r="G8">
        <f>_xlfn.STDEV.S($E$249:$E$495)</f>
        <v>1.1786906373851075E-2</v>
      </c>
      <c r="H8">
        <f>H4</f>
        <v>0.20655304579604089</v>
      </c>
      <c r="I8" s="36">
        <f>G8*SQRT(252)</f>
        <v>0.18711133795207238</v>
      </c>
      <c r="K8" t="s">
        <v>133</v>
      </c>
    </row>
    <row r="9" spans="1:13" x14ac:dyDescent="0.25">
      <c r="A9" s="22">
        <v>42018</v>
      </c>
      <c r="B9" s="34">
        <v>50.25</v>
      </c>
      <c r="C9">
        <f t="shared" si="0"/>
        <v>6.9895441817121031E-3</v>
      </c>
      <c r="D9">
        <v>24112.6</v>
      </c>
      <c r="E9">
        <f t="shared" si="0"/>
        <v>-4.2778074185133557E-3</v>
      </c>
      <c r="K9">
        <v>823</v>
      </c>
      <c r="L9" s="38" t="s">
        <v>123</v>
      </c>
    </row>
    <row r="10" spans="1:13" x14ac:dyDescent="0.25">
      <c r="A10" s="22">
        <v>42019</v>
      </c>
      <c r="B10" s="34">
        <v>50.95</v>
      </c>
      <c r="C10">
        <f t="shared" si="0"/>
        <v>1.3834212729548757E-2</v>
      </c>
      <c r="D10">
        <v>24350.91</v>
      </c>
      <c r="E10">
        <f t="shared" si="0"/>
        <v>9.8346950437500583E-3</v>
      </c>
      <c r="J10" t="s">
        <v>125</v>
      </c>
      <c r="K10">
        <v>0.75</v>
      </c>
      <c r="L10">
        <v>0.75</v>
      </c>
    </row>
    <row r="11" spans="1:13" x14ac:dyDescent="0.25">
      <c r="A11" s="22">
        <v>42020</v>
      </c>
      <c r="B11" s="34">
        <v>51.1</v>
      </c>
      <c r="C11">
        <f t="shared" si="0"/>
        <v>2.9397375409249741E-3</v>
      </c>
      <c r="D11">
        <v>24103.52</v>
      </c>
      <c r="E11">
        <f t="shared" si="0"/>
        <v>-1.0211332571088803E-2</v>
      </c>
      <c r="J11" t="s">
        <v>126</v>
      </c>
      <c r="K11" s="32">
        <v>4.2000000000000003E-2</v>
      </c>
      <c r="L11">
        <v>0</v>
      </c>
    </row>
    <row r="12" spans="1:13" x14ac:dyDescent="0.25">
      <c r="A12" s="22">
        <v>42023</v>
      </c>
      <c r="B12" s="34">
        <v>52.2</v>
      </c>
      <c r="C12">
        <f t="shared" si="0"/>
        <v>2.1297997678934338E-2</v>
      </c>
      <c r="D12">
        <v>23738.49</v>
      </c>
      <c r="E12">
        <f t="shared" si="0"/>
        <v>-1.5260106492587105E-2</v>
      </c>
      <c r="J12" t="s">
        <v>129</v>
      </c>
      <c r="K12">
        <v>1.00274</v>
      </c>
      <c r="L12">
        <v>1.00274</v>
      </c>
    </row>
    <row r="13" spans="1:13" x14ac:dyDescent="0.25">
      <c r="A13" s="22">
        <v>42024</v>
      </c>
      <c r="B13" s="34">
        <v>52.35</v>
      </c>
      <c r="C13">
        <f t="shared" si="0"/>
        <v>2.869442427952739E-3</v>
      </c>
      <c r="D13">
        <v>23951.16</v>
      </c>
      <c r="E13">
        <f t="shared" si="0"/>
        <v>8.918975492156183E-3</v>
      </c>
      <c r="K13" t="s">
        <v>145</v>
      </c>
    </row>
    <row r="14" spans="1:13" x14ac:dyDescent="0.25">
      <c r="A14" s="22">
        <v>42025</v>
      </c>
      <c r="B14" s="34">
        <v>52.85</v>
      </c>
      <c r="C14">
        <f t="shared" si="0"/>
        <v>9.5057749997006866E-3</v>
      </c>
      <c r="D14">
        <v>24352.58</v>
      </c>
      <c r="E14">
        <f t="shared" si="0"/>
        <v>1.6621041819224559E-2</v>
      </c>
      <c r="K14">
        <v>823</v>
      </c>
      <c r="L14" s="38" t="s">
        <v>123</v>
      </c>
    </row>
    <row r="15" spans="1:13" x14ac:dyDescent="0.25">
      <c r="A15" s="22">
        <v>42026</v>
      </c>
      <c r="B15" s="34">
        <v>51.95</v>
      </c>
      <c r="C15">
        <f t="shared" si="0"/>
        <v>-1.71759947710102E-2</v>
      </c>
      <c r="D15">
        <v>24522.63</v>
      </c>
      <c r="E15">
        <f t="shared" si="0"/>
        <v>6.958565954987758E-3</v>
      </c>
      <c r="J15" t="s">
        <v>127</v>
      </c>
      <c r="K15">
        <v>0</v>
      </c>
      <c r="L15">
        <v>0</v>
      </c>
      <c r="M15" s="3" t="s">
        <v>136</v>
      </c>
    </row>
    <row r="16" spans="1:13" x14ac:dyDescent="0.25">
      <c r="A16" s="22">
        <v>42027</v>
      </c>
      <c r="B16" s="34">
        <v>53.2</v>
      </c>
      <c r="C16">
        <f t="shared" si="0"/>
        <v>2.3776678802362321E-2</v>
      </c>
      <c r="D16">
        <v>24850.45</v>
      </c>
      <c r="E16">
        <f t="shared" si="0"/>
        <v>1.3279496334357106E-2</v>
      </c>
      <c r="J16" t="s">
        <v>128</v>
      </c>
      <c r="K16">
        <f>EXP(-K11*K12)</f>
        <v>0.95875944018724379</v>
      </c>
      <c r="L16">
        <f>EXP(-L11*L12)</f>
        <v>1</v>
      </c>
    </row>
    <row r="17" spans="1:12" x14ac:dyDescent="0.25">
      <c r="A17" s="22">
        <v>42030</v>
      </c>
      <c r="B17" s="34">
        <v>53</v>
      </c>
      <c r="C17">
        <f t="shared" si="0"/>
        <v>-3.7664827954768934E-3</v>
      </c>
      <c r="D17">
        <v>24909.9</v>
      </c>
      <c r="E17">
        <f t="shared" si="0"/>
        <v>2.3894537834142694E-3</v>
      </c>
      <c r="I17" t="s">
        <v>132</v>
      </c>
      <c r="J17" t="s">
        <v>130</v>
      </c>
      <c r="K17" s="39">
        <f>K10-K11+K4^2/2</f>
        <v>0.72244999999999993</v>
      </c>
      <c r="L17" s="39">
        <f>L10-L11+L4^2/2</f>
        <v>0.77060450000000003</v>
      </c>
    </row>
    <row r="18" spans="1:12" x14ac:dyDescent="0.25">
      <c r="A18" s="22">
        <v>42031</v>
      </c>
      <c r="B18" s="34">
        <v>53.2</v>
      </c>
      <c r="C18">
        <f t="shared" si="0"/>
        <v>3.7664827954768648E-3</v>
      </c>
      <c r="D18">
        <v>24807.279999999999</v>
      </c>
      <c r="E18">
        <f t="shared" si="0"/>
        <v>-4.128156332868501E-3</v>
      </c>
      <c r="J18" t="s">
        <v>131</v>
      </c>
      <c r="K18">
        <f>K4*K23</f>
        <v>0.17023274068169145</v>
      </c>
      <c r="L18">
        <f>L4*L23</f>
        <v>0.20327791975519627</v>
      </c>
    </row>
    <row r="19" spans="1:12" x14ac:dyDescent="0.25">
      <c r="A19" s="22">
        <v>42032</v>
      </c>
      <c r="B19" s="34">
        <v>53.2</v>
      </c>
      <c r="C19">
        <f t="shared" si="0"/>
        <v>0</v>
      </c>
      <c r="D19">
        <v>24861.81</v>
      </c>
      <c r="E19">
        <f t="shared" si="0"/>
        <v>2.1957326743263913E-3</v>
      </c>
      <c r="J19" t="s">
        <v>134</v>
      </c>
      <c r="K19">
        <f>(K15+K17*K12)/K18</f>
        <v>4.2555239967296865</v>
      </c>
      <c r="L19">
        <f>(L15+L17*L12)/L18</f>
        <v>3.801278354582569</v>
      </c>
    </row>
    <row r="20" spans="1:12" x14ac:dyDescent="0.25">
      <c r="A20" s="23">
        <v>42033</v>
      </c>
      <c r="B20" s="34">
        <v>52.9</v>
      </c>
      <c r="C20">
        <f t="shared" si="0"/>
        <v>-5.6550574833450998E-3</v>
      </c>
      <c r="D20" s="21">
        <v>24595.85</v>
      </c>
      <c r="E20">
        <f t="shared" si="0"/>
        <v>-1.075516163544489E-2</v>
      </c>
      <c r="J20" t="s">
        <v>138</v>
      </c>
      <c r="K20">
        <f>K19-K18</f>
        <v>4.085291256047995</v>
      </c>
      <c r="L20">
        <f>L19-L18</f>
        <v>3.5980004348273726</v>
      </c>
    </row>
    <row r="21" spans="1:12" x14ac:dyDescent="0.25">
      <c r="A21" s="22">
        <v>42034</v>
      </c>
      <c r="B21" s="34">
        <v>52.5</v>
      </c>
      <c r="C21">
        <f t="shared" si="0"/>
        <v>-7.5901692666755964E-3</v>
      </c>
      <c r="D21">
        <v>24507.05</v>
      </c>
      <c r="E21">
        <f t="shared" si="0"/>
        <v>-3.6168982608534976E-3</v>
      </c>
      <c r="J21" t="s">
        <v>140</v>
      </c>
      <c r="K21">
        <f>EXP(-K10*K12)</f>
        <v>0.47139683620013911</v>
      </c>
      <c r="L21">
        <f>EXP(-K10*K12)</f>
        <v>0.47139683620013911</v>
      </c>
    </row>
    <row r="22" spans="1:12" x14ac:dyDescent="0.25">
      <c r="A22" s="22">
        <v>42037</v>
      </c>
      <c r="B22" s="34">
        <v>52.7</v>
      </c>
      <c r="C22">
        <f t="shared" si="0"/>
        <v>3.8022859497386999E-3</v>
      </c>
      <c r="D22">
        <v>24484.74</v>
      </c>
      <c r="E22">
        <f t="shared" si="0"/>
        <v>-9.1076490743301035E-4</v>
      </c>
      <c r="J22" t="s">
        <v>142</v>
      </c>
      <c r="K22">
        <v>0</v>
      </c>
      <c r="L22">
        <v>0</v>
      </c>
    </row>
    <row r="23" spans="1:12" x14ac:dyDescent="0.25">
      <c r="A23" s="22">
        <v>42038</v>
      </c>
      <c r="B23" s="34">
        <v>51.95</v>
      </c>
      <c r="C23">
        <f t="shared" si="0"/>
        <v>-1.4333738002080289E-2</v>
      </c>
      <c r="D23">
        <v>24554.78</v>
      </c>
      <c r="E23">
        <f t="shared" si="0"/>
        <v>2.8564736206198632E-3</v>
      </c>
      <c r="I23" s="38" t="s">
        <v>144</v>
      </c>
      <c r="J23" t="s">
        <v>143</v>
      </c>
      <c r="K23">
        <f>SQRT(K12)</f>
        <v>1.001369062833479</v>
      </c>
      <c r="L23">
        <f>SQRT(L12)</f>
        <v>1.001369062833479</v>
      </c>
    </row>
    <row r="24" spans="1:12" x14ac:dyDescent="0.25">
      <c r="A24" s="22">
        <v>42039</v>
      </c>
      <c r="B24" s="34">
        <v>52.55</v>
      </c>
      <c r="C24">
        <f t="shared" si="0"/>
        <v>1.1483379777723691E-2</v>
      </c>
      <c r="D24">
        <v>24679.759999999998</v>
      </c>
      <c r="E24">
        <f t="shared" si="0"/>
        <v>5.0769345442960093E-3</v>
      </c>
      <c r="J24" t="s">
        <v>137</v>
      </c>
      <c r="K24">
        <f>_xlfn.NORM.DIST(K19,K22,K23,TRUE)</f>
        <v>0.99998929743055676</v>
      </c>
      <c r="L24">
        <f>_xlfn.NORM.DIST(L19,L22,L23,TRUE)</f>
        <v>0.99992649934040922</v>
      </c>
    </row>
    <row r="25" spans="1:12" x14ac:dyDescent="0.25">
      <c r="A25" s="22">
        <v>42040</v>
      </c>
      <c r="B25" s="34">
        <v>53.05</v>
      </c>
      <c r="C25">
        <f t="shared" si="0"/>
        <v>9.4697677370319932E-3</v>
      </c>
      <c r="D25">
        <v>24765.49</v>
      </c>
      <c r="E25">
        <f t="shared" si="0"/>
        <v>3.4676773161045706E-3</v>
      </c>
      <c r="J25" t="s">
        <v>139</v>
      </c>
      <c r="K25">
        <f>_xlfn.NORM.DIST(K20,K22,K23,TRUE)</f>
        <v>0.99997745364127255</v>
      </c>
      <c r="L25">
        <f>_xlfn.NORM.DIST(L20,L22,L23,TRUE)</f>
        <v>0.99983660470245717</v>
      </c>
    </row>
    <row r="26" spans="1:12" x14ac:dyDescent="0.25">
      <c r="A26" s="22">
        <v>42041</v>
      </c>
      <c r="B26" s="34">
        <v>52.7</v>
      </c>
      <c r="C26">
        <f t="shared" si="0"/>
        <v>-6.6194095126754435E-3</v>
      </c>
      <c r="D26">
        <v>24679.39</v>
      </c>
      <c r="E26">
        <f t="shared" si="0"/>
        <v>-3.4826694705483749E-3</v>
      </c>
      <c r="I26" s="36" t="s">
        <v>146</v>
      </c>
      <c r="J26" s="36" t="s">
        <v>141</v>
      </c>
      <c r="K26" s="36">
        <f>K16*K7*K24-K7*K21*K25</f>
        <v>21.980069995698468</v>
      </c>
      <c r="L26" s="36">
        <f>L16*L7*L24-L7*L21*L25</f>
        <v>11200.499084500296</v>
      </c>
    </row>
    <row r="27" spans="1:12" x14ac:dyDescent="0.25">
      <c r="A27" s="22">
        <v>42044</v>
      </c>
      <c r="B27" s="34">
        <v>52.1</v>
      </c>
      <c r="C27">
        <f t="shared" si="0"/>
        <v>-1.1450506787995491E-2</v>
      </c>
      <c r="D27">
        <v>24521</v>
      </c>
      <c r="E27">
        <f t="shared" si="0"/>
        <v>-6.4385890915394919E-3</v>
      </c>
    </row>
    <row r="28" spans="1:12" x14ac:dyDescent="0.25">
      <c r="A28" s="22">
        <v>42045</v>
      </c>
      <c r="B28" s="34">
        <v>51.65</v>
      </c>
      <c r="C28">
        <f t="shared" si="0"/>
        <v>-8.6747531936736989E-3</v>
      </c>
      <c r="D28">
        <v>24528.1</v>
      </c>
      <c r="E28">
        <f t="shared" si="0"/>
        <v>2.8950582373940418E-4</v>
      </c>
    </row>
    <row r="29" spans="1:12" x14ac:dyDescent="0.25">
      <c r="A29" s="22">
        <v>42046</v>
      </c>
      <c r="B29" s="34">
        <v>50.7</v>
      </c>
      <c r="C29">
        <f t="shared" si="0"/>
        <v>-1.8564284968510043E-2</v>
      </c>
      <c r="D29">
        <v>24315.02</v>
      </c>
      <c r="E29">
        <f t="shared" si="0"/>
        <v>-8.7251327014633319E-3</v>
      </c>
    </row>
    <row r="30" spans="1:12" x14ac:dyDescent="0.25">
      <c r="A30" s="22">
        <v>42047</v>
      </c>
      <c r="B30" s="34">
        <v>50.15</v>
      </c>
      <c r="C30">
        <f t="shared" si="0"/>
        <v>-1.0907396189192998E-2</v>
      </c>
      <c r="D30">
        <v>24422.15</v>
      </c>
      <c r="E30">
        <f t="shared" si="0"/>
        <v>4.3962410021410108E-3</v>
      </c>
    </row>
    <row r="31" spans="1:12" x14ac:dyDescent="0.25">
      <c r="A31" s="22">
        <v>42048</v>
      </c>
      <c r="B31" s="34">
        <v>50.45</v>
      </c>
      <c r="C31">
        <f t="shared" si="0"/>
        <v>5.9642323916735919E-3</v>
      </c>
      <c r="D31">
        <v>24682.54</v>
      </c>
      <c r="E31">
        <f t="shared" si="0"/>
        <v>1.0605603688458056E-2</v>
      </c>
    </row>
    <row r="32" spans="1:12" x14ac:dyDescent="0.25">
      <c r="A32" s="22">
        <v>42051</v>
      </c>
      <c r="B32" s="34">
        <v>50.25</v>
      </c>
      <c r="C32">
        <f t="shared" si="0"/>
        <v>-3.9721998604329142E-3</v>
      </c>
      <c r="D32">
        <v>24726.53</v>
      </c>
      <c r="E32">
        <f t="shared" si="0"/>
        <v>1.7806451982700837E-3</v>
      </c>
    </row>
    <row r="33" spans="1:5" x14ac:dyDescent="0.25">
      <c r="A33" s="22">
        <v>42052</v>
      </c>
      <c r="B33" s="34">
        <v>49.7</v>
      </c>
      <c r="C33">
        <f t="shared" si="0"/>
        <v>-1.1005613836602018E-2</v>
      </c>
      <c r="D33">
        <v>24784.880000000001</v>
      </c>
      <c r="E33">
        <f t="shared" si="0"/>
        <v>2.3570335409206964E-3</v>
      </c>
    </row>
    <row r="34" spans="1:5" x14ac:dyDescent="0.25">
      <c r="A34" s="22">
        <v>42053</v>
      </c>
      <c r="B34" s="34">
        <v>50.15</v>
      </c>
      <c r="C34">
        <f t="shared" si="0"/>
        <v>9.0135813053613886E-3</v>
      </c>
      <c r="D34">
        <v>24832.080000000002</v>
      </c>
      <c r="E34">
        <f t="shared" si="0"/>
        <v>1.9025758223743397E-3</v>
      </c>
    </row>
    <row r="35" spans="1:5" x14ac:dyDescent="0.25">
      <c r="A35" s="22">
        <v>42058</v>
      </c>
      <c r="B35" s="34">
        <v>49.45</v>
      </c>
      <c r="C35">
        <f t="shared" si="0"/>
        <v>-1.4056456339223287E-2</v>
      </c>
      <c r="D35">
        <v>24836.76</v>
      </c>
      <c r="E35">
        <f t="shared" si="0"/>
        <v>1.8844813020996799E-4</v>
      </c>
    </row>
    <row r="36" spans="1:5" x14ac:dyDescent="0.25">
      <c r="A36" s="22">
        <v>42059</v>
      </c>
      <c r="B36" s="34">
        <v>49.55</v>
      </c>
      <c r="C36">
        <f t="shared" si="0"/>
        <v>2.0202027072758022E-3</v>
      </c>
      <c r="D36">
        <v>24750.07</v>
      </c>
      <c r="E36">
        <f t="shared" si="0"/>
        <v>-3.496496481785182E-3</v>
      </c>
    </row>
    <row r="37" spans="1:5" x14ac:dyDescent="0.25">
      <c r="A37" s="22">
        <v>42060</v>
      </c>
      <c r="B37" s="34">
        <v>50.15</v>
      </c>
      <c r="C37">
        <f t="shared" si="0"/>
        <v>1.2036253631947564E-2</v>
      </c>
      <c r="D37">
        <v>24778.28</v>
      </c>
      <c r="E37">
        <f t="shared" si="0"/>
        <v>1.1391456832527183E-3</v>
      </c>
    </row>
    <row r="38" spans="1:5" x14ac:dyDescent="0.25">
      <c r="A38" s="22">
        <v>42061</v>
      </c>
      <c r="B38" s="34">
        <v>49.6</v>
      </c>
      <c r="C38">
        <f t="shared" si="0"/>
        <v>-1.1027680677062635E-2</v>
      </c>
      <c r="D38">
        <v>24902.06</v>
      </c>
      <c r="E38">
        <f t="shared" si="0"/>
        <v>4.9830679955618334E-3</v>
      </c>
    </row>
    <row r="39" spans="1:5" x14ac:dyDescent="0.25">
      <c r="A39" s="22">
        <v>42062</v>
      </c>
      <c r="B39" s="34">
        <v>49.5</v>
      </c>
      <c r="C39">
        <f t="shared" si="0"/>
        <v>-2.0181641562372361E-3</v>
      </c>
      <c r="D39">
        <v>24823.29</v>
      </c>
      <c r="E39">
        <f t="shared" si="0"/>
        <v>-3.1682055888188378E-3</v>
      </c>
    </row>
    <row r="40" spans="1:5" x14ac:dyDescent="0.25">
      <c r="A40" s="22">
        <v>42065</v>
      </c>
      <c r="B40" s="34">
        <v>49.6</v>
      </c>
      <c r="C40">
        <f t="shared" si="0"/>
        <v>2.0181641562371953E-3</v>
      </c>
      <c r="D40">
        <v>24887.439999999999</v>
      </c>
      <c r="E40">
        <f t="shared" si="0"/>
        <v>2.5809331550650455E-3</v>
      </c>
    </row>
    <row r="41" spans="1:5" x14ac:dyDescent="0.25">
      <c r="A41" s="22">
        <v>42066</v>
      </c>
      <c r="B41" s="34">
        <v>50</v>
      </c>
      <c r="C41">
        <f t="shared" si="0"/>
        <v>8.0321716972642527E-3</v>
      </c>
      <c r="D41">
        <v>24702.78</v>
      </c>
      <c r="E41">
        <f t="shared" si="0"/>
        <v>-7.4474706307143378E-3</v>
      </c>
    </row>
    <row r="42" spans="1:5" x14ac:dyDescent="0.25">
      <c r="A42" s="22">
        <v>42067</v>
      </c>
      <c r="B42" s="34">
        <v>49.15</v>
      </c>
      <c r="C42">
        <f t="shared" si="0"/>
        <v>-1.7146158834970514E-2</v>
      </c>
      <c r="D42">
        <v>24465.38</v>
      </c>
      <c r="E42">
        <f t="shared" si="0"/>
        <v>-9.6567308941991181E-3</v>
      </c>
    </row>
    <row r="43" spans="1:5" x14ac:dyDescent="0.25">
      <c r="A43" s="22">
        <v>42068</v>
      </c>
      <c r="B43" s="34">
        <v>48.45</v>
      </c>
      <c r="C43">
        <f t="shared" si="0"/>
        <v>-1.4344508256400252E-2</v>
      </c>
      <c r="D43">
        <v>24193.040000000001</v>
      </c>
      <c r="E43">
        <f t="shared" si="0"/>
        <v>-1.1194068522581944E-2</v>
      </c>
    </row>
    <row r="44" spans="1:5" x14ac:dyDescent="0.25">
      <c r="A44" s="22">
        <v>42069</v>
      </c>
      <c r="B44" s="34">
        <v>48.65</v>
      </c>
      <c r="C44">
        <f t="shared" si="0"/>
        <v>4.119470295238804E-3</v>
      </c>
      <c r="D44">
        <v>24164</v>
      </c>
      <c r="E44">
        <f t="shared" si="0"/>
        <v>-1.2010662145985503E-3</v>
      </c>
    </row>
    <row r="45" spans="1:5" x14ac:dyDescent="0.25">
      <c r="A45" s="22">
        <v>42072</v>
      </c>
      <c r="B45" s="34">
        <v>47.9</v>
      </c>
      <c r="C45">
        <f t="shared" si="0"/>
        <v>-1.5536304215144485E-2</v>
      </c>
      <c r="D45">
        <v>24123.05</v>
      </c>
      <c r="E45">
        <f t="shared" si="0"/>
        <v>-1.6961073338302272E-3</v>
      </c>
    </row>
    <row r="46" spans="1:5" x14ac:dyDescent="0.25">
      <c r="A46" s="22">
        <v>42073</v>
      </c>
      <c r="B46" s="34">
        <v>46.95</v>
      </c>
      <c r="C46">
        <f t="shared" si="0"/>
        <v>-2.003229876259759E-2</v>
      </c>
      <c r="D46">
        <v>23896.98</v>
      </c>
      <c r="E46">
        <f t="shared" si="0"/>
        <v>-9.4157238219118988E-3</v>
      </c>
    </row>
    <row r="47" spans="1:5" x14ac:dyDescent="0.25">
      <c r="A47" s="22">
        <v>42074</v>
      </c>
      <c r="B47" s="34">
        <v>47.8</v>
      </c>
      <c r="C47">
        <f t="shared" si="0"/>
        <v>1.7942433843138355E-2</v>
      </c>
      <c r="D47">
        <v>23717.97</v>
      </c>
      <c r="E47">
        <f t="shared" si="0"/>
        <v>-7.5191024410792336E-3</v>
      </c>
    </row>
    <row r="48" spans="1:5" x14ac:dyDescent="0.25">
      <c r="A48" s="22">
        <v>42075</v>
      </c>
      <c r="B48" s="34">
        <v>47.55</v>
      </c>
      <c r="C48">
        <f t="shared" si="0"/>
        <v>-5.2438505060110356E-3</v>
      </c>
      <c r="D48">
        <v>23797.96</v>
      </c>
      <c r="E48">
        <f t="shared" si="0"/>
        <v>3.3668740383618178E-3</v>
      </c>
    </row>
    <row r="49" spans="1:5" x14ac:dyDescent="0.25">
      <c r="A49" s="22">
        <v>42076</v>
      </c>
      <c r="B49" s="34">
        <v>47.35</v>
      </c>
      <c r="C49">
        <f t="shared" si="0"/>
        <v>-4.2149693593119238E-3</v>
      </c>
      <c r="D49">
        <v>23823.21</v>
      </c>
      <c r="E49">
        <f t="shared" si="0"/>
        <v>1.0604528350001557E-3</v>
      </c>
    </row>
    <row r="50" spans="1:5" x14ac:dyDescent="0.25">
      <c r="A50" s="22">
        <v>42079</v>
      </c>
      <c r="B50" s="34">
        <v>47</v>
      </c>
      <c r="C50">
        <f t="shared" si="0"/>
        <v>-7.419217922028677E-3</v>
      </c>
      <c r="D50">
        <v>23949.55</v>
      </c>
      <c r="E50">
        <f t="shared" si="0"/>
        <v>5.289218983320308E-3</v>
      </c>
    </row>
    <row r="51" spans="1:5" x14ac:dyDescent="0.25">
      <c r="A51" s="22">
        <v>42080</v>
      </c>
      <c r="B51" s="34">
        <v>47</v>
      </c>
      <c r="C51">
        <f t="shared" si="0"/>
        <v>0</v>
      </c>
      <c r="D51">
        <v>23901.49</v>
      </c>
      <c r="E51">
        <f t="shared" si="0"/>
        <v>-2.00873444590664E-3</v>
      </c>
    </row>
    <row r="52" spans="1:5" x14ac:dyDescent="0.25">
      <c r="A52" s="22">
        <v>42081</v>
      </c>
      <c r="B52" s="34">
        <v>46.6</v>
      </c>
      <c r="C52">
        <f t="shared" si="0"/>
        <v>-8.5470605784584083E-3</v>
      </c>
      <c r="D52">
        <v>24120.080000000002</v>
      </c>
      <c r="E52">
        <f t="shared" si="0"/>
        <v>9.1038885126204314E-3</v>
      </c>
    </row>
    <row r="53" spans="1:5" x14ac:dyDescent="0.25">
      <c r="A53" s="22">
        <v>42082</v>
      </c>
      <c r="B53" s="34">
        <v>49</v>
      </c>
      <c r="C53">
        <f t="shared" si="0"/>
        <v>5.021975697902635E-2</v>
      </c>
      <c r="D53">
        <v>24468.89</v>
      </c>
      <c r="E53">
        <f t="shared" si="0"/>
        <v>1.4357826155291105E-2</v>
      </c>
    </row>
    <row r="54" spans="1:5" x14ac:dyDescent="0.25">
      <c r="A54" s="22">
        <v>42083</v>
      </c>
      <c r="B54" s="34">
        <v>47.75</v>
      </c>
      <c r="C54">
        <f t="shared" si="0"/>
        <v>-2.5841231183887328E-2</v>
      </c>
      <c r="D54">
        <v>24375.24</v>
      </c>
      <c r="E54">
        <f t="shared" si="0"/>
        <v>-3.8346517690768722E-3</v>
      </c>
    </row>
    <row r="55" spans="1:5" x14ac:dyDescent="0.25">
      <c r="A55" s="22">
        <v>42086</v>
      </c>
      <c r="B55" s="34">
        <v>47.3</v>
      </c>
      <c r="C55">
        <f t="shared" si="0"/>
        <v>-9.4687714288520138E-3</v>
      </c>
      <c r="D55">
        <v>24494.51</v>
      </c>
      <c r="E55">
        <f t="shared" si="0"/>
        <v>4.8811478187039611E-3</v>
      </c>
    </row>
    <row r="56" spans="1:5" x14ac:dyDescent="0.25">
      <c r="A56" s="22">
        <v>42087</v>
      </c>
      <c r="B56" s="34">
        <v>47.3</v>
      </c>
      <c r="C56">
        <f t="shared" si="0"/>
        <v>0</v>
      </c>
      <c r="D56">
        <v>24399.599999999999</v>
      </c>
      <c r="E56">
        <f t="shared" si="0"/>
        <v>-3.8822720858287057E-3</v>
      </c>
    </row>
    <row r="57" spans="1:5" x14ac:dyDescent="0.25">
      <c r="A57" s="22">
        <v>42088</v>
      </c>
      <c r="B57" s="34">
        <v>48</v>
      </c>
      <c r="C57">
        <f t="shared" si="0"/>
        <v>1.469071541000381E-2</v>
      </c>
      <c r="D57">
        <v>24528.23</v>
      </c>
      <c r="E57">
        <f t="shared" si="0"/>
        <v>5.2579604018215256E-3</v>
      </c>
    </row>
    <row r="58" spans="1:5" x14ac:dyDescent="0.25">
      <c r="A58" s="22">
        <v>42089</v>
      </c>
      <c r="B58" s="34">
        <v>48.3</v>
      </c>
      <c r="C58">
        <f t="shared" si="0"/>
        <v>6.2305497506359416E-3</v>
      </c>
      <c r="D58">
        <v>24497.08</v>
      </c>
      <c r="E58">
        <f t="shared" si="0"/>
        <v>-1.2707723497071583E-3</v>
      </c>
    </row>
    <row r="59" spans="1:5" x14ac:dyDescent="0.25">
      <c r="A59" s="22">
        <v>42090</v>
      </c>
      <c r="B59" s="34">
        <v>48.65</v>
      </c>
      <c r="C59">
        <f t="shared" si="0"/>
        <v>7.2202479734870973E-3</v>
      </c>
      <c r="D59">
        <v>24486.2</v>
      </c>
      <c r="E59">
        <f t="shared" si="0"/>
        <v>-4.4423322321112058E-4</v>
      </c>
    </row>
    <row r="60" spans="1:5" x14ac:dyDescent="0.25">
      <c r="A60" s="22">
        <v>42093</v>
      </c>
      <c r="B60" s="34">
        <v>48</v>
      </c>
      <c r="C60">
        <f t="shared" si="0"/>
        <v>-1.3450797724123104E-2</v>
      </c>
      <c r="D60">
        <v>24855.119999999999</v>
      </c>
      <c r="E60">
        <f t="shared" si="0"/>
        <v>1.4954073986332582E-2</v>
      </c>
    </row>
    <row r="61" spans="1:5" x14ac:dyDescent="0.25">
      <c r="A61" s="22">
        <v>42094</v>
      </c>
      <c r="B61" s="34">
        <v>47.8</v>
      </c>
      <c r="C61">
        <f t="shared" si="0"/>
        <v>-4.1753714104807334E-3</v>
      </c>
      <c r="D61">
        <v>24900.89</v>
      </c>
      <c r="E61">
        <f t="shared" si="0"/>
        <v>1.8397782663895333E-3</v>
      </c>
    </row>
    <row r="62" spans="1:5" x14ac:dyDescent="0.25">
      <c r="A62" s="22">
        <v>42095</v>
      </c>
      <c r="B62" s="34">
        <v>48.45</v>
      </c>
      <c r="C62">
        <f t="shared" si="0"/>
        <v>1.3506698839365021E-2</v>
      </c>
      <c r="D62">
        <v>25082.75</v>
      </c>
      <c r="E62">
        <f t="shared" si="0"/>
        <v>7.2768130727167406E-3</v>
      </c>
    </row>
    <row r="63" spans="1:5" x14ac:dyDescent="0.25">
      <c r="A63" s="22">
        <v>42096</v>
      </c>
      <c r="B63" s="34">
        <v>48.65</v>
      </c>
      <c r="C63">
        <f t="shared" si="0"/>
        <v>4.119470295238804E-3</v>
      </c>
      <c r="D63">
        <v>25275.64</v>
      </c>
      <c r="E63">
        <f t="shared" si="0"/>
        <v>7.6607271733479844E-3</v>
      </c>
    </row>
    <row r="64" spans="1:5" x14ac:dyDescent="0.25">
      <c r="A64" s="22">
        <v>42102</v>
      </c>
      <c r="B64" s="34">
        <v>49.15</v>
      </c>
      <c r="C64">
        <f t="shared" si="0"/>
        <v>1.0225037961161395E-2</v>
      </c>
      <c r="D64">
        <v>26236.86</v>
      </c>
      <c r="E64">
        <f t="shared" si="0"/>
        <v>3.7324206231508963E-2</v>
      </c>
    </row>
    <row r="65" spans="1:5" x14ac:dyDescent="0.25">
      <c r="A65" s="22">
        <v>42103</v>
      </c>
      <c r="B65" s="34">
        <v>49.05</v>
      </c>
      <c r="C65">
        <f t="shared" si="0"/>
        <v>-2.0366605818034592E-3</v>
      </c>
      <c r="D65">
        <v>26944.39</v>
      </c>
      <c r="E65">
        <f t="shared" si="0"/>
        <v>2.660982013936182E-2</v>
      </c>
    </row>
    <row r="66" spans="1:5" x14ac:dyDescent="0.25">
      <c r="A66" s="22">
        <v>42104</v>
      </c>
      <c r="B66" s="34">
        <v>49.7</v>
      </c>
      <c r="C66">
        <f t="shared" si="0"/>
        <v>1.3164747091211069E-2</v>
      </c>
      <c r="D66">
        <v>27272.39</v>
      </c>
      <c r="E66">
        <f t="shared" si="0"/>
        <v>1.2099722693975733E-2</v>
      </c>
    </row>
    <row r="67" spans="1:5" x14ac:dyDescent="0.25">
      <c r="A67" s="22">
        <v>42107</v>
      </c>
      <c r="B67" s="34">
        <v>47.8</v>
      </c>
      <c r="C67">
        <f t="shared" si="0"/>
        <v>-3.8979293605172896E-2</v>
      </c>
      <c r="D67">
        <v>28016.34</v>
      </c>
      <c r="E67">
        <f t="shared" si="0"/>
        <v>2.6913076277490476E-2</v>
      </c>
    </row>
    <row r="68" spans="1:5" x14ac:dyDescent="0.25">
      <c r="A68" s="22">
        <v>42108</v>
      </c>
      <c r="B68" s="34">
        <v>47.4</v>
      </c>
      <c r="C68">
        <f t="shared" ref="C68:E131" si="1">LN(B68/B67)</f>
        <v>-8.4034107963795041E-3</v>
      </c>
      <c r="D68">
        <v>27561.49</v>
      </c>
      <c r="E68">
        <f t="shared" si="1"/>
        <v>-1.6368402847458705E-2</v>
      </c>
    </row>
    <row r="69" spans="1:5" x14ac:dyDescent="0.25">
      <c r="A69" s="22">
        <v>42109</v>
      </c>
      <c r="B69" s="34">
        <v>47.45</v>
      </c>
      <c r="C69">
        <f t="shared" si="1"/>
        <v>1.0542963549062141E-3</v>
      </c>
      <c r="D69">
        <v>27618.82</v>
      </c>
      <c r="E69">
        <f t="shared" si="1"/>
        <v>2.077915859043605E-3</v>
      </c>
    </row>
    <row r="70" spans="1:5" x14ac:dyDescent="0.25">
      <c r="A70" s="22">
        <v>42110</v>
      </c>
      <c r="B70" s="34">
        <v>47.4</v>
      </c>
      <c r="C70">
        <f t="shared" si="1"/>
        <v>-1.0542963549061591E-3</v>
      </c>
      <c r="D70">
        <v>27739.71</v>
      </c>
      <c r="E70">
        <f t="shared" si="1"/>
        <v>4.3675362105323997E-3</v>
      </c>
    </row>
    <row r="71" spans="1:5" x14ac:dyDescent="0.25">
      <c r="A71" s="22">
        <v>42111</v>
      </c>
      <c r="B71" s="34">
        <v>47.05</v>
      </c>
      <c r="C71">
        <f t="shared" si="1"/>
        <v>-7.4113626696422465E-3</v>
      </c>
      <c r="D71">
        <v>27653.119999999999</v>
      </c>
      <c r="E71">
        <f t="shared" si="1"/>
        <v>-3.126399952133201E-3</v>
      </c>
    </row>
    <row r="72" spans="1:5" x14ac:dyDescent="0.25">
      <c r="A72" s="22">
        <v>42114</v>
      </c>
      <c r="B72" s="34">
        <v>46.8</v>
      </c>
      <c r="C72">
        <f t="shared" si="1"/>
        <v>-5.3276631077875383E-3</v>
      </c>
      <c r="D72">
        <v>27094.93</v>
      </c>
      <c r="E72">
        <f t="shared" si="1"/>
        <v>-2.0391935149921353E-2</v>
      </c>
    </row>
    <row r="73" spans="1:5" x14ac:dyDescent="0.25">
      <c r="A73" s="22">
        <v>42115</v>
      </c>
      <c r="B73" s="34">
        <v>47</v>
      </c>
      <c r="C73">
        <f t="shared" si="1"/>
        <v>4.264398786457518E-3</v>
      </c>
      <c r="D73">
        <v>27850.49</v>
      </c>
      <c r="E73">
        <f t="shared" si="1"/>
        <v>2.7503934961204079E-2</v>
      </c>
    </row>
    <row r="74" spans="1:5" x14ac:dyDescent="0.25">
      <c r="A74" s="22">
        <v>42116</v>
      </c>
      <c r="B74" s="34">
        <v>47</v>
      </c>
      <c r="C74">
        <f t="shared" si="1"/>
        <v>0</v>
      </c>
      <c r="D74">
        <v>27933.85</v>
      </c>
      <c r="E74">
        <f t="shared" si="1"/>
        <v>2.9886545954655075E-3</v>
      </c>
    </row>
    <row r="75" spans="1:5" x14ac:dyDescent="0.25">
      <c r="A75" s="22">
        <v>42117</v>
      </c>
      <c r="B75" s="34">
        <v>46.65</v>
      </c>
      <c r="C75">
        <f t="shared" si="1"/>
        <v>-7.4746744167057374E-3</v>
      </c>
      <c r="D75">
        <v>27827.7</v>
      </c>
      <c r="E75">
        <f t="shared" si="1"/>
        <v>-3.8072875744738924E-3</v>
      </c>
    </row>
    <row r="76" spans="1:5" x14ac:dyDescent="0.25">
      <c r="A76" s="22">
        <v>42118</v>
      </c>
      <c r="B76" s="34">
        <v>47.15</v>
      </c>
      <c r="C76">
        <f t="shared" si="1"/>
        <v>1.0661081786113637E-2</v>
      </c>
      <c r="D76">
        <v>28060.98</v>
      </c>
      <c r="E76">
        <f t="shared" si="1"/>
        <v>8.3480717303714147E-3</v>
      </c>
    </row>
    <row r="77" spans="1:5" x14ac:dyDescent="0.25">
      <c r="A77" s="22">
        <v>42121</v>
      </c>
      <c r="B77" s="34">
        <v>47.05</v>
      </c>
      <c r="C77">
        <f t="shared" si="1"/>
        <v>-2.1231430480778664E-3</v>
      </c>
      <c r="D77">
        <v>28433.59</v>
      </c>
      <c r="E77">
        <f t="shared" si="1"/>
        <v>1.3191193527622365E-2</v>
      </c>
    </row>
    <row r="78" spans="1:5" x14ac:dyDescent="0.25">
      <c r="A78" s="22">
        <v>42122</v>
      </c>
      <c r="B78" s="34">
        <v>47.15</v>
      </c>
      <c r="C78">
        <f t="shared" si="1"/>
        <v>2.1231430480779731E-3</v>
      </c>
      <c r="D78">
        <v>28442.75</v>
      </c>
      <c r="E78">
        <f t="shared" si="1"/>
        <v>3.2210230402292289E-4</v>
      </c>
    </row>
    <row r="79" spans="1:5" x14ac:dyDescent="0.25">
      <c r="A79" s="22">
        <v>42123</v>
      </c>
      <c r="B79" s="34">
        <v>46.9</v>
      </c>
      <c r="C79">
        <f t="shared" si="1"/>
        <v>-5.3163336272327817E-3</v>
      </c>
      <c r="D79">
        <v>28400.34</v>
      </c>
      <c r="E79">
        <f t="shared" si="1"/>
        <v>-1.4921781299770593E-3</v>
      </c>
    </row>
    <row r="80" spans="1:5" x14ac:dyDescent="0.25">
      <c r="A80" s="22">
        <v>42124</v>
      </c>
      <c r="B80" s="34">
        <v>48.15</v>
      </c>
      <c r="C80">
        <f t="shared" si="1"/>
        <v>2.630346279190094E-2</v>
      </c>
      <c r="D80">
        <v>28133</v>
      </c>
      <c r="E80">
        <f t="shared" si="1"/>
        <v>-9.4578524041071619E-3</v>
      </c>
    </row>
    <row r="81" spans="1:5" x14ac:dyDescent="0.25">
      <c r="A81" s="22">
        <v>42128</v>
      </c>
      <c r="B81" s="34">
        <v>48.75</v>
      </c>
      <c r="C81">
        <f t="shared" si="1"/>
        <v>1.2384059199721622E-2</v>
      </c>
      <c r="D81">
        <v>28123.82</v>
      </c>
      <c r="E81">
        <f t="shared" si="1"/>
        <v>-3.2636043350763581E-4</v>
      </c>
    </row>
    <row r="82" spans="1:5" x14ac:dyDescent="0.25">
      <c r="A82" s="22">
        <v>42129</v>
      </c>
      <c r="B82" s="34">
        <v>48.05</v>
      </c>
      <c r="C82">
        <f t="shared" si="1"/>
        <v>-1.44630620275547E-2</v>
      </c>
      <c r="D82">
        <v>27755.54</v>
      </c>
      <c r="E82">
        <f t="shared" si="1"/>
        <v>-1.3181444182127532E-2</v>
      </c>
    </row>
    <row r="83" spans="1:5" x14ac:dyDescent="0.25">
      <c r="A83" s="22">
        <v>42130</v>
      </c>
      <c r="B83" s="34">
        <v>47.9</v>
      </c>
      <c r="C83">
        <f t="shared" si="1"/>
        <v>-3.1266309994319734E-3</v>
      </c>
      <c r="D83">
        <v>27640.91</v>
      </c>
      <c r="E83">
        <f t="shared" si="1"/>
        <v>-4.1385382496671322E-3</v>
      </c>
    </row>
    <row r="84" spans="1:5" x14ac:dyDescent="0.25">
      <c r="A84" s="22">
        <v>42131</v>
      </c>
      <c r="B84" s="34">
        <v>46.65</v>
      </c>
      <c r="C84">
        <f t="shared" si="1"/>
        <v>-2.6442577123516733E-2</v>
      </c>
      <c r="D84">
        <v>27289.97</v>
      </c>
      <c r="E84">
        <f t="shared" si="1"/>
        <v>-1.2777686241206374E-2</v>
      </c>
    </row>
    <row r="85" spans="1:5" x14ac:dyDescent="0.25">
      <c r="A85" s="22">
        <v>42132</v>
      </c>
      <c r="B85" s="34">
        <v>47.1</v>
      </c>
      <c r="C85">
        <f t="shared" si="1"/>
        <v>9.6000737290193577E-3</v>
      </c>
      <c r="D85">
        <v>27577.34</v>
      </c>
      <c r="E85">
        <f t="shared" si="1"/>
        <v>1.047518559749739E-2</v>
      </c>
    </row>
    <row r="86" spans="1:5" x14ac:dyDescent="0.25">
      <c r="A86" s="22">
        <v>42135</v>
      </c>
      <c r="B86" s="34">
        <v>47.05</v>
      </c>
      <c r="C86">
        <f t="shared" si="1"/>
        <v>-1.0621349909835343E-3</v>
      </c>
      <c r="D86">
        <v>27718.2</v>
      </c>
      <c r="E86">
        <f t="shared" si="1"/>
        <v>5.0948161350287419E-3</v>
      </c>
    </row>
    <row r="87" spans="1:5" x14ac:dyDescent="0.25">
      <c r="A87" s="22">
        <v>42136</v>
      </c>
      <c r="B87" s="34">
        <v>46.15</v>
      </c>
      <c r="C87">
        <f t="shared" si="1"/>
        <v>-1.9313905082527501E-2</v>
      </c>
      <c r="D87">
        <v>27407.18</v>
      </c>
      <c r="E87">
        <f t="shared" si="1"/>
        <v>-1.1284214286228545E-2</v>
      </c>
    </row>
    <row r="88" spans="1:5" x14ac:dyDescent="0.25">
      <c r="A88" s="22">
        <v>42137</v>
      </c>
      <c r="B88" s="34">
        <v>46.05</v>
      </c>
      <c r="C88">
        <f t="shared" si="1"/>
        <v>-2.1691982475453265E-3</v>
      </c>
      <c r="D88">
        <v>27249.279999999999</v>
      </c>
      <c r="E88">
        <f t="shared" si="1"/>
        <v>-5.777924120329612E-3</v>
      </c>
    </row>
    <row r="89" spans="1:5" x14ac:dyDescent="0.25">
      <c r="A89" s="22">
        <v>42138</v>
      </c>
      <c r="B89" s="34">
        <v>45.75</v>
      </c>
      <c r="C89">
        <f t="shared" si="1"/>
        <v>-6.5359709797854215E-3</v>
      </c>
      <c r="D89">
        <v>27286.55</v>
      </c>
      <c r="E89">
        <f t="shared" si="1"/>
        <v>1.3668080526951611E-3</v>
      </c>
    </row>
    <row r="90" spans="1:5" x14ac:dyDescent="0.25">
      <c r="A90" s="22">
        <v>42139</v>
      </c>
      <c r="B90" s="34">
        <v>47.05</v>
      </c>
      <c r="C90">
        <f t="shared" si="1"/>
        <v>2.8019074309858265E-2</v>
      </c>
      <c r="D90">
        <v>27822.28</v>
      </c>
      <c r="E90">
        <f t="shared" si="1"/>
        <v>1.9443231770352169E-2</v>
      </c>
    </row>
    <row r="91" spans="1:5" x14ac:dyDescent="0.25">
      <c r="A91" s="22">
        <v>42142</v>
      </c>
      <c r="B91" s="34">
        <v>47.15</v>
      </c>
      <c r="C91">
        <f t="shared" si="1"/>
        <v>2.1231430480779731E-3</v>
      </c>
      <c r="D91">
        <v>27591.25</v>
      </c>
      <c r="E91">
        <f t="shared" si="1"/>
        <v>-8.3384450915995178E-3</v>
      </c>
    </row>
    <row r="92" spans="1:5" x14ac:dyDescent="0.25">
      <c r="A92" s="22">
        <v>42143</v>
      </c>
      <c r="B92" s="34">
        <v>47.05</v>
      </c>
      <c r="C92">
        <f t="shared" si="1"/>
        <v>-2.1231430480778664E-3</v>
      </c>
      <c r="D92">
        <v>27693.54</v>
      </c>
      <c r="E92">
        <f t="shared" si="1"/>
        <v>3.7004795252389166E-3</v>
      </c>
    </row>
    <row r="93" spans="1:5" x14ac:dyDescent="0.25">
      <c r="A93" s="22">
        <v>42144</v>
      </c>
      <c r="B93" s="34">
        <v>46.7</v>
      </c>
      <c r="C93">
        <f t="shared" si="1"/>
        <v>-7.4667013565368548E-3</v>
      </c>
      <c r="D93">
        <v>27585.05</v>
      </c>
      <c r="E93">
        <f t="shared" si="1"/>
        <v>-3.9252136964716576E-3</v>
      </c>
    </row>
    <row r="94" spans="1:5" x14ac:dyDescent="0.25">
      <c r="A94" s="22">
        <v>42145</v>
      </c>
      <c r="B94" s="34">
        <v>46.5</v>
      </c>
      <c r="C94">
        <f t="shared" si="1"/>
        <v>-4.2918520815410323E-3</v>
      </c>
      <c r="D94">
        <v>27523.72</v>
      </c>
      <c r="E94">
        <f t="shared" si="1"/>
        <v>-2.2257809535425823E-3</v>
      </c>
    </row>
    <row r="95" spans="1:5" x14ac:dyDescent="0.25">
      <c r="A95" s="22">
        <v>42146</v>
      </c>
      <c r="B95" s="34">
        <v>46.15</v>
      </c>
      <c r="C95">
        <f t="shared" si="1"/>
        <v>-7.5553516444495017E-3</v>
      </c>
      <c r="D95">
        <v>27992.83</v>
      </c>
      <c r="E95">
        <f t="shared" si="1"/>
        <v>1.6900227606237005E-2</v>
      </c>
    </row>
    <row r="96" spans="1:5" x14ac:dyDescent="0.25">
      <c r="A96" s="22">
        <v>42150</v>
      </c>
      <c r="B96" s="34">
        <v>45.85</v>
      </c>
      <c r="C96">
        <f t="shared" si="1"/>
        <v>-6.5217622463872391E-3</v>
      </c>
      <c r="D96">
        <v>28249.86</v>
      </c>
      <c r="E96">
        <f t="shared" si="1"/>
        <v>9.1400958732117173E-3</v>
      </c>
    </row>
    <row r="97" spans="1:5" x14ac:dyDescent="0.25">
      <c r="A97" s="22">
        <v>42151</v>
      </c>
      <c r="B97" s="34">
        <v>45.9</v>
      </c>
      <c r="C97">
        <f t="shared" si="1"/>
        <v>1.0899183640256005E-3</v>
      </c>
      <c r="D97">
        <v>28081.21</v>
      </c>
      <c r="E97">
        <f t="shared" si="1"/>
        <v>-5.98783243065403E-3</v>
      </c>
    </row>
    <row r="98" spans="1:5" x14ac:dyDescent="0.25">
      <c r="A98" s="22">
        <v>42152</v>
      </c>
      <c r="B98" s="34">
        <v>44.8</v>
      </c>
      <c r="C98">
        <f t="shared" si="1"/>
        <v>-2.4256977645559983E-2</v>
      </c>
      <c r="D98">
        <v>27454.31</v>
      </c>
      <c r="E98">
        <f t="shared" si="1"/>
        <v>-2.2577501016520559E-2</v>
      </c>
    </row>
    <row r="99" spans="1:5" x14ac:dyDescent="0.25">
      <c r="A99" s="22">
        <v>42153</v>
      </c>
      <c r="B99" s="34">
        <v>45</v>
      </c>
      <c r="C99">
        <f t="shared" si="1"/>
        <v>4.4543503493803746E-3</v>
      </c>
      <c r="D99">
        <v>27424.19</v>
      </c>
      <c r="E99">
        <f t="shared" si="1"/>
        <v>-1.0976977513745515E-3</v>
      </c>
    </row>
    <row r="100" spans="1:5" x14ac:dyDescent="0.25">
      <c r="A100" s="22">
        <v>42156</v>
      </c>
      <c r="B100" s="34">
        <v>45.4</v>
      </c>
      <c r="C100">
        <f t="shared" si="1"/>
        <v>8.8496152769826E-3</v>
      </c>
      <c r="D100">
        <v>27597.16</v>
      </c>
      <c r="E100">
        <f t="shared" si="1"/>
        <v>6.2873982485518757E-3</v>
      </c>
    </row>
    <row r="101" spans="1:5" x14ac:dyDescent="0.25">
      <c r="A101" s="22">
        <v>42157</v>
      </c>
      <c r="B101" s="34">
        <v>45.55</v>
      </c>
      <c r="C101">
        <f t="shared" si="1"/>
        <v>3.2985186586648868E-3</v>
      </c>
      <c r="D101">
        <v>27466.720000000001</v>
      </c>
      <c r="E101">
        <f t="shared" si="1"/>
        <v>-4.7377788849565765E-3</v>
      </c>
    </row>
    <row r="102" spans="1:5" x14ac:dyDescent="0.25">
      <c r="A102" s="22">
        <v>42158</v>
      </c>
      <c r="B102" s="34">
        <v>45.7</v>
      </c>
      <c r="C102">
        <f t="shared" si="1"/>
        <v>3.2876741941917083E-3</v>
      </c>
      <c r="D102">
        <v>27657.47</v>
      </c>
      <c r="E102">
        <f t="shared" si="1"/>
        <v>6.9207642365998615E-3</v>
      </c>
    </row>
    <row r="103" spans="1:5" x14ac:dyDescent="0.25">
      <c r="A103" s="22">
        <v>42159</v>
      </c>
      <c r="B103" s="34">
        <v>46.05</v>
      </c>
      <c r="C103">
        <f t="shared" si="1"/>
        <v>7.6294648011567216E-3</v>
      </c>
      <c r="D103">
        <v>27551.89</v>
      </c>
      <c r="E103">
        <f t="shared" si="1"/>
        <v>-3.8247184428921578E-3</v>
      </c>
    </row>
    <row r="104" spans="1:5" x14ac:dyDescent="0.25">
      <c r="A104" s="22">
        <v>42160</v>
      </c>
      <c r="B104" s="34">
        <v>45.75</v>
      </c>
      <c r="C104">
        <f t="shared" si="1"/>
        <v>-6.5359709797854215E-3</v>
      </c>
      <c r="D104">
        <v>27260.16</v>
      </c>
      <c r="E104">
        <f t="shared" si="1"/>
        <v>-1.0644840129827313E-2</v>
      </c>
    </row>
    <row r="105" spans="1:5" x14ac:dyDescent="0.25">
      <c r="A105" s="22">
        <v>42163</v>
      </c>
      <c r="B105" s="34">
        <v>45</v>
      </c>
      <c r="C105">
        <f t="shared" si="1"/>
        <v>-1.6529301951210582E-2</v>
      </c>
      <c r="D105">
        <v>27316.28</v>
      </c>
      <c r="E105">
        <f t="shared" si="1"/>
        <v>2.0565657921178719E-3</v>
      </c>
    </row>
    <row r="106" spans="1:5" x14ac:dyDescent="0.25">
      <c r="A106" s="22">
        <v>42164</v>
      </c>
      <c r="B106" s="34">
        <v>45.4</v>
      </c>
      <c r="C106">
        <f t="shared" si="1"/>
        <v>8.8496152769826E-3</v>
      </c>
      <c r="D106">
        <v>26989.52</v>
      </c>
      <c r="E106">
        <f t="shared" si="1"/>
        <v>-1.2034218941812006E-2</v>
      </c>
    </row>
    <row r="107" spans="1:5" x14ac:dyDescent="0.25">
      <c r="A107" s="22">
        <v>42165</v>
      </c>
      <c r="B107" s="34">
        <v>45.15</v>
      </c>
      <c r="C107">
        <f t="shared" si="1"/>
        <v>-5.5218251843078608E-3</v>
      </c>
      <c r="D107">
        <v>26687.64</v>
      </c>
      <c r="E107">
        <f t="shared" si="1"/>
        <v>-1.1248105630467235E-2</v>
      </c>
    </row>
    <row r="108" spans="1:5" x14ac:dyDescent="0.25">
      <c r="A108" s="22">
        <v>42166</v>
      </c>
      <c r="B108" s="34">
        <v>45.9</v>
      </c>
      <c r="C108">
        <f t="shared" si="1"/>
        <v>1.6474837203505042E-2</v>
      </c>
      <c r="D108">
        <v>26907.85</v>
      </c>
      <c r="E108">
        <f t="shared" si="1"/>
        <v>8.2175287207788186E-3</v>
      </c>
    </row>
    <row r="109" spans="1:5" x14ac:dyDescent="0.25">
      <c r="A109" s="22">
        <v>42167</v>
      </c>
      <c r="B109" s="34">
        <v>46.25</v>
      </c>
      <c r="C109">
        <f t="shared" si="1"/>
        <v>7.5963468919347764E-3</v>
      </c>
      <c r="D109">
        <v>27280.54</v>
      </c>
      <c r="E109">
        <f t="shared" si="1"/>
        <v>1.3755561903254207E-2</v>
      </c>
    </row>
    <row r="110" spans="1:5" x14ac:dyDescent="0.25">
      <c r="A110" s="22">
        <v>42170</v>
      </c>
      <c r="B110" s="34">
        <v>45.9</v>
      </c>
      <c r="C110">
        <f t="shared" si="1"/>
        <v>-7.5963468919347634E-3</v>
      </c>
      <c r="D110">
        <v>26861.81</v>
      </c>
      <c r="E110">
        <f t="shared" si="1"/>
        <v>-1.5468052227779003E-2</v>
      </c>
    </row>
    <row r="111" spans="1:5" x14ac:dyDescent="0.25">
      <c r="A111" s="22">
        <v>42171</v>
      </c>
      <c r="B111" s="34">
        <v>46.4</v>
      </c>
      <c r="C111">
        <f t="shared" si="1"/>
        <v>1.0834342165710146E-2</v>
      </c>
      <c r="D111">
        <v>26566.7</v>
      </c>
      <c r="E111">
        <f t="shared" si="1"/>
        <v>-1.1047023440560199E-2</v>
      </c>
    </row>
    <row r="112" spans="1:5" x14ac:dyDescent="0.25">
      <c r="A112" s="22">
        <v>42172</v>
      </c>
      <c r="B112" s="34">
        <v>46.7</v>
      </c>
      <c r="C112">
        <f t="shared" si="1"/>
        <v>6.4447054426421835E-3</v>
      </c>
      <c r="D112">
        <v>26753.79</v>
      </c>
      <c r="E112">
        <f t="shared" si="1"/>
        <v>7.0175937166084496E-3</v>
      </c>
    </row>
    <row r="113" spans="1:5" x14ac:dyDescent="0.25">
      <c r="A113" s="22">
        <v>42173</v>
      </c>
      <c r="B113" s="34">
        <v>47.55</v>
      </c>
      <c r="C113">
        <f t="shared" si="1"/>
        <v>1.8037624316547603E-2</v>
      </c>
      <c r="D113">
        <v>26694.66</v>
      </c>
      <c r="E113">
        <f t="shared" si="1"/>
        <v>-2.2126001454883617E-3</v>
      </c>
    </row>
    <row r="114" spans="1:5" x14ac:dyDescent="0.25">
      <c r="A114" s="22">
        <v>42174</v>
      </c>
      <c r="B114" s="34">
        <v>48.2</v>
      </c>
      <c r="C114">
        <f t="shared" si="1"/>
        <v>1.3577232065155443E-2</v>
      </c>
      <c r="D114">
        <v>26760.53</v>
      </c>
      <c r="E114">
        <f t="shared" si="1"/>
        <v>2.4644953404806798E-3</v>
      </c>
    </row>
    <row r="115" spans="1:5" x14ac:dyDescent="0.25">
      <c r="A115" s="22">
        <v>42177</v>
      </c>
      <c r="B115" s="34">
        <v>48.5</v>
      </c>
      <c r="C115">
        <f t="shared" si="1"/>
        <v>6.2047768868828696E-3</v>
      </c>
      <c r="D115">
        <v>27080.85</v>
      </c>
      <c r="E115">
        <f t="shared" si="1"/>
        <v>1.1898795286030904E-2</v>
      </c>
    </row>
    <row r="116" spans="1:5" x14ac:dyDescent="0.25">
      <c r="A116" s="22">
        <v>42178</v>
      </c>
      <c r="B116" s="34">
        <v>46.4</v>
      </c>
      <c r="C116">
        <f t="shared" si="1"/>
        <v>-4.4264338711228E-2</v>
      </c>
      <c r="D116">
        <v>27333.46</v>
      </c>
      <c r="E116">
        <f t="shared" si="1"/>
        <v>9.2847567016990911E-3</v>
      </c>
    </row>
    <row r="117" spans="1:5" x14ac:dyDescent="0.25">
      <c r="A117" s="22">
        <v>42179</v>
      </c>
      <c r="B117" s="34">
        <v>46.7</v>
      </c>
      <c r="C117">
        <f t="shared" si="1"/>
        <v>6.4447054426421835E-3</v>
      </c>
      <c r="D117">
        <v>27404.97</v>
      </c>
      <c r="E117">
        <f t="shared" si="1"/>
        <v>2.6127910749835716E-3</v>
      </c>
    </row>
    <row r="118" spans="1:5" x14ac:dyDescent="0.25">
      <c r="A118" s="22">
        <v>42180</v>
      </c>
      <c r="B118" s="34">
        <v>46.4</v>
      </c>
      <c r="C118">
        <f t="shared" si="1"/>
        <v>-6.4447054426420951E-3</v>
      </c>
      <c r="D118">
        <v>27145.75</v>
      </c>
      <c r="E118">
        <f t="shared" si="1"/>
        <v>-9.5038874333219572E-3</v>
      </c>
    </row>
    <row r="119" spans="1:5" x14ac:dyDescent="0.25">
      <c r="A119" s="22">
        <v>42181</v>
      </c>
      <c r="B119" s="34">
        <v>46.25</v>
      </c>
      <c r="C119">
        <f t="shared" si="1"/>
        <v>-3.2379952737753384E-3</v>
      </c>
      <c r="D119">
        <v>26663.87</v>
      </c>
      <c r="E119">
        <f t="shared" si="1"/>
        <v>-1.791103086740424E-2</v>
      </c>
    </row>
    <row r="120" spans="1:5" x14ac:dyDescent="0.25">
      <c r="A120" s="22">
        <v>42184</v>
      </c>
      <c r="B120" s="34">
        <v>45.5</v>
      </c>
      <c r="C120">
        <f t="shared" si="1"/>
        <v>-1.6349138001529411E-2</v>
      </c>
      <c r="D120">
        <v>25966.98</v>
      </c>
      <c r="E120">
        <f t="shared" si="1"/>
        <v>-2.6483734617967825E-2</v>
      </c>
    </row>
    <row r="121" spans="1:5" x14ac:dyDescent="0.25">
      <c r="A121" s="22">
        <v>42185</v>
      </c>
      <c r="B121" s="34">
        <v>45.4</v>
      </c>
      <c r="C121">
        <f t="shared" si="1"/>
        <v>-2.2002209096024235E-3</v>
      </c>
      <c r="D121">
        <v>26250.03</v>
      </c>
      <c r="E121">
        <f t="shared" si="1"/>
        <v>1.0841401006085896E-2</v>
      </c>
    </row>
    <row r="122" spans="1:5" x14ac:dyDescent="0.25">
      <c r="A122" s="22">
        <v>42187</v>
      </c>
      <c r="B122" s="34">
        <v>45.3</v>
      </c>
      <c r="C122">
        <f t="shared" si="1"/>
        <v>-2.2050725583139812E-3</v>
      </c>
      <c r="D122">
        <v>26282.32</v>
      </c>
      <c r="E122">
        <f t="shared" si="1"/>
        <v>1.2293378867148353E-3</v>
      </c>
    </row>
    <row r="123" spans="1:5" x14ac:dyDescent="0.25">
      <c r="A123" s="22">
        <v>42188</v>
      </c>
      <c r="B123" s="34">
        <v>45.8</v>
      </c>
      <c r="C123">
        <f t="shared" si="1"/>
        <v>1.0977058631150994E-2</v>
      </c>
      <c r="D123">
        <v>26064.11</v>
      </c>
      <c r="E123">
        <f t="shared" si="1"/>
        <v>-8.3371975494521671E-3</v>
      </c>
    </row>
    <row r="124" spans="1:5" x14ac:dyDescent="0.25">
      <c r="A124" s="22">
        <v>42191</v>
      </c>
      <c r="B124" s="34">
        <v>45.55</v>
      </c>
      <c r="C124">
        <f t="shared" si="1"/>
        <v>-5.4734674141719312E-3</v>
      </c>
      <c r="D124">
        <v>25236.28</v>
      </c>
      <c r="E124">
        <f t="shared" si="1"/>
        <v>-3.2276630523635476E-2</v>
      </c>
    </row>
    <row r="125" spans="1:5" x14ac:dyDescent="0.25">
      <c r="A125" s="22">
        <v>42192</v>
      </c>
      <c r="B125" s="34">
        <v>45.9</v>
      </c>
      <c r="C125">
        <f t="shared" si="1"/>
        <v>7.6544933605322647E-3</v>
      </c>
      <c r="D125">
        <v>24975.31</v>
      </c>
      <c r="E125">
        <f t="shared" si="1"/>
        <v>-1.0394904837753377E-2</v>
      </c>
    </row>
    <row r="126" spans="1:5" x14ac:dyDescent="0.25">
      <c r="A126" s="22">
        <v>42193</v>
      </c>
      <c r="B126" s="34">
        <v>45.1</v>
      </c>
      <c r="C126">
        <f t="shared" si="1"/>
        <v>-1.7582870557866705E-2</v>
      </c>
      <c r="D126">
        <v>23516.560000000001</v>
      </c>
      <c r="E126">
        <f t="shared" si="1"/>
        <v>-6.0182883039789352E-2</v>
      </c>
    </row>
    <row r="127" spans="1:5" x14ac:dyDescent="0.25">
      <c r="A127" s="22">
        <v>42194</v>
      </c>
      <c r="B127" s="34">
        <v>44.25</v>
      </c>
      <c r="C127">
        <f t="shared" si="1"/>
        <v>-1.902687505469421E-2</v>
      </c>
      <c r="D127">
        <v>24392.79</v>
      </c>
      <c r="E127">
        <f t="shared" si="1"/>
        <v>3.6582742999365404E-2</v>
      </c>
    </row>
    <row r="128" spans="1:5" x14ac:dyDescent="0.25">
      <c r="A128" s="22">
        <v>42195</v>
      </c>
      <c r="B128" s="34">
        <v>44.7</v>
      </c>
      <c r="C128">
        <f t="shared" si="1"/>
        <v>1.0118130165584686E-2</v>
      </c>
      <c r="D128">
        <v>24901.279999999999</v>
      </c>
      <c r="E128">
        <f t="shared" si="1"/>
        <v>2.0631610942355615E-2</v>
      </c>
    </row>
    <row r="129" spans="1:5" x14ac:dyDescent="0.25">
      <c r="A129" s="22">
        <v>42198</v>
      </c>
      <c r="B129" s="34">
        <v>45.2</v>
      </c>
      <c r="C129">
        <f t="shared" si="1"/>
        <v>1.1123585218662302E-2</v>
      </c>
      <c r="D129">
        <v>25224.01</v>
      </c>
      <c r="E129">
        <f t="shared" si="1"/>
        <v>1.287711091858037E-2</v>
      </c>
    </row>
    <row r="130" spans="1:5" x14ac:dyDescent="0.25">
      <c r="A130" s="22">
        <v>42199</v>
      </c>
      <c r="B130" s="34">
        <v>45.1</v>
      </c>
      <c r="C130">
        <f t="shared" si="1"/>
        <v>-2.2148403295528985E-3</v>
      </c>
      <c r="D130">
        <v>25120.91</v>
      </c>
      <c r="E130">
        <f t="shared" si="1"/>
        <v>-4.0957516320107926E-3</v>
      </c>
    </row>
    <row r="131" spans="1:5" x14ac:dyDescent="0.25">
      <c r="A131" s="22">
        <v>42200</v>
      </c>
      <c r="B131" s="34">
        <v>45.4</v>
      </c>
      <c r="C131">
        <f t="shared" si="1"/>
        <v>6.6298585386695818E-3</v>
      </c>
      <c r="D131">
        <v>25055.759999999998</v>
      </c>
      <c r="E131">
        <f t="shared" si="1"/>
        <v>-2.596825840041065E-3</v>
      </c>
    </row>
    <row r="132" spans="1:5" x14ac:dyDescent="0.25">
      <c r="A132" s="22">
        <v>42201</v>
      </c>
      <c r="B132" s="34">
        <v>45.65</v>
      </c>
      <c r="C132">
        <f t="shared" ref="C132:E195" si="2">LN(B132/B131)</f>
        <v>5.4915019936751614E-3</v>
      </c>
      <c r="D132">
        <v>25162.78</v>
      </c>
      <c r="E132">
        <f t="shared" si="2"/>
        <v>4.2621773556851443E-3</v>
      </c>
    </row>
    <row r="133" spans="1:5" x14ac:dyDescent="0.25">
      <c r="A133" s="22">
        <v>42202</v>
      </c>
      <c r="B133" s="34">
        <v>46.25</v>
      </c>
      <c r="C133">
        <f t="shared" si="2"/>
        <v>1.3057856917456688E-2</v>
      </c>
      <c r="D133">
        <v>25415.27</v>
      </c>
      <c r="E133">
        <f t="shared" si="2"/>
        <v>9.9842559157458568E-3</v>
      </c>
    </row>
    <row r="134" spans="1:5" x14ac:dyDescent="0.25">
      <c r="A134" s="22">
        <v>42205</v>
      </c>
      <c r="B134" s="34">
        <v>45.9</v>
      </c>
      <c r="C134">
        <f t="shared" si="2"/>
        <v>-7.5963468919347634E-3</v>
      </c>
      <c r="D134">
        <v>25404.81</v>
      </c>
      <c r="E134">
        <f t="shared" si="2"/>
        <v>-4.1164831490652059E-4</v>
      </c>
    </row>
    <row r="135" spans="1:5" x14ac:dyDescent="0.25">
      <c r="A135" s="22">
        <v>42206</v>
      </c>
      <c r="B135" s="34">
        <v>45.85</v>
      </c>
      <c r="C135">
        <f t="shared" si="2"/>
        <v>-1.0899183640255736E-3</v>
      </c>
      <c r="D135">
        <v>25536.43</v>
      </c>
      <c r="E135">
        <f t="shared" si="2"/>
        <v>5.1675339230744174E-3</v>
      </c>
    </row>
    <row r="136" spans="1:5" x14ac:dyDescent="0.25">
      <c r="A136" s="22">
        <v>42207</v>
      </c>
      <c r="B136" s="34">
        <v>46.1</v>
      </c>
      <c r="C136">
        <f t="shared" si="2"/>
        <v>5.4377513001289089E-3</v>
      </c>
      <c r="D136">
        <v>25282.62</v>
      </c>
      <c r="E136">
        <f t="shared" si="2"/>
        <v>-9.988856949067558E-3</v>
      </c>
    </row>
    <row r="137" spans="1:5" x14ac:dyDescent="0.25">
      <c r="A137" s="22">
        <v>42208</v>
      </c>
      <c r="B137" s="34">
        <v>45.9</v>
      </c>
      <c r="C137">
        <f t="shared" si="2"/>
        <v>-4.3478329361033982E-3</v>
      </c>
      <c r="D137">
        <v>25398.85</v>
      </c>
      <c r="E137">
        <f t="shared" si="2"/>
        <v>4.5866942599812359E-3</v>
      </c>
    </row>
    <row r="138" spans="1:5" x14ac:dyDescent="0.25">
      <c r="A138" s="22">
        <v>42209</v>
      </c>
      <c r="B138" s="34">
        <v>45.45</v>
      </c>
      <c r="C138">
        <f t="shared" si="2"/>
        <v>-9.8522964430114834E-3</v>
      </c>
      <c r="D138">
        <v>25128.51</v>
      </c>
      <c r="E138">
        <f t="shared" si="2"/>
        <v>-1.0700839294536829E-2</v>
      </c>
    </row>
    <row r="139" spans="1:5" x14ac:dyDescent="0.25">
      <c r="A139" s="22">
        <v>42212</v>
      </c>
      <c r="B139" s="34">
        <v>44.85</v>
      </c>
      <c r="C139">
        <f t="shared" si="2"/>
        <v>-1.3289232118682765E-2</v>
      </c>
      <c r="D139">
        <v>24351.96</v>
      </c>
      <c r="E139">
        <f t="shared" si="2"/>
        <v>-3.1390719012064451E-2</v>
      </c>
    </row>
    <row r="140" spans="1:5" x14ac:dyDescent="0.25">
      <c r="A140" s="22">
        <v>42213</v>
      </c>
      <c r="B140" s="34">
        <v>45.65</v>
      </c>
      <c r="C140">
        <f t="shared" si="2"/>
        <v>1.7680018536172192E-2</v>
      </c>
      <c r="D140">
        <v>24503.94</v>
      </c>
      <c r="E140">
        <f t="shared" si="2"/>
        <v>6.2215818452848303E-3</v>
      </c>
    </row>
    <row r="141" spans="1:5" x14ac:dyDescent="0.25">
      <c r="A141" s="22">
        <v>42214</v>
      </c>
      <c r="B141" s="34">
        <v>45.45</v>
      </c>
      <c r="C141">
        <f t="shared" si="2"/>
        <v>-4.3907864174895462E-3</v>
      </c>
      <c r="D141">
        <v>24619.45</v>
      </c>
      <c r="E141">
        <f t="shared" si="2"/>
        <v>4.7028599977909846E-3</v>
      </c>
    </row>
    <row r="142" spans="1:5" x14ac:dyDescent="0.25">
      <c r="A142" s="22">
        <v>42215</v>
      </c>
      <c r="B142" s="34">
        <v>44.95</v>
      </c>
      <c r="C142">
        <f t="shared" si="2"/>
        <v>-1.1062059705858546E-2</v>
      </c>
      <c r="D142">
        <v>24497.98</v>
      </c>
      <c r="E142">
        <f t="shared" si="2"/>
        <v>-4.9461157734580017E-3</v>
      </c>
    </row>
    <row r="143" spans="1:5" x14ac:dyDescent="0.25">
      <c r="A143" s="22">
        <v>42216</v>
      </c>
      <c r="B143" s="34">
        <v>45.6</v>
      </c>
      <c r="C143">
        <f t="shared" si="2"/>
        <v>1.4356955602710974E-2</v>
      </c>
      <c r="D143">
        <v>24636.28</v>
      </c>
      <c r="E143">
        <f t="shared" si="2"/>
        <v>5.6294880696339099E-3</v>
      </c>
    </row>
    <row r="144" spans="1:5" x14ac:dyDescent="0.25">
      <c r="A144" s="22">
        <v>42219</v>
      </c>
      <c r="B144" s="34">
        <v>44.85</v>
      </c>
      <c r="C144">
        <f t="shared" si="2"/>
        <v>-1.6584128015535295E-2</v>
      </c>
      <c r="D144">
        <v>24411.42</v>
      </c>
      <c r="E144">
        <f t="shared" si="2"/>
        <v>-9.1690976487600623E-3</v>
      </c>
    </row>
    <row r="145" spans="1:5" x14ac:dyDescent="0.25">
      <c r="A145" s="22">
        <v>42220</v>
      </c>
      <c r="B145" s="34">
        <v>44.85</v>
      </c>
      <c r="C145">
        <f t="shared" si="2"/>
        <v>0</v>
      </c>
      <c r="D145">
        <v>24406.12</v>
      </c>
      <c r="E145">
        <f t="shared" si="2"/>
        <v>-2.171350715674253E-4</v>
      </c>
    </row>
    <row r="146" spans="1:5" x14ac:dyDescent="0.25">
      <c r="A146" s="22">
        <v>42221</v>
      </c>
      <c r="B146" s="34">
        <v>45.15</v>
      </c>
      <c r="C146">
        <f t="shared" si="2"/>
        <v>6.6666913581892974E-3</v>
      </c>
      <c r="D146">
        <v>24514.16</v>
      </c>
      <c r="E146">
        <f t="shared" si="2"/>
        <v>4.4169892589791078E-3</v>
      </c>
    </row>
    <row r="147" spans="1:5" x14ac:dyDescent="0.25">
      <c r="A147" s="22">
        <v>42222</v>
      </c>
      <c r="B147" s="34">
        <v>44.8</v>
      </c>
      <c r="C147">
        <f t="shared" si="2"/>
        <v>-7.7821404420549628E-3</v>
      </c>
      <c r="D147">
        <v>24375.279999999999</v>
      </c>
      <c r="E147">
        <f t="shared" si="2"/>
        <v>-5.6814057828502382E-3</v>
      </c>
    </row>
    <row r="148" spans="1:5" x14ac:dyDescent="0.25">
      <c r="A148" s="22">
        <v>42223</v>
      </c>
      <c r="B148" s="34">
        <v>44.85</v>
      </c>
      <c r="C148">
        <f t="shared" si="2"/>
        <v>1.1154490838658374E-3</v>
      </c>
      <c r="D148">
        <v>24552.47</v>
      </c>
      <c r="E148">
        <f t="shared" si="2"/>
        <v>7.2429561801250807E-3</v>
      </c>
    </row>
    <row r="149" spans="1:5" x14ac:dyDescent="0.25">
      <c r="A149" s="22">
        <v>42226</v>
      </c>
      <c r="B149" s="34">
        <v>44.25</v>
      </c>
      <c r="C149">
        <f t="shared" si="2"/>
        <v>-1.3468217050866593E-2</v>
      </c>
      <c r="D149">
        <v>24521.119999999999</v>
      </c>
      <c r="E149">
        <f t="shared" si="2"/>
        <v>-1.2776731543290571E-3</v>
      </c>
    </row>
    <row r="150" spans="1:5" x14ac:dyDescent="0.25">
      <c r="A150" s="22">
        <v>42227</v>
      </c>
      <c r="B150" s="34">
        <v>44.2</v>
      </c>
      <c r="C150">
        <f t="shared" si="2"/>
        <v>-1.1305823702860267E-3</v>
      </c>
      <c r="D150">
        <v>24498.21</v>
      </c>
      <c r="E150">
        <f t="shared" si="2"/>
        <v>-9.3473336612672397E-4</v>
      </c>
    </row>
    <row r="151" spans="1:5" x14ac:dyDescent="0.25">
      <c r="A151" s="22">
        <v>42228</v>
      </c>
      <c r="B151" s="34">
        <v>44.3</v>
      </c>
      <c r="C151">
        <f t="shared" si="2"/>
        <v>2.259887967437283E-3</v>
      </c>
      <c r="D151">
        <v>23916.02</v>
      </c>
      <c r="E151">
        <f t="shared" si="2"/>
        <v>-2.4051526378537729E-2</v>
      </c>
    </row>
    <row r="152" spans="1:5" x14ac:dyDescent="0.25">
      <c r="A152" s="22">
        <v>42229</v>
      </c>
      <c r="B152" s="34">
        <v>44.05</v>
      </c>
      <c r="C152">
        <f t="shared" si="2"/>
        <v>-5.6593246689014666E-3</v>
      </c>
      <c r="D152">
        <v>24018.799999999999</v>
      </c>
      <c r="E152">
        <f t="shared" si="2"/>
        <v>4.2883297572973642E-3</v>
      </c>
    </row>
    <row r="153" spans="1:5" x14ac:dyDescent="0.25">
      <c r="A153" s="22">
        <v>42230</v>
      </c>
      <c r="B153" s="34">
        <v>43.35</v>
      </c>
      <c r="C153">
        <f t="shared" si="2"/>
        <v>-1.6018649155637599E-2</v>
      </c>
      <c r="D153">
        <v>23991.03</v>
      </c>
      <c r="E153">
        <f t="shared" si="2"/>
        <v>-1.1568465498434106E-3</v>
      </c>
    </row>
    <row r="154" spans="1:5" x14ac:dyDescent="0.25">
      <c r="A154" s="22">
        <v>42233</v>
      </c>
      <c r="B154" s="34">
        <v>42.9</v>
      </c>
      <c r="C154">
        <f t="shared" si="2"/>
        <v>-1.0434877292579619E-2</v>
      </c>
      <c r="D154">
        <v>23814.65</v>
      </c>
      <c r="E154">
        <f t="shared" si="2"/>
        <v>-7.3790729609566029E-3</v>
      </c>
    </row>
    <row r="155" spans="1:5" x14ac:dyDescent="0.25">
      <c r="A155" s="22">
        <v>42234</v>
      </c>
      <c r="B155" s="34">
        <v>42.8</v>
      </c>
      <c r="C155">
        <f t="shared" si="2"/>
        <v>-2.3337233462202116E-3</v>
      </c>
      <c r="D155">
        <v>23474.97</v>
      </c>
      <c r="E155">
        <f t="shared" si="2"/>
        <v>-1.4366190386811481E-2</v>
      </c>
    </row>
    <row r="156" spans="1:5" x14ac:dyDescent="0.25">
      <c r="A156" s="22">
        <v>42235</v>
      </c>
      <c r="B156" s="34">
        <v>42.55</v>
      </c>
      <c r="C156">
        <f t="shared" si="2"/>
        <v>-5.8582475683679807E-3</v>
      </c>
      <c r="D156">
        <v>23167.85</v>
      </c>
      <c r="E156">
        <f t="shared" si="2"/>
        <v>-1.3169205403405887E-2</v>
      </c>
    </row>
    <row r="157" spans="1:5" x14ac:dyDescent="0.25">
      <c r="A157" s="22">
        <v>42236</v>
      </c>
      <c r="B157" s="34">
        <v>41.7</v>
      </c>
      <c r="C157">
        <f t="shared" si="2"/>
        <v>-2.0178726214627261E-2</v>
      </c>
      <c r="D157">
        <v>22757.47</v>
      </c>
      <c r="E157">
        <f t="shared" si="2"/>
        <v>-1.7872098585126596E-2</v>
      </c>
    </row>
    <row r="158" spans="1:5" x14ac:dyDescent="0.25">
      <c r="A158" s="22">
        <v>42237</v>
      </c>
      <c r="B158" s="34">
        <v>42.75</v>
      </c>
      <c r="C158">
        <f t="shared" si="2"/>
        <v>2.4868066578013305E-2</v>
      </c>
      <c r="D158">
        <v>22409.62</v>
      </c>
      <c r="E158">
        <f t="shared" si="2"/>
        <v>-1.5403112196389157E-2</v>
      </c>
    </row>
    <row r="159" spans="1:5" x14ac:dyDescent="0.25">
      <c r="A159" s="22">
        <v>42240</v>
      </c>
      <c r="B159" s="34">
        <v>42</v>
      </c>
      <c r="C159">
        <f t="shared" si="2"/>
        <v>-1.7699577099400975E-2</v>
      </c>
      <c r="D159">
        <v>21251.57</v>
      </c>
      <c r="E159">
        <f t="shared" si="2"/>
        <v>-5.3059555959116565E-2</v>
      </c>
    </row>
    <row r="160" spans="1:5" x14ac:dyDescent="0.25">
      <c r="A160" s="22">
        <v>42241</v>
      </c>
      <c r="B160" s="34">
        <v>42.1</v>
      </c>
      <c r="C160">
        <f t="shared" si="2"/>
        <v>2.3781224049674193E-3</v>
      </c>
      <c r="D160">
        <v>21404.959999999999</v>
      </c>
      <c r="E160">
        <f t="shared" si="2"/>
        <v>7.1918958787016898E-3</v>
      </c>
    </row>
    <row r="161" spans="1:5" x14ac:dyDescent="0.25">
      <c r="A161" s="22">
        <v>42242</v>
      </c>
      <c r="B161" s="34">
        <v>41.4</v>
      </c>
      <c r="C161">
        <f t="shared" si="2"/>
        <v>-1.6766859857067089E-2</v>
      </c>
      <c r="D161">
        <v>21080.39</v>
      </c>
      <c r="E161">
        <f t="shared" si="2"/>
        <v>-1.5279446422114495E-2</v>
      </c>
    </row>
    <row r="162" spans="1:5" x14ac:dyDescent="0.25">
      <c r="A162" s="22">
        <v>42243</v>
      </c>
      <c r="B162" s="34">
        <v>42.2</v>
      </c>
      <c r="C162">
        <f t="shared" si="2"/>
        <v>1.9139340210697506E-2</v>
      </c>
      <c r="D162">
        <v>21838.54</v>
      </c>
      <c r="E162">
        <f t="shared" si="2"/>
        <v>3.5333074374518256E-2</v>
      </c>
    </row>
    <row r="163" spans="1:5" x14ac:dyDescent="0.25">
      <c r="A163" s="22">
        <v>42244</v>
      </c>
      <c r="B163" s="34">
        <v>41.7</v>
      </c>
      <c r="C163">
        <f t="shared" si="2"/>
        <v>-1.1919092237210311E-2</v>
      </c>
      <c r="D163">
        <v>21612.39</v>
      </c>
      <c r="E163">
        <f t="shared" si="2"/>
        <v>-1.040953747604423E-2</v>
      </c>
    </row>
    <row r="164" spans="1:5" x14ac:dyDescent="0.25">
      <c r="A164" s="22">
        <v>42247</v>
      </c>
      <c r="B164" s="34">
        <v>41.1</v>
      </c>
      <c r="C164">
        <f t="shared" si="2"/>
        <v>-1.4493007302566864E-2</v>
      </c>
      <c r="D164">
        <v>21670.58</v>
      </c>
      <c r="E164">
        <f t="shared" si="2"/>
        <v>2.6888189538863076E-3</v>
      </c>
    </row>
    <row r="165" spans="1:5" x14ac:dyDescent="0.25">
      <c r="A165" s="22">
        <v>42248</v>
      </c>
      <c r="B165" s="34">
        <v>41.25</v>
      </c>
      <c r="C165">
        <f t="shared" si="2"/>
        <v>3.6429912785010087E-3</v>
      </c>
      <c r="D165">
        <v>21185.43</v>
      </c>
      <c r="E165">
        <f t="shared" si="2"/>
        <v>-2.2641899050392659E-2</v>
      </c>
    </row>
    <row r="166" spans="1:5" x14ac:dyDescent="0.25">
      <c r="A166" s="22">
        <v>42249</v>
      </c>
      <c r="B166" s="34">
        <v>41.35</v>
      </c>
      <c r="C166">
        <f t="shared" si="2"/>
        <v>2.4213086890103454E-3</v>
      </c>
      <c r="D166">
        <v>20934.939999999999</v>
      </c>
      <c r="E166">
        <f t="shared" si="2"/>
        <v>-1.1894147799608262E-2</v>
      </c>
    </row>
    <row r="167" spans="1:5" x14ac:dyDescent="0.25">
      <c r="A167" s="22">
        <v>42251</v>
      </c>
      <c r="B167" s="34">
        <v>41.05</v>
      </c>
      <c r="C167">
        <f t="shared" si="2"/>
        <v>-7.2815855712632322E-3</v>
      </c>
      <c r="D167">
        <v>20840.61</v>
      </c>
      <c r="E167">
        <f t="shared" si="2"/>
        <v>-4.5160463629603329E-3</v>
      </c>
    </row>
    <row r="168" spans="1:5" x14ac:dyDescent="0.25">
      <c r="A168" s="22">
        <v>42254</v>
      </c>
      <c r="B168" s="34">
        <v>40.65</v>
      </c>
      <c r="C168">
        <f t="shared" si="2"/>
        <v>-9.7919999046176508E-3</v>
      </c>
      <c r="D168">
        <v>20583.52</v>
      </c>
      <c r="E168">
        <f t="shared" si="2"/>
        <v>-1.2412731465420546E-2</v>
      </c>
    </row>
    <row r="169" spans="1:5" x14ac:dyDescent="0.25">
      <c r="A169" s="22">
        <v>42255</v>
      </c>
      <c r="B169" s="34">
        <v>42.15</v>
      </c>
      <c r="C169">
        <f t="shared" si="2"/>
        <v>3.623584845404481E-2</v>
      </c>
      <c r="D169">
        <v>21259.040000000001</v>
      </c>
      <c r="E169">
        <f t="shared" si="2"/>
        <v>3.2291461048435458E-2</v>
      </c>
    </row>
    <row r="170" spans="1:5" x14ac:dyDescent="0.25">
      <c r="A170" s="22">
        <v>42256</v>
      </c>
      <c r="B170" s="34">
        <v>42.65</v>
      </c>
      <c r="C170">
        <f t="shared" si="2"/>
        <v>1.1792589489823624E-2</v>
      </c>
      <c r="D170">
        <v>22131.31</v>
      </c>
      <c r="E170">
        <f t="shared" si="2"/>
        <v>4.0211131299759881E-2</v>
      </c>
    </row>
    <row r="171" spans="1:5" x14ac:dyDescent="0.25">
      <c r="A171" s="22">
        <v>42257</v>
      </c>
      <c r="B171" s="34">
        <v>41.45</v>
      </c>
      <c r="C171">
        <f t="shared" si="2"/>
        <v>-2.8539392356383995E-2</v>
      </c>
      <c r="D171">
        <v>21562.5</v>
      </c>
      <c r="E171">
        <f t="shared" si="2"/>
        <v>-2.6037653181383024E-2</v>
      </c>
    </row>
    <row r="172" spans="1:5" x14ac:dyDescent="0.25">
      <c r="A172" s="22">
        <v>42258</v>
      </c>
      <c r="B172" s="34">
        <v>41.25</v>
      </c>
      <c r="C172">
        <f t="shared" si="2"/>
        <v>-4.8367688006141054E-3</v>
      </c>
      <c r="D172">
        <v>21504.37</v>
      </c>
      <c r="E172">
        <f t="shared" si="2"/>
        <v>-2.6995244976723053E-3</v>
      </c>
    </row>
    <row r="173" spans="1:5" x14ac:dyDescent="0.25">
      <c r="A173" s="22">
        <v>42261</v>
      </c>
      <c r="B173" s="34">
        <v>41.65</v>
      </c>
      <c r="C173">
        <f t="shared" si="2"/>
        <v>9.6502558321617683E-3</v>
      </c>
      <c r="D173">
        <v>21561.9</v>
      </c>
      <c r="E173">
        <f t="shared" si="2"/>
        <v>2.6716980235632157E-3</v>
      </c>
    </row>
    <row r="174" spans="1:5" x14ac:dyDescent="0.25">
      <c r="A174" s="22">
        <v>42262</v>
      </c>
      <c r="B174" s="34">
        <v>41.75</v>
      </c>
      <c r="C174">
        <f t="shared" si="2"/>
        <v>2.3980826840128461E-3</v>
      </c>
      <c r="D174">
        <v>21455.23</v>
      </c>
      <c r="E174">
        <f t="shared" si="2"/>
        <v>-4.959429819579318E-3</v>
      </c>
    </row>
    <row r="175" spans="1:5" x14ac:dyDescent="0.25">
      <c r="A175" s="22">
        <v>42263</v>
      </c>
      <c r="B175" s="34">
        <v>42</v>
      </c>
      <c r="C175">
        <f t="shared" si="2"/>
        <v>5.9701669865037544E-3</v>
      </c>
      <c r="D175">
        <v>21966.66</v>
      </c>
      <c r="E175">
        <f t="shared" si="2"/>
        <v>2.3557410852279075E-2</v>
      </c>
    </row>
    <row r="176" spans="1:5" x14ac:dyDescent="0.25">
      <c r="A176" s="22">
        <v>42264</v>
      </c>
      <c r="B176" s="34">
        <v>41.75</v>
      </c>
      <c r="C176">
        <f t="shared" si="2"/>
        <v>-5.970166986503796E-3</v>
      </c>
      <c r="D176">
        <v>21854.63</v>
      </c>
      <c r="E176">
        <f t="shared" si="2"/>
        <v>-5.1130509425573716E-3</v>
      </c>
    </row>
    <row r="177" spans="1:5" x14ac:dyDescent="0.25">
      <c r="A177" s="22">
        <v>42265</v>
      </c>
      <c r="B177" s="34">
        <v>42.4</v>
      </c>
      <c r="C177">
        <f t="shared" si="2"/>
        <v>1.5448910941047557E-2</v>
      </c>
      <c r="D177">
        <v>21920.83</v>
      </c>
      <c r="E177">
        <f t="shared" si="2"/>
        <v>3.0245279188471246E-3</v>
      </c>
    </row>
    <row r="178" spans="1:5" x14ac:dyDescent="0.25">
      <c r="A178" s="22">
        <v>42268</v>
      </c>
      <c r="B178" s="34">
        <v>42.85</v>
      </c>
      <c r="C178">
        <f t="shared" si="2"/>
        <v>1.0557282805876783E-2</v>
      </c>
      <c r="D178">
        <v>21756.93</v>
      </c>
      <c r="E178">
        <f t="shared" si="2"/>
        <v>-7.5049988509030942E-3</v>
      </c>
    </row>
    <row r="179" spans="1:5" x14ac:dyDescent="0.25">
      <c r="A179" s="22">
        <v>42269</v>
      </c>
      <c r="B179" s="34">
        <v>43.3</v>
      </c>
      <c r="C179">
        <f t="shared" si="2"/>
        <v>1.0446989964655375E-2</v>
      </c>
      <c r="D179">
        <v>21796.58</v>
      </c>
      <c r="E179">
        <f t="shared" si="2"/>
        <v>1.8207492784731146E-3</v>
      </c>
    </row>
    <row r="180" spans="1:5" x14ac:dyDescent="0.25">
      <c r="A180" s="22">
        <v>42270</v>
      </c>
      <c r="B180" s="34">
        <v>42.55</v>
      </c>
      <c r="C180">
        <f t="shared" si="2"/>
        <v>-1.7472779989061056E-2</v>
      </c>
      <c r="D180">
        <v>21302.91</v>
      </c>
      <c r="E180">
        <f t="shared" si="2"/>
        <v>-2.2909393651963466E-2</v>
      </c>
    </row>
    <row r="181" spans="1:5" x14ac:dyDescent="0.25">
      <c r="A181" s="22">
        <v>42271</v>
      </c>
      <c r="B181" s="34">
        <v>41.9</v>
      </c>
      <c r="C181">
        <f t="shared" si="2"/>
        <v>-1.5394028091291053E-2</v>
      </c>
      <c r="D181">
        <v>21095.98</v>
      </c>
      <c r="E181">
        <f t="shared" si="2"/>
        <v>-9.7611820985524286E-3</v>
      </c>
    </row>
    <row r="182" spans="1:5" x14ac:dyDescent="0.25">
      <c r="A182" s="22">
        <v>42272</v>
      </c>
      <c r="B182" s="34">
        <v>42.3</v>
      </c>
      <c r="C182">
        <f t="shared" si="2"/>
        <v>9.5012591241402152E-3</v>
      </c>
      <c r="D182">
        <v>21186.32</v>
      </c>
      <c r="E182">
        <f t="shared" si="2"/>
        <v>4.2731893708921149E-3</v>
      </c>
    </row>
    <row r="183" spans="1:5" x14ac:dyDescent="0.25">
      <c r="A183" s="22">
        <v>42276</v>
      </c>
      <c r="B183" s="34">
        <v>41.4</v>
      </c>
      <c r="C183">
        <f t="shared" si="2"/>
        <v>-2.1506205220963505E-2</v>
      </c>
      <c r="D183">
        <v>20556.599999999999</v>
      </c>
      <c r="E183">
        <f t="shared" si="2"/>
        <v>-3.0173633112314437E-2</v>
      </c>
    </row>
    <row r="184" spans="1:5" x14ac:dyDescent="0.25">
      <c r="A184" s="22">
        <v>42277</v>
      </c>
      <c r="B184" s="34">
        <v>42.5</v>
      </c>
      <c r="C184">
        <f t="shared" si="2"/>
        <v>2.6223195099102561E-2</v>
      </c>
      <c r="D184">
        <v>20846.3</v>
      </c>
      <c r="E184">
        <f t="shared" si="2"/>
        <v>1.3994417201606678E-2</v>
      </c>
    </row>
    <row r="185" spans="1:5" x14ac:dyDescent="0.25">
      <c r="A185" s="22">
        <v>42279</v>
      </c>
      <c r="B185" s="34">
        <v>42.55</v>
      </c>
      <c r="C185">
        <f t="shared" si="2"/>
        <v>1.1757790890120365E-3</v>
      </c>
      <c r="D185">
        <v>21506.09</v>
      </c>
      <c r="E185">
        <f t="shared" si="2"/>
        <v>3.1159676374519028E-2</v>
      </c>
    </row>
    <row r="186" spans="1:5" x14ac:dyDescent="0.25">
      <c r="A186" s="22">
        <v>42282</v>
      </c>
      <c r="B186" s="34">
        <v>43.3</v>
      </c>
      <c r="C186">
        <f t="shared" si="2"/>
        <v>1.7472779989061108E-2</v>
      </c>
      <c r="D186">
        <v>21854.5</v>
      </c>
      <c r="E186">
        <f t="shared" si="2"/>
        <v>1.6070699155413919E-2</v>
      </c>
    </row>
    <row r="187" spans="1:5" x14ac:dyDescent="0.25">
      <c r="A187" s="22">
        <v>42283</v>
      </c>
      <c r="B187" s="34">
        <v>43.15</v>
      </c>
      <c r="C187">
        <f t="shared" si="2"/>
        <v>-3.4702174790072174E-3</v>
      </c>
      <c r="D187">
        <v>21831.62</v>
      </c>
      <c r="E187">
        <f t="shared" si="2"/>
        <v>-1.0474723821659428E-3</v>
      </c>
    </row>
    <row r="188" spans="1:5" x14ac:dyDescent="0.25">
      <c r="A188" s="22">
        <v>42284</v>
      </c>
      <c r="B188" s="34">
        <v>43.9</v>
      </c>
      <c r="C188">
        <f t="shared" si="2"/>
        <v>1.7231902551688723E-2</v>
      </c>
      <c r="D188">
        <v>22515.759999999998</v>
      </c>
      <c r="E188">
        <f t="shared" si="2"/>
        <v>3.0856130846635528E-2</v>
      </c>
    </row>
    <row r="189" spans="1:5" x14ac:dyDescent="0.25">
      <c r="A189" s="22">
        <v>42285</v>
      </c>
      <c r="B189" s="34">
        <v>44</v>
      </c>
      <c r="C189">
        <f t="shared" si="2"/>
        <v>2.2753138371356054E-3</v>
      </c>
      <c r="D189">
        <v>22354.91</v>
      </c>
      <c r="E189">
        <f t="shared" si="2"/>
        <v>-7.1695247252390269E-3</v>
      </c>
    </row>
    <row r="190" spans="1:5" x14ac:dyDescent="0.25">
      <c r="A190" s="22">
        <v>42286</v>
      </c>
      <c r="B190" s="34">
        <v>44</v>
      </c>
      <c r="C190">
        <f t="shared" si="2"/>
        <v>0</v>
      </c>
      <c r="D190">
        <v>22458.799999999999</v>
      </c>
      <c r="E190">
        <f t="shared" si="2"/>
        <v>4.6365358330845551E-3</v>
      </c>
    </row>
    <row r="191" spans="1:5" x14ac:dyDescent="0.25">
      <c r="A191" s="22">
        <v>42289</v>
      </c>
      <c r="B191" s="34">
        <v>44.6</v>
      </c>
      <c r="C191">
        <f t="shared" si="2"/>
        <v>1.3544225107757253E-2</v>
      </c>
      <c r="D191">
        <v>22730.93</v>
      </c>
      <c r="E191">
        <f t="shared" si="2"/>
        <v>1.2044032551695939E-2</v>
      </c>
    </row>
    <row r="192" spans="1:5" x14ac:dyDescent="0.25">
      <c r="A192" s="22">
        <v>42290</v>
      </c>
      <c r="B192" s="34">
        <v>44.7</v>
      </c>
      <c r="C192">
        <f t="shared" si="2"/>
        <v>2.2396425935048815E-3</v>
      </c>
      <c r="D192">
        <v>22600.46</v>
      </c>
      <c r="E192">
        <f t="shared" si="2"/>
        <v>-5.7562920642399906E-3</v>
      </c>
    </row>
    <row r="193" spans="1:5" x14ac:dyDescent="0.25">
      <c r="A193" s="22">
        <v>42291</v>
      </c>
      <c r="B193" s="34">
        <v>45.1</v>
      </c>
      <c r="C193">
        <f t="shared" si="2"/>
        <v>8.9087448891094299E-3</v>
      </c>
      <c r="D193">
        <v>22439.91</v>
      </c>
      <c r="E193">
        <f t="shared" si="2"/>
        <v>-7.1291901021360649E-3</v>
      </c>
    </row>
    <row r="194" spans="1:5" x14ac:dyDescent="0.25">
      <c r="A194" s="22">
        <v>42292</v>
      </c>
      <c r="B194" s="34">
        <v>45.7</v>
      </c>
      <c r="C194">
        <f t="shared" si="2"/>
        <v>1.3216051391526462E-2</v>
      </c>
      <c r="D194">
        <v>22888.17</v>
      </c>
      <c r="E194">
        <f t="shared" si="2"/>
        <v>1.9779113241871645E-2</v>
      </c>
    </row>
    <row r="195" spans="1:5" x14ac:dyDescent="0.25">
      <c r="A195" s="22">
        <v>42293</v>
      </c>
      <c r="B195" s="34">
        <v>45.9</v>
      </c>
      <c r="C195">
        <f t="shared" si="2"/>
        <v>4.3668191663403895E-3</v>
      </c>
      <c r="D195">
        <v>23067.37</v>
      </c>
      <c r="E195">
        <f t="shared" si="2"/>
        <v>7.7988816270056303E-3</v>
      </c>
    </row>
    <row r="196" spans="1:5" x14ac:dyDescent="0.25">
      <c r="A196" s="22">
        <v>42296</v>
      </c>
      <c r="B196" s="34">
        <v>45.95</v>
      </c>
      <c r="C196">
        <f t="shared" ref="C196:E259" si="3">LN(B196/B195)</f>
        <v>1.0887317351966558E-3</v>
      </c>
      <c r="D196">
        <v>23075.61</v>
      </c>
      <c r="E196">
        <f t="shared" si="3"/>
        <v>3.571507556551387E-4</v>
      </c>
    </row>
    <row r="197" spans="1:5" x14ac:dyDescent="0.25">
      <c r="A197" s="22">
        <v>42297</v>
      </c>
      <c r="B197" s="34">
        <v>45.95</v>
      </c>
      <c r="C197">
        <f t="shared" si="3"/>
        <v>0</v>
      </c>
      <c r="D197">
        <v>22989.22</v>
      </c>
      <c r="E197">
        <f t="shared" si="3"/>
        <v>-3.7508051709616999E-3</v>
      </c>
    </row>
    <row r="198" spans="1:5" x14ac:dyDescent="0.25">
      <c r="A198" s="22">
        <v>42299</v>
      </c>
      <c r="B198" s="34">
        <v>46.3</v>
      </c>
      <c r="C198">
        <f t="shared" si="3"/>
        <v>7.5881122904921591E-3</v>
      </c>
      <c r="D198">
        <v>22845.37</v>
      </c>
      <c r="E198">
        <f t="shared" si="3"/>
        <v>-6.2769394165765845E-3</v>
      </c>
    </row>
    <row r="199" spans="1:5" x14ac:dyDescent="0.25">
      <c r="A199" s="22">
        <v>42300</v>
      </c>
      <c r="B199" s="34">
        <v>47.1</v>
      </c>
      <c r="C199">
        <f t="shared" si="3"/>
        <v>1.7131039930183774E-2</v>
      </c>
      <c r="D199">
        <v>23151.94</v>
      </c>
      <c r="E199">
        <f t="shared" si="3"/>
        <v>1.333010732874737E-2</v>
      </c>
    </row>
    <row r="200" spans="1:5" x14ac:dyDescent="0.25">
      <c r="A200" s="22">
        <v>42303</v>
      </c>
      <c r="B200" s="34">
        <v>46.85</v>
      </c>
      <c r="C200">
        <f t="shared" si="3"/>
        <v>-5.3219923379408691E-3</v>
      </c>
      <c r="D200">
        <v>23116.25</v>
      </c>
      <c r="E200">
        <f t="shared" si="3"/>
        <v>-1.5427449000576616E-3</v>
      </c>
    </row>
    <row r="201" spans="1:5" x14ac:dyDescent="0.25">
      <c r="A201" s="22">
        <v>42304</v>
      </c>
      <c r="B201" s="34">
        <v>46.9</v>
      </c>
      <c r="C201">
        <f t="shared" si="3"/>
        <v>1.0666667678024464E-3</v>
      </c>
      <c r="D201">
        <v>23142.73</v>
      </c>
      <c r="E201">
        <f t="shared" si="3"/>
        <v>1.1448589178698178E-3</v>
      </c>
    </row>
    <row r="202" spans="1:5" x14ac:dyDescent="0.25">
      <c r="A202" s="22">
        <v>42305</v>
      </c>
      <c r="B202" s="34">
        <v>46.75</v>
      </c>
      <c r="C202">
        <f t="shared" si="3"/>
        <v>-3.2034197175377006E-3</v>
      </c>
      <c r="D202">
        <v>22956.57</v>
      </c>
      <c r="E202">
        <f t="shared" si="3"/>
        <v>-8.0765222871899186E-3</v>
      </c>
    </row>
    <row r="203" spans="1:5" x14ac:dyDescent="0.25">
      <c r="A203" s="22">
        <v>42306</v>
      </c>
      <c r="B203" s="34">
        <v>46.5</v>
      </c>
      <c r="C203">
        <f t="shared" si="3"/>
        <v>-5.3619431413853991E-3</v>
      </c>
      <c r="D203">
        <v>22819.94</v>
      </c>
      <c r="E203">
        <f t="shared" si="3"/>
        <v>-5.9694548897242612E-3</v>
      </c>
    </row>
    <row r="204" spans="1:5" x14ac:dyDescent="0.25">
      <c r="A204" s="22">
        <v>42307</v>
      </c>
      <c r="B204" s="34">
        <v>46.45</v>
      </c>
      <c r="C204">
        <f t="shared" si="3"/>
        <v>-1.0758473334630141E-3</v>
      </c>
      <c r="D204">
        <v>22640.04</v>
      </c>
      <c r="E204">
        <f t="shared" si="3"/>
        <v>-7.9146950400312988E-3</v>
      </c>
    </row>
    <row r="205" spans="1:5" x14ac:dyDescent="0.25">
      <c r="A205" s="22">
        <v>42310</v>
      </c>
      <c r="B205" s="34">
        <v>47</v>
      </c>
      <c r="C205">
        <f t="shared" si="3"/>
        <v>1.1771136450210908E-2</v>
      </c>
      <c r="D205">
        <v>22370.04</v>
      </c>
      <c r="E205">
        <f t="shared" si="3"/>
        <v>-1.1997456508359436E-2</v>
      </c>
    </row>
    <row r="206" spans="1:5" x14ac:dyDescent="0.25">
      <c r="A206" s="22">
        <v>42311</v>
      </c>
      <c r="B206" s="34">
        <v>46.85</v>
      </c>
      <c r="C206">
        <f t="shared" si="3"/>
        <v>-3.1965930256273693E-3</v>
      </c>
      <c r="D206">
        <v>22568.43</v>
      </c>
      <c r="E206">
        <f t="shared" si="3"/>
        <v>8.829463435782732E-3</v>
      </c>
    </row>
    <row r="207" spans="1:5" x14ac:dyDescent="0.25">
      <c r="A207" s="22">
        <v>42312</v>
      </c>
      <c r="B207" s="34">
        <v>47.55</v>
      </c>
      <c r="C207">
        <f t="shared" si="3"/>
        <v>1.4830780306968003E-2</v>
      </c>
      <c r="D207">
        <v>23053.57</v>
      </c>
      <c r="E207">
        <f t="shared" si="3"/>
        <v>2.1268611098727273E-2</v>
      </c>
    </row>
    <row r="208" spans="1:5" x14ac:dyDescent="0.25">
      <c r="A208" s="22">
        <v>42313</v>
      </c>
      <c r="B208" s="34">
        <v>47.1</v>
      </c>
      <c r="C208">
        <f t="shared" si="3"/>
        <v>-9.5087879690271878E-3</v>
      </c>
      <c r="D208">
        <v>23051.040000000001</v>
      </c>
      <c r="E208">
        <f t="shared" si="3"/>
        <v>-1.0975041335516223E-4</v>
      </c>
    </row>
    <row r="209" spans="1:5" x14ac:dyDescent="0.25">
      <c r="A209" s="22">
        <v>42314</v>
      </c>
      <c r="B209" s="34">
        <v>46.5</v>
      </c>
      <c r="C209">
        <f t="shared" si="3"/>
        <v>-1.2820688429061434E-2</v>
      </c>
      <c r="D209">
        <v>22867.33</v>
      </c>
      <c r="E209">
        <f t="shared" si="3"/>
        <v>-8.0016333413290164E-3</v>
      </c>
    </row>
    <row r="210" spans="1:5" x14ac:dyDescent="0.25">
      <c r="A210" s="22">
        <v>42317</v>
      </c>
      <c r="B210" s="34">
        <v>45.35</v>
      </c>
      <c r="C210">
        <f t="shared" si="3"/>
        <v>-2.5042136032164951E-2</v>
      </c>
      <c r="D210">
        <v>22726.77</v>
      </c>
      <c r="E210">
        <f t="shared" si="3"/>
        <v>-6.1657295701149179E-3</v>
      </c>
    </row>
    <row r="211" spans="1:5" x14ac:dyDescent="0.25">
      <c r="A211" s="22">
        <v>42318</v>
      </c>
      <c r="B211" s="34">
        <v>44.85</v>
      </c>
      <c r="C211">
        <f t="shared" si="3"/>
        <v>-1.1086588056340479E-2</v>
      </c>
      <c r="D211">
        <v>22401.7</v>
      </c>
      <c r="E211">
        <f t="shared" si="3"/>
        <v>-1.4406675980805278E-2</v>
      </c>
    </row>
    <row r="212" spans="1:5" x14ac:dyDescent="0.25">
      <c r="A212" s="22">
        <v>42319</v>
      </c>
      <c r="B212" s="34">
        <v>45.3</v>
      </c>
      <c r="C212">
        <f t="shared" si="3"/>
        <v>9.9834439841832052E-3</v>
      </c>
      <c r="D212">
        <v>22352.17</v>
      </c>
      <c r="E212">
        <f t="shared" si="3"/>
        <v>-2.2134407693432979E-3</v>
      </c>
    </row>
    <row r="213" spans="1:5" x14ac:dyDescent="0.25">
      <c r="A213" s="22">
        <v>42320</v>
      </c>
      <c r="B213" s="34">
        <v>47.35</v>
      </c>
      <c r="C213">
        <f t="shared" si="3"/>
        <v>4.4259787143099028E-2</v>
      </c>
      <c r="D213">
        <v>22888.92</v>
      </c>
      <c r="E213">
        <f t="shared" si="3"/>
        <v>2.3729542606662216E-2</v>
      </c>
    </row>
    <row r="214" spans="1:5" x14ac:dyDescent="0.25">
      <c r="A214" s="22">
        <v>42321</v>
      </c>
      <c r="B214" s="34">
        <v>46.9</v>
      </c>
      <c r="C214">
        <f t="shared" si="3"/>
        <v>-9.5491441798536188E-3</v>
      </c>
      <c r="D214">
        <v>22396.14</v>
      </c>
      <c r="E214">
        <f t="shared" si="3"/>
        <v>-2.1764328092359352E-2</v>
      </c>
    </row>
    <row r="215" spans="1:5" x14ac:dyDescent="0.25">
      <c r="A215" s="22">
        <v>42324</v>
      </c>
      <c r="B215" s="34">
        <v>46.7</v>
      </c>
      <c r="C215">
        <f t="shared" si="3"/>
        <v>-4.2735107773819378E-3</v>
      </c>
      <c r="D215">
        <v>22010.82</v>
      </c>
      <c r="E215">
        <f t="shared" si="3"/>
        <v>-1.7354471946167505E-2</v>
      </c>
    </row>
    <row r="216" spans="1:5" x14ac:dyDescent="0.25">
      <c r="A216" s="22">
        <v>42325</v>
      </c>
      <c r="B216" s="34">
        <v>47.2</v>
      </c>
      <c r="C216">
        <f t="shared" si="3"/>
        <v>1.0649727916658148E-2</v>
      </c>
      <c r="D216">
        <v>22264.25</v>
      </c>
      <c r="E216">
        <f t="shared" si="3"/>
        <v>1.1448102413021527E-2</v>
      </c>
    </row>
    <row r="217" spans="1:5" x14ac:dyDescent="0.25">
      <c r="A217" s="22">
        <v>42326</v>
      </c>
      <c r="B217" s="34">
        <v>47.15</v>
      </c>
      <c r="C217">
        <f t="shared" si="3"/>
        <v>-1.0598835120432463E-3</v>
      </c>
      <c r="D217">
        <v>22188.26</v>
      </c>
      <c r="E217">
        <f t="shared" si="3"/>
        <v>-3.4189328801107269E-3</v>
      </c>
    </row>
    <row r="218" spans="1:5" x14ac:dyDescent="0.25">
      <c r="A218" s="22">
        <v>42327</v>
      </c>
      <c r="B218" s="34">
        <v>48.05</v>
      </c>
      <c r="C218">
        <f t="shared" si="3"/>
        <v>1.8908126336834946E-2</v>
      </c>
      <c r="D218">
        <v>22500.22</v>
      </c>
      <c r="E218">
        <f t="shared" si="3"/>
        <v>1.3961766770227303E-2</v>
      </c>
    </row>
    <row r="219" spans="1:5" x14ac:dyDescent="0.25">
      <c r="A219" s="22">
        <v>42328</v>
      </c>
      <c r="B219" s="34">
        <v>48.7</v>
      </c>
      <c r="C219">
        <f t="shared" si="3"/>
        <v>1.3436894672242647E-2</v>
      </c>
      <c r="D219">
        <v>22754.720000000001</v>
      </c>
      <c r="E219">
        <f t="shared" si="3"/>
        <v>1.1247509464633548E-2</v>
      </c>
    </row>
    <row r="220" spans="1:5" x14ac:dyDescent="0.25">
      <c r="A220" s="22">
        <v>42331</v>
      </c>
      <c r="B220" s="34">
        <v>48.55</v>
      </c>
      <c r="C220">
        <f t="shared" si="3"/>
        <v>-3.0848353512102624E-3</v>
      </c>
      <c r="D220">
        <v>22665.9</v>
      </c>
      <c r="E220">
        <f t="shared" si="3"/>
        <v>-3.9110039984267706E-3</v>
      </c>
    </row>
    <row r="221" spans="1:5" x14ac:dyDescent="0.25">
      <c r="A221" s="22">
        <v>42332</v>
      </c>
      <c r="B221" s="34">
        <v>47.45</v>
      </c>
      <c r="C221">
        <f t="shared" si="3"/>
        <v>-2.2917669681396944E-2</v>
      </c>
      <c r="D221">
        <v>22587.63</v>
      </c>
      <c r="E221">
        <f t="shared" si="3"/>
        <v>-3.4591811090887137E-3</v>
      </c>
    </row>
    <row r="222" spans="1:5" x14ac:dyDescent="0.25">
      <c r="A222" s="22">
        <v>42333</v>
      </c>
      <c r="B222" s="34">
        <v>47.25</v>
      </c>
      <c r="C222">
        <f t="shared" si="3"/>
        <v>-4.2238711161851714E-3</v>
      </c>
      <c r="D222">
        <v>22498</v>
      </c>
      <c r="E222">
        <f t="shared" si="3"/>
        <v>-3.9759949268339864E-3</v>
      </c>
    </row>
    <row r="223" spans="1:5" x14ac:dyDescent="0.25">
      <c r="A223" s="22">
        <v>42334</v>
      </c>
      <c r="B223" s="34">
        <v>46.9</v>
      </c>
      <c r="C223">
        <f t="shared" si="3"/>
        <v>-7.4349784875180902E-3</v>
      </c>
      <c r="D223">
        <v>22488.94</v>
      </c>
      <c r="E223">
        <f t="shared" si="3"/>
        <v>-4.0278356885297811E-4</v>
      </c>
    </row>
    <row r="224" spans="1:5" x14ac:dyDescent="0.25">
      <c r="A224" s="22">
        <v>42335</v>
      </c>
      <c r="B224" s="34">
        <v>47.15</v>
      </c>
      <c r="C224">
        <f t="shared" si="3"/>
        <v>5.3163336272327886E-3</v>
      </c>
      <c r="D224">
        <v>22068.32</v>
      </c>
      <c r="E224">
        <f t="shared" si="3"/>
        <v>-1.8880536862327199E-2</v>
      </c>
    </row>
    <row r="225" spans="1:5" x14ac:dyDescent="0.25">
      <c r="A225" s="22">
        <v>42338</v>
      </c>
      <c r="B225" s="34">
        <v>47.15</v>
      </c>
      <c r="C225">
        <f t="shared" si="3"/>
        <v>0</v>
      </c>
      <c r="D225">
        <v>21996.42</v>
      </c>
      <c r="E225">
        <f t="shared" si="3"/>
        <v>-3.2633830953845712E-3</v>
      </c>
    </row>
    <row r="226" spans="1:5" x14ac:dyDescent="0.25">
      <c r="A226" s="22">
        <v>42339</v>
      </c>
      <c r="B226" s="34">
        <v>47.4</v>
      </c>
      <c r="C226">
        <f t="shared" si="3"/>
        <v>5.2882196215643818E-3</v>
      </c>
      <c r="D226">
        <v>22381.35</v>
      </c>
      <c r="E226">
        <f t="shared" si="3"/>
        <v>1.7348309936245965E-2</v>
      </c>
    </row>
    <row r="227" spans="1:5" x14ac:dyDescent="0.25">
      <c r="A227" s="22">
        <v>42340</v>
      </c>
      <c r="B227" s="34">
        <v>47.45</v>
      </c>
      <c r="C227">
        <f t="shared" si="3"/>
        <v>1.0542963549062141E-3</v>
      </c>
      <c r="D227">
        <v>22479.69</v>
      </c>
      <c r="E227">
        <f t="shared" si="3"/>
        <v>4.3842121145044174E-3</v>
      </c>
    </row>
    <row r="228" spans="1:5" x14ac:dyDescent="0.25">
      <c r="A228" s="22">
        <v>42341</v>
      </c>
      <c r="B228" s="34">
        <v>47</v>
      </c>
      <c r="C228">
        <f t="shared" si="3"/>
        <v>-9.5289233458783918E-3</v>
      </c>
      <c r="D228">
        <v>22417.01</v>
      </c>
      <c r="E228">
        <f t="shared" si="3"/>
        <v>-2.7921892131393504E-3</v>
      </c>
    </row>
    <row r="229" spans="1:5" x14ac:dyDescent="0.25">
      <c r="A229" s="22">
        <v>42342</v>
      </c>
      <c r="B229" s="34">
        <v>46.7</v>
      </c>
      <c r="C229">
        <f t="shared" si="3"/>
        <v>-6.4034370352069126E-3</v>
      </c>
      <c r="D229">
        <v>22235.89</v>
      </c>
      <c r="E229">
        <f t="shared" si="3"/>
        <v>-8.1123955355950021E-3</v>
      </c>
    </row>
    <row r="230" spans="1:5" x14ac:dyDescent="0.25">
      <c r="A230" s="22">
        <v>42345</v>
      </c>
      <c r="B230" s="34">
        <v>47.15</v>
      </c>
      <c r="C230">
        <f t="shared" si="3"/>
        <v>9.5898444046147256E-3</v>
      </c>
      <c r="D230">
        <v>22203.22</v>
      </c>
      <c r="E230">
        <f t="shared" si="3"/>
        <v>-1.4703267408219928E-3</v>
      </c>
    </row>
    <row r="231" spans="1:5" x14ac:dyDescent="0.25">
      <c r="A231" s="22">
        <v>42346</v>
      </c>
      <c r="B231" s="34">
        <v>46.65</v>
      </c>
      <c r="C231">
        <f t="shared" si="3"/>
        <v>-1.0661081786113703E-2</v>
      </c>
      <c r="D231">
        <v>21905.13</v>
      </c>
      <c r="E231">
        <f t="shared" si="3"/>
        <v>-1.351646743891104E-2</v>
      </c>
    </row>
    <row r="232" spans="1:5" x14ac:dyDescent="0.25">
      <c r="A232" s="22">
        <v>42347</v>
      </c>
      <c r="B232" s="34">
        <v>46.3</v>
      </c>
      <c r="C232">
        <f t="shared" si="3"/>
        <v>-7.5309662011644411E-3</v>
      </c>
      <c r="D232">
        <v>21803.759999999998</v>
      </c>
      <c r="E232">
        <f t="shared" si="3"/>
        <v>-4.6384239795476375E-3</v>
      </c>
    </row>
    <row r="233" spans="1:5" x14ac:dyDescent="0.25">
      <c r="A233" s="22">
        <v>42348</v>
      </c>
      <c r="B233" s="34">
        <v>46.4</v>
      </c>
      <c r="C233">
        <f t="shared" si="3"/>
        <v>2.1574981400213143E-3</v>
      </c>
      <c r="D233">
        <v>21704.61</v>
      </c>
      <c r="E233">
        <f t="shared" si="3"/>
        <v>-4.5577516067678413E-3</v>
      </c>
    </row>
    <row r="234" spans="1:5" x14ac:dyDescent="0.25">
      <c r="A234" s="22">
        <v>42349</v>
      </c>
      <c r="B234" s="34">
        <v>46.4</v>
      </c>
      <c r="C234">
        <f t="shared" si="3"/>
        <v>0</v>
      </c>
      <c r="D234">
        <v>21464.05</v>
      </c>
      <c r="E234">
        <f t="shared" si="3"/>
        <v>-1.1145237777503918E-2</v>
      </c>
    </row>
    <row r="235" spans="1:5" x14ac:dyDescent="0.25">
      <c r="A235" s="22">
        <v>42352</v>
      </c>
      <c r="B235" s="34">
        <v>46.15</v>
      </c>
      <c r="C235">
        <f t="shared" si="3"/>
        <v>-5.4024982833484206E-3</v>
      </c>
      <c r="D235">
        <v>21309.85</v>
      </c>
      <c r="E235">
        <f t="shared" si="3"/>
        <v>-7.2100354656310268E-3</v>
      </c>
    </row>
    <row r="236" spans="1:5" x14ac:dyDescent="0.25">
      <c r="A236" s="22">
        <v>42353</v>
      </c>
      <c r="B236" s="34">
        <v>46</v>
      </c>
      <c r="C236">
        <f t="shared" si="3"/>
        <v>-3.255564459766185E-3</v>
      </c>
      <c r="D236">
        <v>21274.37</v>
      </c>
      <c r="E236">
        <f t="shared" si="3"/>
        <v>-1.6663453368310885E-3</v>
      </c>
    </row>
    <row r="237" spans="1:5" x14ac:dyDescent="0.25">
      <c r="A237" s="22">
        <v>42354</v>
      </c>
      <c r="B237" s="34">
        <v>45.9</v>
      </c>
      <c r="C237">
        <f t="shared" si="3"/>
        <v>-2.1762794225955173E-3</v>
      </c>
      <c r="D237">
        <v>21701.21</v>
      </c>
      <c r="E237">
        <f t="shared" si="3"/>
        <v>1.9864957560455032E-2</v>
      </c>
    </row>
    <row r="238" spans="1:5" x14ac:dyDescent="0.25">
      <c r="A238" s="22">
        <v>42355</v>
      </c>
      <c r="B238" s="34">
        <v>45.8</v>
      </c>
      <c r="C238">
        <f t="shared" si="3"/>
        <v>-2.1810259463602259E-3</v>
      </c>
      <c r="D238">
        <v>21872.06</v>
      </c>
      <c r="E238">
        <f t="shared" si="3"/>
        <v>7.8420038506630853E-3</v>
      </c>
    </row>
    <row r="239" spans="1:5" x14ac:dyDescent="0.25">
      <c r="A239" s="22">
        <v>42356</v>
      </c>
      <c r="B239" s="34">
        <v>45.65</v>
      </c>
      <c r="C239">
        <f t="shared" si="3"/>
        <v>-3.2804840791617238E-3</v>
      </c>
      <c r="D239">
        <v>21755.56</v>
      </c>
      <c r="E239">
        <f t="shared" si="3"/>
        <v>-5.3406661609271596E-3</v>
      </c>
    </row>
    <row r="240" spans="1:5" x14ac:dyDescent="0.25">
      <c r="A240" s="22">
        <v>42359</v>
      </c>
      <c r="B240" s="34">
        <v>45.85</v>
      </c>
      <c r="C240">
        <f t="shared" si="3"/>
        <v>4.3715916614965166E-3</v>
      </c>
      <c r="D240">
        <v>21791.68</v>
      </c>
      <c r="E240">
        <f t="shared" si="3"/>
        <v>1.6588885212129761E-3</v>
      </c>
    </row>
    <row r="241" spans="1:5" x14ac:dyDescent="0.25">
      <c r="A241" s="22">
        <v>42360</v>
      </c>
      <c r="B241" s="34">
        <v>45.9</v>
      </c>
      <c r="C241">
        <f t="shared" si="3"/>
        <v>1.0899183640256005E-3</v>
      </c>
      <c r="D241">
        <v>21830.02</v>
      </c>
      <c r="E241">
        <f t="shared" si="3"/>
        <v>1.7578411603658289E-3</v>
      </c>
    </row>
    <row r="242" spans="1:5" x14ac:dyDescent="0.25">
      <c r="A242" s="22">
        <v>42361</v>
      </c>
      <c r="B242" s="34">
        <v>46.45</v>
      </c>
      <c r="C242">
        <f t="shared" si="3"/>
        <v>1.1911348193348157E-2</v>
      </c>
      <c r="D242">
        <v>22040.59</v>
      </c>
      <c r="E242">
        <f t="shared" si="3"/>
        <v>9.599666704558087E-3</v>
      </c>
    </row>
    <row r="243" spans="1:5" x14ac:dyDescent="0.25">
      <c r="A243" s="22">
        <v>42362</v>
      </c>
      <c r="B243" s="34">
        <v>46.3</v>
      </c>
      <c r="C243">
        <f t="shared" si="3"/>
        <v>-3.2345041676592632E-3</v>
      </c>
      <c r="D243">
        <v>22138.13</v>
      </c>
      <c r="E243">
        <f t="shared" si="3"/>
        <v>4.4157077656416426E-3</v>
      </c>
    </row>
    <row r="244" spans="1:5" x14ac:dyDescent="0.25">
      <c r="A244" s="22">
        <v>42366</v>
      </c>
      <c r="B244" s="34">
        <v>46</v>
      </c>
      <c r="C244">
        <f t="shared" si="3"/>
        <v>-6.5005646030933161E-3</v>
      </c>
      <c r="D244">
        <v>21919.62</v>
      </c>
      <c r="E244">
        <f t="shared" si="3"/>
        <v>-9.9193350389150774E-3</v>
      </c>
    </row>
    <row r="245" spans="1:5" x14ac:dyDescent="0.25">
      <c r="A245" s="22">
        <v>42367</v>
      </c>
      <c r="B245" s="34">
        <v>46.2</v>
      </c>
      <c r="C245">
        <f t="shared" si="3"/>
        <v>4.3384015985981411E-3</v>
      </c>
      <c r="D245">
        <v>21999.62</v>
      </c>
      <c r="E245">
        <f t="shared" si="3"/>
        <v>3.6430543187425698E-3</v>
      </c>
    </row>
    <row r="246" spans="1:5" x14ac:dyDescent="0.25">
      <c r="A246" s="22">
        <v>42368</v>
      </c>
      <c r="B246" s="34">
        <v>46.45</v>
      </c>
      <c r="C246">
        <f t="shared" si="3"/>
        <v>5.3966671721542587E-3</v>
      </c>
      <c r="D246">
        <v>21882.15</v>
      </c>
      <c r="E246">
        <f t="shared" si="3"/>
        <v>-5.3539445014912923E-3</v>
      </c>
    </row>
    <row r="247" spans="1:5" x14ac:dyDescent="0.25">
      <c r="A247" s="22">
        <v>42369</v>
      </c>
      <c r="B247" s="34">
        <v>46.4</v>
      </c>
      <c r="C247">
        <f t="shared" si="3"/>
        <v>-1.0770060276380602E-3</v>
      </c>
      <c r="D247">
        <v>21914.400000000001</v>
      </c>
      <c r="E247">
        <f t="shared" si="3"/>
        <v>1.4727190077265045E-3</v>
      </c>
    </row>
    <row r="248" spans="1:5" x14ac:dyDescent="0.25">
      <c r="A248" s="22">
        <v>42373</v>
      </c>
      <c r="B248" s="34">
        <v>45.65</v>
      </c>
      <c r="C248">
        <f t="shared" si="3"/>
        <v>-1.629585219123212E-2</v>
      </c>
      <c r="D248">
        <v>21327.119999999999</v>
      </c>
      <c r="E248">
        <f t="shared" si="3"/>
        <v>-2.7164452718059263E-2</v>
      </c>
    </row>
    <row r="249" spans="1:5" x14ac:dyDescent="0.25">
      <c r="A249" s="22">
        <v>42374</v>
      </c>
      <c r="B249" s="34">
        <v>45.1</v>
      </c>
      <c r="C249">
        <f t="shared" si="3"/>
        <v>-1.2121360532344737E-2</v>
      </c>
      <c r="D249">
        <v>21188.720000000001</v>
      </c>
      <c r="E249">
        <f t="shared" si="3"/>
        <v>-6.5105376661598515E-3</v>
      </c>
    </row>
    <row r="250" spans="1:5" x14ac:dyDescent="0.25">
      <c r="A250" s="22">
        <v>42375</v>
      </c>
      <c r="B250" s="34">
        <v>45.25</v>
      </c>
      <c r="C250">
        <f t="shared" si="3"/>
        <v>3.3204236373023262E-3</v>
      </c>
      <c r="D250">
        <v>20980.81</v>
      </c>
      <c r="E250">
        <f t="shared" si="3"/>
        <v>-9.860754182725924E-3</v>
      </c>
    </row>
    <row r="251" spans="1:5" x14ac:dyDescent="0.25">
      <c r="A251" s="22">
        <v>42376</v>
      </c>
      <c r="B251" s="34">
        <v>44.9</v>
      </c>
      <c r="C251">
        <f t="shared" si="3"/>
        <v>-7.7648753977265436E-3</v>
      </c>
      <c r="D251">
        <v>20333.34</v>
      </c>
      <c r="E251">
        <f t="shared" si="3"/>
        <v>-3.1346307047157677E-2</v>
      </c>
    </row>
    <row r="252" spans="1:5" x14ac:dyDescent="0.25">
      <c r="A252" s="22">
        <v>42377</v>
      </c>
      <c r="B252" s="34">
        <v>44.6</v>
      </c>
      <c r="C252">
        <f t="shared" si="3"/>
        <v>-6.7039357221902176E-3</v>
      </c>
      <c r="D252">
        <v>20453.71</v>
      </c>
      <c r="E252">
        <f t="shared" si="3"/>
        <v>5.9023807534477665E-3</v>
      </c>
    </row>
    <row r="253" spans="1:5" x14ac:dyDescent="0.25">
      <c r="A253" s="22">
        <v>42380</v>
      </c>
      <c r="B253" s="34">
        <v>44.05</v>
      </c>
      <c r="C253">
        <f t="shared" si="3"/>
        <v>-1.2408506643829961E-2</v>
      </c>
      <c r="D253">
        <v>19888.5</v>
      </c>
      <c r="E253">
        <f t="shared" si="3"/>
        <v>-2.8022608886702001E-2</v>
      </c>
    </row>
    <row r="254" spans="1:5" x14ac:dyDescent="0.25">
      <c r="A254" s="22">
        <v>42381</v>
      </c>
      <c r="B254" s="34">
        <v>44.25</v>
      </c>
      <c r="C254">
        <f t="shared" si="3"/>
        <v>4.5300190717501186E-3</v>
      </c>
      <c r="D254">
        <v>19711.759999999998</v>
      </c>
      <c r="E254">
        <f t="shared" si="3"/>
        <v>-8.9262632884321517E-3</v>
      </c>
    </row>
    <row r="255" spans="1:5" x14ac:dyDescent="0.25">
      <c r="A255" s="22">
        <v>42382</v>
      </c>
      <c r="B255" s="34">
        <v>45.25</v>
      </c>
      <c r="C255">
        <f t="shared" si="3"/>
        <v>2.2347298691996618E-2</v>
      </c>
      <c r="D255">
        <v>19934.88</v>
      </c>
      <c r="E255">
        <f t="shared" si="3"/>
        <v>1.1255549299305077E-2</v>
      </c>
    </row>
    <row r="256" spans="1:5" x14ac:dyDescent="0.25">
      <c r="A256" s="22">
        <v>42383</v>
      </c>
      <c r="B256" s="34">
        <v>44.85</v>
      </c>
      <c r="C256">
        <f t="shared" si="3"/>
        <v>-8.8790816411299361E-3</v>
      </c>
      <c r="D256">
        <v>19817.41</v>
      </c>
      <c r="E256">
        <f t="shared" si="3"/>
        <v>-5.9101169734035158E-3</v>
      </c>
    </row>
    <row r="257" spans="1:5" x14ac:dyDescent="0.25">
      <c r="A257" s="22">
        <v>42384</v>
      </c>
      <c r="B257" s="34">
        <v>44.85</v>
      </c>
      <c r="C257">
        <f t="shared" si="3"/>
        <v>0</v>
      </c>
      <c r="D257">
        <v>19520.77</v>
      </c>
      <c r="E257">
        <f t="shared" si="3"/>
        <v>-1.5081817349959174E-2</v>
      </c>
    </row>
    <row r="258" spans="1:5" x14ac:dyDescent="0.25">
      <c r="A258" s="22">
        <v>42387</v>
      </c>
      <c r="B258" s="34">
        <v>44.05</v>
      </c>
      <c r="C258">
        <f t="shared" si="3"/>
        <v>-1.7998236122616675E-2</v>
      </c>
      <c r="D258">
        <v>19237.45</v>
      </c>
      <c r="E258">
        <f t="shared" si="3"/>
        <v>-1.4620126856954822E-2</v>
      </c>
    </row>
    <row r="259" spans="1:5" x14ac:dyDescent="0.25">
      <c r="A259" s="22">
        <v>42388</v>
      </c>
      <c r="B259" s="34">
        <v>45</v>
      </c>
      <c r="C259">
        <f t="shared" si="3"/>
        <v>2.1337137388131325E-2</v>
      </c>
      <c r="D259">
        <v>19635.810000000001</v>
      </c>
      <c r="E259">
        <f t="shared" si="3"/>
        <v>2.0496039972577543E-2</v>
      </c>
    </row>
    <row r="260" spans="1:5" x14ac:dyDescent="0.25">
      <c r="A260" s="22">
        <v>42389</v>
      </c>
      <c r="B260" s="34">
        <v>43</v>
      </c>
      <c r="C260">
        <f t="shared" ref="C260:E323" si="4">LN(B260/B259)</f>
        <v>-4.5462374076757288E-2</v>
      </c>
      <c r="D260">
        <v>18886.3</v>
      </c>
      <c r="E260">
        <f t="shared" si="4"/>
        <v>-3.8918148546785214E-2</v>
      </c>
    </row>
    <row r="261" spans="1:5" x14ac:dyDescent="0.25">
      <c r="A261" s="22">
        <v>42390</v>
      </c>
      <c r="B261" s="34">
        <v>42.6</v>
      </c>
      <c r="C261">
        <f t="shared" si="4"/>
        <v>-9.345862418237658E-3</v>
      </c>
      <c r="D261">
        <v>18542.150000000001</v>
      </c>
      <c r="E261">
        <f t="shared" si="4"/>
        <v>-1.839027260281818E-2</v>
      </c>
    </row>
    <row r="262" spans="1:5" x14ac:dyDescent="0.25">
      <c r="A262" s="22">
        <v>42391</v>
      </c>
      <c r="B262" s="34">
        <v>43.75</v>
      </c>
      <c r="C262">
        <f t="shared" si="4"/>
        <v>2.6637359528298699E-2</v>
      </c>
      <c r="D262">
        <v>19080.509999999998</v>
      </c>
      <c r="E262">
        <f t="shared" si="4"/>
        <v>2.862087632838476E-2</v>
      </c>
    </row>
    <row r="263" spans="1:5" x14ac:dyDescent="0.25">
      <c r="A263" s="22">
        <v>42394</v>
      </c>
      <c r="B263" s="34">
        <v>43.85</v>
      </c>
      <c r="C263">
        <f t="shared" si="4"/>
        <v>2.2831060145685499E-3</v>
      </c>
      <c r="D263">
        <v>19340.14</v>
      </c>
      <c r="E263">
        <f t="shared" si="4"/>
        <v>1.3515333659430888E-2</v>
      </c>
    </row>
    <row r="264" spans="1:5" x14ac:dyDescent="0.25">
      <c r="A264" s="22">
        <v>42395</v>
      </c>
      <c r="B264" s="34">
        <v>44</v>
      </c>
      <c r="C264">
        <f t="shared" si="4"/>
        <v>3.4149151000689815E-3</v>
      </c>
      <c r="D264">
        <v>18860.8</v>
      </c>
      <c r="E264">
        <f t="shared" si="4"/>
        <v>-2.5097034760907636E-2</v>
      </c>
    </row>
    <row r="265" spans="1:5" x14ac:dyDescent="0.25">
      <c r="A265" s="22">
        <v>42396</v>
      </c>
      <c r="B265" s="34">
        <v>43.65</v>
      </c>
      <c r="C265">
        <f t="shared" si="4"/>
        <v>-7.9863516326499333E-3</v>
      </c>
      <c r="D265">
        <v>19052.45</v>
      </c>
      <c r="E265">
        <f t="shared" si="4"/>
        <v>1.0110008105992122E-2</v>
      </c>
    </row>
    <row r="266" spans="1:5" x14ac:dyDescent="0.25">
      <c r="A266" s="22">
        <v>42397</v>
      </c>
      <c r="B266" s="34">
        <v>43.35</v>
      </c>
      <c r="C266">
        <f t="shared" si="4"/>
        <v>-6.8965790590603286E-3</v>
      </c>
      <c r="D266">
        <v>19195.830000000002</v>
      </c>
      <c r="E266">
        <f t="shared" si="4"/>
        <v>7.4973657179395956E-3</v>
      </c>
    </row>
    <row r="267" spans="1:5" x14ac:dyDescent="0.25">
      <c r="A267" s="22">
        <v>42398</v>
      </c>
      <c r="B267" s="34">
        <v>44.35</v>
      </c>
      <c r="C267">
        <f t="shared" si="4"/>
        <v>2.2806005529037623E-2</v>
      </c>
      <c r="D267">
        <v>19683.11</v>
      </c>
      <c r="E267">
        <f t="shared" si="4"/>
        <v>2.5067839649095459E-2</v>
      </c>
    </row>
    <row r="268" spans="1:5" x14ac:dyDescent="0.25">
      <c r="A268" s="22">
        <v>42401</v>
      </c>
      <c r="B268" s="34">
        <v>43.75</v>
      </c>
      <c r="C268">
        <f t="shared" si="4"/>
        <v>-1.3621095951965074E-2</v>
      </c>
      <c r="D268">
        <v>19595.5</v>
      </c>
      <c r="E268">
        <f t="shared" si="4"/>
        <v>-4.4609595547146271E-3</v>
      </c>
    </row>
    <row r="269" spans="1:5" x14ac:dyDescent="0.25">
      <c r="A269" s="22">
        <v>42402</v>
      </c>
      <c r="B269" s="34">
        <v>44.2</v>
      </c>
      <c r="C269">
        <f t="shared" si="4"/>
        <v>1.0233176280029172E-2</v>
      </c>
      <c r="D269">
        <v>19446.84</v>
      </c>
      <c r="E269">
        <f t="shared" si="4"/>
        <v>-7.6153590406983305E-3</v>
      </c>
    </row>
    <row r="270" spans="1:5" x14ac:dyDescent="0.25">
      <c r="A270" s="22">
        <v>42403</v>
      </c>
      <c r="B270" s="34">
        <v>43.25</v>
      </c>
      <c r="C270">
        <f t="shared" si="4"/>
        <v>-2.1727555705764148E-2</v>
      </c>
      <c r="D270">
        <v>18991.59</v>
      </c>
      <c r="E270">
        <f t="shared" si="4"/>
        <v>-2.3688339401578998E-2</v>
      </c>
    </row>
    <row r="271" spans="1:5" x14ac:dyDescent="0.25">
      <c r="A271" s="22">
        <v>42404</v>
      </c>
      <c r="B271" s="34">
        <v>43</v>
      </c>
      <c r="C271">
        <f t="shared" si="4"/>
        <v>-5.7971176843259579E-3</v>
      </c>
      <c r="D271">
        <v>19183.09</v>
      </c>
      <c r="E271">
        <f t="shared" si="4"/>
        <v>1.003291220004481E-2</v>
      </c>
    </row>
    <row r="272" spans="1:5" x14ac:dyDescent="0.25">
      <c r="A272" s="22">
        <v>42405</v>
      </c>
      <c r="B272" s="34">
        <v>43</v>
      </c>
      <c r="C272">
        <f t="shared" si="4"/>
        <v>0</v>
      </c>
      <c r="D272">
        <v>19288.169999999998</v>
      </c>
      <c r="E272">
        <f t="shared" si="4"/>
        <v>5.4627928129848341E-3</v>
      </c>
    </row>
    <row r="273" spans="1:5" x14ac:dyDescent="0.25">
      <c r="A273" s="22">
        <v>42411</v>
      </c>
      <c r="B273" s="34">
        <v>42.6</v>
      </c>
      <c r="C273">
        <f t="shared" si="4"/>
        <v>-9.345862418237658E-3</v>
      </c>
      <c r="D273">
        <v>18545.8</v>
      </c>
      <c r="E273">
        <f t="shared" si="4"/>
        <v>-3.9248606286911243E-2</v>
      </c>
    </row>
    <row r="274" spans="1:5" x14ac:dyDescent="0.25">
      <c r="A274" s="22">
        <v>42412</v>
      </c>
      <c r="B274" s="34">
        <v>42.95</v>
      </c>
      <c r="C274">
        <f t="shared" si="4"/>
        <v>8.1823951549395927E-3</v>
      </c>
      <c r="D274">
        <v>18319.580000000002</v>
      </c>
      <c r="E274">
        <f t="shared" si="4"/>
        <v>-1.2272915104344619E-2</v>
      </c>
    </row>
    <row r="275" spans="1:5" x14ac:dyDescent="0.25">
      <c r="A275" s="22">
        <v>42415</v>
      </c>
      <c r="B275" s="34">
        <v>43.7</v>
      </c>
      <c r="C275">
        <f t="shared" si="4"/>
        <v>1.7311453671280147E-2</v>
      </c>
      <c r="D275">
        <v>18918.14</v>
      </c>
      <c r="E275">
        <f t="shared" si="4"/>
        <v>3.2150816904049445E-2</v>
      </c>
    </row>
    <row r="276" spans="1:5" x14ac:dyDescent="0.25">
      <c r="A276" s="22">
        <v>42416</v>
      </c>
      <c r="B276" s="34">
        <v>43</v>
      </c>
      <c r="C276">
        <f t="shared" si="4"/>
        <v>-1.6147986407982103E-2</v>
      </c>
      <c r="D276">
        <v>19122.080000000002</v>
      </c>
      <c r="E276">
        <f t="shared" si="4"/>
        <v>1.0722438194257531E-2</v>
      </c>
    </row>
    <row r="277" spans="1:5" x14ac:dyDescent="0.25">
      <c r="A277" s="22">
        <v>42417</v>
      </c>
      <c r="B277" s="34">
        <v>43</v>
      </c>
      <c r="C277">
        <f t="shared" si="4"/>
        <v>0</v>
      </c>
      <c r="D277">
        <v>18924.57</v>
      </c>
      <c r="E277">
        <f t="shared" si="4"/>
        <v>-1.0382610520083043E-2</v>
      </c>
    </row>
    <row r="278" spans="1:5" x14ac:dyDescent="0.25">
      <c r="A278" s="22">
        <v>42418</v>
      </c>
      <c r="B278" s="34">
        <v>43.55</v>
      </c>
      <c r="C278">
        <f t="shared" si="4"/>
        <v>1.2709587604949314E-2</v>
      </c>
      <c r="D278">
        <v>19363.080000000002</v>
      </c>
      <c r="E278">
        <f t="shared" si="4"/>
        <v>2.2907082306688614E-2</v>
      </c>
    </row>
    <row r="279" spans="1:5" x14ac:dyDescent="0.25">
      <c r="A279" s="22">
        <v>42419</v>
      </c>
      <c r="B279" s="34">
        <v>43.3</v>
      </c>
      <c r="C279">
        <f t="shared" si="4"/>
        <v>-5.7570682900676389E-3</v>
      </c>
      <c r="D279">
        <v>19285.5</v>
      </c>
      <c r="E279">
        <f t="shared" si="4"/>
        <v>-4.0146418936291605E-3</v>
      </c>
    </row>
    <row r="280" spans="1:5" x14ac:dyDescent="0.25">
      <c r="A280" s="22">
        <v>42422</v>
      </c>
      <c r="B280" s="34">
        <v>43</v>
      </c>
      <c r="C280">
        <f t="shared" si="4"/>
        <v>-6.9525193148816406E-3</v>
      </c>
      <c r="D280">
        <v>19464.09</v>
      </c>
      <c r="E280">
        <f t="shared" si="4"/>
        <v>9.2177111813400141E-3</v>
      </c>
    </row>
    <row r="281" spans="1:5" x14ac:dyDescent="0.25">
      <c r="A281" s="22">
        <v>42423</v>
      </c>
      <c r="B281" s="34">
        <v>42.7</v>
      </c>
      <c r="C281">
        <f t="shared" si="4"/>
        <v>-7.0011954589834771E-3</v>
      </c>
      <c r="D281">
        <v>19414.78</v>
      </c>
      <c r="E281">
        <f t="shared" si="4"/>
        <v>-2.5365977169462661E-3</v>
      </c>
    </row>
    <row r="282" spans="1:5" x14ac:dyDescent="0.25">
      <c r="A282" s="22">
        <v>42424</v>
      </c>
      <c r="B282" s="34">
        <v>43</v>
      </c>
      <c r="C282">
        <f t="shared" si="4"/>
        <v>7.0011954589835612E-3</v>
      </c>
      <c r="D282">
        <v>19192.45</v>
      </c>
      <c r="E282">
        <f t="shared" si="4"/>
        <v>-1.151765914246378E-2</v>
      </c>
    </row>
    <row r="283" spans="1:5" x14ac:dyDescent="0.25">
      <c r="A283" s="22">
        <v>42425</v>
      </c>
      <c r="B283" s="34">
        <v>42.95</v>
      </c>
      <c r="C283">
        <f t="shared" si="4"/>
        <v>-1.1634672632979588E-3</v>
      </c>
      <c r="D283">
        <v>18888.75</v>
      </c>
      <c r="E283">
        <f t="shared" si="4"/>
        <v>-1.5950465786373311E-2</v>
      </c>
    </row>
    <row r="284" spans="1:5" x14ac:dyDescent="0.25">
      <c r="A284" s="22">
        <v>42426</v>
      </c>
      <c r="B284" s="34">
        <v>43.45</v>
      </c>
      <c r="C284">
        <f t="shared" si="4"/>
        <v>1.1574203281136706E-2</v>
      </c>
      <c r="D284">
        <v>19364.150000000001</v>
      </c>
      <c r="E284">
        <f t="shared" si="4"/>
        <v>2.4856911635014554E-2</v>
      </c>
    </row>
    <row r="285" spans="1:5" x14ac:dyDescent="0.25">
      <c r="A285" s="22">
        <v>42429</v>
      </c>
      <c r="B285" s="34">
        <v>43.85</v>
      </c>
      <c r="C285">
        <f t="shared" si="4"/>
        <v>9.1638671067910109E-3</v>
      </c>
      <c r="D285">
        <v>19111.93</v>
      </c>
      <c r="E285">
        <f t="shared" si="4"/>
        <v>-1.3110670984389746E-2</v>
      </c>
    </row>
    <row r="286" spans="1:5" x14ac:dyDescent="0.25">
      <c r="A286" s="22">
        <v>42430</v>
      </c>
      <c r="B286" s="34">
        <v>44.45</v>
      </c>
      <c r="C286">
        <f t="shared" si="4"/>
        <v>1.3590243141721662E-2</v>
      </c>
      <c r="D286">
        <v>19407.46</v>
      </c>
      <c r="E286">
        <f t="shared" si="4"/>
        <v>1.5344780840247515E-2</v>
      </c>
    </row>
    <row r="287" spans="1:5" x14ac:dyDescent="0.25">
      <c r="A287" s="22">
        <v>42431</v>
      </c>
      <c r="B287" s="34">
        <v>44.5</v>
      </c>
      <c r="C287">
        <f t="shared" si="4"/>
        <v>1.1242272122809105E-3</v>
      </c>
      <c r="D287">
        <v>20003.490000000002</v>
      </c>
      <c r="E287">
        <f t="shared" si="4"/>
        <v>3.0249230093931743E-2</v>
      </c>
    </row>
    <row r="288" spans="1:5" x14ac:dyDescent="0.25">
      <c r="A288" s="22">
        <v>42432</v>
      </c>
      <c r="B288" s="34">
        <v>44.2</v>
      </c>
      <c r="C288">
        <f t="shared" si="4"/>
        <v>-6.7644000885420368E-3</v>
      </c>
      <c r="D288">
        <v>19941.759999999998</v>
      </c>
      <c r="E288">
        <f t="shared" si="4"/>
        <v>-3.0907328976693999E-3</v>
      </c>
    </row>
    <row r="289" spans="1:5" x14ac:dyDescent="0.25">
      <c r="A289" s="22">
        <v>42433</v>
      </c>
      <c r="B289" s="34">
        <v>44.35</v>
      </c>
      <c r="C289">
        <f t="shared" si="4"/>
        <v>3.3879196719360434E-3</v>
      </c>
      <c r="D289">
        <v>20176.7</v>
      </c>
      <c r="E289">
        <f t="shared" si="4"/>
        <v>1.1712447874506114E-2</v>
      </c>
    </row>
    <row r="290" spans="1:5" x14ac:dyDescent="0.25">
      <c r="A290" s="22">
        <v>42436</v>
      </c>
      <c r="B290" s="34">
        <v>44.2</v>
      </c>
      <c r="C290">
        <f t="shared" si="4"/>
        <v>-3.387919671936003E-3</v>
      </c>
      <c r="D290">
        <v>20159.72</v>
      </c>
      <c r="E290">
        <f t="shared" si="4"/>
        <v>-8.4191908964610716E-4</v>
      </c>
    </row>
    <row r="291" spans="1:5" x14ac:dyDescent="0.25">
      <c r="A291" s="22">
        <v>42437</v>
      </c>
      <c r="B291" s="34">
        <v>44.1</v>
      </c>
      <c r="C291">
        <f t="shared" si="4"/>
        <v>-2.2650066308521248E-3</v>
      </c>
      <c r="D291">
        <v>20011.580000000002</v>
      </c>
      <c r="E291">
        <f t="shared" si="4"/>
        <v>-7.3754482196629768E-3</v>
      </c>
    </row>
    <row r="292" spans="1:5" x14ac:dyDescent="0.25">
      <c r="A292" s="22">
        <v>42438</v>
      </c>
      <c r="B292" s="34">
        <v>44.35</v>
      </c>
      <c r="C292">
        <f t="shared" si="4"/>
        <v>5.6529263027882311E-3</v>
      </c>
      <c r="D292">
        <v>19996.259999999998</v>
      </c>
      <c r="E292">
        <f t="shared" si="4"/>
        <v>-7.6584993085368458E-4</v>
      </c>
    </row>
    <row r="293" spans="1:5" x14ac:dyDescent="0.25">
      <c r="A293" s="22">
        <v>42439</v>
      </c>
      <c r="B293" s="34">
        <v>44.35</v>
      </c>
      <c r="C293">
        <f t="shared" si="4"/>
        <v>0</v>
      </c>
      <c r="D293">
        <v>19984.419999999998</v>
      </c>
      <c r="E293">
        <f t="shared" si="4"/>
        <v>-5.9228609148849346E-4</v>
      </c>
    </row>
    <row r="294" spans="1:5" x14ac:dyDescent="0.25">
      <c r="A294" s="22">
        <v>42440</v>
      </c>
      <c r="B294" s="34">
        <v>43.95</v>
      </c>
      <c r="C294">
        <f t="shared" si="4"/>
        <v>-9.060084624402465E-3</v>
      </c>
      <c r="D294">
        <v>20199.599999999999</v>
      </c>
      <c r="E294">
        <f t="shared" si="4"/>
        <v>1.0709832255076842E-2</v>
      </c>
    </row>
    <row r="295" spans="1:5" x14ac:dyDescent="0.25">
      <c r="A295" s="22">
        <v>42443</v>
      </c>
      <c r="B295" s="34">
        <v>44.7</v>
      </c>
      <c r="C295">
        <f t="shared" si="4"/>
        <v>1.6920877488337177E-2</v>
      </c>
      <c r="D295">
        <v>20435.34</v>
      </c>
      <c r="E295">
        <f t="shared" si="4"/>
        <v>1.1602952767800484E-2</v>
      </c>
    </row>
    <row r="296" spans="1:5" x14ac:dyDescent="0.25">
      <c r="A296" s="22">
        <v>42444</v>
      </c>
      <c r="B296" s="34">
        <v>44.85</v>
      </c>
      <c r="C296">
        <f t="shared" si="4"/>
        <v>3.3500868852820269E-3</v>
      </c>
      <c r="D296">
        <v>20288.77</v>
      </c>
      <c r="E296">
        <f t="shared" si="4"/>
        <v>-7.1982239940674205E-3</v>
      </c>
    </row>
    <row r="297" spans="1:5" x14ac:dyDescent="0.25">
      <c r="A297" s="22">
        <v>42445</v>
      </c>
      <c r="B297" s="34">
        <v>45.45</v>
      </c>
      <c r="C297">
        <f t="shared" si="4"/>
        <v>1.3289232118682706E-2</v>
      </c>
      <c r="D297">
        <v>20257.7</v>
      </c>
      <c r="E297">
        <f t="shared" si="4"/>
        <v>-1.5325628140403407E-3</v>
      </c>
    </row>
    <row r="298" spans="1:5" x14ac:dyDescent="0.25">
      <c r="A298" s="22">
        <v>42446</v>
      </c>
      <c r="B298" s="34">
        <v>46.75</v>
      </c>
      <c r="C298">
        <f t="shared" si="4"/>
        <v>2.8201435111207998E-2</v>
      </c>
      <c r="D298">
        <v>20503.810000000001</v>
      </c>
      <c r="E298">
        <f t="shared" si="4"/>
        <v>1.2075754343655742E-2</v>
      </c>
    </row>
    <row r="299" spans="1:5" x14ac:dyDescent="0.25">
      <c r="A299" s="22">
        <v>42447</v>
      </c>
      <c r="B299" s="34">
        <v>46.75</v>
      </c>
      <c r="C299">
        <f t="shared" si="4"/>
        <v>0</v>
      </c>
      <c r="D299">
        <v>20671.63</v>
      </c>
      <c r="E299">
        <f t="shared" si="4"/>
        <v>8.1515062989506708E-3</v>
      </c>
    </row>
    <row r="300" spans="1:5" x14ac:dyDescent="0.25">
      <c r="A300" s="22">
        <v>42450</v>
      </c>
      <c r="B300" s="34">
        <v>46.8</v>
      </c>
      <c r="C300">
        <f t="shared" si="4"/>
        <v>1.0689471889049637E-3</v>
      </c>
      <c r="D300">
        <v>20684.150000000001</v>
      </c>
      <c r="E300">
        <f t="shared" si="4"/>
        <v>6.0547765668971139E-4</v>
      </c>
    </row>
    <row r="301" spans="1:5" x14ac:dyDescent="0.25">
      <c r="A301" s="22">
        <v>42451</v>
      </c>
      <c r="B301" s="34">
        <v>46.3</v>
      </c>
      <c r="C301">
        <f t="shared" si="4"/>
        <v>-1.0741241831412625E-2</v>
      </c>
      <c r="D301">
        <v>20666.75</v>
      </c>
      <c r="E301">
        <f t="shared" si="4"/>
        <v>-8.415778629712378E-4</v>
      </c>
    </row>
    <row r="302" spans="1:5" x14ac:dyDescent="0.25">
      <c r="A302" s="22">
        <v>42452</v>
      </c>
      <c r="B302" s="34">
        <v>45.5</v>
      </c>
      <c r="C302">
        <f t="shared" si="4"/>
        <v>-1.7429635135283648E-2</v>
      </c>
      <c r="D302">
        <v>20615.23</v>
      </c>
      <c r="E302">
        <f t="shared" si="4"/>
        <v>-2.4960056057220449E-3</v>
      </c>
    </row>
    <row r="303" spans="1:5" x14ac:dyDescent="0.25">
      <c r="A303" s="22">
        <v>42453</v>
      </c>
      <c r="B303" s="34">
        <v>44.85</v>
      </c>
      <c r="C303">
        <f t="shared" si="4"/>
        <v>-1.4388737452099556E-2</v>
      </c>
      <c r="D303">
        <v>20345.61</v>
      </c>
      <c r="E303">
        <f t="shared" si="4"/>
        <v>-1.3164959220260569E-2</v>
      </c>
    </row>
    <row r="304" spans="1:5" x14ac:dyDescent="0.25">
      <c r="A304" s="22">
        <v>42458</v>
      </c>
      <c r="B304" s="34">
        <v>45.65</v>
      </c>
      <c r="C304">
        <f t="shared" si="4"/>
        <v>1.7680018536172192E-2</v>
      </c>
      <c r="D304">
        <v>20366.3</v>
      </c>
      <c r="E304">
        <f t="shared" si="4"/>
        <v>1.0164102731224243E-3</v>
      </c>
    </row>
    <row r="305" spans="1:5" x14ac:dyDescent="0.25">
      <c r="A305" s="22">
        <v>42459</v>
      </c>
      <c r="B305" s="34">
        <v>46.4</v>
      </c>
      <c r="C305">
        <f t="shared" si="4"/>
        <v>1.6295852191232169E-2</v>
      </c>
      <c r="D305">
        <v>20803.39</v>
      </c>
      <c r="E305">
        <f t="shared" si="4"/>
        <v>2.1234380122523797E-2</v>
      </c>
    </row>
    <row r="306" spans="1:5" x14ac:dyDescent="0.25">
      <c r="A306" s="22">
        <v>42460</v>
      </c>
      <c r="B306" s="34">
        <v>46</v>
      </c>
      <c r="C306">
        <f t="shared" si="4"/>
        <v>-8.6580627431145415E-3</v>
      </c>
      <c r="D306">
        <v>20776.7</v>
      </c>
      <c r="E306">
        <f t="shared" si="4"/>
        <v>-1.283787681348091E-3</v>
      </c>
    </row>
    <row r="307" spans="1:5" x14ac:dyDescent="0.25">
      <c r="A307" s="22">
        <v>42461</v>
      </c>
      <c r="B307" s="34">
        <v>45.65</v>
      </c>
      <c r="C307">
        <f t="shared" si="4"/>
        <v>-7.6377894481175377E-3</v>
      </c>
      <c r="D307">
        <v>20498.919999999998</v>
      </c>
      <c r="E307">
        <f t="shared" si="4"/>
        <v>-1.3459964685493269E-2</v>
      </c>
    </row>
    <row r="308" spans="1:5" x14ac:dyDescent="0.25">
      <c r="A308" s="22">
        <v>42465</v>
      </c>
      <c r="B308" s="34">
        <v>45.5</v>
      </c>
      <c r="C308">
        <f t="shared" si="4"/>
        <v>-3.2912810840727328E-3</v>
      </c>
      <c r="D308">
        <v>20177</v>
      </c>
      <c r="E308">
        <f t="shared" si="4"/>
        <v>-1.582885999719813E-2</v>
      </c>
    </row>
    <row r="309" spans="1:5" x14ac:dyDescent="0.25">
      <c r="A309" s="22">
        <v>42466</v>
      </c>
      <c r="B309" s="34">
        <v>45.8</v>
      </c>
      <c r="C309">
        <f t="shared" si="4"/>
        <v>6.571765163234519E-3</v>
      </c>
      <c r="D309">
        <v>20206.669999999998</v>
      </c>
      <c r="E309">
        <f t="shared" si="4"/>
        <v>1.4694060910514783E-3</v>
      </c>
    </row>
    <row r="310" spans="1:5" x14ac:dyDescent="0.25">
      <c r="A310" s="22">
        <v>42467</v>
      </c>
      <c r="B310" s="34">
        <v>45.55</v>
      </c>
      <c r="C310">
        <f t="shared" si="4"/>
        <v>-5.4734674141719312E-3</v>
      </c>
      <c r="D310">
        <v>20266.05</v>
      </c>
      <c r="E310">
        <f t="shared" si="4"/>
        <v>2.934324285910539E-3</v>
      </c>
    </row>
    <row r="311" spans="1:5" x14ac:dyDescent="0.25">
      <c r="A311" s="22">
        <v>42468</v>
      </c>
      <c r="B311" s="34">
        <v>46.05</v>
      </c>
      <c r="C311">
        <f t="shared" si="4"/>
        <v>1.0917138995348446E-2</v>
      </c>
      <c r="D311">
        <v>20370.400000000001</v>
      </c>
      <c r="E311">
        <f t="shared" si="4"/>
        <v>5.135794557081433E-3</v>
      </c>
    </row>
    <row r="312" spans="1:5" x14ac:dyDescent="0.25">
      <c r="A312" s="22">
        <v>42471</v>
      </c>
      <c r="B312" s="34">
        <v>46.55</v>
      </c>
      <c r="C312">
        <f t="shared" si="4"/>
        <v>1.079924102176023E-2</v>
      </c>
      <c r="D312">
        <v>20440.810000000001</v>
      </c>
      <c r="E312">
        <f t="shared" si="4"/>
        <v>3.4505259637831148E-3</v>
      </c>
    </row>
    <row r="313" spans="1:5" x14ac:dyDescent="0.25">
      <c r="A313" s="22">
        <v>42472</v>
      </c>
      <c r="B313" s="34">
        <v>46.75</v>
      </c>
      <c r="C313">
        <f t="shared" si="4"/>
        <v>4.2872520116199915E-3</v>
      </c>
      <c r="D313">
        <v>20504.439999999999</v>
      </c>
      <c r="E313">
        <f t="shared" si="4"/>
        <v>3.1080553286244915E-3</v>
      </c>
    </row>
    <row r="314" spans="1:5" x14ac:dyDescent="0.25">
      <c r="A314" s="22">
        <v>42473</v>
      </c>
      <c r="B314" s="34">
        <v>47.5</v>
      </c>
      <c r="C314">
        <f t="shared" si="4"/>
        <v>1.5915455305899582E-2</v>
      </c>
      <c r="D314">
        <v>21158.71</v>
      </c>
      <c r="E314">
        <f t="shared" si="4"/>
        <v>3.1410192989545775E-2</v>
      </c>
    </row>
    <row r="315" spans="1:5" x14ac:dyDescent="0.25">
      <c r="A315" s="22">
        <v>42474</v>
      </c>
      <c r="B315" s="34">
        <v>47</v>
      </c>
      <c r="C315">
        <f t="shared" si="4"/>
        <v>-1.0582109330536972E-2</v>
      </c>
      <c r="D315">
        <v>21337.81</v>
      </c>
      <c r="E315">
        <f t="shared" si="4"/>
        <v>8.4289753789046733E-3</v>
      </c>
    </row>
    <row r="316" spans="1:5" x14ac:dyDescent="0.25">
      <c r="A316" s="22">
        <v>42475</v>
      </c>
      <c r="B316" s="34">
        <v>47.3</v>
      </c>
      <c r="C316">
        <f t="shared" si="4"/>
        <v>6.3626937878286504E-3</v>
      </c>
      <c r="D316">
        <v>21316.47</v>
      </c>
      <c r="E316">
        <f t="shared" si="4"/>
        <v>-1.0006030710389907E-3</v>
      </c>
    </row>
    <row r="317" spans="1:5" x14ac:dyDescent="0.25">
      <c r="A317" s="22">
        <v>42478</v>
      </c>
      <c r="B317" s="34">
        <v>47.2</v>
      </c>
      <c r="C317">
        <f t="shared" si="4"/>
        <v>-2.1164029063775016E-3</v>
      </c>
      <c r="D317">
        <v>21161.5</v>
      </c>
      <c r="E317">
        <f t="shared" si="4"/>
        <v>-7.2965204099641771E-3</v>
      </c>
    </row>
    <row r="318" spans="1:5" x14ac:dyDescent="0.25">
      <c r="A318" s="22">
        <v>42479</v>
      </c>
      <c r="B318" s="34">
        <v>47.8</v>
      </c>
      <c r="C318">
        <f t="shared" si="4"/>
        <v>1.2631746905900564E-2</v>
      </c>
      <c r="D318">
        <v>21436.21</v>
      </c>
      <c r="E318">
        <f t="shared" si="4"/>
        <v>1.2898055242022472E-2</v>
      </c>
    </row>
    <row r="319" spans="1:5" x14ac:dyDescent="0.25">
      <c r="A319" s="22">
        <v>42480</v>
      </c>
      <c r="B319" s="34">
        <v>47.7</v>
      </c>
      <c r="C319">
        <f t="shared" si="4"/>
        <v>-2.0942416031146257E-3</v>
      </c>
      <c r="D319">
        <v>21236.31</v>
      </c>
      <c r="E319">
        <f t="shared" si="4"/>
        <v>-9.3690957208809392E-3</v>
      </c>
    </row>
    <row r="320" spans="1:5" x14ac:dyDescent="0.25">
      <c r="A320" s="22">
        <v>42481</v>
      </c>
      <c r="B320" s="34">
        <v>48.25</v>
      </c>
      <c r="C320">
        <f t="shared" si="4"/>
        <v>1.1464429890699434E-2</v>
      </c>
      <c r="D320">
        <v>21622.25</v>
      </c>
      <c r="E320">
        <f t="shared" si="4"/>
        <v>1.8010424633816156E-2</v>
      </c>
    </row>
    <row r="321" spans="1:5" x14ac:dyDescent="0.25">
      <c r="A321" s="22">
        <v>42482</v>
      </c>
      <c r="B321" s="34">
        <v>48.2</v>
      </c>
      <c r="C321">
        <f t="shared" si="4"/>
        <v>-1.0368067284402492E-3</v>
      </c>
      <c r="D321">
        <v>21467.040000000001</v>
      </c>
      <c r="E321">
        <f t="shared" si="4"/>
        <v>-7.2041415060774957E-3</v>
      </c>
    </row>
    <row r="322" spans="1:5" x14ac:dyDescent="0.25">
      <c r="A322" s="22">
        <v>42485</v>
      </c>
      <c r="B322" s="34">
        <v>48.2</v>
      </c>
      <c r="C322">
        <f t="shared" si="4"/>
        <v>0</v>
      </c>
      <c r="D322">
        <v>21304.44</v>
      </c>
      <c r="E322">
        <f t="shared" si="4"/>
        <v>-7.6032338985437915E-3</v>
      </c>
    </row>
    <row r="323" spans="1:5" x14ac:dyDescent="0.25">
      <c r="A323" s="22">
        <v>42486</v>
      </c>
      <c r="B323" s="34">
        <v>48.75</v>
      </c>
      <c r="C323">
        <f t="shared" si="4"/>
        <v>1.1346176387301522E-2</v>
      </c>
      <c r="D323">
        <v>21407.27</v>
      </c>
      <c r="E323">
        <f t="shared" si="4"/>
        <v>4.8150822655520344E-3</v>
      </c>
    </row>
    <row r="324" spans="1:5" x14ac:dyDescent="0.25">
      <c r="A324" s="22">
        <v>42487</v>
      </c>
      <c r="B324" s="34">
        <v>48</v>
      </c>
      <c r="C324">
        <f t="shared" ref="C324:E387" si="5">LN(B324/B323)</f>
        <v>-1.5504186535965199E-2</v>
      </c>
      <c r="D324">
        <v>21361.599999999999</v>
      </c>
      <c r="E324">
        <f t="shared" si="5"/>
        <v>-2.135666308634029E-3</v>
      </c>
    </row>
    <row r="325" spans="1:5" x14ac:dyDescent="0.25">
      <c r="A325" s="22">
        <v>42488</v>
      </c>
      <c r="B325" s="34">
        <v>48.1</v>
      </c>
      <c r="C325">
        <f t="shared" si="5"/>
        <v>2.0811662038246709E-3</v>
      </c>
      <c r="D325">
        <v>21388.03</v>
      </c>
      <c r="E325">
        <f t="shared" si="5"/>
        <v>1.2365020875026837E-3</v>
      </c>
    </row>
    <row r="326" spans="1:5" x14ac:dyDescent="0.25">
      <c r="A326" s="22">
        <v>42489</v>
      </c>
      <c r="B326" s="34">
        <v>47.15</v>
      </c>
      <c r="C326">
        <f t="shared" si="5"/>
        <v>-1.9948168032249025E-2</v>
      </c>
      <c r="D326">
        <v>21067.05</v>
      </c>
      <c r="E326">
        <f t="shared" si="5"/>
        <v>-1.5121211219511368E-2</v>
      </c>
    </row>
    <row r="327" spans="1:5" x14ac:dyDescent="0.25">
      <c r="A327" s="22">
        <v>42493</v>
      </c>
      <c r="B327" s="34">
        <v>46.65</v>
      </c>
      <c r="C327">
        <f t="shared" si="5"/>
        <v>-1.0661081786113703E-2</v>
      </c>
      <c r="D327">
        <v>20676.939999999999</v>
      </c>
      <c r="E327">
        <f t="shared" si="5"/>
        <v>-1.869113888218106E-2</v>
      </c>
    </row>
    <row r="328" spans="1:5" x14ac:dyDescent="0.25">
      <c r="A328" s="22">
        <v>42494</v>
      </c>
      <c r="B328" s="34">
        <v>46.7</v>
      </c>
      <c r="C328">
        <f t="shared" si="5"/>
        <v>1.0712373814988586E-3</v>
      </c>
      <c r="D328">
        <v>20525.830000000002</v>
      </c>
      <c r="E328">
        <f t="shared" si="5"/>
        <v>-7.3349766289786062E-3</v>
      </c>
    </row>
    <row r="329" spans="1:5" x14ac:dyDescent="0.25">
      <c r="A329" s="22">
        <v>42495</v>
      </c>
      <c r="B329" s="34">
        <v>47.05</v>
      </c>
      <c r="C329">
        <f t="shared" si="5"/>
        <v>7.4667013565368496E-3</v>
      </c>
      <c r="D329">
        <v>20449.82</v>
      </c>
      <c r="E329">
        <f t="shared" si="5"/>
        <v>-3.7100125164420158E-3</v>
      </c>
    </row>
    <row r="330" spans="1:5" x14ac:dyDescent="0.25">
      <c r="A330" s="22">
        <v>42496</v>
      </c>
      <c r="B330" s="34">
        <v>46.1</v>
      </c>
      <c r="C330">
        <f t="shared" si="5"/>
        <v>-2.039791602878566E-2</v>
      </c>
      <c r="D330">
        <v>20109.87</v>
      </c>
      <c r="E330">
        <f t="shared" si="5"/>
        <v>-1.6763341175966503E-2</v>
      </c>
    </row>
    <row r="331" spans="1:5" x14ac:dyDescent="0.25">
      <c r="A331" s="22">
        <v>42499</v>
      </c>
      <c r="B331" s="34">
        <v>47.05</v>
      </c>
      <c r="C331">
        <f t="shared" si="5"/>
        <v>2.0397916028785667E-2</v>
      </c>
      <c r="D331">
        <v>20156.810000000001</v>
      </c>
      <c r="E331">
        <f t="shared" si="5"/>
        <v>2.3314572377270749E-3</v>
      </c>
    </row>
    <row r="332" spans="1:5" x14ac:dyDescent="0.25">
      <c r="A332" s="22">
        <v>42500</v>
      </c>
      <c r="B332" s="34">
        <v>47.2</v>
      </c>
      <c r="C332">
        <f t="shared" si="5"/>
        <v>3.1830265601211125E-3</v>
      </c>
      <c r="D332">
        <v>20242.68</v>
      </c>
      <c r="E332">
        <f t="shared" si="5"/>
        <v>4.2510501650432301E-3</v>
      </c>
    </row>
    <row r="333" spans="1:5" x14ac:dyDescent="0.25">
      <c r="A333" s="22">
        <v>42501</v>
      </c>
      <c r="B333" s="34">
        <v>46.4</v>
      </c>
      <c r="C333">
        <f t="shared" si="5"/>
        <v>-1.7094433359300183E-2</v>
      </c>
      <c r="D333">
        <v>20055.29</v>
      </c>
      <c r="E333">
        <f t="shared" si="5"/>
        <v>-9.3002873690633588E-3</v>
      </c>
    </row>
    <row r="334" spans="1:5" x14ac:dyDescent="0.25">
      <c r="A334" s="22">
        <v>42502</v>
      </c>
      <c r="B334" s="34">
        <v>47.3</v>
      </c>
      <c r="C334">
        <f t="shared" si="5"/>
        <v>1.9210836265677673E-2</v>
      </c>
      <c r="D334">
        <v>19915.46</v>
      </c>
      <c r="E334">
        <f t="shared" si="5"/>
        <v>-6.9966448177639405E-3</v>
      </c>
    </row>
    <row r="335" spans="1:5" x14ac:dyDescent="0.25">
      <c r="A335" s="22">
        <v>42503</v>
      </c>
      <c r="B335" s="34">
        <v>46.8</v>
      </c>
      <c r="C335">
        <f t="shared" si="5"/>
        <v>-1.0627092574286238E-2</v>
      </c>
      <c r="D335">
        <v>19719.29</v>
      </c>
      <c r="E335">
        <f t="shared" si="5"/>
        <v>-9.8989700645269532E-3</v>
      </c>
    </row>
    <row r="336" spans="1:5" x14ac:dyDescent="0.25">
      <c r="A336" s="22">
        <v>42506</v>
      </c>
      <c r="B336" s="34">
        <v>46.8</v>
      </c>
      <c r="C336">
        <f t="shared" si="5"/>
        <v>0</v>
      </c>
      <c r="D336">
        <v>19883.95</v>
      </c>
      <c r="E336">
        <f t="shared" si="5"/>
        <v>8.3155291751413948E-3</v>
      </c>
    </row>
    <row r="337" spans="1:5" x14ac:dyDescent="0.25">
      <c r="A337" s="22">
        <v>42507</v>
      </c>
      <c r="B337" s="34">
        <v>46.95</v>
      </c>
      <c r="C337">
        <f t="shared" si="5"/>
        <v>3.2000027306710709E-3</v>
      </c>
      <c r="D337">
        <v>20118.8</v>
      </c>
      <c r="E337">
        <f t="shared" si="5"/>
        <v>1.1741827661083545E-2</v>
      </c>
    </row>
    <row r="338" spans="1:5" x14ac:dyDescent="0.25">
      <c r="A338" s="22">
        <v>42508</v>
      </c>
      <c r="B338" s="34">
        <v>46.55</v>
      </c>
      <c r="C338">
        <f t="shared" si="5"/>
        <v>-8.5562019311959114E-3</v>
      </c>
      <c r="D338">
        <v>19826.41</v>
      </c>
      <c r="E338">
        <f t="shared" si="5"/>
        <v>-1.4639813993615578E-2</v>
      </c>
    </row>
    <row r="339" spans="1:5" x14ac:dyDescent="0.25">
      <c r="A339" s="22">
        <v>42509</v>
      </c>
      <c r="B339" s="34">
        <v>45.8</v>
      </c>
      <c r="C339">
        <f t="shared" si="5"/>
        <v>-1.6242912602936761E-2</v>
      </c>
      <c r="D339">
        <v>19694.330000000002</v>
      </c>
      <c r="E339">
        <f t="shared" si="5"/>
        <v>-6.6841102544187665E-3</v>
      </c>
    </row>
    <row r="340" spans="1:5" x14ac:dyDescent="0.25">
      <c r="A340" s="22">
        <v>42510</v>
      </c>
      <c r="B340" s="34">
        <v>47.05</v>
      </c>
      <c r="C340">
        <f t="shared" si="5"/>
        <v>2.6926774911249403E-2</v>
      </c>
      <c r="D340">
        <v>19852.2</v>
      </c>
      <c r="E340">
        <f t="shared" si="5"/>
        <v>7.9840551684056231E-3</v>
      </c>
    </row>
    <row r="341" spans="1:5" x14ac:dyDescent="0.25">
      <c r="A341" s="22">
        <v>42513</v>
      </c>
      <c r="B341" s="34">
        <v>46.4</v>
      </c>
      <c r="C341">
        <f t="shared" si="5"/>
        <v>-1.3911406799179021E-2</v>
      </c>
      <c r="D341">
        <v>19809.03</v>
      </c>
      <c r="E341">
        <f t="shared" si="5"/>
        <v>-2.1769378836089576E-3</v>
      </c>
    </row>
    <row r="342" spans="1:5" x14ac:dyDescent="0.25">
      <c r="A342" s="22">
        <v>42514</v>
      </c>
      <c r="B342" s="34">
        <v>46.45</v>
      </c>
      <c r="C342">
        <f t="shared" si="5"/>
        <v>1.0770060276379661E-3</v>
      </c>
      <c r="D342">
        <v>19830.43</v>
      </c>
      <c r="E342">
        <f t="shared" si="5"/>
        <v>1.0797322707751659E-3</v>
      </c>
    </row>
    <row r="343" spans="1:5" x14ac:dyDescent="0.25">
      <c r="A343" s="22">
        <v>42515</v>
      </c>
      <c r="B343" s="34">
        <v>47.25</v>
      </c>
      <c r="C343">
        <f t="shared" si="5"/>
        <v>1.7076188679904111E-2</v>
      </c>
      <c r="D343">
        <v>20368.05</v>
      </c>
      <c r="E343">
        <f t="shared" si="5"/>
        <v>2.6749870029850121E-2</v>
      </c>
    </row>
    <row r="344" spans="1:5" x14ac:dyDescent="0.25">
      <c r="A344" s="22">
        <v>42516</v>
      </c>
      <c r="B344" s="34">
        <v>47.2</v>
      </c>
      <c r="C344">
        <f t="shared" si="5"/>
        <v>-1.0587613482419878E-3</v>
      </c>
      <c r="D344">
        <v>20397.11</v>
      </c>
      <c r="E344">
        <f t="shared" si="5"/>
        <v>1.4257275046888815E-3</v>
      </c>
    </row>
    <row r="345" spans="1:5" x14ac:dyDescent="0.25">
      <c r="A345" s="22">
        <v>42517</v>
      </c>
      <c r="B345" s="34">
        <v>46.85</v>
      </c>
      <c r="C345">
        <f t="shared" si="5"/>
        <v>-7.4428839070785364E-3</v>
      </c>
      <c r="D345">
        <v>20576.77</v>
      </c>
      <c r="E345">
        <f t="shared" si="5"/>
        <v>8.7695454466825695E-3</v>
      </c>
    </row>
    <row r="346" spans="1:5" x14ac:dyDescent="0.25">
      <c r="A346" s="22">
        <v>42520</v>
      </c>
      <c r="B346" s="34">
        <v>47.15</v>
      </c>
      <c r="C346">
        <f t="shared" si="5"/>
        <v>6.383000395035289E-3</v>
      </c>
      <c r="D346">
        <v>20629.39</v>
      </c>
      <c r="E346">
        <f t="shared" si="5"/>
        <v>2.5539884620515651E-3</v>
      </c>
    </row>
    <row r="347" spans="1:5" x14ac:dyDescent="0.25">
      <c r="A347" s="22">
        <v>42521</v>
      </c>
      <c r="B347" s="34">
        <v>47.75</v>
      </c>
      <c r="C347">
        <f t="shared" si="5"/>
        <v>1.2645057847272793E-2</v>
      </c>
      <c r="D347">
        <v>20815.09</v>
      </c>
      <c r="E347">
        <f t="shared" si="5"/>
        <v>8.9614463859713778E-3</v>
      </c>
    </row>
    <row r="348" spans="1:5" x14ac:dyDescent="0.25">
      <c r="A348" s="22">
        <v>42522</v>
      </c>
      <c r="B348" s="34">
        <v>47.1</v>
      </c>
      <c r="C348">
        <f t="shared" si="5"/>
        <v>-1.3706065904367215E-2</v>
      </c>
      <c r="D348">
        <v>20760.98</v>
      </c>
      <c r="E348">
        <f t="shared" si="5"/>
        <v>-2.6029410933243471E-3</v>
      </c>
    </row>
    <row r="349" spans="1:5" x14ac:dyDescent="0.25">
      <c r="A349" s="22">
        <v>42523</v>
      </c>
      <c r="B349" s="34">
        <v>46.8</v>
      </c>
      <c r="C349">
        <f t="shared" si="5"/>
        <v>-6.3897980987711218E-3</v>
      </c>
      <c r="D349">
        <v>20859.22</v>
      </c>
      <c r="E349">
        <f t="shared" si="5"/>
        <v>4.720793386244591E-3</v>
      </c>
    </row>
    <row r="350" spans="1:5" x14ac:dyDescent="0.25">
      <c r="A350" s="22">
        <v>42524</v>
      </c>
      <c r="B350" s="34">
        <v>48.1</v>
      </c>
      <c r="C350">
        <f t="shared" si="5"/>
        <v>2.7398974188114562E-2</v>
      </c>
      <c r="D350">
        <v>20947.240000000002</v>
      </c>
      <c r="E350">
        <f t="shared" si="5"/>
        <v>4.2108387104787927E-3</v>
      </c>
    </row>
    <row r="351" spans="1:5" x14ac:dyDescent="0.25">
      <c r="A351" s="22">
        <v>42527</v>
      </c>
      <c r="B351" s="34">
        <v>48.5</v>
      </c>
      <c r="C351">
        <f t="shared" si="5"/>
        <v>8.2816208317220176E-3</v>
      </c>
      <c r="D351">
        <v>21030.22</v>
      </c>
      <c r="E351">
        <f t="shared" si="5"/>
        <v>3.9535554597908617E-3</v>
      </c>
    </row>
    <row r="352" spans="1:5" x14ac:dyDescent="0.25">
      <c r="A352" s="22">
        <v>42528</v>
      </c>
      <c r="B352" s="34">
        <v>49.25</v>
      </c>
      <c r="C352">
        <f t="shared" si="5"/>
        <v>1.5345569674660321E-2</v>
      </c>
      <c r="D352">
        <v>21328.240000000002</v>
      </c>
      <c r="E352">
        <f t="shared" si="5"/>
        <v>1.4071565280514545E-2</v>
      </c>
    </row>
    <row r="353" spans="1:5" x14ac:dyDescent="0.25">
      <c r="A353" s="22">
        <v>42529</v>
      </c>
      <c r="B353" s="34">
        <v>49.65</v>
      </c>
      <c r="C353">
        <f t="shared" si="5"/>
        <v>8.0890228730836032E-3</v>
      </c>
      <c r="D353">
        <v>21297.88</v>
      </c>
      <c r="E353">
        <f t="shared" si="5"/>
        <v>-1.4244789407868363E-3</v>
      </c>
    </row>
    <row r="354" spans="1:5" x14ac:dyDescent="0.25">
      <c r="A354" s="22">
        <v>42531</v>
      </c>
      <c r="B354" s="34">
        <v>50.75</v>
      </c>
      <c r="C354">
        <f t="shared" si="5"/>
        <v>2.1913227430715079E-2</v>
      </c>
      <c r="D354">
        <v>21042.639999999999</v>
      </c>
      <c r="E354">
        <f t="shared" si="5"/>
        <v>-1.2056681962142015E-2</v>
      </c>
    </row>
    <row r="355" spans="1:5" x14ac:dyDescent="0.25">
      <c r="A355" s="22">
        <v>42534</v>
      </c>
      <c r="B355" s="34">
        <v>51.05</v>
      </c>
      <c r="C355">
        <f t="shared" si="5"/>
        <v>5.8939266887777977E-3</v>
      </c>
      <c r="D355">
        <v>20512.990000000002</v>
      </c>
      <c r="E355">
        <f t="shared" si="5"/>
        <v>-2.5492511279168351E-2</v>
      </c>
    </row>
    <row r="356" spans="1:5" x14ac:dyDescent="0.25">
      <c r="A356" s="22">
        <v>42535</v>
      </c>
      <c r="B356" s="34">
        <v>49.9</v>
      </c>
      <c r="C356">
        <f t="shared" si="5"/>
        <v>-2.2784541853201605E-2</v>
      </c>
      <c r="D356">
        <v>20387.53</v>
      </c>
      <c r="E356">
        <f t="shared" si="5"/>
        <v>-6.1349045682136645E-3</v>
      </c>
    </row>
    <row r="357" spans="1:5" x14ac:dyDescent="0.25">
      <c r="A357" s="22">
        <v>42536</v>
      </c>
      <c r="B357" s="34">
        <v>50.85</v>
      </c>
      <c r="C357">
        <f t="shared" si="5"/>
        <v>1.885911973709594E-2</v>
      </c>
      <c r="D357">
        <v>20467.52</v>
      </c>
      <c r="E357">
        <f t="shared" si="5"/>
        <v>3.9157999909662528E-3</v>
      </c>
    </row>
    <row r="358" spans="1:5" x14ac:dyDescent="0.25">
      <c r="A358" s="22">
        <v>42537</v>
      </c>
      <c r="B358" s="34">
        <v>50.45</v>
      </c>
      <c r="C358">
        <f t="shared" si="5"/>
        <v>-7.8973756949509196E-3</v>
      </c>
      <c r="D358">
        <v>20038.419999999998</v>
      </c>
      <c r="E358">
        <f t="shared" si="5"/>
        <v>-2.1187808633823274E-2</v>
      </c>
    </row>
    <row r="359" spans="1:5" x14ac:dyDescent="0.25">
      <c r="A359" s="22">
        <v>42538</v>
      </c>
      <c r="B359" s="34">
        <v>50.9</v>
      </c>
      <c r="C359">
        <f t="shared" si="5"/>
        <v>8.8801767568589506E-3</v>
      </c>
      <c r="D359">
        <v>20169.98</v>
      </c>
      <c r="E359">
        <f t="shared" si="5"/>
        <v>6.5439296009118216E-3</v>
      </c>
    </row>
    <row r="360" spans="1:5" x14ac:dyDescent="0.25">
      <c r="A360" s="22">
        <v>42541</v>
      </c>
      <c r="B360" s="34">
        <v>50.9</v>
      </c>
      <c r="C360">
        <f t="shared" si="5"/>
        <v>0</v>
      </c>
      <c r="D360">
        <v>20510.2</v>
      </c>
      <c r="E360">
        <f t="shared" si="5"/>
        <v>1.6726962983566903E-2</v>
      </c>
    </row>
    <row r="361" spans="1:5" x14ac:dyDescent="0.25">
      <c r="A361" s="22">
        <v>42542</v>
      </c>
      <c r="B361" s="34">
        <v>50.55</v>
      </c>
      <c r="C361">
        <f t="shared" si="5"/>
        <v>-6.899978089996664E-3</v>
      </c>
      <c r="D361">
        <v>20668.439999999999</v>
      </c>
      <c r="E361">
        <f t="shared" si="5"/>
        <v>7.6855757698770805E-3</v>
      </c>
    </row>
    <row r="362" spans="1:5" x14ac:dyDescent="0.25">
      <c r="A362" s="22">
        <v>42543</v>
      </c>
      <c r="B362" s="34">
        <v>49.6</v>
      </c>
      <c r="C362">
        <f t="shared" si="5"/>
        <v>-1.8972111735598568E-2</v>
      </c>
      <c r="D362">
        <v>20795.12</v>
      </c>
      <c r="E362">
        <f t="shared" si="5"/>
        <v>6.1104446487301881E-3</v>
      </c>
    </row>
    <row r="363" spans="1:5" x14ac:dyDescent="0.25">
      <c r="A363" s="22">
        <v>42544</v>
      </c>
      <c r="B363" s="34">
        <v>49.5</v>
      </c>
      <c r="C363">
        <f t="shared" si="5"/>
        <v>-2.0181641562372361E-3</v>
      </c>
      <c r="D363">
        <v>20868.34</v>
      </c>
      <c r="E363">
        <f t="shared" si="5"/>
        <v>3.5148341198898651E-3</v>
      </c>
    </row>
    <row r="364" spans="1:5" x14ac:dyDescent="0.25">
      <c r="A364" s="22">
        <v>42545</v>
      </c>
      <c r="B364" s="34">
        <v>49.7</v>
      </c>
      <c r="C364">
        <f t="shared" si="5"/>
        <v>4.0322635279384511E-3</v>
      </c>
      <c r="D364">
        <v>20259.13</v>
      </c>
      <c r="E364">
        <f t="shared" si="5"/>
        <v>-2.9627621774695145E-2</v>
      </c>
    </row>
    <row r="365" spans="1:5" x14ac:dyDescent="0.25">
      <c r="A365" s="22">
        <v>42548</v>
      </c>
      <c r="B365" s="34">
        <v>51.65</v>
      </c>
      <c r="C365">
        <f t="shared" si="5"/>
        <v>3.8485262463064489E-2</v>
      </c>
      <c r="D365">
        <v>20227.3</v>
      </c>
      <c r="E365">
        <f t="shared" si="5"/>
        <v>-1.5723790197346489E-3</v>
      </c>
    </row>
    <row r="366" spans="1:5" x14ac:dyDescent="0.25">
      <c r="A366" s="22">
        <v>42549</v>
      </c>
      <c r="B366" s="34">
        <v>52.4</v>
      </c>
      <c r="C366">
        <f t="shared" si="5"/>
        <v>1.4416395761348873E-2</v>
      </c>
      <c r="D366">
        <v>20172.46</v>
      </c>
      <c r="E366">
        <f t="shared" si="5"/>
        <v>-2.7148692805724515E-3</v>
      </c>
    </row>
    <row r="367" spans="1:5" x14ac:dyDescent="0.25">
      <c r="A367" s="22">
        <v>42550</v>
      </c>
      <c r="B367" s="34">
        <v>53.95</v>
      </c>
      <c r="C367">
        <f t="shared" si="5"/>
        <v>2.9151100377147302E-2</v>
      </c>
      <c r="D367">
        <v>20436.12</v>
      </c>
      <c r="E367">
        <f t="shared" si="5"/>
        <v>1.2985615600866526E-2</v>
      </c>
    </row>
    <row r="368" spans="1:5" x14ac:dyDescent="0.25">
      <c r="A368" s="22">
        <v>42551</v>
      </c>
      <c r="B368" s="34">
        <v>52.8</v>
      </c>
      <c r="C368">
        <f t="shared" si="5"/>
        <v>-2.1546500991928019E-2</v>
      </c>
      <c r="D368">
        <v>20794.37</v>
      </c>
      <c r="E368">
        <f t="shared" si="5"/>
        <v>1.7378353549864084E-2</v>
      </c>
    </row>
    <row r="369" spans="1:5" x14ac:dyDescent="0.25">
      <c r="A369" s="22">
        <v>42555</v>
      </c>
      <c r="B369" s="34">
        <v>53.9</v>
      </c>
      <c r="C369">
        <f t="shared" si="5"/>
        <v>2.061928720273561E-2</v>
      </c>
      <c r="D369">
        <v>21059.200000000001</v>
      </c>
      <c r="E369">
        <f t="shared" si="5"/>
        <v>1.2655242287882517E-2</v>
      </c>
    </row>
    <row r="370" spans="1:5" x14ac:dyDescent="0.25">
      <c r="A370" s="22">
        <v>42556</v>
      </c>
      <c r="B370" s="34">
        <v>53.35</v>
      </c>
      <c r="C370">
        <f t="shared" si="5"/>
        <v>-1.0256500167188997E-2</v>
      </c>
      <c r="D370">
        <v>20750.72</v>
      </c>
      <c r="E370">
        <f t="shared" si="5"/>
        <v>-1.4756574409764175E-2</v>
      </c>
    </row>
    <row r="371" spans="1:5" x14ac:dyDescent="0.25">
      <c r="A371" s="22">
        <v>42557</v>
      </c>
      <c r="B371" s="34">
        <v>52.65</v>
      </c>
      <c r="C371">
        <f t="shared" si="5"/>
        <v>-1.3207739167777899E-2</v>
      </c>
      <c r="D371">
        <v>20495.29</v>
      </c>
      <c r="E371">
        <f t="shared" si="5"/>
        <v>-1.2385841221072932E-2</v>
      </c>
    </row>
    <row r="372" spans="1:5" x14ac:dyDescent="0.25">
      <c r="A372" s="22">
        <v>42558</v>
      </c>
      <c r="B372" s="34">
        <v>53.4</v>
      </c>
      <c r="C372">
        <f t="shared" si="5"/>
        <v>1.4144507386164743E-2</v>
      </c>
      <c r="D372">
        <v>20706.919999999998</v>
      </c>
      <c r="E372">
        <f t="shared" si="5"/>
        <v>1.0272840273772439E-2</v>
      </c>
    </row>
    <row r="373" spans="1:5" x14ac:dyDescent="0.25">
      <c r="A373" s="22">
        <v>42559</v>
      </c>
      <c r="B373" s="34">
        <v>53.7</v>
      </c>
      <c r="C373">
        <f t="shared" si="5"/>
        <v>5.6022555486699727E-3</v>
      </c>
      <c r="D373">
        <v>20564.169999999998</v>
      </c>
      <c r="E373">
        <f t="shared" si="5"/>
        <v>-6.9177028893614694E-3</v>
      </c>
    </row>
    <row r="374" spans="1:5" x14ac:dyDescent="0.25">
      <c r="A374" s="22">
        <v>42562</v>
      </c>
      <c r="B374" s="34">
        <v>54.2</v>
      </c>
      <c r="C374">
        <f t="shared" si="5"/>
        <v>9.2679069307814565E-3</v>
      </c>
      <c r="D374">
        <v>20880.5</v>
      </c>
      <c r="E374">
        <f t="shared" si="5"/>
        <v>1.5265468054644992E-2</v>
      </c>
    </row>
    <row r="375" spans="1:5" x14ac:dyDescent="0.25">
      <c r="A375" s="22">
        <v>42563</v>
      </c>
      <c r="B375" s="34">
        <v>56.05</v>
      </c>
      <c r="C375">
        <f t="shared" si="5"/>
        <v>3.356324107256832E-2</v>
      </c>
      <c r="D375">
        <v>21224.74</v>
      </c>
      <c r="E375">
        <f t="shared" si="5"/>
        <v>1.6351773328965275E-2</v>
      </c>
    </row>
    <row r="376" spans="1:5" x14ac:dyDescent="0.25">
      <c r="A376" s="22">
        <v>42564</v>
      </c>
      <c r="B376" s="34">
        <v>55.5</v>
      </c>
      <c r="C376">
        <f t="shared" si="5"/>
        <v>-9.8611287657800698E-3</v>
      </c>
      <c r="D376">
        <v>21322.37</v>
      </c>
      <c r="E376">
        <f t="shared" si="5"/>
        <v>4.5892739296400798E-3</v>
      </c>
    </row>
    <row r="377" spans="1:5" x14ac:dyDescent="0.25">
      <c r="A377" s="22">
        <v>42565</v>
      </c>
      <c r="B377" s="34">
        <v>55.65</v>
      </c>
      <c r="C377">
        <f t="shared" si="5"/>
        <v>2.6990569691649835E-3</v>
      </c>
      <c r="D377">
        <v>21561.06</v>
      </c>
      <c r="E377">
        <f t="shared" si="5"/>
        <v>1.1132153606338258E-2</v>
      </c>
    </row>
    <row r="378" spans="1:5" x14ac:dyDescent="0.25">
      <c r="A378" s="22">
        <v>42566</v>
      </c>
      <c r="B378" s="34">
        <v>55.65</v>
      </c>
      <c r="C378">
        <f t="shared" si="5"/>
        <v>0</v>
      </c>
      <c r="D378">
        <v>21659.25</v>
      </c>
      <c r="E378">
        <f t="shared" si="5"/>
        <v>4.5437049817430184E-3</v>
      </c>
    </row>
    <row r="379" spans="1:5" x14ac:dyDescent="0.25">
      <c r="A379" s="22">
        <v>42569</v>
      </c>
      <c r="B379" s="34">
        <v>56</v>
      </c>
      <c r="C379">
        <f t="shared" si="5"/>
        <v>6.269613013595395E-3</v>
      </c>
      <c r="D379">
        <v>21803.18</v>
      </c>
      <c r="E379">
        <f t="shared" si="5"/>
        <v>6.6232157818867281E-3</v>
      </c>
    </row>
    <row r="380" spans="1:5" x14ac:dyDescent="0.25">
      <c r="A380" s="22">
        <v>42570</v>
      </c>
      <c r="B380" s="34">
        <v>56.05</v>
      </c>
      <c r="C380">
        <f t="shared" si="5"/>
        <v>8.924587830195697E-4</v>
      </c>
      <c r="D380">
        <v>21673.200000000001</v>
      </c>
      <c r="E380">
        <f t="shared" si="5"/>
        <v>-5.9793564809738371E-3</v>
      </c>
    </row>
    <row r="381" spans="1:5" x14ac:dyDescent="0.25">
      <c r="A381" s="22">
        <v>42571</v>
      </c>
      <c r="B381" s="34">
        <v>56.8</v>
      </c>
      <c r="C381">
        <f t="shared" si="5"/>
        <v>1.3292176208936772E-2</v>
      </c>
      <c r="D381">
        <v>21882.48</v>
      </c>
      <c r="E381">
        <f t="shared" si="5"/>
        <v>9.6098424162047499E-3</v>
      </c>
    </row>
    <row r="382" spans="1:5" x14ac:dyDescent="0.25">
      <c r="A382" s="22">
        <v>42572</v>
      </c>
      <c r="B382" s="34">
        <v>57.15</v>
      </c>
      <c r="C382">
        <f t="shared" si="5"/>
        <v>6.1430645137140714E-3</v>
      </c>
      <c r="D382">
        <v>22000.49</v>
      </c>
      <c r="E382">
        <f t="shared" si="5"/>
        <v>5.3784091858692174E-3</v>
      </c>
    </row>
    <row r="383" spans="1:5" x14ac:dyDescent="0.25">
      <c r="A383" s="22">
        <v>42573</v>
      </c>
      <c r="B383" s="34">
        <v>57</v>
      </c>
      <c r="C383">
        <f t="shared" si="5"/>
        <v>-2.6281224062694691E-3</v>
      </c>
      <c r="D383">
        <v>21964.27</v>
      </c>
      <c r="E383">
        <f t="shared" si="5"/>
        <v>-1.6476836536515884E-3</v>
      </c>
    </row>
    <row r="384" spans="1:5" x14ac:dyDescent="0.25">
      <c r="A384" s="22">
        <v>42576</v>
      </c>
      <c r="B384" s="34">
        <v>57.2</v>
      </c>
      <c r="C384">
        <f t="shared" si="5"/>
        <v>3.5026305512020745E-3</v>
      </c>
      <c r="D384">
        <v>21993.439999999999</v>
      </c>
      <c r="E384">
        <f t="shared" si="5"/>
        <v>1.3271848911926315E-3</v>
      </c>
    </row>
    <row r="385" spans="1:5" x14ac:dyDescent="0.25">
      <c r="A385" s="22">
        <v>42577</v>
      </c>
      <c r="B385" s="34">
        <v>57.25</v>
      </c>
      <c r="C385">
        <f t="shared" si="5"/>
        <v>8.7374404859677122E-4</v>
      </c>
      <c r="D385">
        <v>22129.73</v>
      </c>
      <c r="E385">
        <f t="shared" si="5"/>
        <v>6.1777262808081863E-3</v>
      </c>
    </row>
    <row r="386" spans="1:5" x14ac:dyDescent="0.25">
      <c r="A386" s="22">
        <v>42578</v>
      </c>
      <c r="B386" s="34">
        <v>57.25</v>
      </c>
      <c r="C386">
        <f t="shared" si="5"/>
        <v>0</v>
      </c>
      <c r="D386">
        <v>22218.99</v>
      </c>
      <c r="E386">
        <f t="shared" si="5"/>
        <v>4.0253752770356768E-3</v>
      </c>
    </row>
    <row r="387" spans="1:5" x14ac:dyDescent="0.25">
      <c r="A387" s="22">
        <v>42579</v>
      </c>
      <c r="B387" s="34">
        <v>58.3</v>
      </c>
      <c r="C387">
        <f t="shared" si="5"/>
        <v>1.8174450922097553E-2</v>
      </c>
      <c r="D387">
        <v>22174.34</v>
      </c>
      <c r="E387">
        <f t="shared" si="5"/>
        <v>-2.0115641271309763E-3</v>
      </c>
    </row>
    <row r="388" spans="1:5" x14ac:dyDescent="0.25">
      <c r="A388" s="22">
        <v>42580</v>
      </c>
      <c r="B388" s="34">
        <v>57.9</v>
      </c>
      <c r="C388">
        <f t="shared" ref="C388:E451" si="6">LN(B388/B387)</f>
        <v>-6.8847087774971437E-3</v>
      </c>
      <c r="D388">
        <v>21891.37</v>
      </c>
      <c r="E388">
        <f t="shared" si="6"/>
        <v>-1.2843269273887724E-2</v>
      </c>
    </row>
    <row r="389" spans="1:5" x14ac:dyDescent="0.25">
      <c r="A389" s="22">
        <v>42583</v>
      </c>
      <c r="B389" s="34">
        <v>56.8</v>
      </c>
      <c r="C389">
        <f t="shared" si="6"/>
        <v>-1.9181058851843888E-2</v>
      </c>
      <c r="D389">
        <v>22129.14</v>
      </c>
      <c r="E389">
        <f t="shared" si="6"/>
        <v>1.080279680162956E-2</v>
      </c>
    </row>
    <row r="390" spans="1:5" x14ac:dyDescent="0.25">
      <c r="A390" s="22">
        <v>42585</v>
      </c>
      <c r="B390" s="34">
        <v>55.25</v>
      </c>
      <c r="C390">
        <f t="shared" si="6"/>
        <v>-2.7667985329243402E-2</v>
      </c>
      <c r="D390">
        <v>21739.119999999999</v>
      </c>
      <c r="E390">
        <f t="shared" si="6"/>
        <v>-1.7781889540624304E-2</v>
      </c>
    </row>
    <row r="391" spans="1:5" x14ac:dyDescent="0.25">
      <c r="A391" s="22">
        <v>42586</v>
      </c>
      <c r="B391" s="34">
        <v>54.65</v>
      </c>
      <c r="C391">
        <f t="shared" si="6"/>
        <v>-1.0919125775314703E-2</v>
      </c>
      <c r="D391">
        <v>21832.23</v>
      </c>
      <c r="E391">
        <f t="shared" si="6"/>
        <v>4.2739158521213384E-3</v>
      </c>
    </row>
    <row r="392" spans="1:5" x14ac:dyDescent="0.25">
      <c r="A392" s="22">
        <v>42587</v>
      </c>
      <c r="B392" s="34">
        <v>56.8</v>
      </c>
      <c r="C392">
        <f t="shared" si="6"/>
        <v>3.8587111104558085E-2</v>
      </c>
      <c r="D392">
        <v>22146.09</v>
      </c>
      <c r="E392">
        <f t="shared" si="6"/>
        <v>1.4273638861922346E-2</v>
      </c>
    </row>
    <row r="393" spans="1:5" x14ac:dyDescent="0.25">
      <c r="A393" s="22">
        <v>42590</v>
      </c>
      <c r="B393" s="34">
        <v>57</v>
      </c>
      <c r="C393">
        <f t="shared" si="6"/>
        <v>3.5149421074445919E-3</v>
      </c>
      <c r="D393">
        <v>22494.76</v>
      </c>
      <c r="E393">
        <f t="shared" si="6"/>
        <v>1.5621435991686463E-2</v>
      </c>
    </row>
    <row r="394" spans="1:5" x14ac:dyDescent="0.25">
      <c r="A394" s="22">
        <v>42591</v>
      </c>
      <c r="B394" s="34">
        <v>55.65</v>
      </c>
      <c r="C394">
        <f t="shared" si="6"/>
        <v>-2.3969190112996388E-2</v>
      </c>
      <c r="D394">
        <v>22465.61</v>
      </c>
      <c r="E394">
        <f t="shared" si="6"/>
        <v>-1.2966976955242299E-3</v>
      </c>
    </row>
    <row r="395" spans="1:5" x14ac:dyDescent="0.25">
      <c r="A395" s="22">
        <v>42592</v>
      </c>
      <c r="B395" s="34">
        <v>56.15</v>
      </c>
      <c r="C395">
        <f t="shared" si="6"/>
        <v>8.9446034628982846E-3</v>
      </c>
      <c r="D395">
        <v>22492.43</v>
      </c>
      <c r="E395">
        <f t="shared" si="6"/>
        <v>1.1931126526673419E-3</v>
      </c>
    </row>
    <row r="396" spans="1:5" x14ac:dyDescent="0.25">
      <c r="A396" s="22">
        <v>42593</v>
      </c>
      <c r="B396" s="34">
        <v>55.5</v>
      </c>
      <c r="C396">
        <f t="shared" si="6"/>
        <v>-1.1643660432063345E-2</v>
      </c>
      <c r="D396">
        <v>22580.55</v>
      </c>
      <c r="E396">
        <f t="shared" si="6"/>
        <v>3.9101081078637585E-3</v>
      </c>
    </row>
    <row r="397" spans="1:5" x14ac:dyDescent="0.25">
      <c r="A397" s="22">
        <v>42594</v>
      </c>
      <c r="B397" s="34">
        <v>54.9</v>
      </c>
      <c r="C397">
        <f t="shared" si="6"/>
        <v>-1.0869672236903879E-2</v>
      </c>
      <c r="D397">
        <v>22766.91</v>
      </c>
      <c r="E397">
        <f t="shared" si="6"/>
        <v>8.2192497284093446E-3</v>
      </c>
    </row>
    <row r="398" spans="1:5" x14ac:dyDescent="0.25">
      <c r="A398" s="22">
        <v>42597</v>
      </c>
      <c r="B398" s="34">
        <v>54.75</v>
      </c>
      <c r="C398">
        <f t="shared" si="6"/>
        <v>-2.7359798188747488E-3</v>
      </c>
      <c r="D398">
        <v>22932.51</v>
      </c>
      <c r="E398">
        <f t="shared" si="6"/>
        <v>7.2473884718621618E-3</v>
      </c>
    </row>
    <row r="399" spans="1:5" x14ac:dyDescent="0.25">
      <c r="A399" s="22">
        <v>42598</v>
      </c>
      <c r="B399" s="34">
        <v>56</v>
      </c>
      <c r="C399">
        <f t="shared" si="6"/>
        <v>2.2574322038538975E-2</v>
      </c>
      <c r="D399">
        <v>22910.84</v>
      </c>
      <c r="E399">
        <f t="shared" si="6"/>
        <v>-9.4539345898570621E-4</v>
      </c>
    </row>
    <row r="400" spans="1:5" x14ac:dyDescent="0.25">
      <c r="A400" s="22">
        <v>42599</v>
      </c>
      <c r="B400" s="34">
        <v>55.8</v>
      </c>
      <c r="C400">
        <f t="shared" si="6"/>
        <v>-3.577821347884078E-3</v>
      </c>
      <c r="D400">
        <v>22799.78</v>
      </c>
      <c r="E400">
        <f t="shared" si="6"/>
        <v>-4.8592742139147585E-3</v>
      </c>
    </row>
    <row r="401" spans="1:5" x14ac:dyDescent="0.25">
      <c r="A401" s="22">
        <v>42600</v>
      </c>
      <c r="B401" s="34">
        <v>56.1</v>
      </c>
      <c r="C401">
        <f t="shared" si="6"/>
        <v>5.3619431413853731E-3</v>
      </c>
      <c r="D401">
        <v>23023.16</v>
      </c>
      <c r="E401">
        <f t="shared" si="6"/>
        <v>9.7497790192171384E-3</v>
      </c>
    </row>
    <row r="402" spans="1:5" x14ac:dyDescent="0.25">
      <c r="A402" s="22">
        <v>42601</v>
      </c>
      <c r="B402" s="34">
        <v>56.5</v>
      </c>
      <c r="C402">
        <f t="shared" si="6"/>
        <v>7.1048256237445824E-3</v>
      </c>
      <c r="D402">
        <v>22937.22</v>
      </c>
      <c r="E402">
        <f t="shared" si="6"/>
        <v>-3.7397471544386995E-3</v>
      </c>
    </row>
    <row r="403" spans="1:5" x14ac:dyDescent="0.25">
      <c r="A403" s="22">
        <v>42604</v>
      </c>
      <c r="B403" s="34">
        <v>56.5</v>
      </c>
      <c r="C403">
        <f t="shared" si="6"/>
        <v>0</v>
      </c>
      <c r="D403">
        <v>22997.91</v>
      </c>
      <c r="E403">
        <f t="shared" si="6"/>
        <v>2.6424235792298027E-3</v>
      </c>
    </row>
    <row r="404" spans="1:5" x14ac:dyDescent="0.25">
      <c r="A404" s="22">
        <v>42605</v>
      </c>
      <c r="B404" s="34">
        <v>57.25</v>
      </c>
      <c r="C404">
        <f t="shared" si="6"/>
        <v>1.3187004281953681E-2</v>
      </c>
      <c r="D404">
        <v>22998.93</v>
      </c>
      <c r="E404">
        <f t="shared" si="6"/>
        <v>4.4350872806401908E-5</v>
      </c>
    </row>
    <row r="405" spans="1:5" x14ac:dyDescent="0.25">
      <c r="A405" s="22">
        <v>42606</v>
      </c>
      <c r="B405" s="34">
        <v>56.15</v>
      </c>
      <c r="C405">
        <f t="shared" si="6"/>
        <v>-1.940096124989691E-2</v>
      </c>
      <c r="D405">
        <v>22820.78</v>
      </c>
      <c r="E405">
        <f t="shared" si="6"/>
        <v>-7.7761687146785663E-3</v>
      </c>
    </row>
    <row r="406" spans="1:5" x14ac:dyDescent="0.25">
      <c r="A406" s="22">
        <v>42607</v>
      </c>
      <c r="B406" s="34">
        <v>56.95</v>
      </c>
      <c r="C406">
        <f t="shared" si="6"/>
        <v>1.4147008708738992E-2</v>
      </c>
      <c r="D406">
        <v>22814.95</v>
      </c>
      <c r="E406">
        <f t="shared" si="6"/>
        <v>-2.5550155685970753E-4</v>
      </c>
    </row>
    <row r="407" spans="1:5" x14ac:dyDescent="0.25">
      <c r="A407" s="22">
        <v>42608</v>
      </c>
      <c r="B407" s="34">
        <v>56.5</v>
      </c>
      <c r="C407">
        <f t="shared" si="6"/>
        <v>-7.9330517407959888E-3</v>
      </c>
      <c r="D407">
        <v>22909.54</v>
      </c>
      <c r="E407">
        <f t="shared" si="6"/>
        <v>4.1373948592048427E-3</v>
      </c>
    </row>
    <row r="408" spans="1:5" x14ac:dyDescent="0.25">
      <c r="A408" s="22">
        <v>42611</v>
      </c>
      <c r="B408" s="34">
        <v>55.7</v>
      </c>
      <c r="C408">
        <f t="shared" si="6"/>
        <v>-1.4260491219156922E-2</v>
      </c>
      <c r="D408">
        <v>22821.34</v>
      </c>
      <c r="E408">
        <f t="shared" si="6"/>
        <v>-3.8573545648794539E-3</v>
      </c>
    </row>
    <row r="409" spans="1:5" x14ac:dyDescent="0.25">
      <c r="A409" s="22">
        <v>42612</v>
      </c>
      <c r="B409" s="34">
        <v>55.7</v>
      </c>
      <c r="C409">
        <f t="shared" si="6"/>
        <v>0</v>
      </c>
      <c r="D409">
        <v>23016.11</v>
      </c>
      <c r="E409">
        <f t="shared" si="6"/>
        <v>8.4983423911657446E-3</v>
      </c>
    </row>
    <row r="410" spans="1:5" x14ac:dyDescent="0.25">
      <c r="A410" s="22">
        <v>42613</v>
      </c>
      <c r="B410" s="34">
        <v>56.4</v>
      </c>
      <c r="C410">
        <f t="shared" si="6"/>
        <v>1.2489011570774767E-2</v>
      </c>
      <c r="D410">
        <v>22976.880000000001</v>
      </c>
      <c r="E410">
        <f t="shared" si="6"/>
        <v>-1.7059125537924351E-3</v>
      </c>
    </row>
    <row r="411" spans="1:5" x14ac:dyDescent="0.25">
      <c r="A411" s="22">
        <v>42614</v>
      </c>
      <c r="B411" s="34">
        <v>56.65</v>
      </c>
      <c r="C411">
        <f t="shared" si="6"/>
        <v>4.4228289700020459E-3</v>
      </c>
      <c r="D411">
        <v>23162.34</v>
      </c>
      <c r="E411">
        <f t="shared" si="6"/>
        <v>8.0391909023944594E-3</v>
      </c>
    </row>
    <row r="412" spans="1:5" x14ac:dyDescent="0.25">
      <c r="A412" s="22">
        <v>42615</v>
      </c>
      <c r="B412" s="34">
        <v>56.45</v>
      </c>
      <c r="C412">
        <f t="shared" si="6"/>
        <v>-3.5366968783442556E-3</v>
      </c>
      <c r="D412">
        <v>23266.7</v>
      </c>
      <c r="E412">
        <f t="shared" si="6"/>
        <v>4.4954698935428129E-3</v>
      </c>
    </row>
    <row r="413" spans="1:5" x14ac:dyDescent="0.25">
      <c r="A413" s="22">
        <v>42618</v>
      </c>
      <c r="B413" s="34">
        <v>57.25</v>
      </c>
      <c r="C413">
        <f t="shared" si="6"/>
        <v>1.4072351838678037E-2</v>
      </c>
      <c r="D413">
        <v>23649.55</v>
      </c>
      <c r="E413">
        <f t="shared" si="6"/>
        <v>1.6320933508826081E-2</v>
      </c>
    </row>
    <row r="414" spans="1:5" x14ac:dyDescent="0.25">
      <c r="A414" s="22">
        <v>42619</v>
      </c>
      <c r="B414" s="34">
        <v>56.7</v>
      </c>
      <c r="C414">
        <f t="shared" si="6"/>
        <v>-9.6534317006426208E-3</v>
      </c>
      <c r="D414">
        <v>23787.68</v>
      </c>
      <c r="E414">
        <f t="shared" si="6"/>
        <v>5.8237123203396012E-3</v>
      </c>
    </row>
    <row r="415" spans="1:5" x14ac:dyDescent="0.25">
      <c r="A415" s="22">
        <v>42620</v>
      </c>
      <c r="B415" s="34">
        <v>57.25</v>
      </c>
      <c r="C415">
        <f t="shared" si="6"/>
        <v>9.6534317006425601E-3</v>
      </c>
      <c r="D415">
        <v>23741.81</v>
      </c>
      <c r="E415">
        <f t="shared" si="6"/>
        <v>-1.9301706894370532E-3</v>
      </c>
    </row>
    <row r="416" spans="1:5" x14ac:dyDescent="0.25">
      <c r="A416" s="22">
        <v>42621</v>
      </c>
      <c r="B416" s="34">
        <v>57.65</v>
      </c>
      <c r="C416">
        <f t="shared" si="6"/>
        <v>6.9626042807188872E-3</v>
      </c>
      <c r="D416">
        <v>23919.34</v>
      </c>
      <c r="E416">
        <f t="shared" si="6"/>
        <v>7.4497078248456933E-3</v>
      </c>
    </row>
    <row r="417" spans="1:5" x14ac:dyDescent="0.25">
      <c r="A417" s="22">
        <v>42622</v>
      </c>
      <c r="B417" s="34">
        <v>57.4</v>
      </c>
      <c r="C417">
        <f t="shared" si="6"/>
        <v>-4.3459433895472604E-3</v>
      </c>
      <c r="D417">
        <v>24099.7</v>
      </c>
      <c r="E417">
        <f t="shared" si="6"/>
        <v>7.5120555578291623E-3</v>
      </c>
    </row>
    <row r="418" spans="1:5" x14ac:dyDescent="0.25">
      <c r="A418" s="22">
        <v>42625</v>
      </c>
      <c r="B418" s="34">
        <v>56</v>
      </c>
      <c r="C418">
        <f t="shared" si="6"/>
        <v>-2.4692612590371522E-2</v>
      </c>
      <c r="D418">
        <v>23290.6</v>
      </c>
      <c r="E418">
        <f t="shared" si="6"/>
        <v>-3.4149546592269577E-2</v>
      </c>
    </row>
    <row r="419" spans="1:5" x14ac:dyDescent="0.25">
      <c r="A419" s="22">
        <v>42626</v>
      </c>
      <c r="B419" s="34">
        <v>55.75</v>
      </c>
      <c r="C419">
        <f t="shared" si="6"/>
        <v>-4.4742803949210774E-3</v>
      </c>
      <c r="D419">
        <v>23215.759999999998</v>
      </c>
      <c r="E419">
        <f t="shared" si="6"/>
        <v>-3.2184873038226067E-3</v>
      </c>
    </row>
    <row r="420" spans="1:5" x14ac:dyDescent="0.25">
      <c r="A420" s="22">
        <v>42627</v>
      </c>
      <c r="B420" s="34">
        <v>55.1</v>
      </c>
      <c r="C420">
        <f t="shared" si="6"/>
        <v>-1.1727694181359303E-2</v>
      </c>
      <c r="D420">
        <v>23190.639999999999</v>
      </c>
      <c r="E420">
        <f t="shared" si="6"/>
        <v>-1.0826094010082685E-3</v>
      </c>
    </row>
    <row r="421" spans="1:5" x14ac:dyDescent="0.25">
      <c r="A421" s="22">
        <v>42628</v>
      </c>
      <c r="B421" s="34">
        <v>55.8</v>
      </c>
      <c r="C421">
        <f t="shared" si="6"/>
        <v>1.2624153228396407E-2</v>
      </c>
      <c r="D421">
        <v>23335.59</v>
      </c>
      <c r="E421">
        <f t="shared" si="6"/>
        <v>6.2309140011885039E-3</v>
      </c>
    </row>
    <row r="422" spans="1:5" x14ac:dyDescent="0.25">
      <c r="A422" s="22">
        <v>42632</v>
      </c>
      <c r="B422" s="34">
        <v>55.8</v>
      </c>
      <c r="C422">
        <f t="shared" si="6"/>
        <v>0</v>
      </c>
      <c r="D422">
        <v>23550.45</v>
      </c>
      <c r="E422">
        <f t="shared" si="6"/>
        <v>9.1652655696821423E-3</v>
      </c>
    </row>
    <row r="423" spans="1:5" x14ac:dyDescent="0.25">
      <c r="A423" s="22">
        <v>42633</v>
      </c>
      <c r="B423" s="34">
        <v>56.3</v>
      </c>
      <c r="C423">
        <f t="shared" si="6"/>
        <v>8.9206657583793623E-3</v>
      </c>
      <c r="D423">
        <v>23530.86</v>
      </c>
      <c r="E423">
        <f t="shared" si="6"/>
        <v>-8.3217740247828933E-4</v>
      </c>
    </row>
    <row r="424" spans="1:5" x14ac:dyDescent="0.25">
      <c r="A424" s="22">
        <v>42634</v>
      </c>
      <c r="B424" s="34">
        <v>55.35</v>
      </c>
      <c r="C424">
        <f t="shared" si="6"/>
        <v>-1.7017875990998695E-2</v>
      </c>
      <c r="D424">
        <v>23669.9</v>
      </c>
      <c r="E424">
        <f t="shared" si="6"/>
        <v>5.8914476022494007E-3</v>
      </c>
    </row>
    <row r="425" spans="1:5" x14ac:dyDescent="0.25">
      <c r="A425" s="22">
        <v>42635</v>
      </c>
      <c r="B425" s="34">
        <v>56.85</v>
      </c>
      <c r="C425">
        <f t="shared" si="6"/>
        <v>2.6739561041899087E-2</v>
      </c>
      <c r="D425">
        <v>23759.8</v>
      </c>
      <c r="E425">
        <f t="shared" si="6"/>
        <v>3.7908781907074734E-3</v>
      </c>
    </row>
    <row r="426" spans="1:5" x14ac:dyDescent="0.25">
      <c r="A426" s="22">
        <v>42636</v>
      </c>
      <c r="B426" s="34">
        <v>56.85</v>
      </c>
      <c r="C426">
        <f t="shared" si="6"/>
        <v>0</v>
      </c>
      <c r="D426">
        <v>23686.48</v>
      </c>
      <c r="E426">
        <f t="shared" si="6"/>
        <v>-3.0906557211079319E-3</v>
      </c>
    </row>
    <row r="427" spans="1:5" x14ac:dyDescent="0.25">
      <c r="A427" s="22">
        <v>42639</v>
      </c>
      <c r="B427" s="34">
        <v>56.3</v>
      </c>
      <c r="C427">
        <f t="shared" si="6"/>
        <v>-9.7216850509003732E-3</v>
      </c>
      <c r="D427">
        <v>23317.919999999998</v>
      </c>
      <c r="E427">
        <f t="shared" si="6"/>
        <v>-1.5682257550248421E-2</v>
      </c>
    </row>
    <row r="428" spans="1:5" x14ac:dyDescent="0.25">
      <c r="A428" s="22">
        <v>42640</v>
      </c>
      <c r="B428" s="34">
        <v>57.2</v>
      </c>
      <c r="C428">
        <f t="shared" si="6"/>
        <v>1.585936324010764E-2</v>
      </c>
      <c r="D428">
        <v>23571.9</v>
      </c>
      <c r="E428">
        <f t="shared" si="6"/>
        <v>1.083316096602719E-2</v>
      </c>
    </row>
    <row r="429" spans="1:5" x14ac:dyDescent="0.25">
      <c r="A429" s="22">
        <v>42641</v>
      </c>
      <c r="B429" s="34">
        <v>57.5</v>
      </c>
      <c r="C429">
        <f t="shared" si="6"/>
        <v>5.2310494175525028E-3</v>
      </c>
      <c r="D429">
        <v>23619.65</v>
      </c>
      <c r="E429">
        <f t="shared" si="6"/>
        <v>2.0236680632703414E-3</v>
      </c>
    </row>
    <row r="430" spans="1:5" x14ac:dyDescent="0.25">
      <c r="A430" s="22">
        <v>42642</v>
      </c>
      <c r="B430" s="34">
        <v>57.05</v>
      </c>
      <c r="C430">
        <f t="shared" si="6"/>
        <v>-7.8568714952201319E-3</v>
      </c>
      <c r="D430">
        <v>23739.47</v>
      </c>
      <c r="E430">
        <f t="shared" si="6"/>
        <v>5.0600710342173852E-3</v>
      </c>
    </row>
    <row r="431" spans="1:5" x14ac:dyDescent="0.25">
      <c r="A431" s="22">
        <v>42643</v>
      </c>
      <c r="B431" s="34">
        <v>57</v>
      </c>
      <c r="C431">
        <f t="shared" si="6"/>
        <v>-8.7680847353442573E-4</v>
      </c>
      <c r="D431">
        <v>23297.15</v>
      </c>
      <c r="E431">
        <f t="shared" si="6"/>
        <v>-1.8808028249076601E-2</v>
      </c>
    </row>
    <row r="432" spans="1:5" x14ac:dyDescent="0.25">
      <c r="A432" s="22">
        <v>42646</v>
      </c>
      <c r="B432" s="34">
        <v>57.9</v>
      </c>
      <c r="C432">
        <f t="shared" si="6"/>
        <v>1.5666116744399456E-2</v>
      </c>
      <c r="D432">
        <v>23584.43</v>
      </c>
      <c r="E432">
        <f t="shared" si="6"/>
        <v>1.2255713047167103E-2</v>
      </c>
    </row>
    <row r="433" spans="1:5" x14ac:dyDescent="0.25">
      <c r="A433" s="22">
        <v>42647</v>
      </c>
      <c r="B433" s="34">
        <v>58</v>
      </c>
      <c r="C433">
        <f t="shared" si="6"/>
        <v>1.7256259674698574E-3</v>
      </c>
      <c r="D433">
        <v>23689.439999999999</v>
      </c>
      <c r="E433">
        <f t="shared" si="6"/>
        <v>4.4426306843444226E-3</v>
      </c>
    </row>
    <row r="434" spans="1:5" x14ac:dyDescent="0.25">
      <c r="A434" s="22">
        <v>42648</v>
      </c>
      <c r="B434" s="34">
        <v>56.75</v>
      </c>
      <c r="C434">
        <f t="shared" si="6"/>
        <v>-2.1787354184907296E-2</v>
      </c>
      <c r="D434">
        <v>23788.31</v>
      </c>
      <c r="E434">
        <f t="shared" si="6"/>
        <v>4.1649043149716812E-3</v>
      </c>
    </row>
    <row r="435" spans="1:5" x14ac:dyDescent="0.25">
      <c r="A435" s="22">
        <v>42649</v>
      </c>
      <c r="B435" s="34">
        <v>56.45</v>
      </c>
      <c r="C435">
        <f t="shared" si="6"/>
        <v>-5.3003657658409397E-3</v>
      </c>
      <c r="D435">
        <v>23952.5</v>
      </c>
      <c r="E435">
        <f t="shared" si="6"/>
        <v>6.8784190027272414E-3</v>
      </c>
    </row>
    <row r="436" spans="1:5" x14ac:dyDescent="0.25">
      <c r="A436" s="22">
        <v>42650</v>
      </c>
      <c r="B436" s="34">
        <v>56.3</v>
      </c>
      <c r="C436">
        <f t="shared" si="6"/>
        <v>-2.6607554500264015E-3</v>
      </c>
      <c r="D436">
        <v>23851.82</v>
      </c>
      <c r="E436">
        <f t="shared" si="6"/>
        <v>-4.2121778474852028E-3</v>
      </c>
    </row>
    <row r="437" spans="1:5" x14ac:dyDescent="0.25">
      <c r="A437" s="22">
        <v>42654</v>
      </c>
      <c r="B437" s="34">
        <v>55</v>
      </c>
      <c r="C437">
        <f t="shared" si="6"/>
        <v>-2.3361349913173762E-2</v>
      </c>
      <c r="D437">
        <v>23549.52</v>
      </c>
      <c r="E437">
        <f t="shared" si="6"/>
        <v>-1.2755086606303593E-2</v>
      </c>
    </row>
    <row r="438" spans="1:5" x14ac:dyDescent="0.25">
      <c r="A438" s="22">
        <v>42655</v>
      </c>
      <c r="B438" s="34">
        <v>54.45</v>
      </c>
      <c r="C438">
        <f t="shared" si="6"/>
        <v>-1.0050335853501338E-2</v>
      </c>
      <c r="D438">
        <v>23407.05</v>
      </c>
      <c r="E438">
        <f t="shared" si="6"/>
        <v>-6.0681790504881362E-3</v>
      </c>
    </row>
    <row r="439" spans="1:5" x14ac:dyDescent="0.25">
      <c r="A439" s="22">
        <v>42656</v>
      </c>
      <c r="B439" s="34">
        <v>55.3</v>
      </c>
      <c r="C439">
        <f t="shared" si="6"/>
        <v>1.5490059149319538E-2</v>
      </c>
      <c r="D439">
        <v>23031.3</v>
      </c>
      <c r="E439">
        <f t="shared" si="6"/>
        <v>-1.6183098687995907E-2</v>
      </c>
    </row>
    <row r="440" spans="1:5" x14ac:dyDescent="0.25">
      <c r="A440" s="22">
        <v>42657</v>
      </c>
      <c r="B440" s="34">
        <v>56</v>
      </c>
      <c r="C440">
        <f t="shared" si="6"/>
        <v>1.2578782206860185E-2</v>
      </c>
      <c r="D440">
        <v>23233.31</v>
      </c>
      <c r="E440">
        <f t="shared" si="6"/>
        <v>8.7328644430851362E-3</v>
      </c>
    </row>
    <row r="441" spans="1:5" x14ac:dyDescent="0.25">
      <c r="A441" s="22">
        <v>42660</v>
      </c>
      <c r="B441" s="34">
        <v>55.7</v>
      </c>
      <c r="C441">
        <f t="shared" si="6"/>
        <v>-5.3715438019108766E-3</v>
      </c>
      <c r="D441">
        <v>23037.54</v>
      </c>
      <c r="E441">
        <f t="shared" si="6"/>
        <v>-8.4619654997575462E-3</v>
      </c>
    </row>
    <row r="442" spans="1:5" x14ac:dyDescent="0.25">
      <c r="A442" s="22">
        <v>42661</v>
      </c>
      <c r="B442" s="34">
        <v>56.55</v>
      </c>
      <c r="C442">
        <f t="shared" si="6"/>
        <v>1.5145055628891102E-2</v>
      </c>
      <c r="D442">
        <v>23394.39</v>
      </c>
      <c r="E442">
        <f t="shared" si="6"/>
        <v>1.5371190736877649E-2</v>
      </c>
    </row>
    <row r="443" spans="1:5" x14ac:dyDescent="0.25">
      <c r="A443" s="22">
        <v>42662</v>
      </c>
      <c r="B443" s="34">
        <v>56.05</v>
      </c>
      <c r="C443">
        <f t="shared" si="6"/>
        <v>-8.8810530439605937E-3</v>
      </c>
      <c r="D443">
        <v>23304.97</v>
      </c>
      <c r="E443">
        <f t="shared" si="6"/>
        <v>-3.829607484356103E-3</v>
      </c>
    </row>
    <row r="444" spans="1:5" x14ac:dyDescent="0.25">
      <c r="A444" s="22">
        <v>42663</v>
      </c>
      <c r="B444" s="34">
        <v>55.7</v>
      </c>
      <c r="C444">
        <f t="shared" si="6"/>
        <v>-6.2640025849305158E-3</v>
      </c>
      <c r="D444">
        <v>23374.400000000001</v>
      </c>
      <c r="E444">
        <f t="shared" si="6"/>
        <v>2.9747638496451546E-3</v>
      </c>
    </row>
    <row r="445" spans="1:5" x14ac:dyDescent="0.25">
      <c r="A445" s="22">
        <v>42667</v>
      </c>
      <c r="B445" s="34">
        <v>56.55</v>
      </c>
      <c r="C445">
        <f t="shared" si="6"/>
        <v>1.5145055628891102E-2</v>
      </c>
      <c r="D445">
        <v>23604.080000000002</v>
      </c>
      <c r="E445">
        <f t="shared" si="6"/>
        <v>9.7781720491246088E-3</v>
      </c>
    </row>
    <row r="446" spans="1:5" x14ac:dyDescent="0.25">
      <c r="A446" s="22">
        <v>42668</v>
      </c>
      <c r="B446" s="34">
        <v>56.5</v>
      </c>
      <c r="C446">
        <f t="shared" si="6"/>
        <v>-8.845644097341069E-4</v>
      </c>
      <c r="D446">
        <v>23565.11</v>
      </c>
      <c r="E446">
        <f t="shared" si="6"/>
        <v>-1.652350140696611E-3</v>
      </c>
    </row>
    <row r="447" spans="1:5" x14ac:dyDescent="0.25">
      <c r="A447" s="22">
        <v>42669</v>
      </c>
      <c r="B447" s="34">
        <v>56.2</v>
      </c>
      <c r="C447">
        <f t="shared" si="6"/>
        <v>-5.3238812527498548E-3</v>
      </c>
      <c r="D447">
        <v>23325.43</v>
      </c>
      <c r="E447">
        <f t="shared" si="6"/>
        <v>-1.0223046585645709E-2</v>
      </c>
    </row>
    <row r="448" spans="1:5" x14ac:dyDescent="0.25">
      <c r="A448" s="22">
        <v>42670</v>
      </c>
      <c r="B448" s="34">
        <v>56.05</v>
      </c>
      <c r="C448">
        <f t="shared" si="6"/>
        <v>-2.6726073814765483E-3</v>
      </c>
      <c r="D448">
        <v>23132.35</v>
      </c>
      <c r="E448">
        <f t="shared" si="6"/>
        <v>-8.3121109823135562E-3</v>
      </c>
    </row>
    <row r="449" spans="1:5" x14ac:dyDescent="0.25">
      <c r="A449" s="22">
        <v>42671</v>
      </c>
      <c r="B449" s="34">
        <v>55</v>
      </c>
      <c r="C449">
        <f t="shared" si="6"/>
        <v>-1.8910964285697919E-2</v>
      </c>
      <c r="D449">
        <v>22954.81</v>
      </c>
      <c r="E449">
        <f t="shared" si="6"/>
        <v>-7.7045701334715029E-3</v>
      </c>
    </row>
    <row r="450" spans="1:5" x14ac:dyDescent="0.25">
      <c r="A450" s="22">
        <v>42674</v>
      </c>
      <c r="B450" s="34">
        <v>55.3</v>
      </c>
      <c r="C450">
        <f t="shared" si="6"/>
        <v>5.4397232958181213E-3</v>
      </c>
      <c r="D450">
        <v>22934.54</v>
      </c>
      <c r="E450">
        <f t="shared" si="6"/>
        <v>-8.8342943703958456E-4</v>
      </c>
    </row>
    <row r="451" spans="1:5" x14ac:dyDescent="0.25">
      <c r="A451" s="22">
        <v>42675</v>
      </c>
      <c r="B451" s="34">
        <v>55.55</v>
      </c>
      <c r="C451">
        <f t="shared" si="6"/>
        <v>4.5106075573498787E-3</v>
      </c>
      <c r="D451">
        <v>23147.07</v>
      </c>
      <c r="E451">
        <f t="shared" si="6"/>
        <v>9.2241354813065619E-3</v>
      </c>
    </row>
    <row r="452" spans="1:5" x14ac:dyDescent="0.25">
      <c r="A452" s="22">
        <v>42676</v>
      </c>
      <c r="B452" s="34">
        <v>54.75</v>
      </c>
      <c r="C452">
        <f t="shared" ref="C452:E495" si="7">LN(B452/B451)</f>
        <v>-1.4506147389028742E-2</v>
      </c>
      <c r="D452">
        <v>22810.5</v>
      </c>
      <c r="E452">
        <f t="shared" si="7"/>
        <v>-1.4647250380890479E-2</v>
      </c>
    </row>
    <row r="453" spans="1:5" x14ac:dyDescent="0.25">
      <c r="A453" s="22">
        <v>42677</v>
      </c>
      <c r="B453" s="34">
        <v>55.2</v>
      </c>
      <c r="C453">
        <f t="shared" si="7"/>
        <v>8.1855845864395021E-3</v>
      </c>
      <c r="D453">
        <v>22683.51</v>
      </c>
      <c r="E453">
        <f t="shared" si="7"/>
        <v>-5.5827274765614093E-3</v>
      </c>
    </row>
    <row r="454" spans="1:5" x14ac:dyDescent="0.25">
      <c r="A454" s="22">
        <v>42678</v>
      </c>
      <c r="B454" s="34">
        <v>54.55</v>
      </c>
      <c r="C454">
        <f t="shared" si="7"/>
        <v>-1.1845241003969911E-2</v>
      </c>
      <c r="D454">
        <v>22642.62</v>
      </c>
      <c r="E454">
        <f t="shared" si="7"/>
        <v>-1.8042577688670884E-3</v>
      </c>
    </row>
    <row r="455" spans="1:5" x14ac:dyDescent="0.25">
      <c r="A455" s="22">
        <v>42681</v>
      </c>
      <c r="B455" s="34">
        <v>54.75</v>
      </c>
      <c r="C455">
        <f t="shared" si="7"/>
        <v>3.6596564175303517E-3</v>
      </c>
      <c r="D455">
        <v>22801.4</v>
      </c>
      <c r="E455">
        <f t="shared" si="7"/>
        <v>6.9879665629908093E-3</v>
      </c>
    </row>
    <row r="456" spans="1:5" x14ac:dyDescent="0.25">
      <c r="A456" s="22">
        <v>42682</v>
      </c>
      <c r="B456" s="34">
        <v>54.8</v>
      </c>
      <c r="C456">
        <f t="shared" si="7"/>
        <v>9.1282525735968166E-4</v>
      </c>
      <c r="D456">
        <v>22909.47</v>
      </c>
      <c r="E456">
        <f t="shared" si="7"/>
        <v>4.7284246111412853E-3</v>
      </c>
    </row>
    <row r="457" spans="1:5" x14ac:dyDescent="0.25">
      <c r="A457" s="22">
        <v>42683</v>
      </c>
      <c r="B457" s="34">
        <v>54.85</v>
      </c>
      <c r="C457">
        <f t="shared" si="7"/>
        <v>9.1199276726944278E-4</v>
      </c>
      <c r="D457">
        <v>22415.19</v>
      </c>
      <c r="E457">
        <f t="shared" si="7"/>
        <v>-2.181150815706057E-2</v>
      </c>
    </row>
    <row r="458" spans="1:5" x14ac:dyDescent="0.25">
      <c r="A458" s="22">
        <v>42684</v>
      </c>
      <c r="B458" s="34">
        <v>54.85</v>
      </c>
      <c r="C458">
        <f t="shared" si="7"/>
        <v>0</v>
      </c>
      <c r="D458">
        <v>22839.11</v>
      </c>
      <c r="E458">
        <f t="shared" si="7"/>
        <v>1.873556326541367E-2</v>
      </c>
    </row>
    <row r="459" spans="1:5" x14ac:dyDescent="0.25">
      <c r="A459" s="22">
        <v>42685</v>
      </c>
      <c r="B459" s="34">
        <v>53.1</v>
      </c>
      <c r="C459">
        <f t="shared" si="7"/>
        <v>-3.2425258473346076E-2</v>
      </c>
      <c r="D459">
        <v>22531.09</v>
      </c>
      <c r="E459">
        <f t="shared" si="7"/>
        <v>-1.3578284091800889E-2</v>
      </c>
    </row>
    <row r="460" spans="1:5" x14ac:dyDescent="0.25">
      <c r="A460" s="22">
        <v>42688</v>
      </c>
      <c r="B460" s="34">
        <v>51.8</v>
      </c>
      <c r="C460">
        <f t="shared" si="7"/>
        <v>-2.478677898245581E-2</v>
      </c>
      <c r="D460">
        <v>22222.22</v>
      </c>
      <c r="E460">
        <f t="shared" si="7"/>
        <v>-1.3803443999929913E-2</v>
      </c>
    </row>
    <row r="461" spans="1:5" x14ac:dyDescent="0.25">
      <c r="A461" s="22">
        <v>42689</v>
      </c>
      <c r="B461" s="34">
        <v>52.15</v>
      </c>
      <c r="C461">
        <f t="shared" si="7"/>
        <v>6.7340321813441194E-3</v>
      </c>
      <c r="D461">
        <v>22323.91</v>
      </c>
      <c r="E461">
        <f t="shared" si="7"/>
        <v>4.5656121706809313E-3</v>
      </c>
    </row>
    <row r="462" spans="1:5" x14ac:dyDescent="0.25">
      <c r="A462" s="22">
        <v>42690</v>
      </c>
      <c r="B462" s="34">
        <v>51.3</v>
      </c>
      <c r="C462">
        <f t="shared" si="7"/>
        <v>-1.6433429270057628E-2</v>
      </c>
      <c r="D462">
        <v>22280.53</v>
      </c>
      <c r="E462">
        <f t="shared" si="7"/>
        <v>-1.9450984555358314E-3</v>
      </c>
    </row>
    <row r="463" spans="1:5" x14ac:dyDescent="0.25">
      <c r="A463" s="22">
        <v>42691</v>
      </c>
      <c r="B463" s="34">
        <v>52.55</v>
      </c>
      <c r="C463">
        <f t="shared" si="7"/>
        <v>2.4074345146236308E-2</v>
      </c>
      <c r="D463">
        <v>22262.880000000001</v>
      </c>
      <c r="E463">
        <f t="shared" si="7"/>
        <v>-7.9248539452767507E-4</v>
      </c>
    </row>
    <row r="464" spans="1:5" x14ac:dyDescent="0.25">
      <c r="A464" s="22">
        <v>42692</v>
      </c>
      <c r="B464" s="34">
        <v>52.85</v>
      </c>
      <c r="C464">
        <f t="shared" si="7"/>
        <v>5.6926149932864985E-3</v>
      </c>
      <c r="D464">
        <v>22344.21</v>
      </c>
      <c r="E464">
        <f t="shared" si="7"/>
        <v>3.6465095625207011E-3</v>
      </c>
    </row>
    <row r="465" spans="1:5" x14ac:dyDescent="0.25">
      <c r="A465" s="22">
        <v>42695</v>
      </c>
      <c r="B465" s="34">
        <v>52.85</v>
      </c>
      <c r="C465">
        <f t="shared" si="7"/>
        <v>0</v>
      </c>
      <c r="D465">
        <v>22357.78</v>
      </c>
      <c r="E465">
        <f t="shared" si="7"/>
        <v>6.0713182642800037E-4</v>
      </c>
    </row>
    <row r="466" spans="1:5" x14ac:dyDescent="0.25">
      <c r="A466" s="22">
        <v>42696</v>
      </c>
      <c r="B466" s="34">
        <v>52.05</v>
      </c>
      <c r="C466">
        <f t="shared" si="7"/>
        <v>-1.5252917255268877E-2</v>
      </c>
      <c r="D466">
        <v>22678.07</v>
      </c>
      <c r="E466">
        <f t="shared" si="7"/>
        <v>1.4224019315453676E-2</v>
      </c>
    </row>
    <row r="467" spans="1:5" x14ac:dyDescent="0.25">
      <c r="A467" s="22">
        <v>42697</v>
      </c>
      <c r="B467" s="34">
        <v>52.1</v>
      </c>
      <c r="C467">
        <f t="shared" si="7"/>
        <v>9.601536983435085E-4</v>
      </c>
      <c r="D467">
        <v>22676.69</v>
      </c>
      <c r="E467">
        <f t="shared" si="7"/>
        <v>-6.085359068935284E-5</v>
      </c>
    </row>
    <row r="468" spans="1:5" x14ac:dyDescent="0.25">
      <c r="A468" s="22">
        <v>42698</v>
      </c>
      <c r="B468" s="34">
        <v>52.45</v>
      </c>
      <c r="C468">
        <f t="shared" si="7"/>
        <v>6.6953860829850227E-3</v>
      </c>
      <c r="D468">
        <v>22608.49</v>
      </c>
      <c r="E468">
        <f t="shared" si="7"/>
        <v>-3.0120251950359789E-3</v>
      </c>
    </row>
    <row r="469" spans="1:5" x14ac:dyDescent="0.25">
      <c r="A469" s="22">
        <v>42699</v>
      </c>
      <c r="B469" s="34">
        <v>52.2</v>
      </c>
      <c r="C469">
        <f t="shared" si="7"/>
        <v>-4.7778399537131968E-3</v>
      </c>
      <c r="D469">
        <v>22723.45</v>
      </c>
      <c r="E469">
        <f t="shared" si="7"/>
        <v>5.0719314655626032E-3</v>
      </c>
    </row>
    <row r="470" spans="1:5" x14ac:dyDescent="0.25">
      <c r="A470" s="22">
        <v>42702</v>
      </c>
      <c r="B470" s="34">
        <v>52.65</v>
      </c>
      <c r="C470">
        <f t="shared" si="7"/>
        <v>8.583743691391435E-3</v>
      </c>
      <c r="D470">
        <v>22830.57</v>
      </c>
      <c r="E470">
        <f t="shared" si="7"/>
        <v>4.7029964618494034E-3</v>
      </c>
    </row>
    <row r="471" spans="1:5" x14ac:dyDescent="0.25">
      <c r="A471" s="22">
        <v>42703</v>
      </c>
      <c r="B471" s="34">
        <v>52.9</v>
      </c>
      <c r="C471">
        <f t="shared" si="7"/>
        <v>4.7371002842692958E-3</v>
      </c>
      <c r="D471">
        <v>22737.07</v>
      </c>
      <c r="E471">
        <f t="shared" si="7"/>
        <v>-4.1037952029323857E-3</v>
      </c>
    </row>
    <row r="472" spans="1:5" x14ac:dyDescent="0.25">
      <c r="A472" s="22">
        <v>42704</v>
      </c>
      <c r="B472" s="34">
        <v>53.4</v>
      </c>
      <c r="C472">
        <f t="shared" si="7"/>
        <v>9.4074071018955471E-3</v>
      </c>
      <c r="D472">
        <v>22789.77</v>
      </c>
      <c r="E472">
        <f t="shared" si="7"/>
        <v>2.3151188854024303E-3</v>
      </c>
    </row>
    <row r="473" spans="1:5" x14ac:dyDescent="0.25">
      <c r="A473" s="22">
        <v>42705</v>
      </c>
      <c r="B473" s="34">
        <v>52.8</v>
      </c>
      <c r="C473">
        <f t="shared" si="7"/>
        <v>-1.1299555253933394E-2</v>
      </c>
      <c r="D473">
        <v>22878.23</v>
      </c>
      <c r="E473">
        <f t="shared" si="7"/>
        <v>3.8740523182982014E-3</v>
      </c>
    </row>
    <row r="474" spans="1:5" x14ac:dyDescent="0.25">
      <c r="A474" s="22">
        <v>42706</v>
      </c>
      <c r="B474" s="34">
        <v>52.65</v>
      </c>
      <c r="C474">
        <f t="shared" si="7"/>
        <v>-2.8449521322312507E-3</v>
      </c>
      <c r="D474">
        <v>22564.82</v>
      </c>
      <c r="E474">
        <f t="shared" si="7"/>
        <v>-1.3793747087600649E-2</v>
      </c>
    </row>
    <row r="475" spans="1:5" x14ac:dyDescent="0.25">
      <c r="A475" s="22">
        <v>42709</v>
      </c>
      <c r="B475" s="34">
        <v>52.65</v>
      </c>
      <c r="C475">
        <f t="shared" si="7"/>
        <v>0</v>
      </c>
      <c r="D475">
        <v>22505.55</v>
      </c>
      <c r="E475">
        <f t="shared" si="7"/>
        <v>-2.6301108318657336E-3</v>
      </c>
    </row>
    <row r="476" spans="1:5" x14ac:dyDescent="0.25">
      <c r="A476" s="22">
        <v>42710</v>
      </c>
      <c r="B476" s="34">
        <v>52.85</v>
      </c>
      <c r="C476">
        <f t="shared" si="7"/>
        <v>3.7914737362622171E-3</v>
      </c>
      <c r="D476">
        <v>22675.15</v>
      </c>
      <c r="E476">
        <f t="shared" si="7"/>
        <v>7.5076657344937186E-3</v>
      </c>
    </row>
    <row r="477" spans="1:5" x14ac:dyDescent="0.25">
      <c r="A477" s="22">
        <v>42711</v>
      </c>
      <c r="B477" s="34">
        <v>53.75</v>
      </c>
      <c r="C477">
        <f t="shared" si="7"/>
        <v>1.6885954691525498E-2</v>
      </c>
      <c r="D477">
        <v>22800.92</v>
      </c>
      <c r="E477">
        <f t="shared" si="7"/>
        <v>5.5312748291987896E-3</v>
      </c>
    </row>
    <row r="478" spans="1:5" x14ac:dyDescent="0.25">
      <c r="A478" s="22">
        <v>42712</v>
      </c>
      <c r="B478" s="34">
        <v>53.9</v>
      </c>
      <c r="C478">
        <f t="shared" si="7"/>
        <v>2.7868109071792161E-3</v>
      </c>
      <c r="D478">
        <v>22861.84</v>
      </c>
      <c r="E478">
        <f t="shared" si="7"/>
        <v>2.6682590427676584E-3</v>
      </c>
    </row>
    <row r="479" spans="1:5" x14ac:dyDescent="0.25">
      <c r="A479" s="22">
        <v>42713</v>
      </c>
      <c r="B479" s="34">
        <v>54.2</v>
      </c>
      <c r="C479">
        <f t="shared" si="7"/>
        <v>5.5504305306490415E-3</v>
      </c>
      <c r="D479">
        <v>22760.98</v>
      </c>
      <c r="E479">
        <f t="shared" si="7"/>
        <v>-4.4214787386346504E-3</v>
      </c>
    </row>
    <row r="480" spans="1:5" x14ac:dyDescent="0.25">
      <c r="A480" s="22">
        <v>42716</v>
      </c>
      <c r="B480" s="34">
        <v>53.6</v>
      </c>
      <c r="C480">
        <f t="shared" si="7"/>
        <v>-1.1131840368844294E-2</v>
      </c>
      <c r="D480">
        <v>22433.02</v>
      </c>
      <c r="E480">
        <f t="shared" si="7"/>
        <v>-1.4513685753167391E-2</v>
      </c>
    </row>
    <row r="481" spans="1:5" x14ac:dyDescent="0.25">
      <c r="A481" s="22">
        <v>42717</v>
      </c>
      <c r="B481" s="34">
        <v>52.65</v>
      </c>
      <c r="C481">
        <f t="shared" si="7"/>
        <v>-1.788282949677189E-2</v>
      </c>
      <c r="D481">
        <v>22446.7</v>
      </c>
      <c r="E481">
        <f t="shared" si="7"/>
        <v>6.0962949072232799E-4</v>
      </c>
    </row>
    <row r="482" spans="1:5" x14ac:dyDescent="0.25">
      <c r="A482" s="22">
        <v>42718</v>
      </c>
      <c r="B482" s="34">
        <v>52.5</v>
      </c>
      <c r="C482">
        <f t="shared" si="7"/>
        <v>-2.8530689824063991E-3</v>
      </c>
      <c r="D482">
        <v>22456.62</v>
      </c>
      <c r="E482">
        <f t="shared" si="7"/>
        <v>4.4183816080332531E-4</v>
      </c>
    </row>
    <row r="483" spans="1:5" x14ac:dyDescent="0.25">
      <c r="A483" s="22">
        <v>42719</v>
      </c>
      <c r="B483" s="34">
        <v>50.4</v>
      </c>
      <c r="C483">
        <f t="shared" si="7"/>
        <v>-4.0821994520255166E-2</v>
      </c>
      <c r="D483">
        <v>22059.4</v>
      </c>
      <c r="E483">
        <f t="shared" si="7"/>
        <v>-1.7846633319945869E-2</v>
      </c>
    </row>
    <row r="484" spans="1:5" x14ac:dyDescent="0.25">
      <c r="A484" s="22">
        <v>42720</v>
      </c>
      <c r="B484" s="34">
        <v>50.2</v>
      </c>
      <c r="C484">
        <f t="shared" si="7"/>
        <v>-3.9761483796392945E-3</v>
      </c>
      <c r="D484">
        <v>22020.75</v>
      </c>
      <c r="E484">
        <f t="shared" si="7"/>
        <v>-1.7536242460473002E-3</v>
      </c>
    </row>
    <row r="485" spans="1:5" x14ac:dyDescent="0.25">
      <c r="A485" s="22">
        <v>42723</v>
      </c>
      <c r="B485" s="34">
        <v>50.15</v>
      </c>
      <c r="C485">
        <f t="shared" si="7"/>
        <v>-9.9651228973908447E-4</v>
      </c>
      <c r="D485">
        <v>21832.68</v>
      </c>
      <c r="E485">
        <f t="shared" si="7"/>
        <v>-8.5772607987585955E-3</v>
      </c>
    </row>
    <row r="486" spans="1:5" x14ac:dyDescent="0.25">
      <c r="A486" s="22">
        <v>42724</v>
      </c>
      <c r="B486" s="34">
        <v>50.15</v>
      </c>
      <c r="C486">
        <f t="shared" si="7"/>
        <v>0</v>
      </c>
      <c r="D486">
        <v>21729.06</v>
      </c>
      <c r="E486">
        <f t="shared" si="7"/>
        <v>-4.7573946970066389E-3</v>
      </c>
    </row>
    <row r="487" spans="1:5" x14ac:dyDescent="0.25">
      <c r="A487" s="22">
        <v>42725</v>
      </c>
      <c r="B487" s="34">
        <v>50</v>
      </c>
      <c r="C487">
        <f t="shared" si="7"/>
        <v>-2.9955089797984512E-3</v>
      </c>
      <c r="D487">
        <v>21809.8</v>
      </c>
      <c r="E487">
        <f t="shared" si="7"/>
        <v>3.7088749017897332E-3</v>
      </c>
    </row>
    <row r="488" spans="1:5" x14ac:dyDescent="0.25">
      <c r="A488" s="22">
        <v>42726</v>
      </c>
      <c r="B488" s="34">
        <v>49.5</v>
      </c>
      <c r="C488">
        <f t="shared" si="7"/>
        <v>-1.0050335853501451E-2</v>
      </c>
      <c r="D488">
        <v>21636.2</v>
      </c>
      <c r="E488">
        <f t="shared" si="7"/>
        <v>-7.9915722467415011E-3</v>
      </c>
    </row>
    <row r="489" spans="1:5" x14ac:dyDescent="0.25">
      <c r="A489" s="22">
        <v>42727</v>
      </c>
      <c r="B489" s="34">
        <v>49.2</v>
      </c>
      <c r="C489">
        <f t="shared" si="7"/>
        <v>-6.0790460763821153E-3</v>
      </c>
      <c r="D489">
        <v>21574.76</v>
      </c>
      <c r="E489">
        <f t="shared" si="7"/>
        <v>-2.8437248977697359E-3</v>
      </c>
    </row>
    <row r="490" spans="1:5" x14ac:dyDescent="0.25">
      <c r="A490" s="22">
        <v>42732</v>
      </c>
      <c r="B490" s="34">
        <v>49</v>
      </c>
      <c r="C490">
        <f t="shared" si="7"/>
        <v>-4.0733253876358982E-3</v>
      </c>
      <c r="D490">
        <v>21754.74</v>
      </c>
      <c r="E490">
        <f t="shared" si="7"/>
        <v>8.307551904133131E-3</v>
      </c>
    </row>
    <row r="491" spans="1:5" x14ac:dyDescent="0.25">
      <c r="A491" s="22">
        <v>42733</v>
      </c>
      <c r="B491" s="34">
        <v>49.8</v>
      </c>
      <c r="C491">
        <f t="shared" si="7"/>
        <v>1.6194685919980606E-2</v>
      </c>
      <c r="D491">
        <v>21790.91</v>
      </c>
      <c r="E491">
        <f t="shared" si="7"/>
        <v>1.6612455351247611E-3</v>
      </c>
    </row>
    <row r="492" spans="1:5" x14ac:dyDescent="0.25">
      <c r="A492" s="22">
        <v>42734</v>
      </c>
      <c r="B492" s="34">
        <v>50.4</v>
      </c>
      <c r="C492">
        <f t="shared" si="7"/>
        <v>1.197619104671562E-2</v>
      </c>
      <c r="D492">
        <v>22000.560000000001</v>
      </c>
      <c r="E492">
        <f t="shared" si="7"/>
        <v>9.574997219026625E-3</v>
      </c>
    </row>
    <row r="493" spans="1:5" x14ac:dyDescent="0.25">
      <c r="A493" s="22">
        <v>42738</v>
      </c>
      <c r="B493" s="34">
        <v>50.9</v>
      </c>
      <c r="C493">
        <f t="shared" si="7"/>
        <v>9.871748479154091E-3</v>
      </c>
      <c r="D493">
        <v>22150.400000000001</v>
      </c>
      <c r="E493">
        <f t="shared" si="7"/>
        <v>6.7876474390243212E-3</v>
      </c>
    </row>
    <row r="494" spans="1:5" x14ac:dyDescent="0.25">
      <c r="A494" s="22">
        <v>42739</v>
      </c>
      <c r="B494" s="34">
        <v>51.05</v>
      </c>
      <c r="C494">
        <f t="shared" si="7"/>
        <v>2.9426210541975781E-3</v>
      </c>
      <c r="D494">
        <v>22134.47</v>
      </c>
      <c r="E494">
        <f t="shared" si="7"/>
        <v>-7.1943310151263695E-4</v>
      </c>
    </row>
    <row r="495" spans="1:5" x14ac:dyDescent="0.25">
      <c r="A495" s="22">
        <v>42740</v>
      </c>
      <c r="B495" s="34">
        <v>52.5</v>
      </c>
      <c r="C495">
        <f t="shared" si="7"/>
        <v>2.8007624986903585E-2</v>
      </c>
      <c r="D495">
        <v>22456.69</v>
      </c>
      <c r="E495">
        <f t="shared" si="7"/>
        <v>1.4452443424745725E-2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Stock list</vt:lpstr>
      <vt:lpstr>stock prices</vt:lpstr>
      <vt:lpstr>Hedging P&amp;L calculation</vt:lpstr>
      <vt:lpstr>Part 1 Q 2 823</vt:lpstr>
      <vt:lpstr>num_opt</vt:lpstr>
      <vt:lpstr>rate</vt:lpstr>
      <vt:lpstr>strike</vt:lpstr>
      <vt:lpstr>vol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Lixin</dc:creator>
  <cp:lastModifiedBy>Cassandra Lee</cp:lastModifiedBy>
  <dcterms:created xsi:type="dcterms:W3CDTF">2014-02-10T09:42:21Z</dcterms:created>
  <dcterms:modified xsi:type="dcterms:W3CDTF">2017-03-18T05:05:37Z</dcterms:modified>
</cp:coreProperties>
</file>