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09"/>
  <workbookPr/>
  <mc:AlternateContent xmlns:mc="http://schemas.openxmlformats.org/markup-compatibility/2006">
    <mc:Choice Requires="x15">
      <x15ac:absPath xmlns:x15ac="http://schemas.microsoft.com/office/spreadsheetml/2010/11/ac" url="/Users/Yifan/Documents/GitHub/CS329E/HWK10/"/>
    </mc:Choice>
  </mc:AlternateContent>
  <xr:revisionPtr revIDLastSave="0" documentId="13_ncr:1_{71FA724D-C1AD-A248-83D2-7C327C90F0D1}" xr6:coauthVersionLast="43" xr6:coauthVersionMax="43" xr10:uidLastSave="{00000000-0000-0000-0000-000000000000}"/>
  <bookViews>
    <workbookView xWindow="0" yWindow="0" windowWidth="51200" windowHeight="28800" xr2:uid="{00000000-000D-0000-FFFF-FFFF00000000}"/>
  </bookViews>
  <sheets>
    <sheet name="InClass" sheetId="1" r:id="rId1"/>
  </sheets>
  <definedNames>
    <definedName name="_xlchart.v1.0" hidden="1">InClass!$I$1</definedName>
    <definedName name="_xlchart.v1.1" hidden="1">InClass!$I$2:$I$22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G2" i="1" a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D6" i="1"/>
  <c r="D5" i="1"/>
  <c r="D8" i="1"/>
  <c r="D7" i="1"/>
  <c r="D4" i="1"/>
  <c r="D3" i="1"/>
  <c r="D2" i="1"/>
</calcChain>
</file>

<file path=xl/sharedStrings.xml><?xml version="1.0" encoding="utf-8"?>
<sst xmlns="http://schemas.openxmlformats.org/spreadsheetml/2006/main" count="12" uniqueCount="12">
  <si>
    <t>Data</t>
  </si>
  <si>
    <t>Bins array</t>
  </si>
  <si>
    <t>Frequency</t>
  </si>
  <si>
    <t>Proportion (%)</t>
  </si>
  <si>
    <t>Cumulative Proportion (%)</t>
  </si>
  <si>
    <t>Mode</t>
  </si>
  <si>
    <t>Mean</t>
  </si>
  <si>
    <t>Median</t>
  </si>
  <si>
    <t>25th percentile</t>
  </si>
  <si>
    <t>75th percentile</t>
  </si>
  <si>
    <t>Minimum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</si>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</sst>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b/>
      <i/>
      <sz val="11"/>
      <color theme="1"/>
      <name val="等线"/>
      <family val="2"/>
      <scheme val="minor"/>
    </font>
    <font>
      <i/>
      <u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2" borderId="0" xfId="0" applyFont="1" applyFill="1" applyAlignment="1">
      <alignment wrapText="1"/>
    </xf>
    <xf numFmtId="0" fontId="2" fillId="0" borderId="0" xfId="0" applyFont="1" applyAlignment="1">
      <alignment wrapText="1"/>
    </xf>
    <xf numFmtId="0" fontId="2" fillId="3" borderId="1" xfId="0" applyFont="1" applyFill="1" applyBorder="1" applyAlignment="1">
      <alignment wrapText="1"/>
    </xf>
    <xf numFmtId="0" fontId="2" fillId="3" borderId="2" xfId="0" applyFont="1" applyFill="1" applyBorder="1" applyAlignment="1">
      <alignment wrapText="1"/>
    </xf>
    <xf numFmtId="0" fontId="2" fillId="3" borderId="3" xfId="0" applyFont="1" applyFill="1" applyBorder="1" applyAlignment="1">
      <alignment wrapText="1"/>
    </xf>
    <xf numFmtId="0" fontId="0" fillId="4" borderId="0" xfId="0" applyFill="1"/>
    <xf numFmtId="0" fontId="3" fillId="5" borderId="1" xfId="0" applyFont="1" applyFill="1" applyBorder="1"/>
    <xf numFmtId="0" fontId="0" fillId="6" borderId="3" xfId="0" applyFill="1" applyBorder="1"/>
    <xf numFmtId="0" fontId="0" fillId="7" borderId="4" xfId="0" applyFill="1" applyBorder="1"/>
    <xf numFmtId="0" fontId="0" fillId="7" borderId="0" xfId="0" applyFill="1" applyBorder="1"/>
    <xf numFmtId="9" fontId="0" fillId="7" borderId="0" xfId="1" applyFont="1" applyFill="1" applyBorder="1"/>
    <xf numFmtId="9" fontId="0" fillId="7" borderId="5" xfId="0" applyNumberFormat="1" applyFill="1" applyBorder="1"/>
    <xf numFmtId="0" fontId="3" fillId="5" borderId="4" xfId="0" applyFont="1" applyFill="1" applyBorder="1"/>
    <xf numFmtId="0" fontId="0" fillId="6" borderId="5" xfId="0" applyFill="1" applyBorder="1"/>
    <xf numFmtId="0" fontId="3" fillId="5" borderId="6" xfId="0" applyFont="1" applyFill="1" applyBorder="1"/>
    <xf numFmtId="0" fontId="0" fillId="6" borderId="7" xfId="0" applyFill="1" applyBorder="1"/>
    <xf numFmtId="0" fontId="0" fillId="7" borderId="6" xfId="0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InClass!$H$1</c:f>
              <c:strCache>
                <c:ptCount val="1"/>
                <c:pt idx="0">
                  <c:v>Proportion (%)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InClass!$H$2:$H$22</c:f>
              <c:numCache>
                <c:formatCode>0%</c:formatCode>
                <c:ptCount val="21"/>
                <c:pt idx="0">
                  <c:v>0</c:v>
                </c:pt>
                <c:pt idx="1">
                  <c:v>0.02</c:v>
                </c:pt>
                <c:pt idx="2">
                  <c:v>0.04</c:v>
                </c:pt>
                <c:pt idx="3">
                  <c:v>0.02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0.02</c:v>
                </c:pt>
                <c:pt idx="8">
                  <c:v>0.04</c:v>
                </c:pt>
                <c:pt idx="9">
                  <c:v>0.22</c:v>
                </c:pt>
                <c:pt idx="10">
                  <c:v>0.08</c:v>
                </c:pt>
                <c:pt idx="11">
                  <c:v>0.26</c:v>
                </c:pt>
                <c:pt idx="12">
                  <c:v>0.22</c:v>
                </c:pt>
                <c:pt idx="13">
                  <c:v>0.02</c:v>
                </c:pt>
                <c:pt idx="14">
                  <c:v>0</c:v>
                </c:pt>
                <c:pt idx="15">
                  <c:v>0.02</c:v>
                </c:pt>
                <c:pt idx="16">
                  <c:v>0</c:v>
                </c:pt>
                <c:pt idx="17">
                  <c:v>0.02</c:v>
                </c:pt>
                <c:pt idx="18">
                  <c:v>0</c:v>
                </c:pt>
                <c:pt idx="19">
                  <c:v>0</c:v>
                </c:pt>
                <c:pt idx="20">
                  <c:v>0.02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40-FA46-80D0-B99CC073E5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3582608"/>
        <c:axId val="1557422128"/>
      </c:barChart>
      <c:catAx>
        <c:axId val="160358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422128"/>
        <c:crosses val="autoZero"/>
        <c:auto val="1"/>
        <c:lblAlgn val="ctr"/>
        <c:lblOffset val="100"/>
        <c:noMultiLvlLbl val="0"/>
      </c:catAx>
      <c:valAx>
        <c:axId val="1557422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582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InClass!$I$1</c:f>
              <c:strCache>
                <c:ptCount val="1"/>
                <c:pt idx="0">
                  <c:v>Cumulative Proportion (%)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InClass!$I$2:$I$22</c:f>
              <c:numCache>
                <c:formatCode>0%</c:formatCode>
                <c:ptCount val="21"/>
                <c:pt idx="0">
                  <c:v>0</c:v>
                </c:pt>
                <c:pt idx="1">
                  <c:v>0.02</c:v>
                </c:pt>
                <c:pt idx="2">
                  <c:v>0.06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0.1</c:v>
                </c:pt>
                <c:pt idx="8">
                  <c:v>0.14000000000000001</c:v>
                </c:pt>
                <c:pt idx="9">
                  <c:v>0.36</c:v>
                </c:pt>
                <c:pt idx="10">
                  <c:v>0.44</c:v>
                </c:pt>
                <c:pt idx="11">
                  <c:v>0.7</c:v>
                </c:pt>
                <c:pt idx="12">
                  <c:v>0.91999999999999993</c:v>
                </c:pt>
                <c:pt idx="13">
                  <c:v>0.94</c:v>
                </c:pt>
                <c:pt idx="14">
                  <c:v>0.94</c:v>
                </c:pt>
                <c:pt idx="15">
                  <c:v>0.96</c:v>
                </c:pt>
                <c:pt idx="16">
                  <c:v>0.96</c:v>
                </c:pt>
                <c:pt idx="17">
                  <c:v>0.98</c:v>
                </c:pt>
                <c:pt idx="18">
                  <c:v>0.98</c:v>
                </c:pt>
                <c:pt idx="19">
                  <c:v>0.98</c:v>
                </c:pt>
                <c:pt idx="2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8A-9141-AEEA-A74EB49352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7924608"/>
        <c:axId val="1603898560"/>
      </c:scatterChart>
      <c:valAx>
        <c:axId val="15979246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898560"/>
        <c:crosses val="autoZero"/>
        <c:crossBetween val="midCat"/>
      </c:valAx>
      <c:valAx>
        <c:axId val="160389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9246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1.xml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523876</xdr:colOff>
      <xdr:row>0</xdr:row>
      <xdr:rowOff>0</xdr:rowOff>
    </xdr:from>
    <xdr:to>
      <xdr:col>21</xdr:col>
      <xdr:colOff>333376</xdr:colOff>
      <xdr:row>91</xdr:row>
      <xdr:rowOff>161925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8620126" y="0"/>
          <a:ext cx="5295900" cy="1790700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1. Get a sense</a:t>
          </a:r>
          <a:r>
            <a:rPr lang="en-US" sz="1100" baseline="0"/>
            <a:t> of the range of values in your dataset and central tendency.</a:t>
          </a:r>
        </a:p>
        <a:p>
          <a:pPr algn="l"/>
          <a:r>
            <a:rPr lang="en-US" sz="1100" baseline="0"/>
            <a:t>2. Prepare an adequate bin array (values that will be used to establish the boundaries of sub-groups within your population of data points)</a:t>
          </a:r>
        </a:p>
        <a:p>
          <a:pPr algn="l"/>
          <a:r>
            <a:rPr lang="en-US" sz="1100" baseline="0"/>
            <a:t>3. Select block wall cells right next to your bins array cells; in the equation area type '=Frequency(' and then click on the fx icon.</a:t>
          </a:r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1100" baseline="0"/>
            <a:t>4. Select your bins array and your dataset. Exit the function by pressing Enter.</a:t>
          </a:r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1100" baseline="0"/>
            <a:t>5. Block select the same cells you used to create the Frequency function (to the right of the bins array). Click on the function editing area. Simulteneously press "Shift" + "Alt" + "Enter". This will activate the Frequency function as a matrix function. </a:t>
          </a:r>
        </a:p>
        <a:p>
          <a:pPr algn="l"/>
          <a:endParaRPr lang="en-US" sz="1100" baseline="0"/>
        </a:p>
        <a:p>
          <a:pPr algn="l"/>
          <a:r>
            <a:rPr lang="en-US" sz="1100" baseline="0"/>
            <a:t>6. Determine the proportion of values within each of your bins array categories. </a:t>
          </a:r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endParaRPr lang="en-US" sz="1100" baseline="0"/>
        </a:p>
        <a:p>
          <a:pPr algn="l"/>
          <a:r>
            <a:rPr lang="en-US" sz="1100" baseline="0"/>
            <a:t>7. Determine the cumulative proportion of values for each of your bins categories.</a:t>
          </a:r>
        </a:p>
        <a:p>
          <a:pPr algn="l"/>
          <a:r>
            <a:rPr lang="en-US" sz="1100" baseline="0"/>
            <a:t>8. Plot the histogram and the cumulative proportion curve. </a:t>
          </a:r>
        </a:p>
      </xdr:txBody>
    </xdr:sp>
    <xdr:clientData/>
  </xdr:twoCellAnchor>
  <xdr:twoCellAnchor editAs="oneCell">
    <xdr:from>
      <xdr:col>14</xdr:col>
      <xdr:colOff>92615</xdr:colOff>
      <xdr:row>3</xdr:row>
      <xdr:rowOff>19050</xdr:rowOff>
    </xdr:from>
    <xdr:to>
      <xdr:col>20</xdr:col>
      <xdr:colOff>209550</xdr:colOff>
      <xdr:row>26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006" r="34834" b="43074"/>
        <a:stretch/>
      </xdr:blipFill>
      <xdr:spPr>
        <a:xfrm>
          <a:off x="9408065" y="981075"/>
          <a:ext cx="3774535" cy="4429125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590550</xdr:colOff>
      <xdr:row>28</xdr:row>
      <xdr:rowOff>44648</xdr:rowOff>
    </xdr:from>
    <xdr:to>
      <xdr:col>21</xdr:col>
      <xdr:colOff>228600</xdr:colOff>
      <xdr:row>44</xdr:row>
      <xdr:rowOff>6739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9886" r="19126" b="41753"/>
        <a:stretch/>
      </xdr:blipFill>
      <xdr:spPr>
        <a:xfrm>
          <a:off x="8686800" y="5788223"/>
          <a:ext cx="5124450" cy="3010091"/>
        </a:xfrm>
        <a:prstGeom prst="rect">
          <a:avLst/>
        </a:prstGeom>
      </xdr:spPr>
    </xdr:pic>
    <xdr:clientData/>
  </xdr:twoCellAnchor>
  <xdr:twoCellAnchor editAs="oneCell">
    <xdr:from>
      <xdr:col>14</xdr:col>
      <xdr:colOff>333374</xdr:colOff>
      <xdr:row>50</xdr:row>
      <xdr:rowOff>73224</xdr:rowOff>
    </xdr:from>
    <xdr:to>
      <xdr:col>19</xdr:col>
      <xdr:colOff>542925</xdr:colOff>
      <xdr:row>65</xdr:row>
      <xdr:rowOff>28575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9920" r="28496" b="40360"/>
        <a:stretch/>
      </xdr:blipFill>
      <xdr:spPr>
        <a:xfrm>
          <a:off x="9648824" y="10007799"/>
          <a:ext cx="3257551" cy="2812851"/>
        </a:xfrm>
        <a:prstGeom prst="rect">
          <a:avLst/>
        </a:prstGeom>
      </xdr:spPr>
    </xdr:pic>
    <xdr:clientData/>
  </xdr:twoCellAnchor>
  <xdr:twoCellAnchor editAs="oneCell">
    <xdr:from>
      <xdr:col>14</xdr:col>
      <xdr:colOff>390525</xdr:colOff>
      <xdr:row>67</xdr:row>
      <xdr:rowOff>180975</xdr:rowOff>
    </xdr:from>
    <xdr:to>
      <xdr:col>19</xdr:col>
      <xdr:colOff>600075</xdr:colOff>
      <xdr:row>79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5975" y="13354050"/>
          <a:ext cx="3257550" cy="2124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419100</xdr:colOff>
      <xdr:row>79</xdr:row>
      <xdr:rowOff>57150</xdr:rowOff>
    </xdr:from>
    <xdr:to>
      <xdr:col>20</xdr:col>
      <xdr:colOff>19050</xdr:colOff>
      <xdr:row>90</xdr:row>
      <xdr:rowOff>85725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34550" y="15516225"/>
          <a:ext cx="3257550" cy="2124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22</xdr:col>
      <xdr:colOff>419100</xdr:colOff>
      <xdr:row>0</xdr:row>
      <xdr:rowOff>95250</xdr:rowOff>
    </xdr:from>
    <xdr:to>
      <xdr:col>25</xdr:col>
      <xdr:colOff>228600</xdr:colOff>
      <xdr:row>3</xdr:row>
      <xdr:rowOff>95250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14611350" y="95250"/>
          <a:ext cx="1638300" cy="9620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Other tricks:</a:t>
          </a:r>
        </a:p>
        <a:p>
          <a:pPr algn="l"/>
          <a:r>
            <a:rPr lang="en-US" sz="1100"/>
            <a:t>1) If statement</a:t>
          </a:r>
        </a:p>
        <a:p>
          <a:pPr algn="l"/>
          <a:r>
            <a:rPr lang="en-US" sz="1100"/>
            <a:t>2) Cells as</a:t>
          </a:r>
          <a:r>
            <a:rPr lang="en-US" sz="1100" baseline="0"/>
            <a:t> variables</a:t>
          </a:r>
        </a:p>
        <a:p>
          <a:pPr algn="l"/>
          <a:r>
            <a:rPr lang="en-US" sz="1100" baseline="0"/>
            <a:t>3) What if analyses</a:t>
          </a:r>
          <a:endParaRPr lang="en-US" sz="1100"/>
        </a:p>
      </xdr:txBody>
    </xdr:sp>
    <xdr:clientData/>
  </xdr:twoCellAnchor>
  <xdr:twoCellAnchor>
    <xdr:from>
      <xdr:col>2</xdr:col>
      <xdr:colOff>1016000</xdr:colOff>
      <xdr:row>24</xdr:row>
      <xdr:rowOff>55880</xdr:rowOff>
    </xdr:from>
    <xdr:to>
      <xdr:col>8</xdr:col>
      <xdr:colOff>792480</xdr:colOff>
      <xdr:row>38</xdr:row>
      <xdr:rowOff>96520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A439D3E-786A-294D-8C0C-021D6A5ECB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873760</xdr:colOff>
      <xdr:row>40</xdr:row>
      <xdr:rowOff>35560</xdr:rowOff>
    </xdr:from>
    <xdr:to>
      <xdr:col>8</xdr:col>
      <xdr:colOff>650240</xdr:colOff>
      <xdr:row>54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CB09EAC-6D96-E64E-8FF0-3A220EA571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1"/>
  <sheetViews>
    <sheetView tabSelected="1" topLeftCell="A15" zoomScale="125" workbookViewId="0">
      <selection activeCell="I1" sqref="I1:I22"/>
    </sheetView>
  </sheetViews>
  <sheetFormatPr baseColWidth="10" defaultColWidth="8.83203125" defaultRowHeight="15"/>
  <cols>
    <col min="3" max="3" width="14.6640625" customWidth="1"/>
    <col min="4" max="4" width="9.1640625" bestFit="1" customWidth="1"/>
    <col min="7" max="7" width="10.83203125" customWidth="1"/>
    <col min="8" max="8" width="10.6640625" customWidth="1"/>
    <col min="9" max="9" width="12" customWidth="1"/>
  </cols>
  <sheetData>
    <row r="1" spans="1:9" s="2" customFormat="1" ht="49" thickBot="1">
      <c r="A1" s="1" t="s">
        <v>0</v>
      </c>
      <c r="F1" s="3" t="s">
        <v>1</v>
      </c>
      <c r="G1" s="4" t="s">
        <v>2</v>
      </c>
      <c r="H1" s="4" t="s">
        <v>3</v>
      </c>
      <c r="I1" s="5" t="s">
        <v>4</v>
      </c>
    </row>
    <row r="2" spans="1:9">
      <c r="A2" s="6">
        <v>15</v>
      </c>
      <c r="C2" s="7" t="s">
        <v>5</v>
      </c>
      <c r="D2" s="8">
        <f>MODE(A2:A51)</f>
        <v>54</v>
      </c>
      <c r="F2" s="9">
        <v>0</v>
      </c>
      <c r="G2" s="10">
        <f t="array" ref="G2:G22">FREQUENCY(A2:A51,F2:F22)</f>
        <v>0</v>
      </c>
      <c r="H2" s="11">
        <f>G2/50</f>
        <v>0</v>
      </c>
      <c r="I2" s="12">
        <f>H2</f>
        <v>0</v>
      </c>
    </row>
    <row r="3" spans="1:9">
      <c r="A3" s="6">
        <v>98</v>
      </c>
      <c r="C3" s="13" t="s">
        <v>6</v>
      </c>
      <c r="D3" s="14">
        <f>AVERAGE(A2:A51)</f>
        <v>48.94</v>
      </c>
      <c r="F3" s="9">
        <v>5</v>
      </c>
      <c r="G3" s="10">
        <v>1</v>
      </c>
      <c r="H3" s="11">
        <f t="shared" ref="H3:H22" si="0">G3/50</f>
        <v>0.02</v>
      </c>
      <c r="I3" s="12">
        <f>I2+H3</f>
        <v>0.02</v>
      </c>
    </row>
    <row r="4" spans="1:9">
      <c r="A4" s="6">
        <v>32</v>
      </c>
      <c r="C4" s="13" t="s">
        <v>7</v>
      </c>
      <c r="D4" s="14">
        <f>MEDIAN(A2:A51)</f>
        <v>51.5</v>
      </c>
      <c r="F4" s="9">
        <v>10</v>
      </c>
      <c r="G4" s="10">
        <v>2</v>
      </c>
      <c r="H4" s="11">
        <f t="shared" si="0"/>
        <v>0.04</v>
      </c>
      <c r="I4" s="12">
        <f t="shared" ref="I4:I22" si="1">I3+H4</f>
        <v>0.06</v>
      </c>
    </row>
    <row r="5" spans="1:9">
      <c r="A5" s="6">
        <v>73</v>
      </c>
      <c r="C5" s="13" t="s">
        <v>8</v>
      </c>
      <c r="D5" s="14">
        <f>QUARTILE(A2:A51,1)</f>
        <v>43.25</v>
      </c>
      <c r="F5" s="9">
        <v>15</v>
      </c>
      <c r="G5" s="10">
        <v>1</v>
      </c>
      <c r="H5" s="11">
        <f t="shared" si="0"/>
        <v>0.02</v>
      </c>
      <c r="I5" s="12">
        <f t="shared" si="1"/>
        <v>0.08</v>
      </c>
    </row>
    <row r="6" spans="1:9">
      <c r="A6" s="6">
        <v>3</v>
      </c>
      <c r="C6" s="13" t="s">
        <v>9</v>
      </c>
      <c r="D6" s="14">
        <f>QUARTILE(A2:A51,3)</f>
        <v>56</v>
      </c>
      <c r="F6" s="9">
        <v>20</v>
      </c>
      <c r="G6" s="10">
        <v>0</v>
      </c>
      <c r="H6" s="11">
        <f t="shared" si="0"/>
        <v>0</v>
      </c>
      <c r="I6" s="12">
        <f t="shared" si="1"/>
        <v>0.08</v>
      </c>
    </row>
    <row r="7" spans="1:9">
      <c r="A7" s="6">
        <v>48</v>
      </c>
      <c r="C7" s="13" t="s">
        <v>10</v>
      </c>
      <c r="D7" s="14">
        <f>MIN(A2:A51)</f>
        <v>3</v>
      </c>
      <c r="F7" s="9">
        <v>25</v>
      </c>
      <c r="G7" s="10">
        <v>0</v>
      </c>
      <c r="H7" s="11">
        <f t="shared" si="0"/>
        <v>0</v>
      </c>
      <c r="I7" s="12">
        <f t="shared" si="1"/>
        <v>0.08</v>
      </c>
    </row>
    <row r="8" spans="1:9" ht="16" thickBot="1">
      <c r="A8" s="6">
        <v>7</v>
      </c>
      <c r="C8" s="15" t="s">
        <v>11</v>
      </c>
      <c r="D8" s="16">
        <f>MAX(A2:A51)</f>
        <v>98</v>
      </c>
      <c r="F8" s="9">
        <v>30</v>
      </c>
      <c r="G8" s="10">
        <v>0</v>
      </c>
      <c r="H8" s="11">
        <f t="shared" si="0"/>
        <v>0</v>
      </c>
      <c r="I8" s="12">
        <f t="shared" si="1"/>
        <v>0.08</v>
      </c>
    </row>
    <row r="9" spans="1:9">
      <c r="A9" s="6">
        <v>81</v>
      </c>
      <c r="F9" s="9">
        <v>35</v>
      </c>
      <c r="G9" s="10">
        <v>1</v>
      </c>
      <c r="H9" s="11">
        <f t="shared" si="0"/>
        <v>0.02</v>
      </c>
      <c r="I9" s="12">
        <f t="shared" si="1"/>
        <v>0.1</v>
      </c>
    </row>
    <row r="10" spans="1:9">
      <c r="A10" s="6">
        <v>8</v>
      </c>
      <c r="F10" s="9">
        <v>40</v>
      </c>
      <c r="G10" s="10">
        <v>2</v>
      </c>
      <c r="H10" s="11">
        <f t="shared" si="0"/>
        <v>0.04</v>
      </c>
      <c r="I10" s="12">
        <f t="shared" si="1"/>
        <v>0.14000000000000001</v>
      </c>
    </row>
    <row r="11" spans="1:9">
      <c r="A11" s="6">
        <v>58</v>
      </c>
      <c r="F11" s="9">
        <v>45</v>
      </c>
      <c r="G11" s="10">
        <v>11</v>
      </c>
      <c r="H11" s="11">
        <f t="shared" si="0"/>
        <v>0.22</v>
      </c>
      <c r="I11" s="12">
        <f t="shared" si="1"/>
        <v>0.36</v>
      </c>
    </row>
    <row r="12" spans="1:9">
      <c r="A12" s="6">
        <v>63</v>
      </c>
      <c r="F12" s="9">
        <v>50</v>
      </c>
      <c r="G12" s="10">
        <v>4</v>
      </c>
      <c r="H12" s="11">
        <f t="shared" si="0"/>
        <v>0.08</v>
      </c>
      <c r="I12" s="12">
        <f t="shared" si="1"/>
        <v>0.44</v>
      </c>
    </row>
    <row r="13" spans="1:9">
      <c r="A13" s="6">
        <v>41</v>
      </c>
      <c r="F13" s="9">
        <v>55</v>
      </c>
      <c r="G13" s="10">
        <v>13</v>
      </c>
      <c r="H13" s="11">
        <f t="shared" si="0"/>
        <v>0.26</v>
      </c>
      <c r="I13" s="12">
        <f t="shared" si="1"/>
        <v>0.7</v>
      </c>
    </row>
    <row r="14" spans="1:9">
      <c r="A14" s="6">
        <v>54</v>
      </c>
      <c r="F14" s="9">
        <v>60</v>
      </c>
      <c r="G14" s="10">
        <v>11</v>
      </c>
      <c r="H14" s="11">
        <f t="shared" si="0"/>
        <v>0.22</v>
      </c>
      <c r="I14" s="12">
        <f t="shared" si="1"/>
        <v>0.91999999999999993</v>
      </c>
    </row>
    <row r="15" spans="1:9">
      <c r="A15" s="6">
        <v>56</v>
      </c>
      <c r="F15" s="9">
        <v>65</v>
      </c>
      <c r="G15" s="10">
        <v>1</v>
      </c>
      <c r="H15" s="11">
        <f t="shared" si="0"/>
        <v>0.02</v>
      </c>
      <c r="I15" s="12">
        <f t="shared" si="1"/>
        <v>0.94</v>
      </c>
    </row>
    <row r="16" spans="1:9">
      <c r="A16" s="6">
        <v>43</v>
      </c>
      <c r="F16" s="9">
        <v>70</v>
      </c>
      <c r="G16" s="10">
        <v>0</v>
      </c>
      <c r="H16" s="11">
        <f t="shared" si="0"/>
        <v>0</v>
      </c>
      <c r="I16" s="12">
        <f t="shared" si="1"/>
        <v>0.94</v>
      </c>
    </row>
    <row r="17" spans="1:9">
      <c r="A17" s="6">
        <v>41</v>
      </c>
      <c r="F17" s="9">
        <v>75</v>
      </c>
      <c r="G17" s="10">
        <v>1</v>
      </c>
      <c r="H17" s="11">
        <f t="shared" si="0"/>
        <v>0.02</v>
      </c>
      <c r="I17" s="12">
        <f t="shared" si="1"/>
        <v>0.96</v>
      </c>
    </row>
    <row r="18" spans="1:9">
      <c r="A18" s="6">
        <v>59</v>
      </c>
      <c r="F18" s="9">
        <v>80</v>
      </c>
      <c r="G18" s="10">
        <v>0</v>
      </c>
      <c r="H18" s="11">
        <f t="shared" si="0"/>
        <v>0</v>
      </c>
      <c r="I18" s="12">
        <f t="shared" si="1"/>
        <v>0.96</v>
      </c>
    </row>
    <row r="19" spans="1:9">
      <c r="A19" s="6">
        <v>51</v>
      </c>
      <c r="F19" s="9">
        <v>85</v>
      </c>
      <c r="G19" s="10">
        <v>1</v>
      </c>
      <c r="H19" s="11">
        <f t="shared" si="0"/>
        <v>0.02</v>
      </c>
      <c r="I19" s="12">
        <f t="shared" si="1"/>
        <v>0.98</v>
      </c>
    </row>
    <row r="20" spans="1:9">
      <c r="A20" s="6">
        <v>56</v>
      </c>
      <c r="F20" s="9">
        <v>90</v>
      </c>
      <c r="G20" s="10">
        <v>0</v>
      </c>
      <c r="H20" s="11">
        <f t="shared" si="0"/>
        <v>0</v>
      </c>
      <c r="I20" s="12">
        <f t="shared" si="1"/>
        <v>0.98</v>
      </c>
    </row>
    <row r="21" spans="1:9">
      <c r="A21" s="6">
        <v>57</v>
      </c>
      <c r="F21" s="9">
        <v>95</v>
      </c>
      <c r="G21" s="10">
        <v>0</v>
      </c>
      <c r="H21" s="11">
        <f t="shared" si="0"/>
        <v>0</v>
      </c>
      <c r="I21" s="12">
        <f t="shared" si="1"/>
        <v>0.98</v>
      </c>
    </row>
    <row r="22" spans="1:9" ht="16" thickBot="1">
      <c r="A22" s="6">
        <v>54</v>
      </c>
      <c r="F22" s="17">
        <v>100</v>
      </c>
      <c r="G22" s="10">
        <v>1</v>
      </c>
      <c r="H22" s="11">
        <f t="shared" si="0"/>
        <v>0.02</v>
      </c>
      <c r="I22" s="12">
        <f t="shared" si="1"/>
        <v>1</v>
      </c>
    </row>
    <row r="23" spans="1:9">
      <c r="A23" s="6">
        <v>55</v>
      </c>
    </row>
    <row r="24" spans="1:9">
      <c r="A24" s="6">
        <v>42</v>
      </c>
    </row>
    <row r="25" spans="1:9">
      <c r="A25" s="6">
        <v>44</v>
      </c>
    </row>
    <row r="26" spans="1:9">
      <c r="A26" s="6">
        <v>58</v>
      </c>
    </row>
    <row r="27" spans="1:9">
      <c r="A27" s="6">
        <v>53</v>
      </c>
    </row>
    <row r="28" spans="1:9">
      <c r="A28" s="6">
        <v>47</v>
      </c>
    </row>
    <row r="29" spans="1:9">
      <c r="A29" s="6">
        <v>51</v>
      </c>
    </row>
    <row r="30" spans="1:9">
      <c r="A30" s="6">
        <v>40</v>
      </c>
    </row>
    <row r="31" spans="1:9">
      <c r="A31" s="6">
        <v>44</v>
      </c>
    </row>
    <row r="32" spans="1:9">
      <c r="A32" s="6">
        <v>54</v>
      </c>
    </row>
    <row r="33" spans="1:1">
      <c r="A33" s="6">
        <v>51</v>
      </c>
    </row>
    <row r="34" spans="1:1">
      <c r="A34" s="6">
        <v>58</v>
      </c>
    </row>
    <row r="35" spans="1:1">
      <c r="A35" s="6">
        <v>44</v>
      </c>
    </row>
    <row r="36" spans="1:1">
      <c r="A36" s="6">
        <v>54</v>
      </c>
    </row>
    <row r="37" spans="1:1">
      <c r="A37" s="6">
        <v>44</v>
      </c>
    </row>
    <row r="38" spans="1:1">
      <c r="A38" s="6">
        <v>45</v>
      </c>
    </row>
    <row r="39" spans="1:1">
      <c r="A39" s="6">
        <v>55</v>
      </c>
    </row>
    <row r="40" spans="1:1">
      <c r="A40" s="6">
        <v>46</v>
      </c>
    </row>
    <row r="41" spans="1:1">
      <c r="A41" s="6">
        <v>54</v>
      </c>
    </row>
    <row r="42" spans="1:1">
      <c r="A42" s="6">
        <v>42</v>
      </c>
    </row>
    <row r="43" spans="1:1">
      <c r="A43" s="6">
        <v>56</v>
      </c>
    </row>
    <row r="44" spans="1:1">
      <c r="A44" s="6">
        <v>55</v>
      </c>
    </row>
    <row r="45" spans="1:1">
      <c r="A45" s="6">
        <v>57</v>
      </c>
    </row>
    <row r="46" spans="1:1">
      <c r="A46" s="6">
        <v>50</v>
      </c>
    </row>
    <row r="47" spans="1:1">
      <c r="A47" s="6">
        <v>52</v>
      </c>
    </row>
    <row r="48" spans="1:1">
      <c r="A48" s="6">
        <v>59</v>
      </c>
    </row>
    <row r="49" spans="1:1">
      <c r="A49" s="6">
        <v>42</v>
      </c>
    </row>
    <row r="50" spans="1:1">
      <c r="A50" s="6">
        <v>57</v>
      </c>
    </row>
    <row r="51" spans="1:1">
      <c r="A51" s="6">
        <v>40</v>
      </c>
    </row>
  </sheetData>
  <phoneticPr fontId="4" type="noConversion"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InClass</vt:lpstr>
    </vt:vector>
  </TitlesOfParts>
  <Company>The University of Texas at Austin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Ramos, Carlos E</dc:creator>
  <cp:lastModifiedBy>marclyu.hz@gmail.com</cp:lastModifiedBy>
  <dcterms:created xsi:type="dcterms:W3CDTF">2019-03-25T21:23:41Z</dcterms:created>
  <dcterms:modified xsi:type="dcterms:W3CDTF">2019-03-29T18:27:52Z</dcterms:modified>
</cp:coreProperties>
</file>