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131D4D24-8921-42E4-8497-C4C7CCB4016A}" xr6:coauthVersionLast="37" xr6:coauthVersionMax="37" xr10:uidLastSave="{00000000-0000-0000-0000-000000000000}"/>
  <bookViews>
    <workbookView xWindow="120" yWindow="90" windowWidth="23895" windowHeight="14535" xr2:uid="{00000000-000D-0000-FFFF-FFFF00000000}"/>
  </bookViews>
  <sheets>
    <sheet name="גיליון1" sheetId="2" r:id="rId1"/>
    <sheet name="first_last_activity_type" sheetId="1" r:id="rId2"/>
  </sheets>
  <calcPr calcId="162913"/>
  <pivotCaches>
    <pivotCache cacheId="8" r:id="rId3"/>
  </pivotCaches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" i="1"/>
  <c r="U3" i="1" l="1"/>
  <c r="V3" i="1"/>
  <c r="W3" i="1"/>
  <c r="U4" i="1"/>
  <c r="W4" i="1" s="1"/>
  <c r="V4" i="1"/>
  <c r="U5" i="1"/>
  <c r="W5" i="1" s="1"/>
  <c r="V5" i="1"/>
  <c r="U6" i="1"/>
  <c r="V6" i="1"/>
  <c r="W6" i="1"/>
  <c r="U7" i="1"/>
  <c r="V7" i="1"/>
  <c r="W7" i="1"/>
  <c r="U8" i="1"/>
  <c r="W8" i="1" s="1"/>
  <c r="V8" i="1"/>
  <c r="U9" i="1"/>
  <c r="W9" i="1" s="1"/>
  <c r="V9" i="1"/>
  <c r="U10" i="1"/>
  <c r="V10" i="1"/>
  <c r="W10" i="1"/>
  <c r="U11" i="1"/>
  <c r="V11" i="1"/>
  <c r="W11" i="1"/>
  <c r="U12" i="1"/>
  <c r="W12" i="1" s="1"/>
  <c r="V12" i="1"/>
  <c r="U13" i="1"/>
  <c r="W13" i="1" s="1"/>
  <c r="V13" i="1"/>
  <c r="U14" i="1"/>
  <c r="V14" i="1"/>
  <c r="W14" i="1"/>
  <c r="U15" i="1"/>
  <c r="V15" i="1"/>
  <c r="W15" i="1"/>
  <c r="U16" i="1"/>
  <c r="W16" i="1" s="1"/>
  <c r="V16" i="1"/>
  <c r="U17" i="1"/>
  <c r="W17" i="1" s="1"/>
  <c r="V17" i="1"/>
  <c r="U18" i="1"/>
  <c r="V18" i="1"/>
  <c r="W18" i="1"/>
  <c r="U19" i="1"/>
  <c r="V19" i="1"/>
  <c r="W19" i="1"/>
  <c r="U20" i="1"/>
  <c r="W20" i="1" s="1"/>
  <c r="V20" i="1"/>
  <c r="U21" i="1"/>
  <c r="W21" i="1" s="1"/>
  <c r="V21" i="1"/>
  <c r="U22" i="1"/>
  <c r="V22" i="1"/>
  <c r="W22" i="1"/>
  <c r="U23" i="1"/>
  <c r="V23" i="1"/>
  <c r="W23" i="1"/>
  <c r="U24" i="1"/>
  <c r="W24" i="1" s="1"/>
  <c r="V24" i="1"/>
  <c r="U25" i="1"/>
  <c r="W25" i="1" s="1"/>
  <c r="V25" i="1"/>
  <c r="U26" i="1"/>
  <c r="V26" i="1"/>
  <c r="W26" i="1"/>
  <c r="U27" i="1"/>
  <c r="V27" i="1"/>
  <c r="W27" i="1"/>
  <c r="U28" i="1"/>
  <c r="W28" i="1" s="1"/>
  <c r="V28" i="1"/>
  <c r="U29" i="1"/>
  <c r="W29" i="1" s="1"/>
  <c r="V29" i="1"/>
  <c r="U30" i="1"/>
  <c r="V30" i="1"/>
  <c r="W30" i="1"/>
  <c r="U31" i="1"/>
  <c r="V31" i="1"/>
  <c r="W31" i="1"/>
  <c r="U32" i="1"/>
  <c r="W32" i="1" s="1"/>
  <c r="V32" i="1"/>
  <c r="U33" i="1"/>
  <c r="W33" i="1" s="1"/>
  <c r="V33" i="1"/>
  <c r="U34" i="1"/>
  <c r="V34" i="1"/>
  <c r="W34" i="1"/>
  <c r="U35" i="1"/>
  <c r="V35" i="1"/>
  <c r="W35" i="1"/>
  <c r="U36" i="1"/>
  <c r="W36" i="1" s="1"/>
  <c r="V36" i="1"/>
  <c r="U37" i="1"/>
  <c r="W37" i="1" s="1"/>
  <c r="V37" i="1"/>
  <c r="U38" i="1"/>
  <c r="V38" i="1"/>
  <c r="W38" i="1"/>
  <c r="U39" i="1"/>
  <c r="V39" i="1"/>
  <c r="W39" i="1"/>
  <c r="U40" i="1"/>
  <c r="W40" i="1" s="1"/>
  <c r="V40" i="1"/>
  <c r="U41" i="1"/>
  <c r="W41" i="1" s="1"/>
  <c r="V41" i="1"/>
  <c r="U42" i="1"/>
  <c r="V42" i="1"/>
  <c r="W42" i="1"/>
  <c r="U43" i="1"/>
  <c r="V43" i="1"/>
  <c r="W43" i="1"/>
  <c r="U44" i="1"/>
  <c r="W44" i="1" s="1"/>
  <c r="V44" i="1"/>
  <c r="U45" i="1"/>
  <c r="W45" i="1" s="1"/>
  <c r="V45" i="1"/>
  <c r="U46" i="1"/>
  <c r="V46" i="1"/>
  <c r="W46" i="1"/>
  <c r="U47" i="1"/>
  <c r="V47" i="1"/>
  <c r="W47" i="1"/>
  <c r="U48" i="1"/>
  <c r="W48" i="1" s="1"/>
  <c r="V48" i="1"/>
  <c r="U49" i="1"/>
  <c r="W49" i="1" s="1"/>
  <c r="V49" i="1"/>
  <c r="U50" i="1"/>
  <c r="V50" i="1"/>
  <c r="W50" i="1"/>
  <c r="U51" i="1"/>
  <c r="V51" i="1"/>
  <c r="W51" i="1"/>
  <c r="U52" i="1"/>
  <c r="W52" i="1" s="1"/>
  <c r="V52" i="1"/>
  <c r="U53" i="1"/>
  <c r="W53" i="1" s="1"/>
  <c r="V53" i="1"/>
  <c r="U54" i="1"/>
  <c r="V54" i="1"/>
  <c r="W54" i="1"/>
  <c r="U55" i="1"/>
  <c r="V55" i="1"/>
  <c r="W55" i="1"/>
  <c r="U56" i="1"/>
  <c r="W56" i="1" s="1"/>
  <c r="V56" i="1"/>
  <c r="U57" i="1"/>
  <c r="W57" i="1" s="1"/>
  <c r="V57" i="1"/>
  <c r="U58" i="1"/>
  <c r="V58" i="1"/>
  <c r="W58" i="1"/>
  <c r="U59" i="1"/>
  <c r="V59" i="1"/>
  <c r="W59" i="1"/>
  <c r="U60" i="1"/>
  <c r="W60" i="1" s="1"/>
  <c r="V60" i="1"/>
  <c r="U61" i="1"/>
  <c r="W61" i="1" s="1"/>
  <c r="V61" i="1"/>
  <c r="U62" i="1"/>
  <c r="V62" i="1"/>
  <c r="W62" i="1"/>
  <c r="U63" i="1"/>
  <c r="V63" i="1"/>
  <c r="W63" i="1"/>
  <c r="U64" i="1"/>
  <c r="W64" i="1" s="1"/>
  <c r="V64" i="1"/>
  <c r="U65" i="1"/>
  <c r="W65" i="1" s="1"/>
  <c r="V65" i="1"/>
  <c r="U66" i="1"/>
  <c r="V66" i="1"/>
  <c r="W66" i="1"/>
  <c r="U67" i="1"/>
  <c r="V67" i="1"/>
  <c r="W67" i="1"/>
  <c r="U68" i="1"/>
  <c r="W68" i="1" s="1"/>
  <c r="V68" i="1"/>
  <c r="U69" i="1"/>
  <c r="W69" i="1" s="1"/>
  <c r="V69" i="1"/>
  <c r="U70" i="1"/>
  <c r="V70" i="1"/>
  <c r="W70" i="1"/>
  <c r="U71" i="1"/>
  <c r="V71" i="1"/>
  <c r="W71" i="1"/>
  <c r="U72" i="1"/>
  <c r="W72" i="1" s="1"/>
  <c r="V72" i="1"/>
  <c r="U73" i="1"/>
  <c r="W73" i="1" s="1"/>
  <c r="V73" i="1"/>
  <c r="U74" i="1"/>
  <c r="V74" i="1"/>
  <c r="W74" i="1"/>
  <c r="U75" i="1"/>
  <c r="V75" i="1"/>
  <c r="W75" i="1"/>
  <c r="U76" i="1"/>
  <c r="W76" i="1" s="1"/>
  <c r="V76" i="1"/>
  <c r="U77" i="1"/>
  <c r="W77" i="1" s="1"/>
  <c r="V77" i="1"/>
  <c r="U78" i="1"/>
  <c r="V78" i="1"/>
  <c r="W78" i="1"/>
  <c r="U79" i="1"/>
  <c r="V79" i="1"/>
  <c r="W79" i="1"/>
  <c r="U80" i="1"/>
  <c r="W80" i="1" s="1"/>
  <c r="V80" i="1"/>
  <c r="U81" i="1"/>
  <c r="W81" i="1" s="1"/>
  <c r="V81" i="1"/>
  <c r="U82" i="1"/>
  <c r="V82" i="1"/>
  <c r="W82" i="1"/>
  <c r="U83" i="1"/>
  <c r="V83" i="1"/>
  <c r="W83" i="1"/>
  <c r="U84" i="1"/>
  <c r="W84" i="1" s="1"/>
  <c r="V84" i="1"/>
  <c r="U85" i="1"/>
  <c r="W85" i="1" s="1"/>
  <c r="V85" i="1"/>
  <c r="U86" i="1"/>
  <c r="V86" i="1"/>
  <c r="W86" i="1"/>
  <c r="U87" i="1"/>
  <c r="V87" i="1"/>
  <c r="W87" i="1"/>
  <c r="U88" i="1"/>
  <c r="W88" i="1" s="1"/>
  <c r="V88" i="1"/>
  <c r="U89" i="1"/>
  <c r="W89" i="1" s="1"/>
  <c r="V89" i="1"/>
  <c r="U90" i="1"/>
  <c r="V90" i="1"/>
  <c r="W90" i="1"/>
  <c r="U91" i="1"/>
  <c r="V91" i="1"/>
  <c r="W91" i="1"/>
  <c r="U92" i="1"/>
  <c r="W92" i="1" s="1"/>
  <c r="V92" i="1"/>
  <c r="U93" i="1"/>
  <c r="W93" i="1" s="1"/>
  <c r="V93" i="1"/>
  <c r="U94" i="1"/>
  <c r="V94" i="1"/>
  <c r="W94" i="1"/>
  <c r="U95" i="1"/>
  <c r="V95" i="1"/>
  <c r="W95" i="1"/>
  <c r="U96" i="1"/>
  <c r="W96" i="1" s="1"/>
  <c r="V96" i="1"/>
  <c r="U97" i="1"/>
  <c r="W97" i="1" s="1"/>
  <c r="V97" i="1"/>
  <c r="U98" i="1"/>
  <c r="V98" i="1"/>
  <c r="W98" i="1"/>
  <c r="U99" i="1"/>
  <c r="V99" i="1"/>
  <c r="W99" i="1"/>
  <c r="U100" i="1"/>
  <c r="W100" i="1" s="1"/>
  <c r="V100" i="1"/>
  <c r="U101" i="1"/>
  <c r="W101" i="1" s="1"/>
  <c r="V101" i="1"/>
  <c r="U102" i="1"/>
  <c r="V102" i="1"/>
  <c r="W102" i="1"/>
  <c r="U103" i="1"/>
  <c r="V103" i="1"/>
  <c r="W103" i="1"/>
  <c r="U104" i="1"/>
  <c r="W104" i="1" s="1"/>
  <c r="V104" i="1"/>
  <c r="U105" i="1"/>
  <c r="W105" i="1" s="1"/>
  <c r="V105" i="1"/>
  <c r="U106" i="1"/>
  <c r="V106" i="1"/>
  <c r="W106" i="1"/>
  <c r="U107" i="1"/>
  <c r="V107" i="1"/>
  <c r="W107" i="1"/>
  <c r="U108" i="1"/>
  <c r="W108" i="1" s="1"/>
  <c r="V108" i="1"/>
  <c r="U109" i="1"/>
  <c r="W109" i="1" s="1"/>
  <c r="V109" i="1"/>
  <c r="U110" i="1"/>
  <c r="V110" i="1"/>
  <c r="W110" i="1"/>
  <c r="U111" i="1"/>
  <c r="V111" i="1"/>
  <c r="W111" i="1"/>
  <c r="U112" i="1"/>
  <c r="W112" i="1" s="1"/>
  <c r="V112" i="1"/>
  <c r="U113" i="1"/>
  <c r="W113" i="1" s="1"/>
  <c r="V113" i="1"/>
  <c r="U114" i="1"/>
  <c r="V114" i="1"/>
  <c r="W114" i="1"/>
  <c r="U115" i="1"/>
  <c r="V115" i="1"/>
  <c r="W115" i="1"/>
  <c r="U116" i="1"/>
  <c r="W116" i="1" s="1"/>
  <c r="V116" i="1"/>
  <c r="U117" i="1"/>
  <c r="W117" i="1" s="1"/>
  <c r="V117" i="1"/>
  <c r="U118" i="1"/>
  <c r="V118" i="1"/>
  <c r="W118" i="1"/>
  <c r="U119" i="1"/>
  <c r="V119" i="1"/>
  <c r="W119" i="1"/>
  <c r="U120" i="1"/>
  <c r="W120" i="1" s="1"/>
  <c r="V120" i="1"/>
  <c r="U121" i="1"/>
  <c r="W121" i="1" s="1"/>
  <c r="V121" i="1"/>
  <c r="U122" i="1"/>
  <c r="V122" i="1"/>
  <c r="W122" i="1"/>
  <c r="U123" i="1"/>
  <c r="V123" i="1"/>
  <c r="W123" i="1"/>
  <c r="U124" i="1"/>
  <c r="W124" i="1" s="1"/>
  <c r="V124" i="1"/>
  <c r="U125" i="1"/>
  <c r="W125" i="1" s="1"/>
  <c r="V125" i="1"/>
  <c r="U126" i="1"/>
  <c r="V126" i="1"/>
  <c r="W126" i="1"/>
  <c r="U127" i="1"/>
  <c r="V127" i="1"/>
  <c r="W127" i="1"/>
  <c r="U128" i="1"/>
  <c r="W128" i="1" s="1"/>
  <c r="V128" i="1"/>
  <c r="U129" i="1"/>
  <c r="W129" i="1" s="1"/>
  <c r="V129" i="1"/>
  <c r="U130" i="1"/>
  <c r="V130" i="1"/>
  <c r="W130" i="1"/>
  <c r="U131" i="1"/>
  <c r="V131" i="1"/>
  <c r="W131" i="1"/>
  <c r="U132" i="1"/>
  <c r="W132" i="1" s="1"/>
  <c r="V132" i="1"/>
  <c r="U133" i="1"/>
  <c r="W133" i="1" s="1"/>
  <c r="V133" i="1"/>
  <c r="U134" i="1"/>
  <c r="V134" i="1"/>
  <c r="W134" i="1"/>
  <c r="U135" i="1"/>
  <c r="V135" i="1"/>
  <c r="W135" i="1"/>
  <c r="U136" i="1"/>
  <c r="W136" i="1" s="1"/>
  <c r="V136" i="1"/>
  <c r="U137" i="1"/>
  <c r="W137" i="1" s="1"/>
  <c r="V137" i="1"/>
  <c r="U138" i="1"/>
  <c r="V138" i="1"/>
  <c r="W138" i="1"/>
  <c r="U139" i="1"/>
  <c r="V139" i="1"/>
  <c r="W139" i="1"/>
  <c r="U140" i="1"/>
  <c r="W140" i="1" s="1"/>
  <c r="V140" i="1"/>
  <c r="U141" i="1"/>
  <c r="W141" i="1" s="1"/>
  <c r="V141" i="1"/>
  <c r="U142" i="1"/>
  <c r="V142" i="1"/>
  <c r="W142" i="1"/>
  <c r="U143" i="1"/>
  <c r="V143" i="1"/>
  <c r="W143" i="1"/>
  <c r="U144" i="1"/>
  <c r="W144" i="1" s="1"/>
  <c r="V144" i="1"/>
  <c r="U145" i="1"/>
  <c r="W145" i="1" s="1"/>
  <c r="V145" i="1"/>
  <c r="U146" i="1"/>
  <c r="V146" i="1"/>
  <c r="W146" i="1"/>
  <c r="U147" i="1"/>
  <c r="V147" i="1"/>
  <c r="W147" i="1"/>
  <c r="U148" i="1"/>
  <c r="W148" i="1" s="1"/>
  <c r="V148" i="1"/>
  <c r="U149" i="1"/>
  <c r="W149" i="1" s="1"/>
  <c r="V149" i="1"/>
  <c r="U150" i="1"/>
  <c r="V150" i="1"/>
  <c r="W150" i="1"/>
  <c r="U151" i="1"/>
  <c r="V151" i="1"/>
  <c r="W151" i="1"/>
  <c r="U152" i="1"/>
  <c r="W152" i="1" s="1"/>
  <c r="V152" i="1"/>
  <c r="U153" i="1"/>
  <c r="W153" i="1" s="1"/>
  <c r="V153" i="1"/>
  <c r="U154" i="1"/>
  <c r="V154" i="1"/>
  <c r="W154" i="1"/>
  <c r="U155" i="1"/>
  <c r="V155" i="1"/>
  <c r="W155" i="1"/>
  <c r="U156" i="1"/>
  <c r="W156" i="1" s="1"/>
  <c r="V156" i="1"/>
  <c r="U157" i="1"/>
  <c r="W157" i="1" s="1"/>
  <c r="V157" i="1"/>
  <c r="U158" i="1"/>
  <c r="V158" i="1"/>
  <c r="W158" i="1"/>
  <c r="U159" i="1"/>
  <c r="V159" i="1"/>
  <c r="W159" i="1"/>
  <c r="U160" i="1"/>
  <c r="W160" i="1" s="1"/>
  <c r="V160" i="1"/>
  <c r="U161" i="1"/>
  <c r="W161" i="1" s="1"/>
  <c r="V161" i="1"/>
  <c r="U162" i="1"/>
  <c r="V162" i="1"/>
  <c r="W162" i="1"/>
  <c r="U163" i="1"/>
  <c r="V163" i="1"/>
  <c r="W163" i="1"/>
  <c r="U164" i="1"/>
  <c r="W164" i="1" s="1"/>
  <c r="V164" i="1"/>
  <c r="U165" i="1"/>
  <c r="W165" i="1" s="1"/>
  <c r="V165" i="1"/>
  <c r="U166" i="1"/>
  <c r="V166" i="1"/>
  <c r="W166" i="1"/>
  <c r="U167" i="1"/>
  <c r="V167" i="1"/>
  <c r="W167" i="1"/>
  <c r="U168" i="1"/>
  <c r="W168" i="1" s="1"/>
  <c r="V168" i="1"/>
  <c r="U169" i="1"/>
  <c r="W169" i="1" s="1"/>
  <c r="V169" i="1"/>
  <c r="U170" i="1"/>
  <c r="V170" i="1"/>
  <c r="W170" i="1"/>
  <c r="U171" i="1"/>
  <c r="V171" i="1"/>
  <c r="W171" i="1"/>
  <c r="U172" i="1"/>
  <c r="W172" i="1" s="1"/>
  <c r="V172" i="1"/>
  <c r="U173" i="1"/>
  <c r="W173" i="1" s="1"/>
  <c r="V173" i="1"/>
  <c r="U174" i="1"/>
  <c r="V174" i="1"/>
  <c r="W174" i="1"/>
  <c r="U175" i="1"/>
  <c r="V175" i="1"/>
  <c r="W175" i="1"/>
  <c r="U176" i="1"/>
  <c r="W176" i="1" s="1"/>
  <c r="V176" i="1"/>
  <c r="U177" i="1"/>
  <c r="W177" i="1" s="1"/>
  <c r="V177" i="1"/>
  <c r="U178" i="1"/>
  <c r="V178" i="1"/>
  <c r="W178" i="1"/>
  <c r="U179" i="1"/>
  <c r="V179" i="1"/>
  <c r="W179" i="1"/>
  <c r="U180" i="1"/>
  <c r="W180" i="1" s="1"/>
  <c r="V180" i="1"/>
  <c r="U181" i="1"/>
  <c r="W181" i="1" s="1"/>
  <c r="V181" i="1"/>
  <c r="U182" i="1"/>
  <c r="V182" i="1"/>
  <c r="W182" i="1"/>
  <c r="U183" i="1"/>
  <c r="V183" i="1"/>
  <c r="W183" i="1"/>
  <c r="U184" i="1"/>
  <c r="W184" i="1" s="1"/>
  <c r="V184" i="1"/>
  <c r="U185" i="1"/>
  <c r="W185" i="1" s="1"/>
  <c r="V185" i="1"/>
  <c r="U186" i="1"/>
  <c r="V186" i="1"/>
  <c r="W186" i="1"/>
  <c r="U187" i="1"/>
  <c r="V187" i="1"/>
  <c r="W187" i="1"/>
  <c r="U188" i="1"/>
  <c r="W188" i="1" s="1"/>
  <c r="V188" i="1"/>
  <c r="U189" i="1"/>
  <c r="W189" i="1" s="1"/>
  <c r="V189" i="1"/>
  <c r="U190" i="1"/>
  <c r="V190" i="1"/>
  <c r="W190" i="1"/>
  <c r="U191" i="1"/>
  <c r="V191" i="1"/>
  <c r="W191" i="1"/>
  <c r="U192" i="1"/>
  <c r="W192" i="1" s="1"/>
  <c r="V192" i="1"/>
  <c r="U193" i="1"/>
  <c r="W193" i="1" s="1"/>
  <c r="V193" i="1"/>
  <c r="U194" i="1"/>
  <c r="V194" i="1"/>
  <c r="W194" i="1"/>
  <c r="U195" i="1"/>
  <c r="V195" i="1"/>
  <c r="W195" i="1"/>
  <c r="U196" i="1"/>
  <c r="W196" i="1" s="1"/>
  <c r="V196" i="1"/>
  <c r="U197" i="1"/>
  <c r="W197" i="1" s="1"/>
  <c r="V197" i="1"/>
  <c r="U198" i="1"/>
  <c r="V198" i="1"/>
  <c r="W198" i="1"/>
  <c r="U199" i="1"/>
  <c r="V199" i="1"/>
  <c r="W199" i="1"/>
  <c r="U200" i="1"/>
  <c r="W200" i="1" s="1"/>
  <c r="V200" i="1"/>
  <c r="U201" i="1"/>
  <c r="W201" i="1" s="1"/>
  <c r="V201" i="1"/>
  <c r="U202" i="1"/>
  <c r="V202" i="1"/>
  <c r="W202" i="1"/>
  <c r="U203" i="1"/>
  <c r="V203" i="1"/>
  <c r="W203" i="1"/>
  <c r="U204" i="1"/>
  <c r="W204" i="1" s="1"/>
  <c r="V204" i="1"/>
  <c r="U205" i="1"/>
  <c r="W205" i="1" s="1"/>
  <c r="V205" i="1"/>
  <c r="U206" i="1"/>
  <c r="V206" i="1"/>
  <c r="W206" i="1"/>
  <c r="U207" i="1"/>
  <c r="V207" i="1"/>
  <c r="W207" i="1"/>
  <c r="U208" i="1"/>
  <c r="W208" i="1" s="1"/>
  <c r="V208" i="1"/>
  <c r="U209" i="1"/>
  <c r="W209" i="1" s="1"/>
  <c r="V209" i="1"/>
  <c r="U210" i="1"/>
  <c r="V210" i="1"/>
  <c r="W210" i="1"/>
  <c r="U211" i="1"/>
  <c r="V211" i="1"/>
  <c r="W211" i="1"/>
  <c r="U212" i="1"/>
  <c r="W212" i="1" s="1"/>
  <c r="V212" i="1"/>
  <c r="U213" i="1"/>
  <c r="W213" i="1" s="1"/>
  <c r="V213" i="1"/>
  <c r="U214" i="1"/>
  <c r="V214" i="1"/>
  <c r="W214" i="1"/>
  <c r="U215" i="1"/>
  <c r="V215" i="1"/>
  <c r="W215" i="1"/>
  <c r="U216" i="1"/>
  <c r="W216" i="1" s="1"/>
  <c r="V216" i="1"/>
  <c r="U217" i="1"/>
  <c r="W217" i="1" s="1"/>
  <c r="V217" i="1"/>
  <c r="U218" i="1"/>
  <c r="V218" i="1"/>
  <c r="W218" i="1"/>
  <c r="U219" i="1"/>
  <c r="V219" i="1"/>
  <c r="W219" i="1"/>
  <c r="U220" i="1"/>
  <c r="W220" i="1" s="1"/>
  <c r="V220" i="1"/>
  <c r="U221" i="1"/>
  <c r="W221" i="1" s="1"/>
  <c r="V221" i="1"/>
  <c r="U222" i="1"/>
  <c r="V222" i="1"/>
  <c r="W222" i="1"/>
  <c r="U223" i="1"/>
  <c r="V223" i="1"/>
  <c r="W223" i="1"/>
  <c r="U224" i="1"/>
  <c r="W224" i="1" s="1"/>
  <c r="V224" i="1"/>
  <c r="U225" i="1"/>
  <c r="W225" i="1" s="1"/>
  <c r="V225" i="1"/>
  <c r="U226" i="1"/>
  <c r="V226" i="1"/>
  <c r="W226" i="1"/>
  <c r="U227" i="1"/>
  <c r="V227" i="1"/>
  <c r="W227" i="1"/>
  <c r="U228" i="1"/>
  <c r="W228" i="1" s="1"/>
  <c r="V228" i="1"/>
  <c r="U229" i="1"/>
  <c r="W229" i="1" s="1"/>
  <c r="V229" i="1"/>
  <c r="U230" i="1"/>
  <c r="V230" i="1"/>
  <c r="W230" i="1"/>
  <c r="U231" i="1"/>
  <c r="V231" i="1"/>
  <c r="W231" i="1"/>
  <c r="U232" i="1"/>
  <c r="W232" i="1" s="1"/>
  <c r="V232" i="1"/>
  <c r="U233" i="1"/>
  <c r="W233" i="1" s="1"/>
  <c r="V233" i="1"/>
  <c r="U234" i="1"/>
  <c r="V234" i="1"/>
  <c r="W234" i="1"/>
  <c r="U235" i="1"/>
  <c r="V235" i="1"/>
  <c r="W235" i="1"/>
  <c r="U236" i="1"/>
  <c r="W236" i="1" s="1"/>
  <c r="V236" i="1"/>
  <c r="U237" i="1"/>
  <c r="W237" i="1" s="1"/>
  <c r="V237" i="1"/>
  <c r="U238" i="1"/>
  <c r="V238" i="1"/>
  <c r="W238" i="1"/>
  <c r="U239" i="1"/>
  <c r="V239" i="1"/>
  <c r="W239" i="1"/>
  <c r="U240" i="1"/>
  <c r="W240" i="1" s="1"/>
  <c r="V240" i="1"/>
  <c r="U241" i="1"/>
  <c r="W241" i="1" s="1"/>
  <c r="V241" i="1"/>
  <c r="U242" i="1"/>
  <c r="V242" i="1"/>
  <c r="W242" i="1"/>
  <c r="U243" i="1"/>
  <c r="V243" i="1"/>
  <c r="W243" i="1"/>
  <c r="U244" i="1"/>
  <c r="W244" i="1" s="1"/>
  <c r="V244" i="1"/>
  <c r="U245" i="1"/>
  <c r="W245" i="1" s="1"/>
  <c r="V245" i="1"/>
  <c r="U246" i="1"/>
  <c r="V246" i="1"/>
  <c r="W246" i="1"/>
  <c r="U247" i="1"/>
  <c r="V247" i="1"/>
  <c r="W247" i="1"/>
  <c r="U248" i="1"/>
  <c r="W248" i="1" s="1"/>
  <c r="V248" i="1"/>
  <c r="U249" i="1"/>
  <c r="W249" i="1" s="1"/>
  <c r="V249" i="1"/>
  <c r="U250" i="1"/>
  <c r="V250" i="1"/>
  <c r="W250" i="1"/>
  <c r="U251" i="1"/>
  <c r="V251" i="1"/>
  <c r="W251" i="1"/>
  <c r="U252" i="1"/>
  <c r="W252" i="1" s="1"/>
  <c r="V252" i="1"/>
  <c r="U253" i="1"/>
  <c r="W253" i="1" s="1"/>
  <c r="V253" i="1"/>
  <c r="U254" i="1"/>
  <c r="V254" i="1"/>
  <c r="W254" i="1"/>
  <c r="U255" i="1"/>
  <c r="V255" i="1"/>
  <c r="W255" i="1"/>
  <c r="U256" i="1"/>
  <c r="W256" i="1" s="1"/>
  <c r="V256" i="1"/>
  <c r="U257" i="1"/>
  <c r="W257" i="1" s="1"/>
  <c r="V257" i="1"/>
  <c r="U258" i="1"/>
  <c r="V258" i="1"/>
  <c r="W258" i="1"/>
  <c r="U259" i="1"/>
  <c r="V259" i="1"/>
  <c r="W259" i="1"/>
  <c r="U260" i="1"/>
  <c r="W260" i="1" s="1"/>
  <c r="V260" i="1"/>
  <c r="U261" i="1"/>
  <c r="W261" i="1" s="1"/>
  <c r="V261" i="1"/>
  <c r="U262" i="1"/>
  <c r="V262" i="1"/>
  <c r="W262" i="1"/>
  <c r="U263" i="1"/>
  <c r="V263" i="1"/>
  <c r="W263" i="1"/>
  <c r="U264" i="1"/>
  <c r="W264" i="1" s="1"/>
  <c r="V264" i="1"/>
  <c r="U265" i="1"/>
  <c r="W265" i="1" s="1"/>
  <c r="V265" i="1"/>
  <c r="U266" i="1"/>
  <c r="V266" i="1"/>
  <c r="W266" i="1"/>
  <c r="U267" i="1"/>
  <c r="V267" i="1"/>
  <c r="W267" i="1"/>
  <c r="U268" i="1"/>
  <c r="W268" i="1" s="1"/>
  <c r="V268" i="1"/>
  <c r="U269" i="1"/>
  <c r="W269" i="1" s="1"/>
  <c r="V269" i="1"/>
  <c r="U270" i="1"/>
  <c r="V270" i="1"/>
  <c r="W270" i="1"/>
  <c r="U271" i="1"/>
  <c r="V271" i="1"/>
  <c r="W271" i="1"/>
  <c r="U272" i="1"/>
  <c r="W272" i="1" s="1"/>
  <c r="V272" i="1"/>
  <c r="U273" i="1"/>
  <c r="W273" i="1" s="1"/>
  <c r="V273" i="1"/>
  <c r="U274" i="1"/>
  <c r="V274" i="1"/>
  <c r="W274" i="1"/>
  <c r="U275" i="1"/>
  <c r="V275" i="1"/>
  <c r="W275" i="1"/>
  <c r="U276" i="1"/>
  <c r="W276" i="1" s="1"/>
  <c r="V276" i="1"/>
  <c r="U277" i="1"/>
  <c r="W277" i="1" s="1"/>
  <c r="V277" i="1"/>
  <c r="U278" i="1"/>
  <c r="V278" i="1"/>
  <c r="W278" i="1"/>
  <c r="U279" i="1"/>
  <c r="V279" i="1"/>
  <c r="W279" i="1"/>
  <c r="U280" i="1"/>
  <c r="W280" i="1" s="1"/>
  <c r="V280" i="1"/>
  <c r="U281" i="1"/>
  <c r="W281" i="1" s="1"/>
  <c r="V281" i="1"/>
  <c r="U282" i="1"/>
  <c r="V282" i="1"/>
  <c r="W282" i="1"/>
  <c r="U283" i="1"/>
  <c r="V283" i="1"/>
  <c r="W283" i="1"/>
  <c r="U284" i="1"/>
  <c r="W284" i="1" s="1"/>
  <c r="V284" i="1"/>
  <c r="U285" i="1"/>
  <c r="W285" i="1" s="1"/>
  <c r="V285" i="1"/>
  <c r="U286" i="1"/>
  <c r="V286" i="1"/>
  <c r="W286" i="1"/>
  <c r="U287" i="1"/>
  <c r="V287" i="1"/>
  <c r="W287" i="1"/>
  <c r="U288" i="1"/>
  <c r="W288" i="1" s="1"/>
  <c r="V288" i="1"/>
  <c r="U289" i="1"/>
  <c r="W289" i="1" s="1"/>
  <c r="V289" i="1"/>
  <c r="U290" i="1"/>
  <c r="V290" i="1"/>
  <c r="W290" i="1"/>
  <c r="U291" i="1"/>
  <c r="V291" i="1"/>
  <c r="W291" i="1"/>
  <c r="U292" i="1"/>
  <c r="W292" i="1" s="1"/>
  <c r="V292" i="1"/>
  <c r="U293" i="1"/>
  <c r="W293" i="1" s="1"/>
  <c r="V293" i="1"/>
  <c r="U294" i="1"/>
  <c r="V294" i="1"/>
  <c r="W294" i="1"/>
  <c r="V2" i="1"/>
  <c r="U2" i="1"/>
  <c r="W2" i="1" s="1"/>
</calcChain>
</file>

<file path=xl/sharedStrings.xml><?xml version="1.0" encoding="utf-8"?>
<sst xmlns="http://schemas.openxmlformats.org/spreadsheetml/2006/main" count="919" uniqueCount="331">
  <si>
    <t>Turtle</t>
  </si>
  <si>
    <t>Name</t>
  </si>
  <si>
    <t>Specie</t>
  </si>
  <si>
    <t>Gender</t>
  </si>
  <si>
    <t>first_event_date</t>
  </si>
  <si>
    <t>first_weight</t>
  </si>
  <si>
    <t>first_CCL_a</t>
  </si>
  <si>
    <t>first_CCW</t>
  </si>
  <si>
    <t>first_SCL_a</t>
  </si>
  <si>
    <t>first_SCW</t>
  </si>
  <si>
    <t>last_EventID</t>
  </si>
  <si>
    <t>last_event_date</t>
  </si>
  <si>
    <t>last_weight</t>
  </si>
  <si>
    <t>last_CCL_a</t>
  </si>
  <si>
    <t>last_CCW</t>
  </si>
  <si>
    <t>last_SCL_a</t>
  </si>
  <si>
    <t>last_SCW</t>
  </si>
  <si>
    <t>Expr1001</t>
  </si>
  <si>
    <t>Shimon</t>
  </si>
  <si>
    <t>Loggerhead</t>
  </si>
  <si>
    <t>Male</t>
  </si>
  <si>
    <t>Solomon</t>
  </si>
  <si>
    <t>Green Turtle</t>
  </si>
  <si>
    <t/>
  </si>
  <si>
    <t>Avinoam</t>
  </si>
  <si>
    <t>Rotem</t>
  </si>
  <si>
    <t>Female</t>
  </si>
  <si>
    <t>Nimi</t>
  </si>
  <si>
    <t>Chomy</t>
  </si>
  <si>
    <t>Zeresh</t>
  </si>
  <si>
    <t>y Chovlim</t>
  </si>
  <si>
    <t>Israel</t>
  </si>
  <si>
    <t>Yosi</t>
  </si>
  <si>
    <t>Roy</t>
  </si>
  <si>
    <t>Mor</t>
  </si>
  <si>
    <t>Gladis</t>
  </si>
  <si>
    <t>Leatherback</t>
  </si>
  <si>
    <t>Vassili</t>
  </si>
  <si>
    <t>Tsiklop</t>
  </si>
  <si>
    <t>Geled</t>
  </si>
  <si>
    <t>Alona</t>
  </si>
  <si>
    <t>Shon Perez</t>
  </si>
  <si>
    <t>Yanay</t>
  </si>
  <si>
    <t>Toovia</t>
  </si>
  <si>
    <t>Nes</t>
  </si>
  <si>
    <t>Chanukah</t>
  </si>
  <si>
    <t>Shever157</t>
  </si>
  <si>
    <t>Byuko</t>
  </si>
  <si>
    <t>Nizanim</t>
  </si>
  <si>
    <t>Foofoo</t>
  </si>
  <si>
    <t>Kobi the 2nd</t>
  </si>
  <si>
    <t>Sheleg</t>
  </si>
  <si>
    <t>Filter</t>
  </si>
  <si>
    <t>Danny boy</t>
  </si>
  <si>
    <t>Rephael Ninjely</t>
  </si>
  <si>
    <t>Dror the 2nd</t>
  </si>
  <si>
    <t>Sahar</t>
  </si>
  <si>
    <t>Shilgi</t>
  </si>
  <si>
    <t>Isashar</t>
  </si>
  <si>
    <t>Yasor</t>
  </si>
  <si>
    <t>Booli</t>
  </si>
  <si>
    <t>Avner</t>
  </si>
  <si>
    <t>Adam</t>
  </si>
  <si>
    <t>Alex</t>
  </si>
  <si>
    <t>Erez</t>
  </si>
  <si>
    <t>Chinese Soft Shell Turtle</t>
  </si>
  <si>
    <t>Koome</t>
  </si>
  <si>
    <t>Jeff</t>
  </si>
  <si>
    <t>Booch</t>
  </si>
  <si>
    <t>Baba</t>
  </si>
  <si>
    <t>Ori</t>
  </si>
  <si>
    <t>Mosh</t>
  </si>
  <si>
    <t>Mishmish</t>
  </si>
  <si>
    <t>Yonny</t>
  </si>
  <si>
    <t>Doron the 2nd</t>
  </si>
  <si>
    <t>Shmil</t>
  </si>
  <si>
    <t>A'tzban</t>
  </si>
  <si>
    <t>Rach</t>
  </si>
  <si>
    <t>Nile Softshell</t>
  </si>
  <si>
    <t>Kapoosin</t>
  </si>
  <si>
    <t>11</t>
  </si>
  <si>
    <t>Zomby</t>
  </si>
  <si>
    <t>Vyoleta</t>
  </si>
  <si>
    <t>Galit</t>
  </si>
  <si>
    <t>Matityahu</t>
  </si>
  <si>
    <t>Troompeldor</t>
  </si>
  <si>
    <t>Doron</t>
  </si>
  <si>
    <t>Baruch</t>
  </si>
  <si>
    <t>Herzel</t>
  </si>
  <si>
    <t>Shmuel</t>
  </si>
  <si>
    <t>Batia</t>
  </si>
  <si>
    <t>Stevie wonder</t>
  </si>
  <si>
    <t>Kobby</t>
  </si>
  <si>
    <t>Efrat</t>
  </si>
  <si>
    <t>Vespa</t>
  </si>
  <si>
    <t>Dawn (Lifnot boker)</t>
  </si>
  <si>
    <t>Sandra</t>
  </si>
  <si>
    <t>David 3</t>
  </si>
  <si>
    <t>July</t>
  </si>
  <si>
    <t>Sergeai</t>
  </si>
  <si>
    <t>Pavaroti</t>
  </si>
  <si>
    <t>Meshi</t>
  </si>
  <si>
    <t>Moral</t>
  </si>
  <si>
    <t>Noga</t>
  </si>
  <si>
    <t>Max</t>
  </si>
  <si>
    <t>pita</t>
  </si>
  <si>
    <t>Gadi</t>
  </si>
  <si>
    <t>Gur</t>
  </si>
  <si>
    <t>Tofu</t>
  </si>
  <si>
    <t>Amit</t>
  </si>
  <si>
    <t>Tsuplik</t>
  </si>
  <si>
    <t>Shbil</t>
  </si>
  <si>
    <t>Nir</t>
  </si>
  <si>
    <t>Elimelech</t>
  </si>
  <si>
    <t>00-0696-0F-06</t>
  </si>
  <si>
    <t>Remura</t>
  </si>
  <si>
    <t>Other</t>
  </si>
  <si>
    <t>Guili</t>
  </si>
  <si>
    <t>Natalya</t>
  </si>
  <si>
    <t>Charles</t>
  </si>
  <si>
    <t>Titanic</t>
  </si>
  <si>
    <t>Donatelo</t>
  </si>
  <si>
    <t>Michaelangelo</t>
  </si>
  <si>
    <t>Arale'</t>
  </si>
  <si>
    <t>Atcha</t>
  </si>
  <si>
    <t>Asaf</t>
  </si>
  <si>
    <t>GreenSlauter</t>
  </si>
  <si>
    <t>351</t>
  </si>
  <si>
    <t>376</t>
  </si>
  <si>
    <t>hariba 2</t>
  </si>
  <si>
    <t>Zion</t>
  </si>
  <si>
    <t>Eilat 6</t>
  </si>
  <si>
    <t>Hawksbill Turtle</t>
  </si>
  <si>
    <t>Eilat13</t>
  </si>
  <si>
    <t>Eilat10</t>
  </si>
  <si>
    <t>Eilat9</t>
  </si>
  <si>
    <t>Gal</t>
  </si>
  <si>
    <t>shlomo</t>
  </si>
  <si>
    <t>Nameless</t>
  </si>
  <si>
    <t>Blank</t>
  </si>
  <si>
    <t>Sha'atad</t>
  </si>
  <si>
    <t>tal</t>
  </si>
  <si>
    <t>Microscop (Nimrod2)</t>
  </si>
  <si>
    <t>Kobi Sofer</t>
  </si>
  <si>
    <t>Yoel</t>
  </si>
  <si>
    <t>Zohar</t>
  </si>
  <si>
    <t>Aviv</t>
  </si>
  <si>
    <t>Zeev Asher</t>
  </si>
  <si>
    <t>Zohar2</t>
  </si>
  <si>
    <t>boker</t>
  </si>
  <si>
    <t>Oren</t>
  </si>
  <si>
    <t>Yatir Haktan</t>
  </si>
  <si>
    <t>Hamodi</t>
  </si>
  <si>
    <t>Shabtay</t>
  </si>
  <si>
    <t>Hadracha</t>
  </si>
  <si>
    <t>female015</t>
  </si>
  <si>
    <t>Red Ear Slider</t>
  </si>
  <si>
    <t>refael</t>
  </si>
  <si>
    <t>Yerach</t>
  </si>
  <si>
    <t>Eli</t>
  </si>
  <si>
    <t>stav</t>
  </si>
  <si>
    <t>Batz</t>
  </si>
  <si>
    <t>Neta</t>
  </si>
  <si>
    <t>Tina</t>
  </si>
  <si>
    <t>Yoval</t>
  </si>
  <si>
    <t>Joshua</t>
  </si>
  <si>
    <t>embryo baruch 4</t>
  </si>
  <si>
    <t>Awasa</t>
  </si>
  <si>
    <t>Nevo</t>
  </si>
  <si>
    <t>Motti</t>
  </si>
  <si>
    <t>Rishon</t>
  </si>
  <si>
    <t>Dvash</t>
  </si>
  <si>
    <t>Rami</t>
  </si>
  <si>
    <t>Haim junior</t>
  </si>
  <si>
    <t>Nissim</t>
  </si>
  <si>
    <t>Yarden</t>
  </si>
  <si>
    <t>Heaven</t>
  </si>
  <si>
    <t>Caspian Turtle</t>
  </si>
  <si>
    <t>shpitser</t>
  </si>
  <si>
    <t>Larine</t>
  </si>
  <si>
    <t>Marlen</t>
  </si>
  <si>
    <t>Shimshon</t>
  </si>
  <si>
    <t>Eitan</t>
  </si>
  <si>
    <t>Gibor</t>
  </si>
  <si>
    <t>Calanit</t>
  </si>
  <si>
    <t>Seven</t>
  </si>
  <si>
    <t>Avi</t>
  </si>
  <si>
    <t>Moish</t>
  </si>
  <si>
    <t>Dustin</t>
  </si>
  <si>
    <t>Hofit</t>
  </si>
  <si>
    <t>Or-el</t>
  </si>
  <si>
    <t>Hummi</t>
  </si>
  <si>
    <t>Arie</t>
  </si>
  <si>
    <t>Coco</t>
  </si>
  <si>
    <t>Friedman</t>
  </si>
  <si>
    <t>Unidentified Turtle</t>
  </si>
  <si>
    <t>Guy Junior</t>
  </si>
  <si>
    <t>Amir</t>
  </si>
  <si>
    <t>Bish</t>
  </si>
  <si>
    <t>Gideon</t>
  </si>
  <si>
    <t>Yariv</t>
  </si>
  <si>
    <t>Charlie</t>
  </si>
  <si>
    <t>Shlomit</t>
  </si>
  <si>
    <t>Imri</t>
  </si>
  <si>
    <t>Avigail</t>
  </si>
  <si>
    <t>BiBi</t>
  </si>
  <si>
    <t>Prince</t>
  </si>
  <si>
    <t>Ilan</t>
  </si>
  <si>
    <t>Bash'hir</t>
  </si>
  <si>
    <t>Itzik</t>
  </si>
  <si>
    <t>Captain Jack</t>
  </si>
  <si>
    <t>Tzuker</t>
  </si>
  <si>
    <t>Xavi</t>
  </si>
  <si>
    <t>Augustus</t>
  </si>
  <si>
    <t>Dukki</t>
  </si>
  <si>
    <t>Suliman-Or</t>
  </si>
  <si>
    <t>Katia</t>
  </si>
  <si>
    <t>Rach1</t>
  </si>
  <si>
    <t>Shimshon Amatzya</t>
  </si>
  <si>
    <t>Alis</t>
  </si>
  <si>
    <t>Chelnov</t>
  </si>
  <si>
    <t>A.B</t>
  </si>
  <si>
    <t>Kaplan-Ben Simon</t>
  </si>
  <si>
    <t>Fuad</t>
  </si>
  <si>
    <t>Aviv the Dolphin</t>
  </si>
  <si>
    <t>Common bottlenose dolphin</t>
  </si>
  <si>
    <t>broken</t>
  </si>
  <si>
    <t>Eran</t>
  </si>
  <si>
    <t>Kisse</t>
  </si>
  <si>
    <t>tomer1</t>
  </si>
  <si>
    <t>Pinockyo</t>
  </si>
  <si>
    <t>E.T</t>
  </si>
  <si>
    <t>Mamo</t>
  </si>
  <si>
    <t>Anna</t>
  </si>
  <si>
    <t>Luli</t>
  </si>
  <si>
    <t>Shula</t>
  </si>
  <si>
    <t>Sheriff</t>
  </si>
  <si>
    <t>hadar</t>
  </si>
  <si>
    <t>Lazi</t>
  </si>
  <si>
    <t>Pesach</t>
  </si>
  <si>
    <t>katzam</t>
  </si>
  <si>
    <t>ThreeJ</t>
  </si>
  <si>
    <t>Anya</t>
  </si>
  <si>
    <t>Shir</t>
  </si>
  <si>
    <t>Gaya</t>
  </si>
  <si>
    <t>ofer</t>
  </si>
  <si>
    <t>Menucha</t>
  </si>
  <si>
    <t>Nadav</t>
  </si>
  <si>
    <t>Kaitz the dolphin</t>
  </si>
  <si>
    <t>George</t>
  </si>
  <si>
    <t>Ron'gi</t>
  </si>
  <si>
    <t>Agam</t>
  </si>
  <si>
    <t>Kornodo</t>
  </si>
  <si>
    <t>Didi</t>
  </si>
  <si>
    <t>Yaron</t>
  </si>
  <si>
    <t>Bela</t>
  </si>
  <si>
    <t>Tau</t>
  </si>
  <si>
    <t>Sasson</t>
  </si>
  <si>
    <t>Nino</t>
  </si>
  <si>
    <t>Jakline 2</t>
  </si>
  <si>
    <t>Maya</t>
  </si>
  <si>
    <t>Robert</t>
  </si>
  <si>
    <t>Yosef
יוסף
Yosef</t>
  </si>
  <si>
    <t>Shachar Abu Ayun</t>
  </si>
  <si>
    <t>New girl</t>
  </si>
  <si>
    <t>Lior</t>
  </si>
  <si>
    <t>Mia</t>
  </si>
  <si>
    <t>Moti 2</t>
  </si>
  <si>
    <t>Omer</t>
  </si>
  <si>
    <t>Yolanda</t>
  </si>
  <si>
    <t>Melina</t>
  </si>
  <si>
    <t>Danosh'</t>
  </si>
  <si>
    <t>Shira</t>
  </si>
  <si>
    <t>Maayan</t>
  </si>
  <si>
    <t>Humi</t>
  </si>
  <si>
    <t>Topaz</t>
  </si>
  <si>
    <t>Amos</t>
  </si>
  <si>
    <t>Noya</t>
  </si>
  <si>
    <t>Gily</t>
  </si>
  <si>
    <t>Yonatan Hai</t>
  </si>
  <si>
    <t>Tulik</t>
  </si>
  <si>
    <t>Elias</t>
  </si>
  <si>
    <t>Achziv</t>
  </si>
  <si>
    <t>Nika</t>
  </si>
  <si>
    <t>Yosefa</t>
  </si>
  <si>
    <t>bob</t>
  </si>
  <si>
    <t>Lissie</t>
  </si>
  <si>
    <t>maya</t>
  </si>
  <si>
    <t>yovel</t>
  </si>
  <si>
    <t>Sylvester</t>
  </si>
  <si>
    <t>Guy</t>
  </si>
  <si>
    <t>shos</t>
  </si>
  <si>
    <t>Daniel</t>
  </si>
  <si>
    <t>Noam</t>
  </si>
  <si>
    <t>Yitzhak Katz</t>
  </si>
  <si>
    <t>Nala</t>
  </si>
  <si>
    <t>Refaelo</t>
  </si>
  <si>
    <t>pino</t>
  </si>
  <si>
    <t>Tamar</t>
  </si>
  <si>
    <t>Garson</t>
  </si>
  <si>
    <t>Shilgia</t>
  </si>
  <si>
    <t>Haibu</t>
  </si>
  <si>
    <t>Sikuy</t>
  </si>
  <si>
    <t>Or</t>
  </si>
  <si>
    <t>Pushka 6884</t>
  </si>
  <si>
    <t>Ada</t>
  </si>
  <si>
    <t>Morad</t>
  </si>
  <si>
    <t>Noach</t>
  </si>
  <si>
    <t>Snorka</t>
  </si>
  <si>
    <t>Nako</t>
  </si>
  <si>
    <t>Sarina</t>
  </si>
  <si>
    <t>weight_diff</t>
  </si>
  <si>
    <t>days in center</t>
  </si>
  <si>
    <t>recovery_rate</t>
  </si>
  <si>
    <t>ספירה של Name</t>
  </si>
  <si>
    <t>תוויות שורה</t>
  </si>
  <si>
    <t>סכום כולל</t>
  </si>
  <si>
    <t>-9000--8000</t>
  </si>
  <si>
    <t>-7000--6000</t>
  </si>
  <si>
    <t>-5000--4000</t>
  </si>
  <si>
    <t>-4000--3000</t>
  </si>
  <si>
    <t>-3000--2000</t>
  </si>
  <si>
    <t>-2000--1000</t>
  </si>
  <si>
    <t>-1000-0</t>
  </si>
  <si>
    <t>0-1000</t>
  </si>
  <si>
    <t>1000-2000</t>
  </si>
  <si>
    <t>3000-4000</t>
  </si>
  <si>
    <t>4000-5000</t>
  </si>
  <si>
    <t>5000-6000</t>
  </si>
  <si>
    <t>6000-7000</t>
  </si>
  <si>
    <t>CCL_a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</si>
</sst>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[first_last_activity_type_death.xlsx]גיליון1!PivotTable1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גיליון1!$A$4:$A$17</c:f>
              <c:strCache>
                <c:ptCount val="13"/>
                <c:pt idx="0">
                  <c:v>-9000--8000</c:v>
                </c:pt>
                <c:pt idx="1">
                  <c:v>-7000--6000</c:v>
                </c:pt>
                <c:pt idx="2">
                  <c:v>-5000--4000</c:v>
                </c:pt>
                <c:pt idx="3">
                  <c:v>-4000--3000</c:v>
                </c:pt>
                <c:pt idx="4">
                  <c:v>-3000--2000</c:v>
                </c:pt>
                <c:pt idx="5">
                  <c:v>-2000--1000</c:v>
                </c:pt>
                <c:pt idx="6">
                  <c:v>-1000-0</c:v>
                </c:pt>
                <c:pt idx="7">
                  <c:v>0-1000</c:v>
                </c:pt>
                <c:pt idx="8">
                  <c:v>1000-2000</c:v>
                </c:pt>
                <c:pt idx="9">
                  <c:v>3000-4000</c:v>
                </c:pt>
                <c:pt idx="10">
                  <c:v>4000-5000</c:v>
                </c:pt>
                <c:pt idx="11">
                  <c:v>5000-6000</c:v>
                </c:pt>
                <c:pt idx="12">
                  <c:v>6000-7000</c:v>
                </c:pt>
              </c:strCache>
            </c:strRef>
          </c:cat>
          <c:val>
            <c:numRef>
              <c:f>גיליון1!$B$4:$B$17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45</c:v>
                </c:pt>
                <c:pt idx="7">
                  <c:v>228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4-4E96-8C23-9B93D03D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67864"/>
        <c:axId val="576366224"/>
      </c:barChart>
      <c:catAx>
        <c:axId val="57636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6224"/>
        <c:crosses val="autoZero"/>
        <c:auto val="1"/>
        <c:lblAlgn val="ctr"/>
        <c:lblOffset val="100"/>
        <c:noMultiLvlLbl val="0"/>
      </c:catAx>
      <c:valAx>
        <c:axId val="5763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</xdr:row>
      <xdr:rowOff>52387</xdr:rowOff>
    </xdr:from>
    <xdr:to>
      <xdr:col>14</xdr:col>
      <xdr:colOff>180975</xdr:colOff>
      <xdr:row>21</xdr:row>
      <xdr:rowOff>128587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F7D0A47-46DF-4B06-85EB-0D38A7BA4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37014583334" createdVersion="6" refreshedVersion="6" minRefreshableVersion="3" recordCount="293" xr:uid="{53B41E9E-2AB0-405A-877E-46753D43F207}">
  <cacheSource type="worksheet">
    <worksheetSource ref="A1:W294" sheet="first_last_activity_type"/>
  </cacheSource>
  <cacheFields count="23">
    <cacheField name="Turtle" numFmtId="0">
      <sharedItems containsSemiMixedTypes="0" containsString="0" containsNumber="1" containsInteger="1" minValue="36" maxValue="7110"/>
    </cacheField>
    <cacheField name="Name" numFmtId="0">
      <sharedItems/>
    </cacheField>
    <cacheField name="Specie" numFmtId="0">
      <sharedItems containsSemiMixedTypes="0" containsString="0" containsNumber="1" containsInteger="1" minValue="1" maxValue="21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24T00:00:00" maxDate="2018-09-25T00:00:00"/>
    </cacheField>
    <cacheField name="first_weight" numFmtId="0">
      <sharedItems containsString="0" containsBlank="1" containsNumber="1" minValue="6" maxValue="355000"/>
    </cacheField>
    <cacheField name="first_CCL_a" numFmtId="0">
      <sharedItems containsString="0" containsBlank="1" containsNumber="1" minValue="3.9" maxValue="157"/>
    </cacheField>
    <cacheField name="first_CCW" numFmtId="0">
      <sharedItems containsString="0" containsBlank="1" containsNumber="1" minValue="3.5" maxValue="110"/>
    </cacheField>
    <cacheField name="first_SCL_a" numFmtId="0">
      <sharedItems containsString="0" containsBlank="1" containsNumber="1" minValue="3.8" maxValue="91.8"/>
    </cacheField>
    <cacheField name="first_SCW" numFmtId="0">
      <sharedItems containsString="0" containsBlank="1" containsNumber="1" minValue="2.9" maxValue="98"/>
    </cacheField>
    <cacheField name="last_EventID" numFmtId="0">
      <sharedItems containsSemiMixedTypes="0" containsString="0" containsNumber="1" containsInteger="1" minValue="639" maxValue="43318"/>
    </cacheField>
    <cacheField name="last_event_date" numFmtId="164">
      <sharedItems containsSemiMixedTypes="0" containsNonDate="0" containsDate="1" containsString="0" minDate="1999-03-24T00:00:00" maxDate="2018-09-25T00:00:00"/>
    </cacheField>
    <cacheField name="last_weight" numFmtId="0">
      <sharedItems containsString="0" containsBlank="1" containsNumber="1" minValue="6" maxValue="355000"/>
    </cacheField>
    <cacheField name="last_CCL_a" numFmtId="0">
      <sharedItems containsString="0" containsBlank="1" containsNumber="1" minValue="3.9" maxValue="157"/>
    </cacheField>
    <cacheField name="last_CCW" numFmtId="0">
      <sharedItems containsString="0" containsBlank="1" containsNumber="1" minValue="3.5" maxValue="110"/>
    </cacheField>
    <cacheField name="last_SCL_a" numFmtId="0">
      <sharedItems containsString="0" containsBlank="1" containsNumber="1" minValue="3.8" maxValue="93"/>
    </cacheField>
    <cacheField name="last_SCW" numFmtId="0">
      <sharedItems containsString="0" containsBlank="1" containsNumber="1" minValue="2.9" maxValue="73.7"/>
    </cacheField>
    <cacheField name="Turtle2" numFmtId="0">
      <sharedItems containsSemiMixedTypes="0" containsString="0" containsNumber="1" containsInteger="1" minValue="36" maxValue="7110"/>
    </cacheField>
    <cacheField name="Expr1001" numFmtId="0">
      <sharedItems containsSemiMixedTypes="0" containsString="0" containsNumber="1" containsInteger="1" minValue="1" maxValue="2"/>
    </cacheField>
    <cacheField name="weight_diff" numFmtId="0">
      <sharedItems containsSemiMixedTypes="0" containsString="0" containsNumber="1" minValue="-9000" maxValue="6760" count="89">
        <n v="0"/>
        <n v="-3500"/>
        <n v="-8500"/>
        <n v="-10.900000000000006"/>
        <n v="12"/>
        <n v="42.74"/>
        <n v="66.5"/>
        <n v="84.5"/>
        <n v="-8.1000000000000085"/>
        <n v="9.7199999999999989"/>
        <n v="32"/>
        <n v="-13"/>
        <n v="97.5"/>
        <n v="-4"/>
        <n v="340"/>
        <n v="-2"/>
        <n v="-6"/>
        <n v="-3"/>
        <n v="6.5"/>
        <n v="1.5"/>
        <n v="-7"/>
        <n v="1074"/>
        <n v="35.300000000000004"/>
        <n v="36"/>
        <n v="-5.5200000000000031"/>
        <n v="0.39999999999999858"/>
        <n v="319"/>
        <n v="-48.5"/>
        <n v="30.5"/>
        <n v="46"/>
        <n v="500"/>
        <n v="2"/>
        <n v="720"/>
        <n v="0.5"/>
        <n v="-1.5"/>
        <n v="2.5"/>
        <n v="3820"/>
        <n v="-271"/>
        <n v="114"/>
        <n v="-9000"/>
        <n v="-74"/>
        <n v="53"/>
        <n v="-12.5"/>
        <n v="80"/>
        <n v="-11"/>
        <n v="-1"/>
        <n v="-14"/>
        <n v="980"/>
        <n v="-1960"/>
        <n v="4180"/>
        <n v="-29"/>
        <n v="-1860"/>
        <n v="-5"/>
        <n v="-269"/>
        <n v="48"/>
        <n v="-16"/>
        <n v="16"/>
        <n v="-12"/>
        <n v="-52"/>
        <n v="3"/>
        <n v="-18"/>
        <n v="-3350"/>
        <n v="-980"/>
        <n v="83"/>
        <n v="33"/>
        <n v="-4340"/>
        <n v="-31"/>
        <n v="22"/>
        <n v="9"/>
        <n v="1780"/>
        <n v="-320"/>
        <n v="650"/>
        <n v="-21"/>
        <n v="332"/>
        <n v="-6480"/>
        <n v="1620"/>
        <n v="-1140"/>
        <n v="800"/>
        <n v="-120"/>
        <n v="-1900"/>
        <n v="-6900"/>
        <n v="5900"/>
        <n v="-2800"/>
        <n v="-1440"/>
        <n v="-23"/>
        <n v="8"/>
        <n v="13"/>
        <n v="6760"/>
        <n v="10"/>
      </sharedItems>
      <fieldGroup base="20">
        <rangePr startNum="-9000" endNum="6760" groupInterval="1000"/>
        <groupItems count="18">
          <s v="&lt;-9000"/>
          <s v="-9000--8000"/>
          <s v="-8000--7000"/>
          <s v="-7000--6000"/>
          <s v="-6000--5000"/>
          <s v="-5000--4000"/>
          <s v="-4000--3000"/>
          <s v="-3000--2000"/>
          <s v="-2000--1000"/>
          <s v="-1000-0"/>
          <s v="0-1000"/>
          <s v="1000-2000"/>
          <s v="2000-3000"/>
          <s v="3000-4000"/>
          <s v="4000-5000"/>
          <s v="5000-6000"/>
          <s v="6000-7000"/>
          <s v="&gt;7000"/>
        </groupItems>
      </fieldGroup>
    </cacheField>
    <cacheField name="days in center" numFmtId="0">
      <sharedItems containsSemiMixedTypes="0" containsString="0" containsNumber="1" containsInteger="1" minValue="-9" maxValue="573"/>
    </cacheField>
    <cacheField name="recovery_rate" numFmtId="0">
      <sharedItems containsSemiMixedTypes="0" containsString="0" containsNumber="1" minValue="-0.75" maxValue="563.3333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6"/>
    <s v="Shimon"/>
    <n v="2"/>
    <s v="Loggerhead"/>
    <s v="Male"/>
    <d v="2003-08-29T00:00:00"/>
    <n v="6000"/>
    <n v="37.700000000000003"/>
    <n v="35.700000000000003"/>
    <n v="35.5"/>
    <m/>
    <n v="1232"/>
    <d v="2003-08-29T00:00:00"/>
    <n v="6000"/>
    <n v="37.700000000000003"/>
    <n v="35.700000000000003"/>
    <n v="35.5"/>
    <m/>
    <n v="36"/>
    <n v="1"/>
    <x v="0"/>
    <n v="0"/>
    <n v="0"/>
  </r>
  <r>
    <n v="44"/>
    <s v="Solomon"/>
    <n v="1"/>
    <s v="Green Turtle"/>
    <s v=""/>
    <d v="2001-10-27T00:00:00"/>
    <n v="2253"/>
    <n v="26.4"/>
    <n v="24.4"/>
    <m/>
    <m/>
    <n v="8498"/>
    <d v="2001-10-27T00:00:00"/>
    <n v="2253"/>
    <n v="26.4"/>
    <n v="24.4"/>
    <m/>
    <m/>
    <n v="44"/>
    <n v="1"/>
    <x v="0"/>
    <n v="0"/>
    <n v="0"/>
  </r>
  <r>
    <n v="45"/>
    <s v="Avinoam"/>
    <n v="2"/>
    <s v="Loggerhead"/>
    <s v="Male"/>
    <d v="2003-09-26T00:00:00"/>
    <n v="45000"/>
    <n v="72"/>
    <n v="63"/>
    <m/>
    <m/>
    <n v="7312"/>
    <d v="2003-09-26T00:00:00"/>
    <n v="45000"/>
    <n v="72"/>
    <n v="63"/>
    <m/>
    <m/>
    <n v="45"/>
    <n v="1"/>
    <x v="0"/>
    <n v="0"/>
    <n v="0"/>
  </r>
  <r>
    <n v="50"/>
    <s v="Rotem"/>
    <n v="2"/>
    <s v="Loggerhead"/>
    <s v="Female"/>
    <d v="2003-10-14T00:00:00"/>
    <n v="41000"/>
    <n v="67.5"/>
    <n v="60"/>
    <m/>
    <m/>
    <n v="9063"/>
    <d v="2004-01-02T00:00:00"/>
    <n v="37500"/>
    <m/>
    <m/>
    <m/>
    <m/>
    <n v="50"/>
    <n v="1"/>
    <x v="1"/>
    <n v="80"/>
    <n v="0"/>
  </r>
  <r>
    <n v="60"/>
    <s v="Nimi"/>
    <n v="2"/>
    <s v="Loggerhead"/>
    <s v=""/>
    <d v="2003-11-22T00:00:00"/>
    <n v="43500"/>
    <n v="68"/>
    <n v="63"/>
    <m/>
    <m/>
    <n v="1138"/>
    <d v="2003-12-22T00:00:00"/>
    <n v="35000"/>
    <m/>
    <m/>
    <m/>
    <m/>
    <n v="60"/>
    <n v="1"/>
    <x v="2"/>
    <n v="30"/>
    <n v="0"/>
  </r>
  <r>
    <n v="67"/>
    <s v="Chomy"/>
    <n v="2"/>
    <s v="Loggerhead"/>
    <s v=""/>
    <d v="2003-02-28T00:00:00"/>
    <n v="77.900000000000006"/>
    <m/>
    <m/>
    <n v="7.7"/>
    <m/>
    <n v="8771"/>
    <d v="2003-03-04T00:00:00"/>
    <n v="67"/>
    <n v="8"/>
    <n v="7.4"/>
    <m/>
    <m/>
    <n v="67"/>
    <n v="1"/>
    <x v="3"/>
    <n v="4"/>
    <n v="0"/>
  </r>
  <r>
    <n v="69"/>
    <s v="Zeresh"/>
    <n v="2"/>
    <s v="Loggerhead"/>
    <s v=""/>
    <d v="2003-03-25T00:00:00"/>
    <n v="74"/>
    <n v="7.8"/>
    <m/>
    <n v="6.6"/>
    <m/>
    <n v="9115"/>
    <d v="2003-04-14T00:00:00"/>
    <n v="86"/>
    <n v="8.5"/>
    <n v="8.1999999999999993"/>
    <m/>
    <m/>
    <n v="69"/>
    <n v="1"/>
    <x v="4"/>
    <n v="20"/>
    <n v="0.6"/>
  </r>
  <r>
    <n v="70"/>
    <s v="y Chovlim"/>
    <n v="2"/>
    <s v="Loggerhead"/>
    <s v=""/>
    <d v="2003-03-30T00:00:00"/>
    <n v="41000"/>
    <n v="70"/>
    <n v="69"/>
    <m/>
    <m/>
    <n v="9103"/>
    <d v="2003-03-30T00:00:00"/>
    <n v="41000"/>
    <n v="70"/>
    <n v="69"/>
    <m/>
    <m/>
    <n v="70"/>
    <n v="1"/>
    <x v="0"/>
    <n v="0"/>
    <n v="0"/>
  </r>
  <r>
    <n v="71"/>
    <s v="Israel"/>
    <n v="2"/>
    <s v="Loggerhead"/>
    <s v=""/>
    <d v="2003-05-07T00:00:00"/>
    <n v="59"/>
    <n v="7.7"/>
    <n v="7.7"/>
    <m/>
    <m/>
    <n v="8869"/>
    <d v="2003-05-13T00:00:00"/>
    <n v="59"/>
    <n v="7.8"/>
    <n v="7"/>
    <m/>
    <m/>
    <n v="71"/>
    <n v="1"/>
    <x v="0"/>
    <n v="6"/>
    <n v="0"/>
  </r>
  <r>
    <n v="73"/>
    <s v="Yosi"/>
    <n v="2"/>
    <s v="Loggerhead"/>
    <s v=""/>
    <d v="2001-07-16T00:00:00"/>
    <n v="50.95"/>
    <n v="6.5"/>
    <n v="7"/>
    <n v="6.2"/>
    <m/>
    <n v="8674"/>
    <d v="2001-07-16T00:00:00"/>
    <n v="50.95"/>
    <n v="6.5"/>
    <n v="7"/>
    <n v="6.2"/>
    <m/>
    <n v="73"/>
    <n v="1"/>
    <x v="0"/>
    <n v="0"/>
    <n v="0"/>
  </r>
  <r>
    <n v="74"/>
    <s v="Roy"/>
    <n v="1"/>
    <s v="Green Turtle"/>
    <s v=""/>
    <d v="2003-12-19T00:00:00"/>
    <n v="217"/>
    <n v="11.5"/>
    <n v="10.5"/>
    <n v="11.1"/>
    <n v="9.6999999999999993"/>
    <n v="9065"/>
    <d v="2003-12-19T00:00:00"/>
    <n v="217"/>
    <n v="11.5"/>
    <n v="10.5"/>
    <n v="11.1"/>
    <n v="9.6999999999999993"/>
    <n v="74"/>
    <n v="1"/>
    <x v="0"/>
    <n v="0"/>
    <n v="0"/>
  </r>
  <r>
    <n v="75"/>
    <s v="Mor"/>
    <n v="2"/>
    <s v="Loggerhead"/>
    <s v=""/>
    <d v="2001-08-17T00:00:00"/>
    <n v="15.26"/>
    <n v="4.4000000000000004"/>
    <n v="4.2"/>
    <n v="4.4000000000000004"/>
    <n v="3.9"/>
    <n v="8273"/>
    <d v="2002-01-17T00:00:00"/>
    <n v="58"/>
    <m/>
    <m/>
    <m/>
    <m/>
    <n v="75"/>
    <n v="1"/>
    <x v="5"/>
    <n v="153"/>
    <n v="0.2793464052287582"/>
  </r>
  <r>
    <n v="77"/>
    <s v="Gladis"/>
    <n v="3"/>
    <s v="Leatherback"/>
    <s v="Female"/>
    <d v="2001-10-09T00:00:00"/>
    <n v="355000"/>
    <n v="157"/>
    <n v="110"/>
    <m/>
    <m/>
    <n v="8112"/>
    <d v="2001-10-09T00:00:00"/>
    <n v="355000"/>
    <n v="157"/>
    <n v="110"/>
    <m/>
    <m/>
    <n v="77"/>
    <n v="1"/>
    <x v="0"/>
    <n v="0"/>
    <n v="0"/>
  </r>
  <r>
    <n v="82"/>
    <s v="Vassili"/>
    <n v="2"/>
    <s v="Loggerhead"/>
    <s v=""/>
    <d v="2002-01-08T00:00:00"/>
    <n v="117"/>
    <n v="9.9"/>
    <n v="9.3000000000000007"/>
    <n v="9"/>
    <n v="7.7"/>
    <n v="8645"/>
    <d v="2002-04-25T00:00:00"/>
    <n v="183.5"/>
    <m/>
    <m/>
    <m/>
    <m/>
    <n v="82"/>
    <n v="1"/>
    <x v="6"/>
    <n v="107"/>
    <n v="0.62149532710280375"/>
  </r>
  <r>
    <n v="86"/>
    <s v="Tsiklop"/>
    <n v="2"/>
    <s v="Loggerhead"/>
    <s v=""/>
    <d v="2002-01-29T00:00:00"/>
    <n v="67.5"/>
    <n v="7.3"/>
    <n v="7.7"/>
    <n v="7"/>
    <n v="6.3"/>
    <n v="8640"/>
    <d v="2002-07-07T00:00:00"/>
    <n v="152"/>
    <m/>
    <m/>
    <m/>
    <m/>
    <n v="86"/>
    <n v="1"/>
    <x v="7"/>
    <n v="159"/>
    <n v="0.53144654088050314"/>
  </r>
  <r>
    <n v="94"/>
    <s v="Geled"/>
    <n v="1"/>
    <s v="Green Turtle"/>
    <s v=""/>
    <d v="2002-03-30T00:00:00"/>
    <n v="2630"/>
    <n v="29"/>
    <n v="26"/>
    <n v="27.6"/>
    <n v="23.5"/>
    <n v="8044"/>
    <d v="2002-03-30T00:00:00"/>
    <n v="2630"/>
    <n v="29"/>
    <n v="26"/>
    <n v="27.6"/>
    <n v="23.5"/>
    <n v="94"/>
    <n v="1"/>
    <x v="0"/>
    <n v="0"/>
    <n v="0"/>
  </r>
  <r>
    <n v="97"/>
    <s v="Alona"/>
    <n v="2"/>
    <s v="Loggerhead"/>
    <s v="Male"/>
    <d v="2002-04-12T00:00:00"/>
    <n v="14400"/>
    <n v="50.8"/>
    <n v="47.6"/>
    <n v="47.4"/>
    <n v="40.6"/>
    <n v="6195"/>
    <d v="2002-04-12T00:00:00"/>
    <n v="14400"/>
    <n v="50.8"/>
    <n v="47.6"/>
    <n v="47.4"/>
    <n v="40.6"/>
    <n v="97"/>
    <n v="1"/>
    <x v="0"/>
    <n v="0"/>
    <n v="0"/>
  </r>
  <r>
    <n v="99"/>
    <s v="Shon Perez"/>
    <n v="2"/>
    <s v="Loggerhead"/>
    <s v=""/>
    <d v="2002-09-25T00:00:00"/>
    <n v="37000"/>
    <n v="66.3"/>
    <n v="66"/>
    <n v="65"/>
    <n v="52.5"/>
    <n v="9082"/>
    <d v="2002-09-25T00:00:00"/>
    <n v="37000"/>
    <n v="66.3"/>
    <n v="66"/>
    <n v="65"/>
    <n v="52.5"/>
    <n v="99"/>
    <n v="1"/>
    <x v="0"/>
    <n v="0"/>
    <n v="0"/>
  </r>
  <r>
    <n v="116"/>
    <s v="Yanay"/>
    <n v="2"/>
    <s v="Loggerhead"/>
    <s v=""/>
    <d v="1999-06-09T00:00:00"/>
    <n v="92.7"/>
    <n v="10"/>
    <m/>
    <m/>
    <m/>
    <n v="8662"/>
    <d v="1999-06-14T00:00:00"/>
    <n v="84.6"/>
    <m/>
    <m/>
    <m/>
    <m/>
    <n v="116"/>
    <n v="1"/>
    <x v="8"/>
    <n v="5"/>
    <n v="0"/>
  </r>
  <r>
    <n v="117"/>
    <s v="Toovia"/>
    <n v="1"/>
    <s v="Green Turtle"/>
    <s v=""/>
    <d v="1999-07-27T00:00:00"/>
    <n v="10200"/>
    <m/>
    <m/>
    <m/>
    <m/>
    <n v="8506"/>
    <d v="1999-07-27T00:00:00"/>
    <n v="10200"/>
    <m/>
    <m/>
    <m/>
    <m/>
    <n v="117"/>
    <n v="1"/>
    <x v="0"/>
    <n v="0"/>
    <n v="0"/>
  </r>
  <r>
    <n v="131"/>
    <s v="Nes"/>
    <n v="2"/>
    <s v="Loggerhead"/>
    <s v=""/>
    <d v="2000-12-26T00:00:00"/>
    <n v="6700"/>
    <n v="39"/>
    <n v="38"/>
    <m/>
    <m/>
    <n v="8291"/>
    <d v="2000-12-26T00:00:00"/>
    <n v="6700"/>
    <m/>
    <m/>
    <m/>
    <m/>
    <n v="131"/>
    <n v="1"/>
    <x v="0"/>
    <n v="0"/>
    <n v="0"/>
  </r>
  <r>
    <n v="132"/>
    <s v="Chanukah"/>
    <n v="2"/>
    <s v="Loggerhead"/>
    <s v=""/>
    <d v="2000-12-26T00:00:00"/>
    <n v="44.9"/>
    <n v="6.6"/>
    <m/>
    <m/>
    <m/>
    <n v="7882"/>
    <d v="2001-02-10T00:00:00"/>
    <n v="54.62"/>
    <m/>
    <m/>
    <m/>
    <m/>
    <n v="132"/>
    <n v="1"/>
    <x v="9"/>
    <n v="46"/>
    <n v="0.21130434782608692"/>
  </r>
  <r>
    <n v="152"/>
    <s v="Shever157"/>
    <n v="2"/>
    <s v="Loggerhead"/>
    <s v=""/>
    <d v="2004-04-17T00:00:00"/>
    <n v="279.5"/>
    <n v="12.8"/>
    <n v="12"/>
    <m/>
    <m/>
    <n v="9073"/>
    <d v="2004-04-17T00:00:00"/>
    <n v="279.5"/>
    <n v="12.8"/>
    <n v="12"/>
    <m/>
    <m/>
    <n v="152"/>
    <n v="1"/>
    <x v="0"/>
    <n v="0"/>
    <n v="0"/>
  </r>
  <r>
    <n v="162"/>
    <s v="Byuko"/>
    <n v="2"/>
    <s v="Loggerhead"/>
    <s v=""/>
    <d v="2004-05-16T00:00:00"/>
    <n v="128.5"/>
    <n v="9.8000000000000007"/>
    <n v="9"/>
    <m/>
    <m/>
    <n v="8765"/>
    <d v="2004-05-16T00:00:00"/>
    <n v="128.5"/>
    <n v="9.8000000000000007"/>
    <n v="9"/>
    <m/>
    <m/>
    <n v="162"/>
    <n v="1"/>
    <x v="0"/>
    <n v="0"/>
    <n v="0"/>
  </r>
  <r>
    <n v="186"/>
    <s v="Nizanim"/>
    <n v="2"/>
    <s v="Loggerhead"/>
    <s v=""/>
    <d v="2004-06-27T00:00:00"/>
    <n v="150"/>
    <n v="10.1"/>
    <n v="9.6999999999999993"/>
    <m/>
    <m/>
    <n v="8961"/>
    <d v="2004-06-27T00:00:00"/>
    <n v="150"/>
    <n v="10.1"/>
    <n v="9.6999999999999993"/>
    <m/>
    <m/>
    <n v="186"/>
    <n v="1"/>
    <x v="0"/>
    <n v="0"/>
    <n v="0"/>
  </r>
  <r>
    <n v="204"/>
    <s v="Foofoo"/>
    <n v="2"/>
    <s v="Loggerhead"/>
    <s v=""/>
    <d v="2004-10-08T00:00:00"/>
    <n v="17.5"/>
    <n v="4.4000000000000004"/>
    <n v="4.5999999999999996"/>
    <m/>
    <m/>
    <n v="8804"/>
    <d v="2004-10-08T00:00:00"/>
    <n v="17.5"/>
    <n v="4.4000000000000004"/>
    <n v="4.5999999999999996"/>
    <m/>
    <m/>
    <n v="204"/>
    <n v="1"/>
    <x v="0"/>
    <n v="0"/>
    <n v="0"/>
  </r>
  <r>
    <n v="214"/>
    <s v="Kobi the 2nd"/>
    <n v="2"/>
    <s v="Loggerhead"/>
    <s v=""/>
    <d v="2004-11-27T00:00:00"/>
    <n v="47"/>
    <m/>
    <m/>
    <m/>
    <m/>
    <n v="8877"/>
    <d v="2005-03-31T00:00:00"/>
    <n v="79"/>
    <n v="8.5"/>
    <n v="8.5"/>
    <m/>
    <m/>
    <n v="214"/>
    <n v="1"/>
    <x v="10"/>
    <n v="124"/>
    <n v="0.25806451612903225"/>
  </r>
  <r>
    <n v="220"/>
    <s v="Sheleg"/>
    <n v="2"/>
    <s v="Loggerhead"/>
    <s v=""/>
    <d v="2005-03-10T00:00:00"/>
    <n v="50"/>
    <n v="6.5"/>
    <n v="6.5"/>
    <m/>
    <m/>
    <n v="9071"/>
    <d v="2005-04-02T00:00:00"/>
    <n v="37"/>
    <n v="7"/>
    <n v="6.2"/>
    <m/>
    <m/>
    <n v="220"/>
    <n v="1"/>
    <x v="11"/>
    <n v="23"/>
    <n v="0"/>
  </r>
  <r>
    <n v="224"/>
    <s v="Filter"/>
    <n v="2"/>
    <s v="Loggerhead"/>
    <s v=""/>
    <d v="2005-03-30T00:00:00"/>
    <m/>
    <n v="70.5"/>
    <n v="63.5"/>
    <m/>
    <m/>
    <n v="8801"/>
    <d v="2005-03-30T00:00:00"/>
    <m/>
    <n v="70.5"/>
    <n v="63.5"/>
    <m/>
    <m/>
    <n v="224"/>
    <n v="1"/>
    <x v="0"/>
    <n v="0"/>
    <n v="0"/>
  </r>
  <r>
    <n v="228"/>
    <s v="Danny boy"/>
    <n v="1"/>
    <s v="Green Turtle"/>
    <s v=""/>
    <d v="2005-04-04T00:00:00"/>
    <n v="111"/>
    <n v="9.3000000000000007"/>
    <n v="8.5"/>
    <m/>
    <m/>
    <n v="8781"/>
    <d v="2005-04-04T00:00:00"/>
    <n v="111"/>
    <n v="9.3000000000000007"/>
    <n v="8.5"/>
    <m/>
    <m/>
    <n v="228"/>
    <n v="1"/>
    <x v="0"/>
    <n v="0"/>
    <n v="0"/>
  </r>
  <r>
    <n v="270"/>
    <s v="Rephael Ninjely"/>
    <n v="2"/>
    <s v="Loggerhead"/>
    <s v=""/>
    <d v="2006-04-25T00:00:00"/>
    <n v="4940"/>
    <n v="35.6"/>
    <n v="33.5"/>
    <m/>
    <m/>
    <n v="6100"/>
    <d v="2006-04-25T00:00:00"/>
    <n v="4940"/>
    <n v="35.6"/>
    <n v="33.5"/>
    <m/>
    <m/>
    <n v="270"/>
    <n v="1"/>
    <x v="0"/>
    <n v="0"/>
    <n v="0"/>
  </r>
  <r>
    <n v="275"/>
    <s v="Dror the 2nd"/>
    <n v="2"/>
    <s v="Loggerhead"/>
    <s v=""/>
    <d v="2006-05-06T00:00:00"/>
    <n v="6"/>
    <n v="8"/>
    <n v="7.2"/>
    <m/>
    <m/>
    <n v="8017"/>
    <d v="2006-05-06T00:00:00"/>
    <n v="6"/>
    <n v="8"/>
    <n v="7.2"/>
    <m/>
    <m/>
    <n v="275"/>
    <n v="1"/>
    <x v="0"/>
    <n v="0"/>
    <n v="0"/>
  </r>
  <r>
    <n v="299"/>
    <s v="Sahar"/>
    <n v="2"/>
    <s v="Loggerhead"/>
    <s v=""/>
    <d v="2006-04-02T00:00:00"/>
    <n v="72"/>
    <n v="8.5"/>
    <n v="7.9"/>
    <m/>
    <m/>
    <n v="6106"/>
    <d v="2006-09-07T00:00:00"/>
    <n v="169.5"/>
    <m/>
    <m/>
    <m/>
    <m/>
    <n v="299"/>
    <n v="1"/>
    <x v="12"/>
    <n v="158"/>
    <n v="0.61708860759493667"/>
  </r>
  <r>
    <n v="324"/>
    <s v="Shilgi"/>
    <n v="2"/>
    <s v="Loggerhead"/>
    <s v=""/>
    <d v="2006-06-29T00:00:00"/>
    <n v="83.5"/>
    <n v="8.5"/>
    <n v="8"/>
    <m/>
    <m/>
    <n v="9080"/>
    <d v="2006-07-01T00:00:00"/>
    <n v="83.5"/>
    <m/>
    <m/>
    <m/>
    <m/>
    <n v="324"/>
    <n v="1"/>
    <x v="0"/>
    <n v="2"/>
    <n v="0"/>
  </r>
  <r>
    <n v="345"/>
    <s v="Isashar"/>
    <n v="2"/>
    <s v="Loggerhead"/>
    <s v=""/>
    <d v="2006-07-14T00:00:00"/>
    <n v="141"/>
    <n v="10.5"/>
    <n v="10.5"/>
    <m/>
    <m/>
    <n v="20713"/>
    <d v="2006-07-17T00:00:00"/>
    <n v="137"/>
    <m/>
    <m/>
    <m/>
    <m/>
    <n v="345"/>
    <n v="1"/>
    <x v="13"/>
    <n v="3"/>
    <n v="0"/>
  </r>
  <r>
    <n v="366"/>
    <s v="Yasor"/>
    <n v="2"/>
    <s v="Loggerhead"/>
    <s v=""/>
    <d v="2006-12-26T00:00:00"/>
    <n v="22700"/>
    <m/>
    <m/>
    <m/>
    <m/>
    <n v="8669"/>
    <d v="2007-01-03T00:00:00"/>
    <n v="22700"/>
    <m/>
    <m/>
    <m/>
    <m/>
    <n v="366"/>
    <n v="1"/>
    <x v="0"/>
    <n v="8"/>
    <n v="0"/>
  </r>
  <r>
    <n v="373"/>
    <s v="Booli"/>
    <n v="2"/>
    <s v="Loggerhead"/>
    <s v=""/>
    <d v="2007-02-04T00:00:00"/>
    <n v="115"/>
    <n v="9.1999999999999993"/>
    <n v="9"/>
    <m/>
    <m/>
    <n v="5943"/>
    <d v="2007-02-04T00:00:00"/>
    <n v="115"/>
    <n v="9.1999999999999993"/>
    <n v="9"/>
    <m/>
    <m/>
    <n v="373"/>
    <n v="1"/>
    <x v="0"/>
    <n v="0"/>
    <n v="0"/>
  </r>
  <r>
    <n v="380"/>
    <s v="Avner"/>
    <n v="2"/>
    <s v="Loggerhead"/>
    <s v=""/>
    <d v="2007-02-06T00:00:00"/>
    <n v="474"/>
    <n v="15.5"/>
    <n v="15"/>
    <m/>
    <m/>
    <n v="7625"/>
    <d v="2007-02-06T00:00:00"/>
    <n v="474"/>
    <n v="15.5"/>
    <n v="15"/>
    <m/>
    <m/>
    <n v="380"/>
    <n v="1"/>
    <x v="0"/>
    <n v="0"/>
    <n v="0"/>
  </r>
  <r>
    <n v="427"/>
    <s v="Adam"/>
    <n v="2"/>
    <s v="Loggerhead"/>
    <s v=""/>
    <d v="2007-02-15T00:00:00"/>
    <n v="57"/>
    <m/>
    <m/>
    <m/>
    <m/>
    <n v="639"/>
    <d v="2007-02-15T00:00:00"/>
    <n v="57"/>
    <m/>
    <m/>
    <m/>
    <m/>
    <n v="427"/>
    <n v="1"/>
    <x v="0"/>
    <n v="0"/>
    <n v="0"/>
  </r>
  <r>
    <n v="428"/>
    <s v="Alex"/>
    <n v="1"/>
    <s v="Green Turtle"/>
    <s v=""/>
    <d v="2007-02-06T00:00:00"/>
    <n v="123.5"/>
    <n v="9.6999999999999993"/>
    <n v="9.4"/>
    <m/>
    <m/>
    <n v="642"/>
    <d v="2007-02-06T00:00:00"/>
    <n v="123.5"/>
    <n v="9.6999999999999993"/>
    <n v="9.4"/>
    <m/>
    <m/>
    <n v="428"/>
    <n v="1"/>
    <x v="0"/>
    <n v="0"/>
    <n v="0"/>
  </r>
  <r>
    <n v="436"/>
    <s v="Erez"/>
    <n v="11"/>
    <s v="Chinese Soft Shell Turtle"/>
    <s v=""/>
    <d v="2007-03-02T00:00:00"/>
    <n v="637"/>
    <n v="19"/>
    <n v="15.3"/>
    <m/>
    <m/>
    <n v="11084"/>
    <d v="2008-09-25T00:00:00"/>
    <n v="977"/>
    <m/>
    <m/>
    <m/>
    <m/>
    <n v="436"/>
    <n v="1"/>
    <x v="14"/>
    <n v="573"/>
    <n v="0.59336823734729494"/>
  </r>
  <r>
    <n v="440"/>
    <s v="Koome"/>
    <n v="2"/>
    <s v="Loggerhead"/>
    <s v=""/>
    <d v="2007-03-17T00:00:00"/>
    <n v="76"/>
    <n v="8"/>
    <n v="8"/>
    <m/>
    <m/>
    <n v="933"/>
    <d v="2007-03-18T00:00:00"/>
    <n v="74"/>
    <n v="8.6999999999999993"/>
    <n v="8"/>
    <m/>
    <m/>
    <n v="440"/>
    <n v="1"/>
    <x v="15"/>
    <n v="1"/>
    <n v="0"/>
  </r>
  <r>
    <n v="442"/>
    <s v="Jeff"/>
    <n v="2"/>
    <s v="Loggerhead"/>
    <s v=""/>
    <d v="2007-03-17T00:00:00"/>
    <n v="121"/>
    <n v="10.1"/>
    <n v="9.8000000000000007"/>
    <m/>
    <m/>
    <n v="1114"/>
    <d v="2007-04-01T00:00:00"/>
    <n v="115"/>
    <n v="9.6999999999999993"/>
    <n v="9.6999999999999993"/>
    <m/>
    <m/>
    <n v="442"/>
    <n v="1"/>
    <x v="16"/>
    <n v="15"/>
    <n v="0"/>
  </r>
  <r>
    <n v="443"/>
    <s v="Booch"/>
    <n v="2"/>
    <s v="Loggerhead"/>
    <s v=""/>
    <d v="2007-03-24T00:00:00"/>
    <n v="82"/>
    <n v="9"/>
    <n v="8.5"/>
    <m/>
    <m/>
    <n v="931"/>
    <d v="2007-03-24T00:00:00"/>
    <n v="82"/>
    <n v="9"/>
    <n v="8.5"/>
    <m/>
    <m/>
    <n v="443"/>
    <n v="1"/>
    <x v="0"/>
    <n v="0"/>
    <n v="0"/>
  </r>
  <r>
    <n v="446"/>
    <s v="Baba"/>
    <n v="2"/>
    <s v="Loggerhead"/>
    <s v=""/>
    <d v="2007-04-07T00:00:00"/>
    <n v="81.5"/>
    <n v="9"/>
    <n v="9"/>
    <m/>
    <m/>
    <n v="848"/>
    <d v="2007-04-07T00:00:00"/>
    <n v="81.5"/>
    <n v="9"/>
    <n v="9"/>
    <m/>
    <m/>
    <n v="446"/>
    <n v="1"/>
    <x v="0"/>
    <n v="0"/>
    <n v="0"/>
  </r>
  <r>
    <n v="452"/>
    <s v="Ori"/>
    <n v="2"/>
    <s v="Loggerhead"/>
    <s v=""/>
    <d v="2007-04-11T00:00:00"/>
    <n v="59.5"/>
    <n v="7.3"/>
    <n v="7.5"/>
    <m/>
    <m/>
    <n v="947"/>
    <d v="2007-04-16T00:00:00"/>
    <n v="56.5"/>
    <n v="7.4"/>
    <n v="7.3"/>
    <n v="6.4"/>
    <n v="5.8"/>
    <n v="452"/>
    <n v="1"/>
    <x v="17"/>
    <n v="5"/>
    <n v="0"/>
  </r>
  <r>
    <n v="453"/>
    <s v="Mosh"/>
    <n v="2"/>
    <s v="Loggerhead"/>
    <s v=""/>
    <d v="2007-04-16T00:00:00"/>
    <n v="53"/>
    <n v="7.3"/>
    <n v="7.2"/>
    <n v="6.6"/>
    <n v="5.7"/>
    <n v="997"/>
    <d v="2007-04-21T00:00:00"/>
    <n v="50"/>
    <m/>
    <m/>
    <m/>
    <m/>
    <n v="453"/>
    <n v="1"/>
    <x v="17"/>
    <n v="5"/>
    <n v="0"/>
  </r>
  <r>
    <n v="458"/>
    <s v="Mishmish"/>
    <n v="2"/>
    <s v="Loggerhead"/>
    <s v=""/>
    <d v="2007-04-25T00:00:00"/>
    <n v="38"/>
    <n v="6.7"/>
    <n v="6.8"/>
    <m/>
    <m/>
    <n v="938"/>
    <d v="2007-04-16T00:00:00"/>
    <n v="44.5"/>
    <n v="7.6"/>
    <n v="6.7"/>
    <n v="6.2"/>
    <n v="5.4"/>
    <n v="458"/>
    <n v="1"/>
    <x v="18"/>
    <n v="-9"/>
    <n v="-0.72222222222222221"/>
  </r>
  <r>
    <n v="462"/>
    <s v="Yonny"/>
    <n v="2"/>
    <s v="Loggerhead"/>
    <s v=""/>
    <d v="2007-04-23T00:00:00"/>
    <n v="136"/>
    <n v="10.199999999999999"/>
    <n v="10.5"/>
    <m/>
    <m/>
    <n v="983"/>
    <d v="2007-04-23T00:00:00"/>
    <n v="136"/>
    <n v="10.199999999999999"/>
    <n v="10.5"/>
    <m/>
    <m/>
    <n v="462"/>
    <n v="1"/>
    <x v="0"/>
    <n v="0"/>
    <n v="0"/>
  </r>
  <r>
    <n v="484"/>
    <s v="Doron the 2nd"/>
    <n v="2"/>
    <s v="Loggerhead"/>
    <s v=""/>
    <d v="2007-01-09T00:00:00"/>
    <n v="52.5"/>
    <n v="7.4"/>
    <n v="7.5"/>
    <m/>
    <m/>
    <n v="1027"/>
    <d v="2007-01-09T00:00:00"/>
    <n v="52.5"/>
    <n v="7.4"/>
    <n v="7.5"/>
    <m/>
    <m/>
    <n v="484"/>
    <n v="1"/>
    <x v="0"/>
    <n v="0"/>
    <n v="0"/>
  </r>
  <r>
    <n v="512"/>
    <s v="Shmil"/>
    <n v="2"/>
    <s v="Loggerhead"/>
    <s v=""/>
    <d v="2007-04-16T00:00:00"/>
    <n v="42"/>
    <n v="6.8"/>
    <n v="6.7"/>
    <n v="6.1"/>
    <n v="5.3"/>
    <n v="6185"/>
    <d v="2007-04-14T00:00:00"/>
    <n v="43.5"/>
    <m/>
    <m/>
    <m/>
    <m/>
    <n v="512"/>
    <n v="1"/>
    <x v="19"/>
    <n v="-2"/>
    <n v="-0.75"/>
  </r>
  <r>
    <n v="856"/>
    <s v="A'tzban"/>
    <n v="11"/>
    <s v="Chinese Soft Shell Turtle"/>
    <s v=""/>
    <d v="2010-03-20T00:00:00"/>
    <n v="1141"/>
    <n v="21"/>
    <n v="16.7"/>
    <m/>
    <m/>
    <n v="19216"/>
    <d v="2010-07-15T00:00:00"/>
    <n v="1128"/>
    <m/>
    <m/>
    <m/>
    <m/>
    <n v="856"/>
    <n v="1"/>
    <x v="11"/>
    <n v="117"/>
    <n v="0"/>
  </r>
  <r>
    <n v="861"/>
    <s v="Rach"/>
    <n v="5"/>
    <s v="Nile Softshell"/>
    <s v=""/>
    <d v="2003-11-20T00:00:00"/>
    <n v="493"/>
    <n v="16"/>
    <n v="13.9"/>
    <m/>
    <m/>
    <n v="9046"/>
    <d v="2003-11-20T00:00:00"/>
    <n v="493"/>
    <n v="16"/>
    <n v="13.9"/>
    <m/>
    <m/>
    <n v="861"/>
    <n v="1"/>
    <x v="0"/>
    <n v="0"/>
    <n v="0"/>
  </r>
  <r>
    <n v="940"/>
    <s v="Kapoosin"/>
    <n v="2"/>
    <s v="Loggerhead"/>
    <s v=""/>
    <d v="2002-04-09T00:00:00"/>
    <n v="48"/>
    <n v="7.1"/>
    <m/>
    <n v="6.6"/>
    <m/>
    <n v="8167"/>
    <d v="2002-04-24T00:00:00"/>
    <n v="41"/>
    <m/>
    <m/>
    <m/>
    <m/>
    <n v="940"/>
    <n v="1"/>
    <x v="20"/>
    <n v="15"/>
    <n v="0"/>
  </r>
  <r>
    <n v="942"/>
    <s v="11"/>
    <n v="2"/>
    <s v="Loggerhead"/>
    <s v=""/>
    <d v="2002-03-25T00:00:00"/>
    <m/>
    <n v="7.8"/>
    <n v="7.3"/>
    <n v="7.2"/>
    <n v="6"/>
    <n v="6189"/>
    <d v="2002-03-25T00:00:00"/>
    <m/>
    <n v="7.8"/>
    <n v="7.3"/>
    <n v="7.2"/>
    <n v="6"/>
    <n v="942"/>
    <n v="1"/>
    <x v="0"/>
    <n v="0"/>
    <n v="0"/>
  </r>
  <r>
    <n v="944"/>
    <s v="Zomby"/>
    <n v="2"/>
    <s v="Loggerhead"/>
    <s v=""/>
    <d v="2002-02-18T00:00:00"/>
    <m/>
    <n v="43"/>
    <n v="39.4"/>
    <m/>
    <m/>
    <n v="8688"/>
    <d v="2002-02-18T00:00:00"/>
    <m/>
    <n v="43"/>
    <n v="39.4"/>
    <m/>
    <m/>
    <n v="944"/>
    <n v="1"/>
    <x v="0"/>
    <n v="0"/>
    <n v="0"/>
  </r>
  <r>
    <n v="950"/>
    <s v="Vyoleta"/>
    <n v="2"/>
    <s v="Loggerhead"/>
    <s v=""/>
    <d v="2002-01-17T00:00:00"/>
    <n v="59"/>
    <n v="8.1"/>
    <n v="8.1"/>
    <n v="7.2"/>
    <n v="6.7"/>
    <n v="7584"/>
    <d v="2002-12-24T00:00:00"/>
    <n v="1133"/>
    <m/>
    <m/>
    <m/>
    <m/>
    <n v="950"/>
    <n v="1"/>
    <x v="21"/>
    <n v="341"/>
    <n v="3.1495601173020527"/>
  </r>
  <r>
    <n v="951"/>
    <s v="Galit"/>
    <n v="2"/>
    <s v="Loggerhead"/>
    <s v=""/>
    <d v="2002-01-11T00:00:00"/>
    <n v="45.9"/>
    <n v="6.8"/>
    <n v="6.9"/>
    <n v="6.2"/>
    <n v="5.5"/>
    <n v="8042"/>
    <d v="2002-05-14T00:00:00"/>
    <n v="81.2"/>
    <m/>
    <m/>
    <m/>
    <m/>
    <n v="951"/>
    <n v="1"/>
    <x v="22"/>
    <n v="123"/>
    <n v="0.28699186991869924"/>
  </r>
  <r>
    <n v="956"/>
    <s v="Matityahu"/>
    <n v="2"/>
    <s v="Loggerhead"/>
    <s v=""/>
    <d v="2003-03-07T00:00:00"/>
    <n v="6000"/>
    <n v="36.799999999999997"/>
    <m/>
    <m/>
    <m/>
    <n v="8232"/>
    <d v="2003-03-07T00:00:00"/>
    <n v="6000"/>
    <n v="36.799999999999997"/>
    <m/>
    <m/>
    <m/>
    <n v="956"/>
    <n v="1"/>
    <x v="0"/>
    <n v="0"/>
    <n v="0"/>
  </r>
  <r>
    <n v="960"/>
    <s v="Troompeldor"/>
    <n v="2"/>
    <s v="Loggerhead"/>
    <s v=""/>
    <d v="2003-02-22T00:00:00"/>
    <n v="10000"/>
    <n v="42"/>
    <m/>
    <m/>
    <n v="41"/>
    <n v="8512"/>
    <d v="2003-02-22T00:00:00"/>
    <n v="10000"/>
    <n v="42"/>
    <m/>
    <m/>
    <n v="41"/>
    <n v="960"/>
    <n v="1"/>
    <x v="0"/>
    <n v="0"/>
    <n v="0"/>
  </r>
  <r>
    <n v="961"/>
    <s v="Doron"/>
    <n v="2"/>
    <s v="Loggerhead"/>
    <s v=""/>
    <d v="2000-02-29T00:00:00"/>
    <n v="72.099999999999994"/>
    <m/>
    <m/>
    <m/>
    <m/>
    <n v="8009"/>
    <d v="2000-04-17T00:00:00"/>
    <n v="108.1"/>
    <m/>
    <m/>
    <m/>
    <m/>
    <n v="961"/>
    <n v="1"/>
    <x v="23"/>
    <n v="48"/>
    <n v="0.75"/>
  </r>
  <r>
    <n v="963"/>
    <s v="Baruch"/>
    <n v="2"/>
    <s v="Loggerhead"/>
    <s v=""/>
    <d v="2001-05-09T00:00:00"/>
    <n v="35.35"/>
    <n v="6.2"/>
    <m/>
    <n v="6.1"/>
    <m/>
    <n v="7711"/>
    <d v="2001-05-09T00:00:00"/>
    <n v="35.35"/>
    <n v="6.2"/>
    <m/>
    <n v="6.1"/>
    <m/>
    <n v="963"/>
    <n v="1"/>
    <x v="0"/>
    <n v="0"/>
    <n v="0"/>
  </r>
  <r>
    <n v="964"/>
    <s v="Herzel"/>
    <n v="2"/>
    <s v="Loggerhead"/>
    <s v=""/>
    <d v="2001-05-08T00:00:00"/>
    <n v="54.92"/>
    <n v="7.4"/>
    <n v="7.3"/>
    <n v="7.1"/>
    <n v="6.6"/>
    <n v="8123"/>
    <d v="2001-05-11T00:00:00"/>
    <n v="49.4"/>
    <m/>
    <m/>
    <m/>
    <m/>
    <n v="964"/>
    <n v="1"/>
    <x v="24"/>
    <n v="3"/>
    <n v="0"/>
  </r>
  <r>
    <n v="968"/>
    <s v="Shmuel"/>
    <n v="2"/>
    <s v="Loggerhead"/>
    <s v=""/>
    <d v="2004-02-15T00:00:00"/>
    <n v="1820"/>
    <n v="34"/>
    <m/>
    <m/>
    <m/>
    <n v="8413"/>
    <d v="2004-02-15T00:00:00"/>
    <n v="1820"/>
    <n v="34"/>
    <m/>
    <m/>
    <m/>
    <n v="968"/>
    <n v="1"/>
    <x v="0"/>
    <n v="0"/>
    <n v="0"/>
  </r>
  <r>
    <n v="979"/>
    <s v="Batia"/>
    <n v="2"/>
    <s v="Loggerhead"/>
    <s v=""/>
    <d v="2000-01-08T00:00:00"/>
    <n v="64.2"/>
    <m/>
    <m/>
    <m/>
    <m/>
    <n v="7866"/>
    <d v="2000-01-08T00:00:00"/>
    <n v="64.2"/>
    <m/>
    <m/>
    <m/>
    <m/>
    <n v="979"/>
    <n v="1"/>
    <x v="0"/>
    <n v="0"/>
    <n v="0"/>
  </r>
  <r>
    <n v="983"/>
    <s v="Stevie wonder"/>
    <n v="2"/>
    <s v="Loggerhead"/>
    <s v=""/>
    <d v="1999-04-28T00:00:00"/>
    <m/>
    <n v="9"/>
    <m/>
    <m/>
    <m/>
    <n v="20676"/>
    <d v="1999-06-05T00:00:00"/>
    <n v="85"/>
    <m/>
    <m/>
    <m/>
    <m/>
    <n v="983"/>
    <n v="1"/>
    <x v="0"/>
    <n v="38"/>
    <n v="0"/>
  </r>
  <r>
    <n v="1014"/>
    <s v="Kobby"/>
    <n v="2"/>
    <s v="Loggerhead"/>
    <s v=""/>
    <d v="2004-07-17T00:00:00"/>
    <n v="210"/>
    <n v="11.2"/>
    <n v="11.3"/>
    <m/>
    <m/>
    <n v="7846"/>
    <d v="2004-07-17T00:00:00"/>
    <n v="210"/>
    <n v="11.2"/>
    <n v="11.3"/>
    <m/>
    <m/>
    <n v="1014"/>
    <n v="1"/>
    <x v="0"/>
    <n v="0"/>
    <n v="0"/>
  </r>
  <r>
    <n v="1021"/>
    <s v="Efrat"/>
    <n v="2"/>
    <s v="Loggerhead"/>
    <s v=""/>
    <d v="2007-01-21T00:00:00"/>
    <n v="54"/>
    <n v="8.1999999999999993"/>
    <n v="8"/>
    <m/>
    <m/>
    <n v="8023"/>
    <d v="2007-02-01T00:00:00"/>
    <n v="54.4"/>
    <m/>
    <m/>
    <m/>
    <m/>
    <n v="1021"/>
    <n v="1"/>
    <x v="25"/>
    <n v="11"/>
    <n v="3.6363636363636237E-2"/>
  </r>
  <r>
    <n v="1113"/>
    <s v="Vespa"/>
    <n v="1"/>
    <s v="Green Turtle"/>
    <s v=""/>
    <d v="2005-03-13T00:00:00"/>
    <n v="1031"/>
    <n v="28"/>
    <n v="18.899999999999999"/>
    <m/>
    <m/>
    <n v="8649"/>
    <d v="2005-03-15T00:00:00"/>
    <n v="1350"/>
    <n v="21"/>
    <n v="18.8"/>
    <m/>
    <m/>
    <n v="1113"/>
    <n v="1"/>
    <x v="26"/>
    <n v="2"/>
    <n v="159.5"/>
  </r>
  <r>
    <n v="1152"/>
    <s v="Dawn (Lifnot boker)"/>
    <n v="1"/>
    <s v="Green Turtle"/>
    <s v=""/>
    <d v="2002-02-09T00:00:00"/>
    <n v="3430"/>
    <n v="30.5"/>
    <m/>
    <m/>
    <m/>
    <n v="8784"/>
    <d v="2002-02-09T00:00:00"/>
    <n v="3430"/>
    <n v="30.5"/>
    <m/>
    <m/>
    <m/>
    <n v="1152"/>
    <n v="1"/>
    <x v="0"/>
    <n v="0"/>
    <n v="0"/>
  </r>
  <r>
    <n v="1154"/>
    <s v="Sandra"/>
    <n v="1"/>
    <s v="Green Turtle"/>
    <s v=""/>
    <d v="2002-01-08T00:00:00"/>
    <n v="1447.1"/>
    <n v="22.6"/>
    <n v="20.399999999999999"/>
    <m/>
    <m/>
    <n v="8409"/>
    <d v="2002-01-08T00:00:00"/>
    <n v="1447.1"/>
    <n v="22.6"/>
    <n v="20.399999999999999"/>
    <m/>
    <m/>
    <n v="1154"/>
    <n v="1"/>
    <x v="0"/>
    <n v="0"/>
    <n v="0"/>
  </r>
  <r>
    <n v="1230"/>
    <s v="David 3"/>
    <n v="2"/>
    <s v="Loggerhead"/>
    <s v=""/>
    <d v="2007-06-08T00:00:00"/>
    <n v="92"/>
    <n v="8.5"/>
    <n v="8.1999999999999993"/>
    <m/>
    <m/>
    <n v="6045"/>
    <d v="2007-06-08T00:00:00"/>
    <n v="92"/>
    <n v="8.5"/>
    <n v="8.1999999999999993"/>
    <m/>
    <m/>
    <n v="1230"/>
    <n v="1"/>
    <x v="0"/>
    <n v="0"/>
    <n v="0"/>
  </r>
  <r>
    <n v="1243"/>
    <s v="July"/>
    <n v="2"/>
    <s v="Loggerhead"/>
    <s v="Female"/>
    <d v="2007-07-09T00:00:00"/>
    <n v="47800"/>
    <n v="71.5"/>
    <n v="69.099999999999994"/>
    <n v="66.099999999999994"/>
    <n v="54.6"/>
    <n v="6341"/>
    <d v="2007-07-09T00:00:00"/>
    <n v="47800"/>
    <n v="71.5"/>
    <n v="69.099999999999994"/>
    <n v="66.099999999999994"/>
    <n v="54.6"/>
    <n v="1243"/>
    <n v="1"/>
    <x v="0"/>
    <n v="0"/>
    <n v="0"/>
  </r>
  <r>
    <n v="1256"/>
    <s v="Sergeai"/>
    <n v="2"/>
    <s v="Loggerhead"/>
    <s v=""/>
    <d v="2007-09-06T00:00:00"/>
    <n v="340"/>
    <n v="14.5"/>
    <n v="13.3"/>
    <m/>
    <m/>
    <n v="7812"/>
    <d v="2007-12-10T00:00:00"/>
    <n v="291.5"/>
    <n v="14.4"/>
    <m/>
    <m/>
    <m/>
    <n v="1256"/>
    <n v="1"/>
    <x v="27"/>
    <n v="95"/>
    <n v="0"/>
  </r>
  <r>
    <n v="1257"/>
    <s v="Pavaroti"/>
    <n v="2"/>
    <s v="Loggerhead"/>
    <s v=""/>
    <d v="2007-09-07T00:00:00"/>
    <n v="320"/>
    <n v="13.2"/>
    <n v="13.2"/>
    <m/>
    <m/>
    <n v="7518"/>
    <d v="2007-09-18T00:00:00"/>
    <n v="350.5"/>
    <m/>
    <m/>
    <m/>
    <m/>
    <n v="1257"/>
    <n v="1"/>
    <x v="28"/>
    <n v="11"/>
    <n v="2.7727272727272729"/>
  </r>
  <r>
    <n v="1265"/>
    <s v="Meshi"/>
    <n v="2"/>
    <s v="Loggerhead"/>
    <s v="Female"/>
    <d v="2007-10-06T00:00:00"/>
    <n v="25700"/>
    <n v="59.5"/>
    <n v="57"/>
    <m/>
    <m/>
    <n v="6988"/>
    <d v="2007-10-06T00:00:00"/>
    <n v="25700"/>
    <n v="59.5"/>
    <n v="57"/>
    <m/>
    <m/>
    <n v="1265"/>
    <n v="1"/>
    <x v="0"/>
    <n v="0"/>
    <n v="0"/>
  </r>
  <r>
    <n v="2098"/>
    <s v="Moral"/>
    <n v="2"/>
    <s v="Loggerhead"/>
    <s v=""/>
    <d v="2006-02-22T00:00:00"/>
    <n v="76.5"/>
    <n v="8.4"/>
    <n v="8.3000000000000007"/>
    <m/>
    <m/>
    <n v="8957"/>
    <d v="2006-06-26T00:00:00"/>
    <n v="122.5"/>
    <m/>
    <m/>
    <m/>
    <m/>
    <n v="2098"/>
    <n v="1"/>
    <x v="29"/>
    <n v="124"/>
    <n v="0.37096774193548387"/>
  </r>
  <r>
    <n v="2108"/>
    <s v="Noga"/>
    <n v="2"/>
    <s v="Loggerhead"/>
    <s v=""/>
    <d v="2008-02-02T00:00:00"/>
    <n v="31800"/>
    <m/>
    <m/>
    <m/>
    <m/>
    <n v="10999"/>
    <d v="2008-09-11T00:00:00"/>
    <n v="32300"/>
    <m/>
    <m/>
    <m/>
    <m/>
    <n v="2108"/>
    <n v="1"/>
    <x v="30"/>
    <n v="222"/>
    <n v="2.2522522522522523"/>
  </r>
  <r>
    <n v="2110"/>
    <s v="Max"/>
    <n v="2"/>
    <s v="Loggerhead"/>
    <s v=""/>
    <d v="2008-02-05T00:00:00"/>
    <n v="58"/>
    <n v="7.4"/>
    <m/>
    <m/>
    <m/>
    <n v="12689"/>
    <d v="2009-01-27T00:00:00"/>
    <m/>
    <n v="10.5"/>
    <n v="9.3000000000000007"/>
    <m/>
    <m/>
    <n v="2110"/>
    <n v="1"/>
    <x v="0"/>
    <n v="357"/>
    <n v="0"/>
  </r>
  <r>
    <n v="2128"/>
    <s v="pita"/>
    <n v="1"/>
    <s v="Green Turtle"/>
    <s v=""/>
    <d v="2008-02-19T00:00:00"/>
    <n v="92.5"/>
    <n v="9.1"/>
    <n v="9.1"/>
    <m/>
    <m/>
    <n v="12687"/>
    <d v="2009-01-27T00:00:00"/>
    <m/>
    <n v="9.5"/>
    <n v="9.5"/>
    <m/>
    <m/>
    <n v="2128"/>
    <n v="1"/>
    <x v="0"/>
    <n v="343"/>
    <n v="0"/>
  </r>
  <r>
    <n v="2142"/>
    <s v="Gadi"/>
    <n v="2"/>
    <s v="Loggerhead"/>
    <s v=""/>
    <d v="2008-03-03T00:00:00"/>
    <n v="68"/>
    <n v="8"/>
    <n v="7.7"/>
    <m/>
    <m/>
    <n v="9125"/>
    <d v="2008-03-03T00:00:00"/>
    <n v="68"/>
    <n v="8"/>
    <n v="7.7"/>
    <m/>
    <m/>
    <n v="2142"/>
    <n v="1"/>
    <x v="0"/>
    <n v="0"/>
    <n v="0"/>
  </r>
  <r>
    <n v="2145"/>
    <s v="Gur"/>
    <n v="2"/>
    <s v="Loggerhead"/>
    <s v=""/>
    <d v="2008-03-06T00:00:00"/>
    <n v="134.5"/>
    <m/>
    <m/>
    <m/>
    <m/>
    <n v="12688"/>
    <d v="2009-01-27T00:00:00"/>
    <m/>
    <n v="10.1"/>
    <n v="10"/>
    <m/>
    <m/>
    <n v="2145"/>
    <n v="1"/>
    <x v="0"/>
    <n v="327"/>
    <n v="0"/>
  </r>
  <r>
    <n v="2147"/>
    <s v="Tofu"/>
    <n v="2"/>
    <s v="Loggerhead"/>
    <s v=""/>
    <d v="2008-03-11T00:00:00"/>
    <n v="78.5"/>
    <n v="8.3000000000000007"/>
    <n v="8.8000000000000007"/>
    <m/>
    <m/>
    <n v="9292"/>
    <d v="2008-03-14T00:00:00"/>
    <n v="80.5"/>
    <n v="8.1999999999999993"/>
    <m/>
    <m/>
    <m/>
    <n v="2147"/>
    <n v="1"/>
    <x v="31"/>
    <n v="3"/>
    <n v="0.66666666666666663"/>
  </r>
  <r>
    <n v="2149"/>
    <s v="Amit"/>
    <n v="2"/>
    <s v="Loggerhead"/>
    <s v=""/>
    <d v="2008-03-14T00:00:00"/>
    <n v="425.5"/>
    <m/>
    <m/>
    <m/>
    <m/>
    <n v="12691"/>
    <d v="2009-01-27T00:00:00"/>
    <m/>
    <n v="16.5"/>
    <n v="14.5"/>
    <m/>
    <m/>
    <n v="2149"/>
    <n v="1"/>
    <x v="0"/>
    <n v="319"/>
    <n v="0"/>
  </r>
  <r>
    <n v="2150"/>
    <s v="Tsuplik"/>
    <n v="1"/>
    <s v="Green Turtle"/>
    <s v=""/>
    <d v="2008-03-15T00:00:00"/>
    <n v="122"/>
    <n v="10.3"/>
    <n v="9.9"/>
    <m/>
    <m/>
    <n v="12695"/>
    <d v="2009-01-27T00:00:00"/>
    <m/>
    <n v="10.199999999999999"/>
    <n v="9.6999999999999993"/>
    <m/>
    <m/>
    <n v="2150"/>
    <n v="1"/>
    <x v="0"/>
    <n v="318"/>
    <n v="0"/>
  </r>
  <r>
    <n v="2164"/>
    <s v="Shbil"/>
    <n v="2"/>
    <s v="Loggerhead"/>
    <s v=""/>
    <d v="2008-04-03T00:00:00"/>
    <n v="128.5"/>
    <n v="10"/>
    <n v="9.6"/>
    <m/>
    <m/>
    <n v="12696"/>
    <d v="2009-01-27T00:00:00"/>
    <m/>
    <n v="10"/>
    <n v="9.6999999999999993"/>
    <m/>
    <m/>
    <n v="2164"/>
    <n v="1"/>
    <x v="0"/>
    <n v="299"/>
    <n v="0"/>
  </r>
  <r>
    <n v="2165"/>
    <s v="Nir"/>
    <n v="2"/>
    <s v="Loggerhead"/>
    <s v=""/>
    <d v="2008-04-04T00:00:00"/>
    <n v="84.5"/>
    <m/>
    <m/>
    <m/>
    <m/>
    <n v="9624"/>
    <d v="2008-04-04T00:00:00"/>
    <n v="84.5"/>
    <m/>
    <m/>
    <m/>
    <m/>
    <n v="2165"/>
    <n v="1"/>
    <x v="0"/>
    <n v="0"/>
    <n v="0"/>
  </r>
  <r>
    <n v="2189"/>
    <s v="Elimelech"/>
    <n v="2"/>
    <s v="Loggerhead"/>
    <s v=""/>
    <d v="2008-06-10T00:00:00"/>
    <n v="453"/>
    <n v="15.5"/>
    <n v="15"/>
    <m/>
    <m/>
    <n v="10357"/>
    <d v="2008-06-10T00:00:00"/>
    <n v="453"/>
    <n v="15.5"/>
    <n v="15"/>
    <m/>
    <m/>
    <n v="2189"/>
    <n v="1"/>
    <x v="0"/>
    <n v="0"/>
    <n v="0"/>
  </r>
  <r>
    <n v="2218"/>
    <s v="00-0696-0F-06"/>
    <n v="5"/>
    <s v="Nile Softshell"/>
    <s v="Female"/>
    <d v="2008-08-05T00:00:00"/>
    <n v="15.4"/>
    <n v="56.8"/>
    <n v="43.2"/>
    <m/>
    <m/>
    <n v="10839"/>
    <d v="2008-08-05T00:00:00"/>
    <n v="15.4"/>
    <n v="56.8"/>
    <n v="43.2"/>
    <m/>
    <m/>
    <n v="2218"/>
    <n v="1"/>
    <x v="0"/>
    <n v="0"/>
    <n v="0"/>
  </r>
  <r>
    <n v="2224"/>
    <s v="Remura"/>
    <n v="15"/>
    <s v="Other"/>
    <s v=""/>
    <d v="2008-09-19T00:00:00"/>
    <n v="1300"/>
    <m/>
    <m/>
    <m/>
    <m/>
    <n v="12739"/>
    <d v="2009-01-28T00:00:00"/>
    <n v="2020"/>
    <m/>
    <m/>
    <m/>
    <m/>
    <n v="2224"/>
    <n v="1"/>
    <x v="32"/>
    <n v="131"/>
    <n v="5.4961832061068705"/>
  </r>
  <r>
    <n v="2226"/>
    <s v="Guili"/>
    <n v="2"/>
    <s v="Loggerhead"/>
    <s v=""/>
    <d v="2008-09-25T00:00:00"/>
    <n v="30.5"/>
    <n v="5.6"/>
    <n v="5.7"/>
    <m/>
    <m/>
    <n v="11077"/>
    <d v="2008-09-25T00:00:00"/>
    <n v="30.5"/>
    <n v="5.6"/>
    <n v="5.7"/>
    <m/>
    <m/>
    <n v="2226"/>
    <n v="1"/>
    <x v="0"/>
    <n v="0"/>
    <n v="0"/>
  </r>
  <r>
    <n v="2229"/>
    <s v="Natalya"/>
    <n v="2"/>
    <s v="Loggerhead"/>
    <s v=""/>
    <d v="2008-09-30T00:00:00"/>
    <n v="22.5"/>
    <n v="5.0999999999999996"/>
    <n v="5"/>
    <m/>
    <m/>
    <n v="11097"/>
    <d v="2008-09-30T00:00:00"/>
    <n v="22.5"/>
    <n v="5.0999999999999996"/>
    <n v="5"/>
    <m/>
    <m/>
    <n v="2229"/>
    <n v="1"/>
    <x v="0"/>
    <n v="0"/>
    <n v="0"/>
  </r>
  <r>
    <n v="2246"/>
    <s v="Charles"/>
    <n v="2"/>
    <s v="Loggerhead"/>
    <s v=""/>
    <d v="2008-10-18T00:00:00"/>
    <n v="38"/>
    <n v="6.5"/>
    <n v="6.5"/>
    <m/>
    <m/>
    <n v="11221"/>
    <d v="2008-10-20T00:00:00"/>
    <n v="38.5"/>
    <n v="6.8"/>
    <n v="6.5"/>
    <m/>
    <m/>
    <n v="2246"/>
    <n v="1"/>
    <x v="33"/>
    <n v="2"/>
    <n v="0.25"/>
  </r>
  <r>
    <n v="3103"/>
    <s v="Titanic"/>
    <n v="2"/>
    <s v="Loggerhead"/>
    <s v="Female"/>
    <d v="2009-02-03T00:00:00"/>
    <m/>
    <n v="64"/>
    <n v="50.5"/>
    <m/>
    <m/>
    <n v="12807"/>
    <d v="2009-02-03T00:00:00"/>
    <m/>
    <n v="64"/>
    <n v="50.5"/>
    <m/>
    <m/>
    <n v="3103"/>
    <n v="1"/>
    <x v="0"/>
    <n v="0"/>
    <n v="0"/>
  </r>
  <r>
    <n v="3864"/>
    <s v="Donatelo"/>
    <n v="2"/>
    <s v="Loggerhead"/>
    <s v=""/>
    <d v="1999-04-01T00:00:00"/>
    <n v="59"/>
    <n v="8.8000000000000007"/>
    <m/>
    <m/>
    <m/>
    <n v="14959"/>
    <d v="1999-04-01T00:00:00"/>
    <n v="59"/>
    <n v="8.8000000000000007"/>
    <m/>
    <m/>
    <m/>
    <n v="3864"/>
    <n v="1"/>
    <x v="0"/>
    <n v="0"/>
    <n v="0"/>
  </r>
  <r>
    <n v="3865"/>
    <s v="Michaelangelo"/>
    <n v="2"/>
    <s v="Loggerhead"/>
    <s v=""/>
    <d v="1999-03-24T00:00:00"/>
    <n v="61"/>
    <n v="9.1"/>
    <m/>
    <m/>
    <m/>
    <n v="14962"/>
    <d v="1999-03-24T00:00:00"/>
    <n v="61"/>
    <n v="9.1"/>
    <m/>
    <m/>
    <m/>
    <n v="3865"/>
    <n v="1"/>
    <x v="0"/>
    <n v="0"/>
    <n v="0"/>
  </r>
  <r>
    <n v="3868"/>
    <s v="Arale'"/>
    <n v="2"/>
    <s v="Loggerhead"/>
    <s v=""/>
    <d v="2001-05-21T00:00:00"/>
    <n v="4300"/>
    <n v="33"/>
    <m/>
    <m/>
    <m/>
    <n v="15019"/>
    <d v="2001-05-21T00:00:00"/>
    <n v="4300"/>
    <n v="33"/>
    <m/>
    <m/>
    <m/>
    <n v="3868"/>
    <n v="1"/>
    <x v="0"/>
    <n v="0"/>
    <n v="0"/>
  </r>
  <r>
    <n v="3869"/>
    <s v="Atcha"/>
    <n v="1"/>
    <s v="Green Turtle"/>
    <s v=""/>
    <d v="2001-06-25T00:00:00"/>
    <n v="29300"/>
    <n v="64"/>
    <m/>
    <m/>
    <m/>
    <n v="15018"/>
    <d v="2001-06-25T00:00:00"/>
    <n v="29300"/>
    <n v="64"/>
    <m/>
    <m/>
    <m/>
    <n v="3869"/>
    <n v="1"/>
    <x v="0"/>
    <n v="0"/>
    <n v="0"/>
  </r>
  <r>
    <n v="3870"/>
    <s v="Asaf"/>
    <n v="1"/>
    <s v="Green Turtle"/>
    <s v=""/>
    <d v="2001-05-10T00:00:00"/>
    <n v="84.5"/>
    <n v="9.8000000000000007"/>
    <m/>
    <m/>
    <m/>
    <n v="15022"/>
    <d v="2001-05-10T00:00:00"/>
    <n v="84.5"/>
    <n v="9.8000000000000007"/>
    <m/>
    <m/>
    <m/>
    <n v="3870"/>
    <n v="1"/>
    <x v="0"/>
    <n v="0"/>
    <n v="0"/>
  </r>
  <r>
    <n v="3966"/>
    <s v="GreenSlauter"/>
    <n v="1"/>
    <s v="Green Turtle"/>
    <s v="Female"/>
    <d v="2009-06-09T00:00:00"/>
    <m/>
    <n v="82"/>
    <n v="77"/>
    <n v="91.8"/>
    <n v="73.7"/>
    <n v="15631"/>
    <d v="2009-06-09T00:00:00"/>
    <m/>
    <n v="82"/>
    <n v="77"/>
    <n v="91.8"/>
    <n v="73.7"/>
    <n v="3966"/>
    <n v="1"/>
    <x v="0"/>
    <n v="0"/>
    <n v="0"/>
  </r>
  <r>
    <n v="4074"/>
    <s v="351"/>
    <n v="2"/>
    <s v="Loggerhead"/>
    <s v="Female"/>
    <d v="2009-07-05T00:00:00"/>
    <n v="37000"/>
    <n v="65"/>
    <n v="59.5"/>
    <m/>
    <m/>
    <n v="15961"/>
    <d v="2009-07-05T00:00:00"/>
    <n v="37000"/>
    <n v="65"/>
    <n v="59.5"/>
    <m/>
    <m/>
    <n v="4074"/>
    <n v="1"/>
    <x v="0"/>
    <n v="0"/>
    <n v="0"/>
  </r>
  <r>
    <n v="4075"/>
    <s v="376"/>
    <n v="2"/>
    <s v="Loggerhead"/>
    <s v="Female"/>
    <d v="2009-07-05T00:00:00"/>
    <n v="60000"/>
    <m/>
    <n v="56.5"/>
    <m/>
    <m/>
    <n v="15963"/>
    <d v="2009-07-05T00:00:00"/>
    <n v="60000"/>
    <m/>
    <n v="56.5"/>
    <m/>
    <m/>
    <n v="4075"/>
    <n v="1"/>
    <x v="0"/>
    <n v="0"/>
    <n v="0"/>
  </r>
  <r>
    <n v="4142"/>
    <s v="hariba 2"/>
    <n v="1"/>
    <s v="Green Turtle"/>
    <s v=""/>
    <d v="2009-08-27T00:00:00"/>
    <n v="9000"/>
    <n v="46.8"/>
    <n v="43"/>
    <m/>
    <m/>
    <n v="16477"/>
    <d v="2009-08-27T00:00:00"/>
    <n v="9000"/>
    <n v="46.8"/>
    <n v="43"/>
    <m/>
    <m/>
    <n v="4142"/>
    <n v="1"/>
    <x v="0"/>
    <n v="0"/>
    <n v="0"/>
  </r>
  <r>
    <n v="4145"/>
    <s v="Zion"/>
    <n v="2"/>
    <s v="Loggerhead"/>
    <s v=""/>
    <d v="2009-08-30T00:00:00"/>
    <n v="14"/>
    <n v="4.3"/>
    <n v="4"/>
    <m/>
    <m/>
    <n v="16581"/>
    <d v="2009-09-04T00:00:00"/>
    <n v="12.5"/>
    <n v="4"/>
    <n v="3.8"/>
    <m/>
    <m/>
    <n v="4145"/>
    <n v="1"/>
    <x v="34"/>
    <n v="5"/>
    <n v="0"/>
  </r>
  <r>
    <n v="4146"/>
    <s v="Eilat 6"/>
    <n v="10"/>
    <s v="Hawksbill Turtle"/>
    <s v="Male"/>
    <d v="2009-09-04T00:00:00"/>
    <n v="22900"/>
    <n v="57"/>
    <n v="52"/>
    <m/>
    <m/>
    <n v="16610"/>
    <d v="2009-09-04T00:00:00"/>
    <n v="22900"/>
    <n v="57"/>
    <n v="52"/>
    <m/>
    <m/>
    <n v="4146"/>
    <n v="1"/>
    <x v="0"/>
    <n v="0"/>
    <n v="0"/>
  </r>
  <r>
    <n v="4152"/>
    <s v="Eilat13"/>
    <n v="10"/>
    <s v="Hawksbill Turtle"/>
    <s v="Male"/>
    <d v="2009-09-01T00:00:00"/>
    <n v="30000"/>
    <n v="62.5"/>
    <n v="55"/>
    <m/>
    <m/>
    <n v="16560"/>
    <d v="2009-09-01T00:00:00"/>
    <n v="30000"/>
    <n v="62.5"/>
    <n v="55"/>
    <m/>
    <m/>
    <n v="4152"/>
    <n v="1"/>
    <x v="0"/>
    <n v="0"/>
    <n v="0"/>
  </r>
  <r>
    <n v="4153"/>
    <s v="Eilat10"/>
    <n v="10"/>
    <s v="Hawksbill Turtle"/>
    <s v="Female"/>
    <d v="2009-09-01T00:00:00"/>
    <n v="56600"/>
    <n v="75"/>
    <n v="70"/>
    <m/>
    <m/>
    <n v="16570"/>
    <d v="2009-09-01T00:00:00"/>
    <n v="56600"/>
    <n v="75"/>
    <n v="70"/>
    <m/>
    <m/>
    <n v="4153"/>
    <n v="1"/>
    <x v="0"/>
    <n v="0"/>
    <n v="0"/>
  </r>
  <r>
    <n v="4154"/>
    <s v="Eilat9"/>
    <n v="10"/>
    <s v="Hawksbill Turtle"/>
    <s v="Female"/>
    <d v="2009-09-02T00:00:00"/>
    <m/>
    <n v="67.8"/>
    <n v="64"/>
    <m/>
    <m/>
    <n v="16574"/>
    <d v="2009-09-02T00:00:00"/>
    <m/>
    <n v="67.8"/>
    <n v="64"/>
    <m/>
    <m/>
    <n v="4154"/>
    <n v="1"/>
    <x v="0"/>
    <n v="0"/>
    <n v="0"/>
  </r>
  <r>
    <n v="4162"/>
    <s v="Gal"/>
    <n v="1"/>
    <s v="Green Turtle"/>
    <s v=""/>
    <d v="2009-09-20T00:00:00"/>
    <n v="18"/>
    <n v="5"/>
    <n v="4.5999999999999996"/>
    <m/>
    <m/>
    <n v="16984"/>
    <d v="2009-10-12T00:00:00"/>
    <n v="16"/>
    <n v="5.2"/>
    <n v="4.9000000000000004"/>
    <m/>
    <m/>
    <n v="4162"/>
    <n v="1"/>
    <x v="15"/>
    <n v="22"/>
    <n v="0"/>
  </r>
  <r>
    <n v="4174"/>
    <s v="shlomo"/>
    <n v="1"/>
    <s v="Green Turtle"/>
    <s v=""/>
    <d v="2009-09-23T00:00:00"/>
    <n v="23.5"/>
    <n v="5.7"/>
    <n v="5.0999999999999996"/>
    <m/>
    <m/>
    <n v="16833"/>
    <d v="2009-09-26T00:00:00"/>
    <n v="26"/>
    <n v="5.9"/>
    <n v="5.3"/>
    <m/>
    <m/>
    <n v="4174"/>
    <n v="1"/>
    <x v="35"/>
    <n v="3"/>
    <n v="0.83333333333333337"/>
  </r>
  <r>
    <n v="4210"/>
    <s v="Nameless"/>
    <n v="2"/>
    <s v="Loggerhead"/>
    <s v=""/>
    <d v="2007-02-07T00:00:00"/>
    <m/>
    <n v="9"/>
    <n v="9"/>
    <m/>
    <m/>
    <n v="17226"/>
    <d v="2007-02-07T00:00:00"/>
    <m/>
    <n v="9"/>
    <n v="9"/>
    <m/>
    <m/>
    <n v="4210"/>
    <n v="1"/>
    <x v="0"/>
    <n v="0"/>
    <n v="0"/>
  </r>
  <r>
    <n v="4211"/>
    <s v="Blank"/>
    <n v="2"/>
    <s v="Loggerhead"/>
    <s v=""/>
    <d v="2007-01-31T00:00:00"/>
    <n v="388.5"/>
    <n v="15.6"/>
    <n v="15.4"/>
    <m/>
    <m/>
    <n v="17231"/>
    <d v="2007-01-31T00:00:00"/>
    <n v="388.5"/>
    <n v="15.6"/>
    <n v="15.4"/>
    <m/>
    <m/>
    <n v="4211"/>
    <n v="1"/>
    <x v="0"/>
    <n v="0"/>
    <n v="0"/>
  </r>
  <r>
    <n v="4212"/>
    <s v="Sha'atad"/>
    <n v="2"/>
    <s v="Loggerhead"/>
    <s v=""/>
    <d v="2009-11-06T00:00:00"/>
    <n v="56"/>
    <n v="7.5"/>
    <n v="7.6"/>
    <m/>
    <m/>
    <n v="17924"/>
    <d v="2010-01-23T00:00:00"/>
    <n v="56"/>
    <m/>
    <m/>
    <m/>
    <m/>
    <n v="4212"/>
    <n v="1"/>
    <x v="0"/>
    <n v="78"/>
    <n v="0"/>
  </r>
  <r>
    <n v="4235"/>
    <s v="tal"/>
    <n v="2"/>
    <s v="Loggerhead"/>
    <s v=""/>
    <d v="2009-12-18T00:00:00"/>
    <n v="30700"/>
    <m/>
    <m/>
    <m/>
    <m/>
    <n v="17797"/>
    <d v="2010-01-06T00:00:00"/>
    <n v="34520"/>
    <n v="67"/>
    <n v="61.1"/>
    <n v="64.5"/>
    <m/>
    <n v="4235"/>
    <n v="1"/>
    <x v="36"/>
    <n v="19"/>
    <n v="201.05263157894737"/>
  </r>
  <r>
    <n v="4238"/>
    <s v="Microscop (Nimrod2)"/>
    <n v="2"/>
    <s v="Loggerhead"/>
    <s v=""/>
    <d v="2010-02-03T00:00:00"/>
    <n v="25140"/>
    <n v="59.5"/>
    <n v="54"/>
    <m/>
    <m/>
    <n v="18006"/>
    <d v="2010-02-03T00:00:00"/>
    <n v="25140"/>
    <n v="59.5"/>
    <n v="54"/>
    <m/>
    <m/>
    <n v="4238"/>
    <n v="1"/>
    <x v="0"/>
    <n v="0"/>
    <n v="0"/>
  </r>
  <r>
    <n v="4239"/>
    <s v="Kobi Sofer"/>
    <n v="1"/>
    <s v="Green Turtle"/>
    <s v="Female"/>
    <d v="2010-02-04T00:00:00"/>
    <n v="17940"/>
    <m/>
    <m/>
    <m/>
    <m/>
    <n v="18015"/>
    <d v="2010-02-04T00:00:00"/>
    <n v="17940"/>
    <m/>
    <m/>
    <m/>
    <m/>
    <n v="4239"/>
    <n v="1"/>
    <x v="0"/>
    <n v="0"/>
    <n v="0"/>
  </r>
  <r>
    <n v="4240"/>
    <s v="Yoel"/>
    <n v="2"/>
    <s v="Loggerhead"/>
    <s v=""/>
    <d v="2010-02-06T00:00:00"/>
    <n v="24.5"/>
    <n v="5.3"/>
    <n v="5.4"/>
    <n v="5.2"/>
    <m/>
    <n v="18027"/>
    <d v="2010-02-06T00:00:00"/>
    <n v="24.5"/>
    <n v="5.3"/>
    <n v="5.4"/>
    <n v="5.2"/>
    <m/>
    <n v="4240"/>
    <n v="1"/>
    <x v="0"/>
    <n v="0"/>
    <n v="0"/>
  </r>
  <r>
    <n v="4242"/>
    <s v="Zohar"/>
    <n v="2"/>
    <s v="Loggerhead"/>
    <s v=""/>
    <d v="2010-02-27T00:00:00"/>
    <n v="11340"/>
    <n v="46.5"/>
    <n v="43"/>
    <n v="43"/>
    <n v="35.799999999999997"/>
    <n v="18185"/>
    <d v="2010-02-27T00:00:00"/>
    <n v="11340"/>
    <n v="46.5"/>
    <n v="43"/>
    <n v="43"/>
    <n v="35.799999999999997"/>
    <n v="4242"/>
    <n v="1"/>
    <x v="0"/>
    <n v="0"/>
    <n v="0"/>
  </r>
  <r>
    <n v="4244"/>
    <s v="Aviv"/>
    <n v="2"/>
    <s v="Loggerhead"/>
    <s v="Male"/>
    <d v="2010-03-04T00:00:00"/>
    <n v="4080"/>
    <n v="37"/>
    <n v="34.5"/>
    <n v="35.4"/>
    <n v="29.4"/>
    <n v="18216"/>
    <d v="2010-03-04T00:00:00"/>
    <n v="4080"/>
    <n v="37"/>
    <n v="34.5"/>
    <n v="35.4"/>
    <n v="29.4"/>
    <n v="4244"/>
    <n v="1"/>
    <x v="0"/>
    <n v="0"/>
    <n v="0"/>
  </r>
  <r>
    <n v="4247"/>
    <s v="Zeev Asher"/>
    <n v="1"/>
    <s v="Green Turtle"/>
    <s v=""/>
    <d v="2010-03-07T00:00:00"/>
    <n v="842"/>
    <n v="20.7"/>
    <n v="19"/>
    <n v="21.2"/>
    <n v="18.2"/>
    <n v="18746"/>
    <d v="2010-05-02T00:00:00"/>
    <n v="571"/>
    <n v="20.6"/>
    <m/>
    <m/>
    <m/>
    <n v="4247"/>
    <n v="1"/>
    <x v="37"/>
    <n v="56"/>
    <n v="0"/>
  </r>
  <r>
    <n v="4269"/>
    <s v="Zohar2"/>
    <n v="2"/>
    <s v="Loggerhead"/>
    <s v=""/>
    <d v="2010-04-04T00:00:00"/>
    <n v="19920"/>
    <n v="63"/>
    <n v="59.6"/>
    <m/>
    <n v="49.4"/>
    <n v="18516"/>
    <d v="2010-04-04T00:00:00"/>
    <n v="19920"/>
    <n v="63"/>
    <n v="59.6"/>
    <m/>
    <n v="49.4"/>
    <n v="4269"/>
    <n v="1"/>
    <x v="0"/>
    <n v="0"/>
    <n v="0"/>
  </r>
  <r>
    <n v="4270"/>
    <s v="boker"/>
    <n v="2"/>
    <s v="Loggerhead"/>
    <s v="Male"/>
    <d v="2010-04-10T00:00:00"/>
    <n v="45400"/>
    <n v="72.3"/>
    <n v="65.3"/>
    <n v="69.5"/>
    <n v="55"/>
    <n v="18585"/>
    <d v="2010-04-10T00:00:00"/>
    <n v="45400"/>
    <n v="72.3"/>
    <n v="65.3"/>
    <n v="69.5"/>
    <n v="55"/>
    <n v="4270"/>
    <n v="1"/>
    <x v="0"/>
    <n v="0"/>
    <n v="0"/>
  </r>
  <r>
    <n v="4275"/>
    <s v="Oren"/>
    <n v="2"/>
    <s v="Loggerhead"/>
    <s v=""/>
    <d v="2010-04-19T00:00:00"/>
    <n v="29980"/>
    <n v="69.5"/>
    <n v="63"/>
    <n v="66.5"/>
    <n v="54.3"/>
    <n v="18632"/>
    <d v="2010-04-19T00:00:00"/>
    <n v="29980"/>
    <n v="69.5"/>
    <n v="63"/>
    <n v="66.5"/>
    <n v="54.3"/>
    <n v="4275"/>
    <n v="1"/>
    <x v="0"/>
    <n v="0"/>
    <n v="0"/>
  </r>
  <r>
    <n v="4277"/>
    <s v="Yatir Haktan"/>
    <n v="1"/>
    <s v="Green Turtle"/>
    <s v=""/>
    <d v="2010-04-25T00:00:00"/>
    <n v="119.5"/>
    <n v="10.199999999999999"/>
    <n v="9.4"/>
    <n v="9"/>
    <n v="8.1999999999999993"/>
    <n v="18691"/>
    <d v="2010-04-25T00:00:00"/>
    <n v="119.5"/>
    <n v="10.199999999999999"/>
    <n v="9.4"/>
    <n v="9"/>
    <n v="8.1999999999999993"/>
    <n v="4277"/>
    <n v="1"/>
    <x v="0"/>
    <n v="0"/>
    <n v="0"/>
  </r>
  <r>
    <n v="4281"/>
    <s v="Hamodi"/>
    <n v="1"/>
    <s v="Green Turtle"/>
    <s v=""/>
    <d v="2010-05-02T00:00:00"/>
    <n v="3920"/>
    <n v="30.4"/>
    <n v="27.1"/>
    <n v="30.5"/>
    <n v="25.9"/>
    <n v="18752"/>
    <d v="2010-05-02T00:00:00"/>
    <n v="3920"/>
    <n v="30.4"/>
    <n v="27.1"/>
    <n v="30.5"/>
    <n v="25.9"/>
    <n v="4281"/>
    <n v="1"/>
    <x v="0"/>
    <n v="0"/>
    <n v="0"/>
  </r>
  <r>
    <n v="4284"/>
    <s v="Shabtay"/>
    <n v="1"/>
    <s v="Green Turtle"/>
    <s v=""/>
    <d v="2010-05-16T00:00:00"/>
    <n v="2496"/>
    <n v="29.3"/>
    <n v="27.2"/>
    <n v="28.3"/>
    <n v="25.7"/>
    <n v="18955"/>
    <d v="2010-05-30T00:00:00"/>
    <n v="2610"/>
    <m/>
    <m/>
    <m/>
    <m/>
    <n v="4284"/>
    <n v="1"/>
    <x v="38"/>
    <n v="14"/>
    <n v="8.1428571428571423"/>
  </r>
  <r>
    <n v="4285"/>
    <s v="Hadracha"/>
    <n v="11"/>
    <s v="Chinese Soft Shell Turtle"/>
    <s v="Female"/>
    <d v="2010-05-23T00:00:00"/>
    <n v="453"/>
    <n v="14.7"/>
    <n v="11.8"/>
    <m/>
    <m/>
    <n v="19217"/>
    <d v="2010-07-15T00:00:00"/>
    <n v="451"/>
    <m/>
    <m/>
    <m/>
    <m/>
    <n v="4285"/>
    <n v="1"/>
    <x v="15"/>
    <n v="53"/>
    <n v="0"/>
  </r>
  <r>
    <n v="4300"/>
    <s v="female015"/>
    <n v="4"/>
    <s v="Red Ear Slider"/>
    <s v="Female"/>
    <d v="2010-02-21T00:00:00"/>
    <n v="612"/>
    <n v="17.399999999999999"/>
    <n v="13.8"/>
    <m/>
    <m/>
    <n v="18903"/>
    <d v="2010-02-21T00:00:00"/>
    <n v="612"/>
    <n v="17.399999999999999"/>
    <n v="13.8"/>
    <m/>
    <m/>
    <n v="4300"/>
    <n v="1"/>
    <x v="0"/>
    <n v="0"/>
    <n v="0"/>
  </r>
  <r>
    <n v="4322"/>
    <s v="refael"/>
    <n v="2"/>
    <s v="Loggerhead"/>
    <s v="Male"/>
    <d v="2010-06-08T00:00:00"/>
    <n v="42900"/>
    <n v="69.2"/>
    <n v="63"/>
    <n v="64.400000000000006"/>
    <n v="53.8"/>
    <n v="19211"/>
    <d v="2010-07-15T00:00:00"/>
    <n v="33900"/>
    <n v="68.7"/>
    <n v="61.2"/>
    <m/>
    <m/>
    <n v="4322"/>
    <n v="1"/>
    <x v="39"/>
    <n v="37"/>
    <n v="0"/>
  </r>
  <r>
    <n v="4380"/>
    <s v="Yerach"/>
    <n v="2"/>
    <s v="Loggerhead"/>
    <s v="Male"/>
    <d v="2010-09-20T00:00:00"/>
    <n v="37780"/>
    <n v="67.5"/>
    <n v="62.7"/>
    <n v="65.400000000000006"/>
    <n v="53"/>
    <n v="19681"/>
    <d v="2010-09-20T00:00:00"/>
    <n v="37780"/>
    <n v="67.5"/>
    <n v="62.7"/>
    <n v="65.400000000000006"/>
    <n v="53"/>
    <n v="4380"/>
    <n v="1"/>
    <x v="0"/>
    <n v="0"/>
    <n v="0"/>
  </r>
  <r>
    <n v="4384"/>
    <s v="Eli"/>
    <n v="1"/>
    <s v="Green Turtle"/>
    <s v=""/>
    <d v="2010-09-23T00:00:00"/>
    <n v="463"/>
    <n v="16"/>
    <n v="14.7"/>
    <m/>
    <m/>
    <n v="19744"/>
    <d v="2010-09-28T00:00:00"/>
    <n v="389"/>
    <n v="15.9"/>
    <n v="15.8"/>
    <m/>
    <m/>
    <n v="4384"/>
    <n v="1"/>
    <x v="40"/>
    <n v="5"/>
    <n v="0"/>
  </r>
  <r>
    <n v="4385"/>
    <s v="stav"/>
    <n v="2"/>
    <s v="Loggerhead"/>
    <s v=""/>
    <d v="2010-09-22T00:00:00"/>
    <n v="25"/>
    <n v="5.5"/>
    <n v="5"/>
    <m/>
    <m/>
    <n v="19724"/>
    <d v="2010-09-22T00:00:00"/>
    <n v="25"/>
    <n v="5.5"/>
    <n v="5"/>
    <m/>
    <m/>
    <n v="4385"/>
    <n v="1"/>
    <x v="0"/>
    <n v="0"/>
    <n v="0"/>
  </r>
  <r>
    <n v="4394"/>
    <s v="Batz"/>
    <n v="1"/>
    <s v="Green Turtle"/>
    <s v="Male"/>
    <d v="2010-10-21T00:00:00"/>
    <n v="19780"/>
    <n v="54.5"/>
    <n v="49"/>
    <n v="52.8"/>
    <n v="43.7"/>
    <n v="19921"/>
    <d v="2010-10-21T00:00:00"/>
    <n v="19780"/>
    <n v="54.5"/>
    <n v="49"/>
    <n v="52.8"/>
    <n v="43.7"/>
    <n v="4394"/>
    <n v="1"/>
    <x v="0"/>
    <n v="0"/>
    <n v="0"/>
  </r>
  <r>
    <n v="4403"/>
    <s v="Neta"/>
    <n v="2"/>
    <s v="Loggerhead"/>
    <s v=""/>
    <d v="2010-10-30T00:00:00"/>
    <n v="27.5"/>
    <n v="6"/>
    <n v="5.6"/>
    <m/>
    <m/>
    <n v="19981"/>
    <d v="2010-10-30T00:00:00"/>
    <n v="27.5"/>
    <n v="6"/>
    <n v="5.6"/>
    <m/>
    <m/>
    <n v="4403"/>
    <n v="1"/>
    <x v="0"/>
    <n v="0"/>
    <n v="0"/>
  </r>
  <r>
    <n v="4503"/>
    <s v="Tina"/>
    <n v="2"/>
    <s v="Loggerhead"/>
    <s v=""/>
    <d v="2010-12-12T00:00:00"/>
    <n v="49"/>
    <n v="7.3"/>
    <n v="7.1"/>
    <n v="6.6"/>
    <n v="5.4"/>
    <n v="22324"/>
    <d v="2011-06-02T00:00:00"/>
    <n v="102"/>
    <n v="9.4"/>
    <n v="8.5"/>
    <n v="8.6"/>
    <m/>
    <n v="4503"/>
    <n v="1"/>
    <x v="41"/>
    <n v="172"/>
    <n v="0.30813953488372092"/>
  </r>
  <r>
    <n v="4505"/>
    <s v="Yoval"/>
    <n v="1"/>
    <s v="Green Turtle"/>
    <s v=""/>
    <d v="2010-12-13T00:00:00"/>
    <n v="70"/>
    <n v="8.4"/>
    <n v="7.6"/>
    <n v="7.7"/>
    <n v="6.3"/>
    <n v="20367"/>
    <d v="2010-12-13T00:00:00"/>
    <n v="70"/>
    <n v="8.4"/>
    <n v="7.6"/>
    <n v="7.7"/>
    <n v="6.3"/>
    <n v="4505"/>
    <n v="1"/>
    <x v="0"/>
    <n v="0"/>
    <n v="0"/>
  </r>
  <r>
    <n v="4507"/>
    <s v="Joshua"/>
    <n v="2"/>
    <s v="Loggerhead"/>
    <s v=""/>
    <d v="2010-12-14T00:00:00"/>
    <n v="120"/>
    <n v="10.3"/>
    <n v="9.6999999999999993"/>
    <n v="9.1"/>
    <n v="8.8000000000000007"/>
    <n v="20405"/>
    <d v="2010-12-14T00:00:00"/>
    <n v="120"/>
    <n v="10.3"/>
    <n v="9.6999999999999993"/>
    <n v="9.1"/>
    <n v="8.8000000000000007"/>
    <n v="4507"/>
    <n v="1"/>
    <x v="0"/>
    <n v="0"/>
    <n v="0"/>
  </r>
  <r>
    <n v="4535"/>
    <s v="embryo baruch 4"/>
    <n v="1"/>
    <s v="Green Turtle"/>
    <s v=""/>
    <d v="2010-08-10T00:00:00"/>
    <m/>
    <n v="4.7"/>
    <n v="4.4000000000000004"/>
    <m/>
    <m/>
    <n v="20592"/>
    <d v="2010-08-10T00:00:00"/>
    <m/>
    <n v="4.7"/>
    <n v="4.4000000000000004"/>
    <m/>
    <m/>
    <n v="4535"/>
    <n v="1"/>
    <x v="0"/>
    <n v="0"/>
    <n v="0"/>
  </r>
  <r>
    <n v="4539"/>
    <s v="Awasa"/>
    <n v="5"/>
    <s v="Nile Softshell"/>
    <s v=""/>
    <d v="2011-01-09T00:00:00"/>
    <n v="14040"/>
    <n v="53.9"/>
    <n v="4"/>
    <n v="51"/>
    <n v="40.5"/>
    <n v="20599"/>
    <d v="2011-01-09T00:00:00"/>
    <n v="14040"/>
    <n v="53.9"/>
    <n v="4"/>
    <n v="51"/>
    <n v="40.5"/>
    <n v="4539"/>
    <n v="1"/>
    <x v="0"/>
    <n v="0"/>
    <n v="0"/>
  </r>
  <r>
    <n v="4549"/>
    <s v="Nevo"/>
    <n v="2"/>
    <s v="Loggerhead"/>
    <s v=""/>
    <d v="2006-01-08T00:00:00"/>
    <n v="108"/>
    <m/>
    <m/>
    <m/>
    <m/>
    <n v="20692"/>
    <d v="2006-01-25T00:00:00"/>
    <n v="106.5"/>
    <m/>
    <m/>
    <m/>
    <m/>
    <n v="4549"/>
    <n v="1"/>
    <x v="34"/>
    <n v="17"/>
    <n v="0"/>
  </r>
  <r>
    <n v="4551"/>
    <s v="Motti"/>
    <n v="2"/>
    <s v="Loggerhead"/>
    <s v=""/>
    <d v="2005-11-07T00:00:00"/>
    <n v="43"/>
    <m/>
    <m/>
    <m/>
    <m/>
    <n v="20699"/>
    <d v="2005-12-11T00:00:00"/>
    <n v="30.5"/>
    <m/>
    <m/>
    <m/>
    <m/>
    <n v="4551"/>
    <n v="1"/>
    <x v="42"/>
    <n v="34"/>
    <n v="0"/>
  </r>
  <r>
    <n v="4554"/>
    <s v="Rishon"/>
    <n v="2"/>
    <s v="Loggerhead"/>
    <s v=""/>
    <d v="2006-01-30T00:00:00"/>
    <n v="108.5"/>
    <m/>
    <m/>
    <m/>
    <m/>
    <n v="20711"/>
    <d v="2006-01-30T00:00:00"/>
    <n v="108.5"/>
    <m/>
    <m/>
    <m/>
    <m/>
    <n v="4554"/>
    <n v="1"/>
    <x v="0"/>
    <n v="0"/>
    <n v="0"/>
  </r>
  <r>
    <n v="4838"/>
    <s v="Dvash"/>
    <n v="2"/>
    <s v="Loggerhead"/>
    <s v=""/>
    <d v="2011-02-21T00:00:00"/>
    <n v="80"/>
    <n v="8.3000000000000007"/>
    <n v="8.1999999999999993"/>
    <n v="7.1"/>
    <n v="6.4"/>
    <n v="22561"/>
    <d v="2011-07-15T00:00:00"/>
    <n v="160"/>
    <n v="10.5"/>
    <n v="9.1"/>
    <n v="8.6999999999999993"/>
    <m/>
    <n v="4838"/>
    <n v="1"/>
    <x v="43"/>
    <n v="144"/>
    <n v="0.55555555555555558"/>
  </r>
  <r>
    <n v="4857"/>
    <s v="Rami"/>
    <n v="1"/>
    <s v="Green Turtle"/>
    <s v="Male"/>
    <d v="2011-02-27T00:00:00"/>
    <n v="5800"/>
    <n v="39.9"/>
    <n v="36"/>
    <n v="38.200000000000003"/>
    <n v="31.9"/>
    <n v="21322"/>
    <d v="2011-02-27T00:00:00"/>
    <n v="5800"/>
    <n v="39.9"/>
    <n v="36"/>
    <n v="38.200000000000003"/>
    <n v="31.9"/>
    <n v="4857"/>
    <n v="1"/>
    <x v="0"/>
    <n v="0"/>
    <n v="0"/>
  </r>
  <r>
    <n v="5039"/>
    <s v="Rotem"/>
    <n v="2"/>
    <s v="Loggerhead"/>
    <s v=""/>
    <d v="2011-06-17T00:00:00"/>
    <n v="78"/>
    <n v="8.4"/>
    <n v="7.8"/>
    <n v="7.5"/>
    <m/>
    <n v="22416"/>
    <d v="2011-06-17T00:00:00"/>
    <n v="78"/>
    <n v="8.4"/>
    <n v="7.8"/>
    <n v="7.5"/>
    <m/>
    <n v="5039"/>
    <n v="1"/>
    <x v="0"/>
    <n v="0"/>
    <n v="0"/>
  </r>
  <r>
    <n v="5042"/>
    <s v="Haim junior"/>
    <n v="2"/>
    <s v="Loggerhead"/>
    <s v=""/>
    <d v="2011-07-06T00:00:00"/>
    <n v="227"/>
    <n v="12.3"/>
    <n v="11.6"/>
    <m/>
    <m/>
    <n v="22528"/>
    <d v="2011-07-08T00:00:00"/>
    <n v="216"/>
    <n v="12.6"/>
    <n v="11.6"/>
    <m/>
    <m/>
    <n v="5042"/>
    <n v="1"/>
    <x v="44"/>
    <n v="2"/>
    <n v="0"/>
  </r>
  <r>
    <n v="5052"/>
    <s v="Nissim"/>
    <n v="2"/>
    <s v="Loggerhead"/>
    <s v=""/>
    <d v="2011-07-25T00:00:00"/>
    <n v="52"/>
    <n v="7.3"/>
    <n v="7.3"/>
    <n v="7.1"/>
    <n v="6.2"/>
    <n v="22654"/>
    <d v="2011-07-26T00:00:00"/>
    <n v="51"/>
    <n v="7.5"/>
    <n v="7.2"/>
    <n v="7"/>
    <m/>
    <n v="5052"/>
    <n v="1"/>
    <x v="45"/>
    <n v="1"/>
    <n v="0"/>
  </r>
  <r>
    <n v="5095"/>
    <s v="Yarden"/>
    <n v="2"/>
    <s v="Loggerhead"/>
    <s v=""/>
    <d v="2011-08-14T00:00:00"/>
    <n v="181"/>
    <n v="12"/>
    <n v="11.3"/>
    <n v="10.7"/>
    <n v="9"/>
    <n v="22927"/>
    <d v="2011-08-23T00:00:00"/>
    <n v="167"/>
    <n v="12.7"/>
    <n v="12.7"/>
    <n v="10.6"/>
    <m/>
    <n v="5095"/>
    <n v="1"/>
    <x v="46"/>
    <n v="9"/>
    <n v="0"/>
  </r>
  <r>
    <n v="5101"/>
    <s v="Heaven"/>
    <n v="9"/>
    <s v="Caspian Turtle"/>
    <s v=""/>
    <d v="2011-08-15T00:00:00"/>
    <n v="760"/>
    <n v="22.2"/>
    <n v="17.7"/>
    <m/>
    <m/>
    <n v="22869"/>
    <d v="2011-08-15T00:00:00"/>
    <n v="760"/>
    <n v="22.2"/>
    <n v="17.7"/>
    <m/>
    <m/>
    <n v="5101"/>
    <n v="1"/>
    <x v="0"/>
    <n v="0"/>
    <n v="0"/>
  </r>
  <r>
    <n v="5131"/>
    <s v="shpitser"/>
    <n v="2"/>
    <s v="Loggerhead"/>
    <s v=""/>
    <d v="2011-08-30T00:00:00"/>
    <n v="14"/>
    <n v="3.9"/>
    <n v="4.0999999999999996"/>
    <n v="3.8"/>
    <n v="2.9"/>
    <n v="23022"/>
    <d v="2011-08-30T00:00:00"/>
    <n v="14"/>
    <n v="3.9"/>
    <n v="4.0999999999999996"/>
    <n v="3.8"/>
    <n v="2.9"/>
    <n v="5131"/>
    <n v="1"/>
    <x v="0"/>
    <n v="0"/>
    <n v="0"/>
  </r>
  <r>
    <n v="5136"/>
    <s v="Larine"/>
    <n v="2"/>
    <s v="Loggerhead"/>
    <s v=""/>
    <d v="2011-09-26T00:00:00"/>
    <n v="22920"/>
    <n v="59.7"/>
    <n v="57.1"/>
    <n v="54.5"/>
    <n v="48"/>
    <n v="23736"/>
    <d v="2011-12-08T00:00:00"/>
    <n v="23900"/>
    <n v="59.4"/>
    <n v="56.5"/>
    <n v="56.8"/>
    <m/>
    <n v="5136"/>
    <n v="1"/>
    <x v="47"/>
    <n v="73"/>
    <n v="13.424657534246576"/>
  </r>
  <r>
    <n v="5137"/>
    <s v="Marlen"/>
    <n v="2"/>
    <s v="Loggerhead"/>
    <s v=""/>
    <d v="2011-09-26T00:00:00"/>
    <n v="42"/>
    <n v="7"/>
    <n v="6.9"/>
    <n v="6.1"/>
    <n v="5.2"/>
    <n v="23278"/>
    <d v="2011-10-03T00:00:00"/>
    <n v="38"/>
    <n v="6.7"/>
    <n v="6.7"/>
    <n v="6.2"/>
    <m/>
    <n v="5137"/>
    <n v="1"/>
    <x v="13"/>
    <n v="7"/>
    <n v="0"/>
  </r>
  <r>
    <n v="5156"/>
    <s v="Shimshon"/>
    <n v="2"/>
    <s v="Loggerhead"/>
    <s v=""/>
    <d v="2011-11-03T00:00:00"/>
    <n v="34"/>
    <n v="6.2"/>
    <n v="6"/>
    <n v="5.0999999999999996"/>
    <n v="4.2"/>
    <n v="23532"/>
    <d v="2011-11-03T00:00:00"/>
    <n v="34"/>
    <n v="6.2"/>
    <n v="6"/>
    <n v="5.0999999999999996"/>
    <n v="4.2"/>
    <n v="5156"/>
    <n v="1"/>
    <x v="0"/>
    <n v="0"/>
    <n v="0"/>
  </r>
  <r>
    <n v="5157"/>
    <s v="Eitan"/>
    <n v="2"/>
    <s v="Loggerhead"/>
    <s v=""/>
    <d v="2011-11-05T00:00:00"/>
    <n v="25460"/>
    <n v="62.1"/>
    <n v="58.3"/>
    <n v="58.3"/>
    <n v="48.95"/>
    <n v="27220"/>
    <d v="2012-07-26T00:00:00"/>
    <n v="23500"/>
    <n v="62"/>
    <n v="58.7"/>
    <n v="57.4"/>
    <m/>
    <n v="5157"/>
    <n v="1"/>
    <x v="48"/>
    <n v="264"/>
    <n v="0"/>
  </r>
  <r>
    <n v="5163"/>
    <s v="Gibor"/>
    <n v="2"/>
    <s v="Loggerhead"/>
    <s v=""/>
    <d v="2011-12-10T00:00:00"/>
    <n v="32500"/>
    <n v="65.3"/>
    <n v="64.5"/>
    <n v="61.2"/>
    <n v="54"/>
    <n v="27171"/>
    <d v="2012-07-17T00:00:00"/>
    <n v="36680"/>
    <n v="65.2"/>
    <n v="63.8"/>
    <n v="60.5"/>
    <m/>
    <n v="5163"/>
    <n v="1"/>
    <x v="49"/>
    <n v="220"/>
    <n v="19"/>
  </r>
  <r>
    <n v="5195"/>
    <s v="Rotem"/>
    <n v="2"/>
    <s v="Loggerhead"/>
    <s v=""/>
    <d v="2011-12-29T00:00:00"/>
    <n v="92"/>
    <n v="9"/>
    <n v="9"/>
    <n v="8"/>
    <m/>
    <n v="24164"/>
    <d v="2012-01-13T00:00:00"/>
    <n v="92"/>
    <n v="9.1999999999999993"/>
    <n v="9.1999999999999993"/>
    <n v="8"/>
    <m/>
    <n v="5195"/>
    <n v="1"/>
    <x v="0"/>
    <n v="15"/>
    <n v="0"/>
  </r>
  <r>
    <n v="5263"/>
    <s v="Calanit"/>
    <n v="2"/>
    <s v="Loggerhead"/>
    <s v=""/>
    <d v="2012-02-11T00:00:00"/>
    <n v="49"/>
    <n v="7.4"/>
    <n v="7.1"/>
    <n v="6.7"/>
    <n v="5.8"/>
    <n v="24497"/>
    <d v="2012-02-12T00:00:00"/>
    <n v="46"/>
    <n v="7"/>
    <n v="6.8"/>
    <n v="7"/>
    <m/>
    <n v="5263"/>
    <n v="1"/>
    <x v="17"/>
    <n v="1"/>
    <n v="0"/>
  </r>
  <r>
    <n v="5268"/>
    <s v="Seven"/>
    <n v="2"/>
    <s v="Loggerhead"/>
    <s v=""/>
    <d v="2012-02-18T00:00:00"/>
    <n v="128"/>
    <n v="10.7"/>
    <n v="10.199999999999999"/>
    <n v="9.1999999999999993"/>
    <n v="8"/>
    <n v="26847"/>
    <d v="2012-06-03T00:00:00"/>
    <n v="99"/>
    <n v="11"/>
    <n v="10.9"/>
    <n v="9"/>
    <m/>
    <n v="5268"/>
    <n v="1"/>
    <x v="50"/>
    <n v="106"/>
    <n v="0"/>
  </r>
  <r>
    <n v="5274"/>
    <s v="Zion"/>
    <n v="2"/>
    <s v="Loggerhead"/>
    <s v=""/>
    <d v="2012-02-19T00:00:00"/>
    <n v="114"/>
    <n v="9.5"/>
    <m/>
    <n v="8.4"/>
    <n v="7.2"/>
    <n v="26367"/>
    <d v="2012-05-05T00:00:00"/>
    <m/>
    <n v="9.3000000000000007"/>
    <m/>
    <m/>
    <m/>
    <n v="5274"/>
    <n v="1"/>
    <x v="0"/>
    <n v="76"/>
    <n v="0"/>
  </r>
  <r>
    <n v="5275"/>
    <s v="Avi"/>
    <n v="2"/>
    <s v="Loggerhead"/>
    <s v=""/>
    <d v="2012-02-19T00:00:00"/>
    <m/>
    <n v="8.9"/>
    <n v="8.6999999999999993"/>
    <n v="7.8"/>
    <n v="6.6"/>
    <n v="24718"/>
    <d v="2012-02-24T00:00:00"/>
    <n v="72"/>
    <n v="9"/>
    <n v="8.5"/>
    <n v="8"/>
    <m/>
    <n v="5275"/>
    <n v="1"/>
    <x v="0"/>
    <n v="5"/>
    <n v="0"/>
  </r>
  <r>
    <n v="5277"/>
    <s v="Moish"/>
    <n v="1"/>
    <s v="Green Turtle"/>
    <s v=""/>
    <d v="2012-02-20T00:00:00"/>
    <n v="1972"/>
    <n v="26"/>
    <n v="23.7"/>
    <m/>
    <m/>
    <n v="24640"/>
    <d v="2012-02-20T00:00:00"/>
    <n v="1972"/>
    <n v="26"/>
    <n v="23.7"/>
    <m/>
    <m/>
    <n v="5277"/>
    <n v="1"/>
    <x v="0"/>
    <n v="0"/>
    <n v="0"/>
  </r>
  <r>
    <n v="5278"/>
    <s v="Dustin"/>
    <n v="1"/>
    <s v="Green Turtle"/>
    <s v="Male"/>
    <d v="2012-02-20T00:00:00"/>
    <n v="29900"/>
    <n v="61.8"/>
    <n v="58.7"/>
    <m/>
    <m/>
    <n v="27394"/>
    <d v="2012-08-13T00:00:00"/>
    <n v="28040"/>
    <n v="62"/>
    <n v="58.6"/>
    <n v="57.4"/>
    <m/>
    <n v="5278"/>
    <n v="1"/>
    <x v="51"/>
    <n v="175"/>
    <n v="0"/>
  </r>
  <r>
    <n v="5280"/>
    <s v="Hofit"/>
    <n v="2"/>
    <s v="Loggerhead"/>
    <s v=""/>
    <d v="2012-03-01T00:00:00"/>
    <n v="81"/>
    <n v="7.8"/>
    <n v="7.9"/>
    <n v="7.1"/>
    <n v="6.6"/>
    <n v="26498"/>
    <d v="2012-05-12T00:00:00"/>
    <n v="76"/>
    <n v="8"/>
    <n v="8"/>
    <n v="7"/>
    <m/>
    <n v="5280"/>
    <n v="1"/>
    <x v="52"/>
    <n v="72"/>
    <n v="0"/>
  </r>
  <r>
    <n v="5281"/>
    <s v="Or-el"/>
    <n v="1"/>
    <s v="Green Turtle"/>
    <s v="Male"/>
    <d v="2012-03-01T00:00:00"/>
    <n v="11740"/>
    <n v="46"/>
    <n v="41.5"/>
    <n v="43.2"/>
    <m/>
    <n v="24822"/>
    <d v="2012-03-01T00:00:00"/>
    <n v="11740"/>
    <n v="46"/>
    <n v="41.5"/>
    <n v="43.2"/>
    <m/>
    <n v="5281"/>
    <n v="1"/>
    <x v="0"/>
    <n v="0"/>
    <n v="0"/>
  </r>
  <r>
    <n v="5282"/>
    <s v="Shimshon"/>
    <n v="1"/>
    <s v="Green Turtle"/>
    <s v=""/>
    <d v="2012-03-01T00:00:00"/>
    <n v="1849"/>
    <n v="24.9"/>
    <n v="22"/>
    <n v="24.7"/>
    <n v="21.8"/>
    <n v="25384"/>
    <d v="2012-03-25T00:00:00"/>
    <n v="1580"/>
    <n v="25"/>
    <n v="22"/>
    <n v="24.5"/>
    <m/>
    <n v="5282"/>
    <n v="1"/>
    <x v="53"/>
    <n v="24"/>
    <n v="0"/>
  </r>
  <r>
    <n v="5285"/>
    <s v="Hummi"/>
    <n v="2"/>
    <s v="Loggerhead"/>
    <s v=""/>
    <d v="2012-03-02T00:00:00"/>
    <n v="129"/>
    <n v="9.4"/>
    <n v="9.9"/>
    <n v="9.1"/>
    <n v="8"/>
    <n v="24850"/>
    <d v="2012-03-02T00:00:00"/>
    <n v="129"/>
    <n v="9.4"/>
    <n v="9.9"/>
    <n v="9.1"/>
    <n v="8"/>
    <n v="5285"/>
    <n v="1"/>
    <x v="0"/>
    <n v="0"/>
    <n v="0"/>
  </r>
  <r>
    <n v="5291"/>
    <s v="Arie"/>
    <n v="2"/>
    <s v="Loggerhead"/>
    <s v=""/>
    <d v="2012-03-04T00:00:00"/>
    <n v="70"/>
    <n v="8"/>
    <n v="7.1"/>
    <n v="7.5"/>
    <n v="6.8"/>
    <n v="26637"/>
    <d v="2012-05-20T00:00:00"/>
    <n v="118"/>
    <n v="11"/>
    <n v="107"/>
    <n v="93"/>
    <m/>
    <n v="5291"/>
    <n v="1"/>
    <x v="54"/>
    <n v="77"/>
    <n v="0.62337662337662336"/>
  </r>
  <r>
    <n v="5292"/>
    <s v="Coco"/>
    <n v="2"/>
    <s v="Loggerhead"/>
    <s v=""/>
    <d v="2012-03-05T00:00:00"/>
    <n v="91"/>
    <n v="8.5"/>
    <n v="8.6"/>
    <n v="8.1999999999999993"/>
    <n v="7.2"/>
    <n v="25492"/>
    <d v="2012-03-29T00:00:00"/>
    <n v="75"/>
    <n v="8.8000000000000007"/>
    <n v="8.9"/>
    <n v="8"/>
    <m/>
    <n v="5292"/>
    <n v="1"/>
    <x v="55"/>
    <n v="24"/>
    <n v="0"/>
  </r>
  <r>
    <n v="5296"/>
    <s v="Gal"/>
    <n v="2"/>
    <s v="Loggerhead"/>
    <s v=""/>
    <d v="2012-03-10T00:00:00"/>
    <n v="96"/>
    <n v="9.4"/>
    <n v="9.1"/>
    <m/>
    <m/>
    <n v="26750"/>
    <d v="2012-05-28T00:00:00"/>
    <n v="112"/>
    <n v="9.6"/>
    <n v="9.6"/>
    <n v="8.85"/>
    <m/>
    <n v="5296"/>
    <n v="1"/>
    <x v="56"/>
    <n v="79"/>
    <n v="0.20253164556962025"/>
  </r>
  <r>
    <n v="5297"/>
    <s v="Friedman"/>
    <n v="8"/>
    <s v="Unidentified Turtle"/>
    <s v=""/>
    <d v="2012-03-11T00:00:00"/>
    <n v="1075"/>
    <n v="23.9"/>
    <n v="21.6"/>
    <m/>
    <m/>
    <n v="25091"/>
    <d v="2012-03-11T00:00:00"/>
    <n v="1075"/>
    <n v="23.9"/>
    <n v="21.6"/>
    <m/>
    <m/>
    <n v="5297"/>
    <n v="1"/>
    <x v="0"/>
    <n v="0"/>
    <n v="0"/>
  </r>
  <r>
    <n v="5299"/>
    <s v="Guy Junior"/>
    <n v="2"/>
    <s v="Loggerhead"/>
    <s v=""/>
    <d v="2012-03-16T00:00:00"/>
    <n v="89"/>
    <n v="8.1"/>
    <n v="8"/>
    <n v="7.4"/>
    <n v="7"/>
    <n v="26863"/>
    <d v="2012-06-05T00:00:00"/>
    <n v="89"/>
    <n v="8.9"/>
    <n v="8.8000000000000007"/>
    <n v="8"/>
    <m/>
    <n v="5299"/>
    <n v="1"/>
    <x v="0"/>
    <n v="81"/>
    <n v="0"/>
  </r>
  <r>
    <n v="5327"/>
    <s v="Amir"/>
    <n v="2"/>
    <s v="Loggerhead"/>
    <s v=""/>
    <d v="2012-03-28T00:00:00"/>
    <n v="113"/>
    <n v="10"/>
    <n v="9.1999999999999993"/>
    <n v="9"/>
    <n v="7.8"/>
    <n v="26753"/>
    <d v="2012-05-28T00:00:00"/>
    <n v="101"/>
    <n v="9.9"/>
    <n v="9.6"/>
    <n v="8.9"/>
    <m/>
    <n v="5327"/>
    <n v="1"/>
    <x v="57"/>
    <n v="61"/>
    <n v="0"/>
  </r>
  <r>
    <n v="5330"/>
    <s v="Bish"/>
    <n v="9"/>
    <s v="Caspian Turtle"/>
    <s v=""/>
    <d v="2012-04-05T00:00:00"/>
    <m/>
    <n v="19"/>
    <n v="14"/>
    <m/>
    <m/>
    <n v="25677"/>
    <d v="2012-04-05T00:00:00"/>
    <m/>
    <n v="19"/>
    <n v="14"/>
    <m/>
    <m/>
    <n v="5330"/>
    <n v="1"/>
    <x v="0"/>
    <n v="0"/>
    <n v="0"/>
  </r>
  <r>
    <n v="5338"/>
    <s v="Gideon"/>
    <n v="2"/>
    <s v="Loggerhead"/>
    <s v=""/>
    <d v="2012-04-17T00:00:00"/>
    <n v="71"/>
    <n v="8.1999999999999993"/>
    <n v="8.3000000000000007"/>
    <n v="7.8"/>
    <n v="6.7"/>
    <n v="25972"/>
    <d v="2012-04-18T00:00:00"/>
    <n v="70"/>
    <n v="8.1"/>
    <n v="8"/>
    <n v="7.7"/>
    <m/>
    <n v="5338"/>
    <n v="1"/>
    <x v="45"/>
    <n v="1"/>
    <n v="0"/>
  </r>
  <r>
    <n v="5339"/>
    <s v="Yariv"/>
    <n v="2"/>
    <s v="Loggerhead"/>
    <s v=""/>
    <d v="2012-04-19T00:00:00"/>
    <n v="125"/>
    <n v="10"/>
    <n v="9.3000000000000007"/>
    <n v="8.9"/>
    <n v="7.6"/>
    <n v="26016"/>
    <d v="2012-04-19T00:00:00"/>
    <n v="125"/>
    <n v="10"/>
    <n v="9.3000000000000007"/>
    <n v="8.9"/>
    <n v="7.6"/>
    <n v="5339"/>
    <n v="1"/>
    <x v="0"/>
    <n v="0"/>
    <n v="0"/>
  </r>
  <r>
    <n v="5340"/>
    <s v="Charlie"/>
    <n v="2"/>
    <s v="Loggerhead"/>
    <s v=""/>
    <d v="2012-04-21T00:00:00"/>
    <n v="146"/>
    <n v="10.7"/>
    <m/>
    <m/>
    <m/>
    <n v="26563"/>
    <d v="2012-05-15T00:00:00"/>
    <n v="94"/>
    <n v="10.3"/>
    <n v="9.6999999999999993"/>
    <n v="9.6"/>
    <m/>
    <n v="5340"/>
    <n v="1"/>
    <x v="58"/>
    <n v="24"/>
    <n v="0"/>
  </r>
  <r>
    <n v="5343"/>
    <s v="Shlomit"/>
    <n v="2"/>
    <s v="Loggerhead"/>
    <s v=""/>
    <d v="2012-04-24T00:00:00"/>
    <n v="37060"/>
    <n v="68.900000000000006"/>
    <n v="57.4"/>
    <n v="64.400000000000006"/>
    <n v="54.5"/>
    <n v="26117"/>
    <d v="2012-04-24T00:00:00"/>
    <n v="37060"/>
    <n v="68.900000000000006"/>
    <n v="57.4"/>
    <n v="64.400000000000006"/>
    <n v="54.5"/>
    <n v="5343"/>
    <n v="1"/>
    <x v="0"/>
    <n v="0"/>
    <n v="0"/>
  </r>
  <r>
    <n v="5346"/>
    <s v="Rotem"/>
    <n v="2"/>
    <s v="Loggerhead"/>
    <s v=""/>
    <d v="2012-04-27T00:00:00"/>
    <n v="160"/>
    <n v="11"/>
    <n v="10.199999999999999"/>
    <m/>
    <m/>
    <n v="26179"/>
    <d v="2012-04-27T00:00:00"/>
    <n v="160"/>
    <n v="11"/>
    <n v="10.199999999999999"/>
    <m/>
    <m/>
    <n v="5346"/>
    <n v="1"/>
    <x v="0"/>
    <n v="0"/>
    <n v="0"/>
  </r>
  <r>
    <n v="5353"/>
    <s v="Imri"/>
    <n v="2"/>
    <s v="Loggerhead"/>
    <s v=""/>
    <d v="2012-05-04T00:00:00"/>
    <n v="78"/>
    <n v="8.5"/>
    <n v="8.1999999999999993"/>
    <n v="7.8"/>
    <n v="7.1"/>
    <n v="26702"/>
    <d v="2012-05-24T00:00:00"/>
    <n v="77"/>
    <n v="9.1999999999999993"/>
    <n v="8.9"/>
    <n v="7.95"/>
    <m/>
    <n v="5353"/>
    <n v="1"/>
    <x v="45"/>
    <n v="20"/>
    <n v="0"/>
  </r>
  <r>
    <n v="5364"/>
    <s v="Avigail"/>
    <n v="2"/>
    <s v="Loggerhead"/>
    <s v=""/>
    <d v="2012-05-22T00:00:00"/>
    <n v="91"/>
    <n v="8.5"/>
    <n v="8.3000000000000007"/>
    <n v="8"/>
    <n v="7.3"/>
    <n v="26706"/>
    <d v="2012-05-24T00:00:00"/>
    <n v="94"/>
    <n v="8.6999999999999993"/>
    <n v="8.4"/>
    <n v="7.95"/>
    <m/>
    <n v="5364"/>
    <n v="1"/>
    <x v="59"/>
    <n v="2"/>
    <n v="1.5"/>
  </r>
  <r>
    <n v="5372"/>
    <s v="BiBi"/>
    <n v="1"/>
    <s v="Green Turtle"/>
    <s v=""/>
    <d v="2012-06-05T00:00:00"/>
    <m/>
    <n v="50"/>
    <n v="45.5"/>
    <m/>
    <m/>
    <n v="26868"/>
    <d v="2012-06-05T00:00:00"/>
    <m/>
    <n v="50"/>
    <n v="45.5"/>
    <m/>
    <m/>
    <n v="5372"/>
    <n v="1"/>
    <x v="0"/>
    <n v="0"/>
    <n v="0"/>
  </r>
  <r>
    <n v="5464"/>
    <s v="Prince"/>
    <n v="2"/>
    <s v="Loggerhead"/>
    <s v=""/>
    <d v="2012-09-01T00:00:00"/>
    <n v="174"/>
    <n v="11"/>
    <n v="10.6"/>
    <n v="10.7"/>
    <n v="9.1"/>
    <n v="27531"/>
    <d v="2012-09-06T00:00:00"/>
    <n v="156"/>
    <n v="11.4"/>
    <n v="10.5"/>
    <n v="10.7"/>
    <m/>
    <n v="5464"/>
    <n v="1"/>
    <x v="60"/>
    <n v="5"/>
    <n v="0"/>
  </r>
  <r>
    <n v="5471"/>
    <s v="Ilan"/>
    <n v="5"/>
    <s v="Nile Softshell"/>
    <s v=""/>
    <d v="2012-09-16T00:00:00"/>
    <n v="5900"/>
    <n v="41.5"/>
    <n v="33.200000000000003"/>
    <n v="39.200000000000003"/>
    <m/>
    <n v="27560"/>
    <d v="2012-09-16T00:00:00"/>
    <n v="5900"/>
    <n v="41.5"/>
    <n v="33.200000000000003"/>
    <n v="39.200000000000003"/>
    <m/>
    <n v="5471"/>
    <n v="1"/>
    <x v="0"/>
    <n v="0"/>
    <n v="0"/>
  </r>
  <r>
    <n v="5472"/>
    <s v="Bash'hir"/>
    <n v="2"/>
    <s v="Loggerhead"/>
    <s v=""/>
    <d v="2012-09-23T00:00:00"/>
    <m/>
    <n v="5.9"/>
    <n v="6"/>
    <n v="5.6"/>
    <n v="5.7"/>
    <n v="27604"/>
    <d v="2012-09-23T00:00:00"/>
    <m/>
    <n v="5.9"/>
    <n v="6"/>
    <n v="5.6"/>
    <n v="5.7"/>
    <n v="5472"/>
    <n v="1"/>
    <x v="0"/>
    <n v="0"/>
    <n v="0"/>
  </r>
  <r>
    <n v="5473"/>
    <s v="Itzik"/>
    <n v="2"/>
    <s v="Loggerhead"/>
    <s v=""/>
    <d v="2012-10-01T00:00:00"/>
    <n v="21"/>
    <n v="5"/>
    <n v="4.5"/>
    <n v="5.01"/>
    <n v="4.3"/>
    <n v="27652"/>
    <d v="2012-10-01T00:00:00"/>
    <n v="21"/>
    <n v="5"/>
    <n v="4.5"/>
    <n v="5.01"/>
    <n v="4.3"/>
    <n v="5473"/>
    <n v="1"/>
    <x v="0"/>
    <n v="0"/>
    <n v="0"/>
  </r>
  <r>
    <n v="5497"/>
    <s v="Captain Jack"/>
    <n v="1"/>
    <s v="Green Turtle"/>
    <s v=""/>
    <d v="2012-10-13T00:00:00"/>
    <n v="3020"/>
    <n v="28.8"/>
    <n v="25.6"/>
    <n v="27.4"/>
    <n v="22.5"/>
    <n v="27732"/>
    <d v="2012-10-13T00:00:00"/>
    <n v="3020"/>
    <n v="28.8"/>
    <n v="25.6"/>
    <n v="27.4"/>
    <n v="22.5"/>
    <n v="5497"/>
    <n v="1"/>
    <x v="0"/>
    <n v="0"/>
    <n v="0"/>
  </r>
  <r>
    <n v="5584"/>
    <s v="Tzuker"/>
    <n v="2"/>
    <s v="Loggerhead"/>
    <s v=""/>
    <d v="2012-11-14T00:00:00"/>
    <n v="131"/>
    <n v="9.8000000000000007"/>
    <n v="9.6999999999999993"/>
    <n v="9.3000000000000007"/>
    <n v="8.1"/>
    <n v="28025"/>
    <d v="2012-11-14T00:00:00"/>
    <n v="131"/>
    <n v="9.8000000000000007"/>
    <n v="9.6999999999999993"/>
    <n v="9.3000000000000007"/>
    <n v="8.1"/>
    <n v="5584"/>
    <n v="1"/>
    <x v="0"/>
    <n v="0"/>
    <n v="0"/>
  </r>
  <r>
    <n v="5666"/>
    <s v="Batz"/>
    <n v="2"/>
    <s v="Loggerhead"/>
    <s v=""/>
    <d v="2012-12-21T00:00:00"/>
    <n v="27040"/>
    <n v="61.9"/>
    <n v="55.4"/>
    <n v="57.6"/>
    <n v="45.3"/>
    <n v="28297"/>
    <d v="2012-12-21T00:00:00"/>
    <n v="27040"/>
    <n v="61.9"/>
    <n v="55.4"/>
    <n v="57.6"/>
    <n v="45.3"/>
    <n v="5666"/>
    <n v="1"/>
    <x v="0"/>
    <n v="0"/>
    <n v="0"/>
  </r>
  <r>
    <n v="5668"/>
    <s v="Xavi"/>
    <n v="2"/>
    <s v="Loggerhead"/>
    <s v="Female"/>
    <d v="2012-12-23T00:00:00"/>
    <n v="31900"/>
    <n v="67.2"/>
    <n v="60.1"/>
    <n v="62.1"/>
    <n v="49.4"/>
    <n v="28843"/>
    <d v="2013-03-04T00:00:00"/>
    <n v="28550"/>
    <n v="67"/>
    <n v="60.6"/>
    <m/>
    <m/>
    <n v="5668"/>
    <n v="1"/>
    <x v="61"/>
    <n v="71"/>
    <n v="0"/>
  </r>
  <r>
    <n v="5686"/>
    <s v="Augustus"/>
    <n v="1"/>
    <s v="Green Turtle"/>
    <s v="Male"/>
    <d v="2013-01-09T00:00:00"/>
    <n v="11680"/>
    <n v="47"/>
    <n v="42.5"/>
    <n v="43.8"/>
    <m/>
    <n v="28628"/>
    <d v="2013-01-29T00:00:00"/>
    <n v="10700"/>
    <n v="47.8"/>
    <n v="43.5"/>
    <n v="43.6"/>
    <m/>
    <n v="5686"/>
    <n v="1"/>
    <x v="62"/>
    <n v="20"/>
    <n v="0"/>
  </r>
  <r>
    <n v="5730"/>
    <s v="Dukki"/>
    <n v="9"/>
    <s v="Caspian Turtle"/>
    <s v="Male"/>
    <d v="2013-02-02T00:00:00"/>
    <n v="886"/>
    <n v="20.6"/>
    <n v="18"/>
    <m/>
    <m/>
    <n v="28721"/>
    <d v="2013-02-09T00:00:00"/>
    <n v="922"/>
    <m/>
    <m/>
    <m/>
    <m/>
    <n v="5730"/>
    <n v="1"/>
    <x v="23"/>
    <n v="7"/>
    <n v="5.1428571428571432"/>
  </r>
  <r>
    <n v="5755"/>
    <s v="Suliman-Or"/>
    <n v="2"/>
    <s v="Loggerhead"/>
    <s v="Male"/>
    <d v="2013-03-20T00:00:00"/>
    <n v="29800"/>
    <n v="63.8"/>
    <n v="57.2"/>
    <n v="58.9"/>
    <n v="47.8"/>
    <n v="29817"/>
    <d v="2013-08-10T00:00:00"/>
    <m/>
    <m/>
    <m/>
    <m/>
    <m/>
    <n v="5755"/>
    <n v="1"/>
    <x v="0"/>
    <n v="143"/>
    <n v="0"/>
  </r>
  <r>
    <n v="5826"/>
    <s v="Remura"/>
    <n v="15"/>
    <s v="Other"/>
    <s v=""/>
    <d v="2013-05-14T00:00:00"/>
    <n v="23"/>
    <m/>
    <m/>
    <m/>
    <m/>
    <n v="30197"/>
    <d v="2013-09-30T00:00:00"/>
    <n v="106"/>
    <m/>
    <m/>
    <m/>
    <m/>
    <n v="5826"/>
    <n v="1"/>
    <x v="63"/>
    <n v="139"/>
    <n v="0.59712230215827333"/>
  </r>
  <r>
    <n v="5872"/>
    <s v="Katia"/>
    <n v="10"/>
    <s v="Hawksbill Turtle"/>
    <s v=""/>
    <d v="2013-07-27T00:00:00"/>
    <n v="814"/>
    <n v="20.100000000000001"/>
    <n v="18.3"/>
    <m/>
    <m/>
    <n v="29773"/>
    <d v="2013-08-04T00:00:00"/>
    <n v="847"/>
    <m/>
    <m/>
    <m/>
    <m/>
    <n v="5872"/>
    <n v="1"/>
    <x v="64"/>
    <n v="8"/>
    <n v="4.125"/>
  </r>
  <r>
    <n v="5878"/>
    <s v="Rach1"/>
    <n v="5"/>
    <s v="Nile Softshell"/>
    <s v=""/>
    <d v="2013-08-08T00:00:00"/>
    <n v="56"/>
    <n v="9.4"/>
    <n v="8.4"/>
    <m/>
    <m/>
    <n v="29814"/>
    <d v="2013-08-08T00:00:00"/>
    <n v="56"/>
    <n v="9.4"/>
    <n v="8.4"/>
    <m/>
    <m/>
    <n v="5878"/>
    <n v="1"/>
    <x v="0"/>
    <n v="0"/>
    <n v="0"/>
  </r>
  <r>
    <n v="5974"/>
    <s v="Shimshon Amatzya"/>
    <n v="1"/>
    <s v="Green Turtle"/>
    <s v=""/>
    <d v="2013-09-24T00:00:00"/>
    <n v="18.5"/>
    <n v="5.2"/>
    <n v="5"/>
    <m/>
    <m/>
    <n v="30157"/>
    <d v="2013-09-24T00:00:00"/>
    <n v="18.5"/>
    <n v="5.2"/>
    <n v="5"/>
    <m/>
    <m/>
    <n v="5974"/>
    <n v="1"/>
    <x v="0"/>
    <n v="0"/>
    <n v="0"/>
  </r>
  <r>
    <n v="5976"/>
    <s v="Alis"/>
    <n v="1"/>
    <s v="Green Turtle"/>
    <s v=""/>
    <d v="2013-09-26T00:00:00"/>
    <n v="27"/>
    <n v="5.9"/>
    <n v="5.0999999999999996"/>
    <n v="5.7"/>
    <m/>
    <n v="30163"/>
    <d v="2013-09-26T00:00:00"/>
    <n v="27"/>
    <n v="5.9"/>
    <n v="5.0999999999999996"/>
    <n v="5.7"/>
    <m/>
    <n v="5976"/>
    <n v="1"/>
    <x v="0"/>
    <n v="0"/>
    <n v="0"/>
  </r>
  <r>
    <n v="5977"/>
    <s v="Chelnov"/>
    <n v="1"/>
    <s v="Green Turtle"/>
    <s v=""/>
    <d v="2013-09-27T00:00:00"/>
    <n v="18"/>
    <m/>
    <m/>
    <m/>
    <m/>
    <n v="30179"/>
    <d v="2013-09-27T00:00:00"/>
    <n v="18"/>
    <m/>
    <m/>
    <m/>
    <m/>
    <n v="5977"/>
    <n v="1"/>
    <x v="0"/>
    <n v="0"/>
    <n v="0"/>
  </r>
  <r>
    <n v="5978"/>
    <s v="A.B"/>
    <n v="2"/>
    <s v="Loggerhead"/>
    <s v=""/>
    <d v="2013-09-27T00:00:00"/>
    <n v="23.5"/>
    <m/>
    <m/>
    <m/>
    <m/>
    <n v="30178"/>
    <d v="2013-09-27T00:00:00"/>
    <n v="23.5"/>
    <m/>
    <m/>
    <m/>
    <m/>
    <n v="5978"/>
    <n v="1"/>
    <x v="0"/>
    <n v="0"/>
    <n v="0"/>
  </r>
  <r>
    <n v="5987"/>
    <s v="Kaplan-Ben Simon"/>
    <n v="2"/>
    <s v="Loggerhead"/>
    <s v=""/>
    <d v="2013-10-02T00:00:00"/>
    <n v="20"/>
    <n v="4.7"/>
    <n v="4.3"/>
    <n v="4.7"/>
    <n v="4.4000000000000004"/>
    <n v="30205"/>
    <d v="2013-10-02T00:00:00"/>
    <n v="20"/>
    <n v="4.7"/>
    <n v="4.3"/>
    <n v="4.7"/>
    <n v="4.4000000000000004"/>
    <n v="5987"/>
    <n v="1"/>
    <x v="0"/>
    <n v="0"/>
    <n v="0"/>
  </r>
  <r>
    <n v="6027"/>
    <s v="Fuad"/>
    <n v="2"/>
    <s v="Loggerhead"/>
    <s v="Male"/>
    <d v="2013-11-12T00:00:00"/>
    <n v="62920"/>
    <n v="83.5"/>
    <n v="71.3"/>
    <n v="78.900000000000006"/>
    <n v="56.4"/>
    <n v="31397"/>
    <d v="2014-03-04T00:00:00"/>
    <n v="58580"/>
    <n v="83.5"/>
    <n v="71.099999999999994"/>
    <n v="78.099999999999994"/>
    <m/>
    <n v="6027"/>
    <n v="1"/>
    <x v="65"/>
    <n v="112"/>
    <n v="0"/>
  </r>
  <r>
    <n v="6039"/>
    <s v="Aviv the Dolphin"/>
    <n v="21"/>
    <s v="Common bottlenose dolphin"/>
    <s v=""/>
    <d v="2013-11-25T00:00:00"/>
    <n v="200"/>
    <m/>
    <m/>
    <m/>
    <m/>
    <n v="30698"/>
    <d v="2013-11-25T00:00:00"/>
    <n v="200"/>
    <m/>
    <m/>
    <m/>
    <m/>
    <n v="6039"/>
    <n v="1"/>
    <x v="0"/>
    <n v="0"/>
    <n v="0"/>
  </r>
  <r>
    <n v="6046"/>
    <s v="broken"/>
    <n v="9"/>
    <s v="Caspian Turtle"/>
    <s v=""/>
    <d v="2013-12-07T00:00:00"/>
    <n v="155"/>
    <m/>
    <m/>
    <m/>
    <m/>
    <n v="30709"/>
    <d v="2013-12-07T00:00:00"/>
    <n v="155"/>
    <m/>
    <m/>
    <m/>
    <m/>
    <n v="6046"/>
    <n v="1"/>
    <x v="0"/>
    <n v="0"/>
    <n v="0"/>
  </r>
  <r>
    <n v="6051"/>
    <s v="Eran"/>
    <n v="5"/>
    <s v="Nile Softshell"/>
    <s v="Female"/>
    <d v="2013-12-14T00:00:00"/>
    <n v="38250"/>
    <n v="80"/>
    <n v="62"/>
    <m/>
    <m/>
    <n v="32512"/>
    <d v="2014-09-03T00:00:00"/>
    <m/>
    <m/>
    <m/>
    <m/>
    <m/>
    <n v="6051"/>
    <n v="1"/>
    <x v="0"/>
    <n v="263"/>
    <n v="0"/>
  </r>
  <r>
    <n v="6077"/>
    <s v="Kisse"/>
    <n v="5"/>
    <s v="Nile Softshell"/>
    <s v="Male"/>
    <d v="2013-12-18T00:00:00"/>
    <n v="40150"/>
    <n v="76.8"/>
    <n v="59"/>
    <m/>
    <m/>
    <n v="32501"/>
    <d v="2014-09-02T00:00:00"/>
    <m/>
    <n v="79.2"/>
    <n v="59.5"/>
    <m/>
    <m/>
    <n v="6077"/>
    <n v="1"/>
    <x v="0"/>
    <n v="258"/>
    <n v="0"/>
  </r>
  <r>
    <n v="6078"/>
    <s v="tomer1"/>
    <n v="2"/>
    <s v="Loggerhead"/>
    <s v="Female"/>
    <d v="2013-12-21T00:00:00"/>
    <n v="28260"/>
    <n v="63.9"/>
    <n v="61.3"/>
    <n v="58.5"/>
    <n v="49.2"/>
    <n v="32513"/>
    <d v="2014-09-03T00:00:00"/>
    <m/>
    <n v="64.900000000000006"/>
    <n v="60.5"/>
    <m/>
    <m/>
    <n v="6078"/>
    <n v="1"/>
    <x v="0"/>
    <n v="256"/>
    <n v="0"/>
  </r>
  <r>
    <n v="6084"/>
    <s v="Pinockyo"/>
    <n v="5"/>
    <s v="Nile Softshell"/>
    <s v="Male"/>
    <d v="2013-12-30T00:00:00"/>
    <n v="11750"/>
    <n v="57"/>
    <n v="45"/>
    <m/>
    <m/>
    <n v="32503"/>
    <d v="2014-09-02T00:00:00"/>
    <m/>
    <n v="56.2"/>
    <n v="43.4"/>
    <m/>
    <m/>
    <n v="6084"/>
    <n v="1"/>
    <x v="0"/>
    <n v="246"/>
    <n v="0"/>
  </r>
  <r>
    <n v="6086"/>
    <s v="E.T"/>
    <n v="4"/>
    <s v="Red Ear Slider"/>
    <s v=""/>
    <d v="2014-01-11T00:00:00"/>
    <m/>
    <n v="21.5"/>
    <n v="17.5"/>
    <m/>
    <m/>
    <n v="31068"/>
    <d v="2014-01-11T00:00:00"/>
    <m/>
    <n v="21.5"/>
    <n v="17.5"/>
    <m/>
    <m/>
    <n v="6086"/>
    <n v="1"/>
    <x v="0"/>
    <n v="0"/>
    <n v="0"/>
  </r>
  <r>
    <n v="6106"/>
    <s v="Mamo"/>
    <n v="1"/>
    <s v="Green Turtle"/>
    <s v=""/>
    <d v="2014-03-12T00:00:00"/>
    <n v="169"/>
    <n v="10.8"/>
    <n v="9.6999999999999993"/>
    <n v="9.8000000000000007"/>
    <n v="8.6999999999999993"/>
    <n v="31607"/>
    <d v="2014-04-02T00:00:00"/>
    <n v="138"/>
    <m/>
    <m/>
    <m/>
    <m/>
    <n v="6106"/>
    <n v="1"/>
    <x v="66"/>
    <n v="21"/>
    <n v="0"/>
  </r>
  <r>
    <n v="6110"/>
    <s v="Ori"/>
    <n v="1"/>
    <s v="Green Turtle"/>
    <s v=""/>
    <d v="2014-03-16T00:00:00"/>
    <n v="220"/>
    <n v="12.8"/>
    <n v="11.6"/>
    <n v="11.8"/>
    <n v="10.4"/>
    <n v="31565"/>
    <d v="2014-03-26T00:00:00"/>
    <n v="242"/>
    <m/>
    <m/>
    <m/>
    <m/>
    <n v="6110"/>
    <n v="1"/>
    <x v="67"/>
    <n v="10"/>
    <n v="2.2000000000000002"/>
  </r>
  <r>
    <n v="6162"/>
    <s v="Anna"/>
    <n v="2"/>
    <s v="Loggerhead"/>
    <s v=""/>
    <d v="2014-07-11T00:00:00"/>
    <n v="102"/>
    <n v="9.5"/>
    <n v="9.3000000000000007"/>
    <n v="8.3000000000000007"/>
    <m/>
    <n v="32157"/>
    <d v="2014-07-11T00:00:00"/>
    <n v="102"/>
    <n v="9.5"/>
    <n v="9.3000000000000007"/>
    <n v="8.3000000000000007"/>
    <m/>
    <n v="6162"/>
    <n v="1"/>
    <x v="0"/>
    <n v="0"/>
    <n v="0"/>
  </r>
  <r>
    <n v="6187"/>
    <s v="Luli"/>
    <n v="1"/>
    <s v="Green Turtle"/>
    <s v=""/>
    <d v="2014-08-03T00:00:00"/>
    <n v="14"/>
    <n v="4.8"/>
    <n v="9.3000000000000007"/>
    <n v="4.3"/>
    <n v="4"/>
    <n v="32321"/>
    <d v="2014-08-03T00:00:00"/>
    <n v="14"/>
    <n v="4.8"/>
    <n v="9.3000000000000007"/>
    <n v="4.3"/>
    <n v="4"/>
    <n v="6187"/>
    <n v="1"/>
    <x v="0"/>
    <n v="0"/>
    <n v="0"/>
  </r>
  <r>
    <n v="6270"/>
    <s v="Shula"/>
    <n v="2"/>
    <s v="Loggerhead"/>
    <s v="Male"/>
    <d v="2014-10-12T00:00:00"/>
    <n v="33780"/>
    <n v="67"/>
    <n v="66"/>
    <n v="62.1"/>
    <n v="51.9"/>
    <n v="32786"/>
    <d v="2014-10-12T00:00:00"/>
    <n v="33780"/>
    <n v="67"/>
    <n v="66"/>
    <n v="62.1"/>
    <n v="51.9"/>
    <n v="6270"/>
    <n v="1"/>
    <x v="0"/>
    <n v="0"/>
    <n v="0"/>
  </r>
  <r>
    <n v="6311"/>
    <s v="Sheriff"/>
    <n v="1"/>
    <s v="Green Turtle"/>
    <s v="Male"/>
    <d v="2015-01-08T00:00:00"/>
    <n v="45640"/>
    <n v="76"/>
    <n v="57.5"/>
    <n v="80.5"/>
    <n v="70"/>
    <n v="33424"/>
    <d v="2015-01-29T00:00:00"/>
    <m/>
    <m/>
    <m/>
    <m/>
    <m/>
    <n v="6311"/>
    <n v="1"/>
    <x v="0"/>
    <n v="21"/>
    <n v="0"/>
  </r>
  <r>
    <n v="6363"/>
    <s v="hadar"/>
    <n v="2"/>
    <s v="Loggerhead"/>
    <s v=""/>
    <d v="2015-02-13T00:00:00"/>
    <n v="3200"/>
    <m/>
    <m/>
    <m/>
    <m/>
    <n v="33500"/>
    <d v="2015-02-13T00:00:00"/>
    <n v="3200"/>
    <m/>
    <m/>
    <m/>
    <m/>
    <n v="6363"/>
    <n v="1"/>
    <x v="0"/>
    <n v="0"/>
    <n v="0"/>
  </r>
  <r>
    <n v="6418"/>
    <s v="Lazi"/>
    <n v="2"/>
    <s v="Loggerhead"/>
    <s v=""/>
    <d v="2015-03-26T00:00:00"/>
    <n v="69"/>
    <m/>
    <m/>
    <m/>
    <m/>
    <n v="33959"/>
    <d v="2015-04-13T00:00:00"/>
    <n v="66"/>
    <m/>
    <m/>
    <m/>
    <m/>
    <n v="6418"/>
    <n v="1"/>
    <x v="17"/>
    <n v="18"/>
    <n v="0"/>
  </r>
  <r>
    <n v="6423"/>
    <s v="Pesach"/>
    <n v="2"/>
    <s v="Loggerhead"/>
    <s v=""/>
    <d v="2015-04-02T00:00:00"/>
    <n v="69"/>
    <n v="8.1999999999999993"/>
    <m/>
    <m/>
    <m/>
    <n v="33874"/>
    <d v="2015-04-07T00:00:00"/>
    <n v="63"/>
    <m/>
    <m/>
    <m/>
    <m/>
    <n v="6423"/>
    <n v="1"/>
    <x v="16"/>
    <n v="5"/>
    <n v="0"/>
  </r>
  <r>
    <n v="6433"/>
    <s v="katzam"/>
    <n v="2"/>
    <s v="Loggerhead"/>
    <s v=""/>
    <d v="2015-04-14T00:00:00"/>
    <n v="35460"/>
    <n v="67"/>
    <n v="61"/>
    <n v="60.7"/>
    <m/>
    <n v="33983"/>
    <d v="2015-04-14T00:00:00"/>
    <n v="35460"/>
    <n v="67"/>
    <n v="61"/>
    <n v="60.7"/>
    <m/>
    <n v="6433"/>
    <n v="1"/>
    <x v="0"/>
    <n v="0"/>
    <n v="0"/>
  </r>
  <r>
    <n v="6436"/>
    <s v="ThreeJ"/>
    <n v="2"/>
    <s v="Loggerhead"/>
    <s v=""/>
    <d v="2015-04-21T00:00:00"/>
    <n v="31600"/>
    <n v="65.8"/>
    <n v="58.5"/>
    <m/>
    <m/>
    <n v="34030"/>
    <d v="2015-04-21T00:00:00"/>
    <n v="31600"/>
    <n v="65.8"/>
    <n v="58.5"/>
    <m/>
    <m/>
    <n v="6436"/>
    <n v="1"/>
    <x v="0"/>
    <n v="0"/>
    <n v="0"/>
  </r>
  <r>
    <n v="6439"/>
    <s v="Anya"/>
    <n v="2"/>
    <s v="Loggerhead"/>
    <s v=""/>
    <d v="2015-04-24T00:00:00"/>
    <n v="67"/>
    <n v="7.8"/>
    <n v="7.6"/>
    <n v="6.7"/>
    <n v="7"/>
    <n v="34969"/>
    <d v="2015-08-24T00:00:00"/>
    <n v="76"/>
    <m/>
    <m/>
    <m/>
    <m/>
    <n v="6439"/>
    <n v="1"/>
    <x v="68"/>
    <n v="122"/>
    <n v="7.3770491803278687E-2"/>
  </r>
  <r>
    <n v="6440"/>
    <s v="Noga"/>
    <n v="1"/>
    <s v="Green Turtle"/>
    <s v=""/>
    <d v="2015-04-23T00:00:00"/>
    <n v="1330"/>
    <n v="23.4"/>
    <n v="20"/>
    <n v="23.3"/>
    <n v="17"/>
    <n v="34071"/>
    <d v="2015-04-23T00:00:00"/>
    <n v="1330"/>
    <n v="23.4"/>
    <n v="20"/>
    <n v="23.3"/>
    <n v="17"/>
    <n v="6440"/>
    <n v="1"/>
    <x v="0"/>
    <n v="0"/>
    <n v="0"/>
  </r>
  <r>
    <n v="6474"/>
    <s v="Shir"/>
    <n v="2"/>
    <s v="Loggerhead"/>
    <s v=""/>
    <d v="2015-05-09T00:00:00"/>
    <n v="8060"/>
    <n v="39.5"/>
    <n v="38"/>
    <n v="35.5"/>
    <n v="30"/>
    <n v="34239"/>
    <d v="2015-05-09T00:00:00"/>
    <n v="8060"/>
    <n v="39.5"/>
    <n v="38"/>
    <n v="35.5"/>
    <n v="30"/>
    <n v="6474"/>
    <n v="1"/>
    <x v="0"/>
    <n v="0"/>
    <n v="0"/>
  </r>
  <r>
    <n v="6480"/>
    <s v="Gaya"/>
    <n v="2"/>
    <s v="Loggerhead"/>
    <s v=""/>
    <d v="2015-05-15T00:00:00"/>
    <n v="134"/>
    <m/>
    <m/>
    <m/>
    <m/>
    <n v="34365"/>
    <d v="2015-05-21T00:00:00"/>
    <n v="136"/>
    <m/>
    <m/>
    <m/>
    <m/>
    <n v="6480"/>
    <n v="1"/>
    <x v="31"/>
    <n v="6"/>
    <n v="0.33333333333333331"/>
  </r>
  <r>
    <n v="6492"/>
    <s v="ofer"/>
    <n v="1"/>
    <s v="Green Turtle"/>
    <s v=""/>
    <d v="2015-05-24T00:00:00"/>
    <n v="160"/>
    <m/>
    <m/>
    <m/>
    <m/>
    <n v="34392"/>
    <d v="2015-05-24T00:00:00"/>
    <n v="160"/>
    <m/>
    <m/>
    <m/>
    <m/>
    <n v="6492"/>
    <n v="1"/>
    <x v="0"/>
    <n v="0"/>
    <n v="0"/>
  </r>
  <r>
    <n v="6536"/>
    <s v="Shir"/>
    <n v="2"/>
    <s v="Loggerhead"/>
    <s v=""/>
    <d v="2015-07-01T00:00:00"/>
    <n v="120"/>
    <n v="10.1"/>
    <n v="9.3000000000000007"/>
    <n v="8.8000000000000007"/>
    <n v="7.4"/>
    <n v="34790"/>
    <d v="2015-07-18T00:00:00"/>
    <n v="89"/>
    <n v="10.199999999999999"/>
    <n v="9.1"/>
    <n v="9.3000000000000007"/>
    <m/>
    <n v="6536"/>
    <n v="1"/>
    <x v="66"/>
    <n v="17"/>
    <n v="0"/>
  </r>
  <r>
    <n v="6573"/>
    <s v="Menucha"/>
    <n v="2"/>
    <s v="Loggerhead"/>
    <s v="Female"/>
    <d v="2015-08-14T00:00:00"/>
    <n v="32500"/>
    <m/>
    <m/>
    <m/>
    <m/>
    <n v="34929"/>
    <d v="2015-08-14T00:00:00"/>
    <n v="32500"/>
    <m/>
    <m/>
    <m/>
    <m/>
    <n v="6573"/>
    <n v="1"/>
    <x v="0"/>
    <n v="0"/>
    <n v="0"/>
  </r>
  <r>
    <n v="6588"/>
    <s v="Nadav"/>
    <n v="2"/>
    <s v="Loggerhead"/>
    <s v=""/>
    <d v="2015-08-29T00:00:00"/>
    <n v="2815"/>
    <m/>
    <m/>
    <m/>
    <m/>
    <n v="35032"/>
    <d v="2015-08-30T00:00:00"/>
    <m/>
    <n v="30.9"/>
    <n v="27.5"/>
    <n v="27"/>
    <n v="22.2"/>
    <n v="6588"/>
    <n v="1"/>
    <x v="0"/>
    <n v="1"/>
    <n v="0"/>
  </r>
  <r>
    <n v="6590"/>
    <s v="Kaitz the dolphin"/>
    <n v="21"/>
    <s v="Common bottlenose dolphin"/>
    <s v="Male"/>
    <d v="2015-08-27T00:00:00"/>
    <n v="250000"/>
    <m/>
    <m/>
    <m/>
    <m/>
    <n v="35018"/>
    <d v="2015-08-27T00:00:00"/>
    <n v="250000"/>
    <m/>
    <m/>
    <m/>
    <m/>
    <n v="6590"/>
    <n v="1"/>
    <x v="0"/>
    <n v="0"/>
    <n v="0"/>
  </r>
  <r>
    <n v="6617"/>
    <s v="George"/>
    <n v="2"/>
    <s v="Loggerhead"/>
    <s v=""/>
    <d v="2015-10-06T00:00:00"/>
    <n v="25"/>
    <n v="6.2"/>
    <n v="5.5"/>
    <n v="5.6"/>
    <n v="4.5"/>
    <n v="35278"/>
    <d v="2015-10-10T00:00:00"/>
    <n v="22"/>
    <n v="6"/>
    <n v="5.5"/>
    <m/>
    <m/>
    <n v="6617"/>
    <n v="1"/>
    <x v="17"/>
    <n v="4"/>
    <n v="0"/>
  </r>
  <r>
    <n v="6666"/>
    <s v="Ron'gi"/>
    <n v="2"/>
    <s v="Loggerhead"/>
    <s v="Female"/>
    <d v="2016-01-13T00:00:00"/>
    <n v="26540"/>
    <n v="60.5"/>
    <n v="57.3"/>
    <n v="56.2"/>
    <n v="44.5"/>
    <n v="35794"/>
    <d v="2016-01-13T00:00:00"/>
    <n v="26540"/>
    <n v="60.5"/>
    <n v="57.3"/>
    <n v="56.2"/>
    <n v="44.5"/>
    <n v="6666"/>
    <n v="1"/>
    <x v="0"/>
    <n v="0"/>
    <n v="0"/>
  </r>
  <r>
    <n v="6675"/>
    <s v="Agam"/>
    <n v="1"/>
    <s v="Green Turtle"/>
    <s v="Male"/>
    <d v="2016-02-08T00:00:00"/>
    <n v="29600"/>
    <n v="62.5"/>
    <n v="64"/>
    <n v="67.3"/>
    <n v="52.4"/>
    <n v="35971"/>
    <d v="2016-02-08T00:00:00"/>
    <n v="29600"/>
    <n v="62.5"/>
    <n v="64"/>
    <n v="67.3"/>
    <n v="52.4"/>
    <n v="6675"/>
    <n v="1"/>
    <x v="0"/>
    <n v="0"/>
    <n v="0"/>
  </r>
  <r>
    <n v="6699"/>
    <s v="Kornodo"/>
    <n v="1"/>
    <s v="Green Turtle"/>
    <s v=""/>
    <d v="2016-03-17T00:00:00"/>
    <n v="3883"/>
    <n v="32"/>
    <n v="29"/>
    <n v="29.1"/>
    <n v="25.5"/>
    <n v="36171"/>
    <d v="2016-03-17T00:00:00"/>
    <n v="3883"/>
    <n v="32"/>
    <n v="29"/>
    <n v="29.1"/>
    <n v="25.5"/>
    <n v="6699"/>
    <n v="1"/>
    <x v="0"/>
    <n v="0"/>
    <n v="0"/>
  </r>
  <r>
    <n v="6700"/>
    <s v="Didi"/>
    <n v="1"/>
    <s v="Green Turtle"/>
    <s v=""/>
    <d v="2016-03-21T00:00:00"/>
    <n v="3045"/>
    <n v="31.2"/>
    <n v="27"/>
    <n v="27.7"/>
    <n v="22.2"/>
    <n v="36210"/>
    <d v="2016-03-21T00:00:00"/>
    <n v="3045"/>
    <n v="31.2"/>
    <n v="27"/>
    <n v="27.7"/>
    <n v="22.2"/>
    <n v="6700"/>
    <n v="1"/>
    <x v="0"/>
    <n v="0"/>
    <n v="0"/>
  </r>
  <r>
    <n v="6707"/>
    <s v="Yaron"/>
    <n v="1"/>
    <s v="Green Turtle"/>
    <s v=""/>
    <d v="2016-04-01T00:00:00"/>
    <n v="2260"/>
    <n v="27.5"/>
    <n v="24"/>
    <n v="25"/>
    <n v="20"/>
    <n v="37622"/>
    <d v="2016-11-24T00:00:00"/>
    <n v="4040"/>
    <n v="31.5"/>
    <n v="26.5"/>
    <m/>
    <m/>
    <n v="6707"/>
    <n v="1"/>
    <x v="69"/>
    <n v="237"/>
    <n v="7.5105485232067508"/>
  </r>
  <r>
    <n v="6708"/>
    <s v="Bela"/>
    <n v="2"/>
    <s v="Loggerhead"/>
    <s v=""/>
    <d v="2016-04-02T00:00:00"/>
    <n v="52"/>
    <m/>
    <m/>
    <m/>
    <m/>
    <n v="36262"/>
    <d v="2016-04-02T00:00:00"/>
    <n v="52"/>
    <m/>
    <m/>
    <m/>
    <m/>
    <n v="6708"/>
    <n v="1"/>
    <x v="0"/>
    <n v="0"/>
    <n v="0"/>
  </r>
  <r>
    <n v="6712"/>
    <s v="Tau"/>
    <n v="2"/>
    <s v="Loggerhead"/>
    <s v="Male"/>
    <d v="2016-05-18T00:00:00"/>
    <n v="34400"/>
    <n v="69"/>
    <n v="63.5"/>
    <n v="63"/>
    <n v="53"/>
    <n v="36533"/>
    <d v="2016-05-18T00:00:00"/>
    <n v="34400"/>
    <n v="69"/>
    <n v="63.5"/>
    <n v="63"/>
    <n v="53"/>
    <n v="6712"/>
    <n v="1"/>
    <x v="0"/>
    <n v="0"/>
    <n v="0"/>
  </r>
  <r>
    <n v="6721"/>
    <s v="Sasson"/>
    <n v="5"/>
    <s v="Nile Softshell"/>
    <s v=""/>
    <d v="2016-06-24T00:00:00"/>
    <n v="4120"/>
    <m/>
    <m/>
    <m/>
    <m/>
    <n v="36878"/>
    <d v="2016-07-16T00:00:00"/>
    <n v="3800"/>
    <m/>
    <m/>
    <m/>
    <m/>
    <n v="6721"/>
    <n v="1"/>
    <x v="70"/>
    <n v="22"/>
    <n v="0"/>
  </r>
  <r>
    <n v="6723"/>
    <s v="Nino"/>
    <n v="1"/>
    <s v="Green Turtle"/>
    <s v=""/>
    <d v="2016-06-27T00:00:00"/>
    <n v="142"/>
    <n v="10.4"/>
    <n v="9.5"/>
    <m/>
    <m/>
    <n v="36754"/>
    <d v="2016-06-27T00:00:00"/>
    <n v="142"/>
    <n v="10.4"/>
    <n v="9.5"/>
    <m/>
    <m/>
    <n v="6723"/>
    <n v="1"/>
    <x v="0"/>
    <n v="0"/>
    <n v="0"/>
  </r>
  <r>
    <n v="6725"/>
    <s v="Jakline 2"/>
    <n v="2"/>
    <s v="Loggerhead"/>
    <s v=""/>
    <d v="2016-07-02T00:00:00"/>
    <n v="35200"/>
    <n v="69.2"/>
    <n v="62"/>
    <n v="64.400000000000006"/>
    <n v="49.5"/>
    <n v="37019"/>
    <d v="2016-08-06T00:00:00"/>
    <n v="35850"/>
    <n v="69.5"/>
    <n v="63"/>
    <n v="64.5"/>
    <m/>
    <n v="6725"/>
    <n v="1"/>
    <x v="71"/>
    <n v="35"/>
    <n v="18.571428571428573"/>
  </r>
  <r>
    <n v="6727"/>
    <s v="Maya"/>
    <n v="2"/>
    <s v="Loggerhead"/>
    <s v=""/>
    <d v="2016-07-04T00:00:00"/>
    <n v="130"/>
    <m/>
    <m/>
    <m/>
    <m/>
    <n v="36848"/>
    <d v="2016-07-13T00:00:00"/>
    <n v="109"/>
    <m/>
    <m/>
    <m/>
    <m/>
    <n v="6727"/>
    <n v="1"/>
    <x v="72"/>
    <n v="9"/>
    <n v="0"/>
  </r>
  <r>
    <n v="6729"/>
    <s v="Robert"/>
    <n v="2"/>
    <s v="Loggerhead"/>
    <s v=""/>
    <d v="2016-07-12T00:00:00"/>
    <n v="160"/>
    <n v="10.5"/>
    <n v="10.8"/>
    <n v="10.3"/>
    <n v="9.8000000000000007"/>
    <n v="36853"/>
    <d v="2016-07-13T00:00:00"/>
    <n v="169"/>
    <m/>
    <m/>
    <m/>
    <m/>
    <n v="6729"/>
    <n v="1"/>
    <x v="68"/>
    <n v="1"/>
    <n v="9"/>
  </r>
  <r>
    <n v="6732"/>
    <s v="Yosef_x000a__x000a_יוסף_x000a__x000a_Yosef"/>
    <n v="2"/>
    <s v="Loggerhead"/>
    <s v=""/>
    <d v="2016-07-23T00:00:00"/>
    <n v="17"/>
    <m/>
    <m/>
    <m/>
    <m/>
    <n v="36931"/>
    <d v="2016-07-23T00:00:00"/>
    <n v="17"/>
    <m/>
    <m/>
    <m/>
    <m/>
    <n v="6732"/>
    <n v="2"/>
    <x v="0"/>
    <n v="0"/>
    <n v="0"/>
  </r>
  <r>
    <n v="6737"/>
    <s v="Shachar Abu Ayun"/>
    <n v="2"/>
    <s v="Loggerhead"/>
    <s v=""/>
    <d v="2016-07-28T00:00:00"/>
    <n v="243"/>
    <n v="13"/>
    <n v="13"/>
    <n v="12"/>
    <n v="10.5"/>
    <n v="36967"/>
    <d v="2016-07-28T00:00:00"/>
    <n v="243"/>
    <n v="13"/>
    <n v="13"/>
    <n v="12"/>
    <n v="10.5"/>
    <n v="6737"/>
    <n v="1"/>
    <x v="0"/>
    <n v="0"/>
    <n v="0"/>
  </r>
  <r>
    <n v="6749"/>
    <s v="New girl"/>
    <n v="2"/>
    <s v="Loggerhead"/>
    <s v=""/>
    <d v="2016-08-06T00:00:00"/>
    <n v="21340"/>
    <n v="57"/>
    <n v="53.5"/>
    <m/>
    <m/>
    <n v="37018"/>
    <d v="2016-08-06T00:00:00"/>
    <n v="21340"/>
    <n v="57"/>
    <n v="53.5"/>
    <m/>
    <m/>
    <n v="6749"/>
    <n v="1"/>
    <x v="0"/>
    <n v="0"/>
    <n v="0"/>
  </r>
  <r>
    <n v="6750"/>
    <s v="Lior"/>
    <n v="2"/>
    <s v="Loggerhead"/>
    <s v=""/>
    <d v="2016-09-07T00:00:00"/>
    <n v="135"/>
    <n v="10"/>
    <n v="9.5"/>
    <n v="9.5"/>
    <n v="8"/>
    <n v="37165"/>
    <d v="2016-09-07T00:00:00"/>
    <n v="135"/>
    <n v="10"/>
    <n v="9.5"/>
    <n v="9.5"/>
    <n v="8"/>
    <n v="6750"/>
    <n v="1"/>
    <x v="0"/>
    <n v="0"/>
    <n v="0"/>
  </r>
  <r>
    <n v="6798"/>
    <s v="Mia"/>
    <n v="1"/>
    <s v="Green Turtle"/>
    <s v=""/>
    <d v="2016-11-07T00:00:00"/>
    <n v="2215"/>
    <n v="28"/>
    <n v="25.3"/>
    <n v="25.3"/>
    <n v="27"/>
    <n v="39310"/>
    <d v="2017-07-22T00:00:00"/>
    <n v="2547"/>
    <n v="28.5"/>
    <n v="25.5"/>
    <n v="26"/>
    <m/>
    <n v="6798"/>
    <n v="1"/>
    <x v="73"/>
    <n v="257"/>
    <n v="1.2918287937743191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74"/>
    <n v="336"/>
    <n v="0"/>
  </r>
  <r>
    <n v="6822"/>
    <s v="Omer"/>
    <n v="2"/>
    <s v="Loggerhead"/>
    <s v="Female"/>
    <d v="2016-12-01T00:00:00"/>
    <n v="37000"/>
    <n v="73.3"/>
    <n v="63.7"/>
    <m/>
    <m/>
    <n v="37688"/>
    <d v="2016-12-01T00:00:00"/>
    <n v="37000"/>
    <n v="73.3"/>
    <n v="63.7"/>
    <m/>
    <m/>
    <n v="6822"/>
    <n v="1"/>
    <x v="0"/>
    <n v="0"/>
    <n v="0"/>
  </r>
  <r>
    <n v="6826"/>
    <s v="Yolanda"/>
    <n v="2"/>
    <s v="Loggerhead"/>
    <s v="Female"/>
    <d v="2016-12-14T00:00:00"/>
    <m/>
    <n v="67.3"/>
    <n v="70.5"/>
    <n v="62.1"/>
    <n v="48"/>
    <n v="37803"/>
    <d v="2016-12-14T00:00:00"/>
    <m/>
    <n v="67.3"/>
    <n v="70.5"/>
    <n v="62.1"/>
    <n v="48"/>
    <n v="6826"/>
    <n v="1"/>
    <x v="0"/>
    <n v="0"/>
    <n v="0"/>
  </r>
  <r>
    <n v="6830"/>
    <s v="Melina"/>
    <n v="2"/>
    <s v="Loggerhead"/>
    <s v=""/>
    <d v="2017-01-28T00:00:00"/>
    <n v="90"/>
    <m/>
    <m/>
    <m/>
    <m/>
    <n v="38035"/>
    <d v="2017-01-28T00:00:00"/>
    <n v="90"/>
    <m/>
    <m/>
    <m/>
    <m/>
    <n v="6830"/>
    <n v="2"/>
    <x v="0"/>
    <n v="0"/>
    <n v="0"/>
  </r>
  <r>
    <n v="6833"/>
    <s v="Danosh'"/>
    <n v="2"/>
    <s v="Loggerhead"/>
    <s v="Female"/>
    <d v="2017-02-18T00:00:00"/>
    <n v="33780"/>
    <n v="65.3"/>
    <n v="64.400000000000006"/>
    <n v="60.8"/>
    <n v="50.5"/>
    <n v="38663"/>
    <d v="2017-04-20T00:00:00"/>
    <n v="35400"/>
    <n v="66"/>
    <n v="65"/>
    <n v="60"/>
    <m/>
    <n v="6833"/>
    <n v="1"/>
    <x v="75"/>
    <n v="61"/>
    <n v="26.557377049180328"/>
  </r>
  <r>
    <n v="6834"/>
    <s v="Eitan"/>
    <n v="2"/>
    <s v="Loggerhead"/>
    <s v=""/>
    <d v="2017-03-16T00:00:00"/>
    <n v="239"/>
    <n v="12.8"/>
    <n v="12.2"/>
    <n v="11.7"/>
    <n v="10.199999999999999"/>
    <n v="38398"/>
    <d v="2017-03-16T00:00:00"/>
    <n v="239"/>
    <n v="12.8"/>
    <n v="12.2"/>
    <n v="11.7"/>
    <n v="10.199999999999999"/>
    <n v="6834"/>
    <n v="1"/>
    <x v="0"/>
    <n v="0"/>
    <n v="0"/>
  </r>
  <r>
    <n v="6835"/>
    <s v="Shira"/>
    <n v="2"/>
    <s v="Loggerhead"/>
    <s v=""/>
    <d v="2017-03-17T00:00:00"/>
    <n v="66"/>
    <n v="8.4"/>
    <n v="7.2"/>
    <n v="6.1"/>
    <n v="5.8"/>
    <n v="38402"/>
    <d v="2017-03-17T00:00:00"/>
    <n v="66"/>
    <n v="8.4"/>
    <n v="7.2"/>
    <n v="6.1"/>
    <n v="5.8"/>
    <n v="6835"/>
    <n v="1"/>
    <x v="0"/>
    <n v="0"/>
    <n v="0"/>
  </r>
  <r>
    <n v="6837"/>
    <s v="Maayan"/>
    <n v="2"/>
    <s v="Loggerhead"/>
    <s v=""/>
    <d v="2017-03-22T00:00:00"/>
    <n v="85"/>
    <n v="8"/>
    <n v="8"/>
    <n v="7.2"/>
    <n v="6.5"/>
    <n v="38430"/>
    <d v="2017-03-22T00:00:00"/>
    <n v="85"/>
    <n v="8"/>
    <n v="8"/>
    <n v="7.2"/>
    <n v="6.5"/>
    <n v="6837"/>
    <n v="1"/>
    <x v="0"/>
    <n v="0"/>
    <n v="0"/>
  </r>
  <r>
    <n v="6867"/>
    <s v="Humi"/>
    <n v="2"/>
    <s v="Loggerhead"/>
    <s v=""/>
    <d v="2017-04-09T00:00:00"/>
    <n v="198"/>
    <n v="10.1"/>
    <n v="10.1"/>
    <n v="9.3000000000000007"/>
    <n v="8.1999999999999993"/>
    <n v="38603"/>
    <d v="2017-04-09T00:00:00"/>
    <n v="198"/>
    <n v="10.1"/>
    <n v="10.1"/>
    <n v="9.3000000000000007"/>
    <n v="8.1999999999999993"/>
    <n v="6867"/>
    <n v="1"/>
    <x v="0"/>
    <n v="0"/>
    <n v="0"/>
  </r>
  <r>
    <n v="6874"/>
    <s v="Topaz"/>
    <n v="2"/>
    <s v="Loggerhead"/>
    <s v="Female"/>
    <d v="2017-05-04T00:00:00"/>
    <n v="25620"/>
    <n v="59"/>
    <n v="52.3"/>
    <n v="54"/>
    <m/>
    <n v="38756"/>
    <d v="2017-05-04T00:00:00"/>
    <n v="25620"/>
    <n v="59"/>
    <n v="52.3"/>
    <n v="54"/>
    <m/>
    <n v="6874"/>
    <n v="1"/>
    <x v="0"/>
    <n v="0"/>
    <n v="0"/>
  </r>
  <r>
    <n v="6875"/>
    <s v="Amos"/>
    <n v="5"/>
    <s v="Nile Softshell"/>
    <s v="Male"/>
    <d v="2017-05-08T00:00:00"/>
    <n v="13500"/>
    <m/>
    <m/>
    <m/>
    <m/>
    <n v="38926"/>
    <d v="2017-06-01T00:00:00"/>
    <n v="12360"/>
    <m/>
    <m/>
    <m/>
    <m/>
    <n v="6875"/>
    <n v="1"/>
    <x v="76"/>
    <n v="24"/>
    <n v="0"/>
  </r>
  <r>
    <n v="6876"/>
    <s v="Noya"/>
    <n v="2"/>
    <s v="Loggerhead"/>
    <s v="Female"/>
    <d v="2017-05-09T00:00:00"/>
    <n v="18440"/>
    <n v="55.5"/>
    <n v="53.1"/>
    <n v="50"/>
    <n v="39.6"/>
    <n v="38811"/>
    <d v="2017-05-14T00:00:00"/>
    <n v="19240"/>
    <n v="55"/>
    <n v="53"/>
    <n v="49.9"/>
    <m/>
    <n v="6876"/>
    <n v="1"/>
    <x v="77"/>
    <n v="5"/>
    <n v="160"/>
  </r>
  <r>
    <n v="6877"/>
    <s v="Gily"/>
    <n v="1"/>
    <s v="Green Turtle"/>
    <s v=""/>
    <d v="2017-05-12T00:00:00"/>
    <n v="5560"/>
    <n v="38"/>
    <m/>
    <m/>
    <m/>
    <n v="38805"/>
    <d v="2017-05-12T00:00:00"/>
    <n v="5560"/>
    <n v="38"/>
    <m/>
    <m/>
    <m/>
    <n v="6877"/>
    <n v="1"/>
    <x v="0"/>
    <n v="0"/>
    <n v="0"/>
  </r>
  <r>
    <n v="6878"/>
    <s v="Yonatan Hai"/>
    <n v="1"/>
    <s v="Green Turtle"/>
    <s v=""/>
    <d v="2017-05-20T00:00:00"/>
    <n v="260"/>
    <n v="12.9"/>
    <n v="11.3"/>
    <n v="12.7"/>
    <m/>
    <n v="38848"/>
    <d v="2017-05-20T00:00:00"/>
    <n v="260"/>
    <n v="12.9"/>
    <n v="11.3"/>
    <n v="12.7"/>
    <m/>
    <n v="6878"/>
    <n v="1"/>
    <x v="0"/>
    <n v="0"/>
    <n v="0"/>
  </r>
  <r>
    <n v="6879"/>
    <s v="Tulik"/>
    <n v="1"/>
    <s v="Green Turtle"/>
    <s v=""/>
    <d v="2017-05-18T00:00:00"/>
    <n v="417"/>
    <n v="15"/>
    <n v="14.7"/>
    <n v="12.7"/>
    <m/>
    <n v="38851"/>
    <d v="2017-05-18T00:00:00"/>
    <n v="417"/>
    <n v="15"/>
    <n v="14.7"/>
    <n v="12.7"/>
    <m/>
    <n v="6879"/>
    <n v="1"/>
    <x v="0"/>
    <n v="0"/>
    <n v="0"/>
  </r>
  <r>
    <n v="6886"/>
    <s v="Elias"/>
    <n v="1"/>
    <s v="Green Turtle"/>
    <s v="Male"/>
    <d v="2017-06-13T00:00:00"/>
    <n v="55340"/>
    <n v="84"/>
    <n v="73.400000000000006"/>
    <n v="77.900000000000006"/>
    <n v="54.7"/>
    <n v="39009"/>
    <d v="2017-06-13T00:00:00"/>
    <n v="55340"/>
    <n v="84"/>
    <n v="73.400000000000006"/>
    <n v="77.900000000000006"/>
    <n v="54.7"/>
    <n v="6886"/>
    <n v="1"/>
    <x v="0"/>
    <n v="0"/>
    <n v="0"/>
  </r>
  <r>
    <n v="6890"/>
    <s v="Achziv"/>
    <n v="1"/>
    <s v="Green Turtle"/>
    <s v=""/>
    <d v="2017-07-03T00:00:00"/>
    <n v="2080"/>
    <n v="30.7"/>
    <n v="26.2"/>
    <m/>
    <m/>
    <n v="39283"/>
    <d v="2017-07-17T00:00:00"/>
    <n v="1960"/>
    <m/>
    <m/>
    <m/>
    <m/>
    <n v="6890"/>
    <n v="1"/>
    <x v="78"/>
    <n v="14"/>
    <n v="0"/>
  </r>
  <r>
    <n v="6911"/>
    <s v="Nika"/>
    <n v="2"/>
    <s v="Loggerhead"/>
    <s v=""/>
    <d v="2017-09-22T00:00:00"/>
    <n v="25160"/>
    <n v="68"/>
    <n v="56.8"/>
    <n v="62.7"/>
    <n v="47"/>
    <n v="39819"/>
    <d v="2017-10-04T00:00:00"/>
    <n v="23260"/>
    <m/>
    <m/>
    <m/>
    <m/>
    <n v="6911"/>
    <n v="1"/>
    <x v="79"/>
    <n v="12"/>
    <n v="0"/>
  </r>
  <r>
    <n v="6912"/>
    <s v="Robert"/>
    <n v="2"/>
    <s v="Loggerhead"/>
    <s v=""/>
    <d v="2017-09-23T00:00:00"/>
    <n v="17"/>
    <m/>
    <m/>
    <m/>
    <m/>
    <n v="39791"/>
    <d v="2017-10-01T00:00:00"/>
    <n v="16"/>
    <n v="4.5"/>
    <n v="4.2"/>
    <n v="4.4000000000000004"/>
    <m/>
    <n v="6912"/>
    <n v="1"/>
    <x v="45"/>
    <n v="8"/>
    <n v="0"/>
  </r>
  <r>
    <n v="6913"/>
    <s v="Yosefa"/>
    <n v="2"/>
    <s v="Loggerhead"/>
    <s v="Female"/>
    <d v="2017-09-26T00:00:00"/>
    <n v="38860"/>
    <n v="75.5"/>
    <n v="68.5"/>
    <n v="69.5"/>
    <n v="51"/>
    <n v="39975"/>
    <d v="2017-10-25T00:00:00"/>
    <n v="31960"/>
    <m/>
    <m/>
    <m/>
    <m/>
    <n v="6913"/>
    <n v="1"/>
    <x v="80"/>
    <n v="29"/>
    <n v="0"/>
  </r>
  <r>
    <n v="6916"/>
    <s v="bob"/>
    <n v="1"/>
    <s v="Green Turtle"/>
    <s v=""/>
    <d v="2017-10-05T00:00:00"/>
    <n v="52"/>
    <n v="82"/>
    <m/>
    <m/>
    <m/>
    <n v="39920"/>
    <d v="2017-10-05T00:00:00"/>
    <n v="52"/>
    <n v="82"/>
    <m/>
    <m/>
    <m/>
    <n v="6916"/>
    <n v="1"/>
    <x v="0"/>
    <n v="0"/>
    <n v="0"/>
  </r>
  <r>
    <n v="6917"/>
    <s v="Lissie"/>
    <n v="2"/>
    <s v="Loggerhead"/>
    <s v=""/>
    <d v="2017-10-11T00:00:00"/>
    <n v="26"/>
    <n v="5"/>
    <n v="5"/>
    <n v="5.0999999999999996"/>
    <n v="4.5999999999999996"/>
    <n v="39889"/>
    <d v="2017-10-11T00:00:00"/>
    <n v="26"/>
    <n v="5"/>
    <n v="5"/>
    <n v="5.0999999999999996"/>
    <n v="4.5999999999999996"/>
    <n v="6917"/>
    <n v="1"/>
    <x v="0"/>
    <n v="0"/>
    <n v="0"/>
  </r>
  <r>
    <n v="6918"/>
    <s v="maya"/>
    <n v="2"/>
    <s v="Loggerhead"/>
    <s v=""/>
    <d v="2017-10-16T00:00:00"/>
    <n v="27"/>
    <n v="6"/>
    <n v="5.7"/>
    <n v="5.5"/>
    <n v="5"/>
    <n v="39904"/>
    <d v="2017-10-16T00:00:00"/>
    <n v="27"/>
    <n v="6"/>
    <n v="5.7"/>
    <n v="5.5"/>
    <n v="5"/>
    <n v="6918"/>
    <n v="1"/>
    <x v="0"/>
    <n v="0"/>
    <n v="0"/>
  </r>
  <r>
    <n v="7009"/>
    <s v="yovel"/>
    <n v="2"/>
    <s v="Loggerhead"/>
    <s v="Female"/>
    <d v="2017-12-06T00:00:00"/>
    <n v="23960"/>
    <n v="58"/>
    <n v="57.5"/>
    <n v="52.8"/>
    <n v="44.8"/>
    <n v="40410"/>
    <d v="2017-12-06T00:00:00"/>
    <n v="23960"/>
    <n v="58"/>
    <n v="57.5"/>
    <n v="52.8"/>
    <n v="44.8"/>
    <n v="7009"/>
    <n v="1"/>
    <x v="0"/>
    <n v="0"/>
    <n v="0"/>
  </r>
  <r>
    <n v="7013"/>
    <s v="Sylvester"/>
    <n v="2"/>
    <s v="Loggerhead"/>
    <s v="Female"/>
    <d v="2018-01-01T00:00:00"/>
    <n v="40300"/>
    <n v="71"/>
    <n v="67"/>
    <m/>
    <m/>
    <n v="40549"/>
    <d v="2018-01-01T00:00:00"/>
    <n v="40300"/>
    <n v="71"/>
    <n v="67"/>
    <m/>
    <m/>
    <n v="7013"/>
    <n v="1"/>
    <x v="0"/>
    <n v="0"/>
    <n v="0"/>
  </r>
  <r>
    <n v="7015"/>
    <s v="Guy"/>
    <n v="2"/>
    <s v="Loggerhead"/>
    <s v="Female"/>
    <d v="2018-01-05T00:00:00"/>
    <n v="38480"/>
    <n v="71.2"/>
    <n v="63.5"/>
    <n v="66.400000000000006"/>
    <n v="49.6"/>
    <n v="42265"/>
    <d v="2018-06-05T00:00:00"/>
    <n v="44380"/>
    <n v="71"/>
    <n v="63"/>
    <n v="66.3"/>
    <m/>
    <n v="7015"/>
    <n v="1"/>
    <x v="81"/>
    <n v="151"/>
    <n v="39.072847682119203"/>
  </r>
  <r>
    <n v="7019"/>
    <s v="shos"/>
    <n v="2"/>
    <s v="Loggerhead"/>
    <s v="Female"/>
    <d v="2018-01-07T00:00:00"/>
    <n v="45180"/>
    <n v="76.400000000000006"/>
    <n v="68.7"/>
    <n v="70.5"/>
    <m/>
    <n v="40607"/>
    <d v="2018-01-07T00:00:00"/>
    <n v="45180"/>
    <n v="76.400000000000006"/>
    <n v="68.7"/>
    <n v="70.5"/>
    <m/>
    <n v="7019"/>
    <n v="1"/>
    <x v="0"/>
    <n v="0"/>
    <n v="0"/>
  </r>
  <r>
    <n v="7022"/>
    <s v="Daniel"/>
    <n v="2"/>
    <s v="Loggerhead"/>
    <s v=""/>
    <d v="2018-01-12T00:00:00"/>
    <n v="25920"/>
    <n v="61"/>
    <n v="52.5"/>
    <n v="56"/>
    <n v="41.1"/>
    <n v="40949"/>
    <d v="2018-02-05T00:00:00"/>
    <n v="23120"/>
    <n v="61"/>
    <n v="53"/>
    <m/>
    <m/>
    <n v="7022"/>
    <n v="1"/>
    <x v="82"/>
    <n v="24"/>
    <n v="0"/>
  </r>
  <r>
    <n v="7026"/>
    <s v="Noam"/>
    <n v="1"/>
    <s v="Green Turtle"/>
    <s v=""/>
    <d v="2018-01-20T00:00:00"/>
    <n v="119"/>
    <n v="10"/>
    <n v="9.5"/>
    <m/>
    <m/>
    <n v="40741"/>
    <d v="2018-01-20T00:00:00"/>
    <n v="119"/>
    <n v="10"/>
    <n v="9.5"/>
    <m/>
    <m/>
    <n v="7026"/>
    <n v="1"/>
    <x v="0"/>
    <n v="0"/>
    <n v="0"/>
  </r>
  <r>
    <n v="7032"/>
    <s v="Yitzhak Katz"/>
    <n v="1"/>
    <s v="Green Turtle"/>
    <s v="Male"/>
    <d v="2018-01-24T00:00:00"/>
    <n v="55360"/>
    <n v="77.7"/>
    <n v="68.900000000000006"/>
    <n v="72.8"/>
    <n v="58.3"/>
    <n v="40962"/>
    <d v="2018-02-05T00:00:00"/>
    <n v="53920"/>
    <m/>
    <m/>
    <m/>
    <m/>
    <n v="7032"/>
    <n v="1"/>
    <x v="83"/>
    <n v="12"/>
    <n v="0"/>
  </r>
  <r>
    <n v="7042"/>
    <s v="Nala"/>
    <n v="2"/>
    <s v="Loggerhead"/>
    <s v=""/>
    <d v="2018-02-19T00:00:00"/>
    <n v="1960"/>
    <n v="23.5"/>
    <n v="22.5"/>
    <m/>
    <m/>
    <n v="41147"/>
    <d v="2018-02-19T00:00:00"/>
    <n v="1960"/>
    <n v="23.5"/>
    <n v="22.5"/>
    <m/>
    <m/>
    <n v="7042"/>
    <n v="1"/>
    <x v="0"/>
    <n v="0"/>
    <n v="0"/>
  </r>
  <r>
    <n v="7049"/>
    <s v="Pesach"/>
    <n v="2"/>
    <s v="Loggerhead"/>
    <s v=""/>
    <d v="2018-03-30T00:00:00"/>
    <n v="285"/>
    <n v="13"/>
    <n v="12"/>
    <n v="12"/>
    <n v="10"/>
    <n v="41705"/>
    <d v="2018-04-08T00:00:00"/>
    <n v="262"/>
    <m/>
    <m/>
    <m/>
    <m/>
    <n v="7049"/>
    <n v="1"/>
    <x v="84"/>
    <n v="9"/>
    <n v="0"/>
  </r>
  <r>
    <n v="7054"/>
    <s v="Refaelo"/>
    <n v="2"/>
    <s v="Loggerhead"/>
    <s v=""/>
    <d v="2018-04-12T00:00:00"/>
    <n v="52"/>
    <n v="7"/>
    <n v="7"/>
    <m/>
    <m/>
    <n v="42330"/>
    <d v="2018-06-13T00:00:00"/>
    <n v="60"/>
    <m/>
    <m/>
    <m/>
    <m/>
    <n v="7054"/>
    <n v="1"/>
    <x v="85"/>
    <n v="62"/>
    <n v="0.12903225806451613"/>
  </r>
  <r>
    <n v="7064"/>
    <s v="pino"/>
    <n v="5"/>
    <s v="Nile Softshell"/>
    <s v="Male"/>
    <d v="2018-05-13T00:00:00"/>
    <n v="23260"/>
    <n v="60"/>
    <n v="53"/>
    <m/>
    <m/>
    <n v="42058"/>
    <d v="2018-05-13T00:00:00"/>
    <n v="23260"/>
    <n v="60"/>
    <n v="53"/>
    <m/>
    <m/>
    <n v="7064"/>
    <n v="1"/>
    <x v="0"/>
    <n v="0"/>
    <n v="0"/>
  </r>
  <r>
    <n v="7066"/>
    <s v="Tamar"/>
    <n v="2"/>
    <s v="Loggerhead"/>
    <s v=""/>
    <d v="2018-05-22T00:00:00"/>
    <n v="13660"/>
    <n v="52.5"/>
    <n v="57"/>
    <m/>
    <m/>
    <n v="42157"/>
    <d v="2018-05-22T00:00:00"/>
    <n v="13660"/>
    <n v="52.5"/>
    <n v="57"/>
    <m/>
    <m/>
    <n v="7066"/>
    <n v="1"/>
    <x v="0"/>
    <n v="0"/>
    <n v="0"/>
  </r>
  <r>
    <n v="7071"/>
    <s v="Garson"/>
    <n v="2"/>
    <s v="Loggerhead"/>
    <s v=""/>
    <d v="2018-06-11T00:00:00"/>
    <n v="126"/>
    <n v="8"/>
    <n v="8"/>
    <n v="7.5"/>
    <n v="7"/>
    <n v="42329"/>
    <d v="2018-06-13T00:00:00"/>
    <n v="119"/>
    <m/>
    <m/>
    <m/>
    <m/>
    <n v="7071"/>
    <n v="1"/>
    <x v="20"/>
    <n v="2"/>
    <n v="0"/>
  </r>
  <r>
    <n v="7079"/>
    <s v="Shilgia"/>
    <n v="2"/>
    <s v="Loggerhead"/>
    <s v=""/>
    <d v="2018-07-11T00:00:00"/>
    <n v="127"/>
    <n v="10.5"/>
    <n v="10"/>
    <n v="10"/>
    <n v="98"/>
    <n v="42591"/>
    <d v="2018-07-13T00:00:00"/>
    <n v="140"/>
    <m/>
    <m/>
    <m/>
    <m/>
    <n v="7079"/>
    <n v="1"/>
    <x v="86"/>
    <n v="2"/>
    <n v="6.5"/>
  </r>
  <r>
    <n v="7081"/>
    <s v="Haibu"/>
    <n v="1"/>
    <s v="Green Turtle"/>
    <s v="Female"/>
    <d v="2018-07-11T00:00:00"/>
    <n v="1372"/>
    <n v="22.5"/>
    <n v="19.7"/>
    <n v="23"/>
    <n v="20"/>
    <n v="42572"/>
    <d v="2018-07-11T00:00:00"/>
    <n v="1372"/>
    <n v="22.5"/>
    <n v="19.7"/>
    <n v="23"/>
    <n v="20"/>
    <n v="7081"/>
    <n v="1"/>
    <x v="0"/>
    <n v="0"/>
    <n v="0"/>
  </r>
  <r>
    <n v="7083"/>
    <s v="Sikuy"/>
    <n v="1"/>
    <s v="Green Turtle"/>
    <s v=""/>
    <d v="2018-07-22T00:00:00"/>
    <n v="1896"/>
    <n v="23"/>
    <n v="21.3"/>
    <n v="24"/>
    <n v="20.9"/>
    <n v="42671"/>
    <d v="2018-07-22T00:00:00"/>
    <n v="1896"/>
    <n v="23"/>
    <n v="21.3"/>
    <n v="24"/>
    <n v="20.9"/>
    <n v="7083"/>
    <n v="1"/>
    <x v="0"/>
    <n v="0"/>
    <n v="0"/>
  </r>
  <r>
    <n v="7085"/>
    <s v="Or"/>
    <n v="2"/>
    <s v="Loggerhead"/>
    <s v=""/>
    <d v="2018-08-14T00:00:00"/>
    <n v="14"/>
    <n v="4"/>
    <n v="3.5"/>
    <n v="4"/>
    <n v="2.9"/>
    <n v="42826"/>
    <d v="2018-08-14T00:00:00"/>
    <n v="14"/>
    <n v="4"/>
    <n v="3.5"/>
    <n v="4"/>
    <n v="2.9"/>
    <n v="7085"/>
    <n v="1"/>
    <x v="0"/>
    <n v="0"/>
    <n v="0"/>
  </r>
  <r>
    <n v="7089"/>
    <s v="Pushka 6884"/>
    <n v="1"/>
    <s v="Green Turtle"/>
    <s v="Female"/>
    <d v="2018-08-22T00:00:00"/>
    <n v="54700"/>
    <n v="85"/>
    <n v="74"/>
    <n v="79.099999999999994"/>
    <n v="60"/>
    <n v="43078"/>
    <d v="2018-09-03T00:00:00"/>
    <n v="61460"/>
    <m/>
    <m/>
    <m/>
    <m/>
    <n v="7089"/>
    <n v="1"/>
    <x v="87"/>
    <n v="12"/>
    <n v="563.33333333333337"/>
  </r>
  <r>
    <n v="7096"/>
    <s v="Ada"/>
    <n v="2"/>
    <s v="Loggerhead"/>
    <s v=""/>
    <d v="2018-08-31T00:00:00"/>
    <n v="339"/>
    <n v="14.5"/>
    <n v="13.5"/>
    <n v="14"/>
    <n v="12.5"/>
    <n v="43119"/>
    <d v="2018-09-05T00:00:00"/>
    <n v="349"/>
    <m/>
    <m/>
    <m/>
    <m/>
    <n v="7096"/>
    <n v="1"/>
    <x v="88"/>
    <n v="5"/>
    <n v="2"/>
  </r>
  <r>
    <n v="7099"/>
    <s v="Morad"/>
    <n v="2"/>
    <s v="Loggerhead"/>
    <s v=""/>
    <d v="2018-09-04T00:00:00"/>
    <n v="41900"/>
    <n v="68"/>
    <n v="67"/>
    <m/>
    <m/>
    <n v="43095"/>
    <d v="2018-09-04T00:00:00"/>
    <n v="41900"/>
    <n v="68"/>
    <n v="67"/>
    <m/>
    <m/>
    <n v="7099"/>
    <n v="1"/>
    <x v="0"/>
    <n v="0"/>
    <n v="0"/>
  </r>
  <r>
    <n v="7103"/>
    <s v="Noach"/>
    <n v="2"/>
    <s v="Loggerhead"/>
    <s v=""/>
    <d v="2018-09-08T00:00:00"/>
    <n v="12"/>
    <n v="4.2"/>
    <n v="4.0999999999999996"/>
    <n v="40"/>
    <m/>
    <n v="43152"/>
    <d v="2018-09-08T00:00:00"/>
    <n v="12"/>
    <n v="4.2"/>
    <n v="4.0999999999999996"/>
    <n v="40"/>
    <m/>
    <n v="7103"/>
    <n v="1"/>
    <x v="0"/>
    <n v="0"/>
    <n v="0"/>
  </r>
  <r>
    <n v="7107"/>
    <s v="Snorka"/>
    <n v="2"/>
    <s v="Loggerhead"/>
    <s v="Female"/>
    <d v="2018-09-15T00:00:00"/>
    <n v="34400"/>
    <n v="66.5"/>
    <n v="64.5"/>
    <n v="62.5"/>
    <n v="49.3"/>
    <n v="43278"/>
    <d v="2018-09-18T00:00:00"/>
    <m/>
    <m/>
    <m/>
    <m/>
    <m/>
    <n v="7107"/>
    <n v="1"/>
    <x v="0"/>
    <n v="3"/>
    <n v="0"/>
  </r>
  <r>
    <n v="7108"/>
    <s v="Nako"/>
    <n v="1"/>
    <s v="Green Turtle"/>
    <s v=""/>
    <d v="2018-09-21T00:00:00"/>
    <n v="815"/>
    <n v="20.5"/>
    <n v="18.5"/>
    <n v="20"/>
    <n v="18"/>
    <n v="43296"/>
    <d v="2018-09-21T00:00:00"/>
    <n v="815"/>
    <n v="20.5"/>
    <n v="18.5"/>
    <n v="20"/>
    <n v="18"/>
    <n v="7108"/>
    <n v="1"/>
    <x v="0"/>
    <n v="0"/>
    <n v="0"/>
  </r>
  <r>
    <n v="7110"/>
    <s v="Sarina"/>
    <n v="2"/>
    <s v="Loggerhead"/>
    <s v="Female"/>
    <d v="2018-09-24T00:00:00"/>
    <n v="32980"/>
    <m/>
    <m/>
    <m/>
    <m/>
    <n v="43318"/>
    <d v="2018-09-24T00:00:00"/>
    <n v="32980"/>
    <m/>
    <m/>
    <m/>
    <m/>
    <n v="7110"/>
    <n v="1"/>
    <x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E244E-FBC7-46BA-9175-ACE9ED979D27}" name="PivotTable1" cacheId="8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</pivotFields>
  <rowFields count="1">
    <field x="20"/>
  </rowFields>
  <rowItems count="14"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ספירה של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99745-4824-489D-AA3B-DD6B6FB9F666}">
  <dimension ref="A3:B17"/>
  <sheetViews>
    <sheetView tabSelected="1" workbookViewId="0">
      <selection activeCell="B25" sqref="B25"/>
    </sheetView>
  </sheetViews>
  <sheetFormatPr defaultRowHeight="15" x14ac:dyDescent="0.25"/>
  <cols>
    <col min="1" max="1" width="12.85546875" bestFit="1" customWidth="1"/>
    <col min="2" max="2" width="15" bestFit="1" customWidth="1"/>
  </cols>
  <sheetData>
    <row r="3" spans="1:2" x14ac:dyDescent="0.25">
      <c r="A3" s="7" t="s">
        <v>315</v>
      </c>
      <c r="B3" t="s">
        <v>314</v>
      </c>
    </row>
    <row r="4" spans="1:2" x14ac:dyDescent="0.25">
      <c r="A4" s="8" t="s">
        <v>317</v>
      </c>
      <c r="B4" s="6">
        <v>2</v>
      </c>
    </row>
    <row r="5" spans="1:2" x14ac:dyDescent="0.25">
      <c r="A5" s="8" t="s">
        <v>318</v>
      </c>
      <c r="B5" s="6">
        <v>2</v>
      </c>
    </row>
    <row r="6" spans="1:2" x14ac:dyDescent="0.25">
      <c r="A6" s="8" t="s">
        <v>319</v>
      </c>
      <c r="B6" s="6">
        <v>1</v>
      </c>
    </row>
    <row r="7" spans="1:2" x14ac:dyDescent="0.25">
      <c r="A7" s="8" t="s">
        <v>320</v>
      </c>
      <c r="B7" s="6">
        <v>2</v>
      </c>
    </row>
    <row r="8" spans="1:2" x14ac:dyDescent="0.25">
      <c r="A8" s="8" t="s">
        <v>321</v>
      </c>
      <c r="B8" s="6">
        <v>1</v>
      </c>
    </row>
    <row r="9" spans="1:2" x14ac:dyDescent="0.25">
      <c r="A9" s="8" t="s">
        <v>322</v>
      </c>
      <c r="B9" s="6">
        <v>5</v>
      </c>
    </row>
    <row r="10" spans="1:2" x14ac:dyDescent="0.25">
      <c r="A10" s="8" t="s">
        <v>323</v>
      </c>
      <c r="B10" s="6">
        <v>45</v>
      </c>
    </row>
    <row r="11" spans="1:2" x14ac:dyDescent="0.25">
      <c r="A11" s="8" t="s">
        <v>324</v>
      </c>
      <c r="B11" s="6">
        <v>228</v>
      </c>
    </row>
    <row r="12" spans="1:2" x14ac:dyDescent="0.25">
      <c r="A12" s="8" t="s">
        <v>325</v>
      </c>
      <c r="B12" s="6">
        <v>3</v>
      </c>
    </row>
    <row r="13" spans="1:2" x14ac:dyDescent="0.25">
      <c r="A13" s="8" t="s">
        <v>326</v>
      </c>
      <c r="B13" s="6">
        <v>1</v>
      </c>
    </row>
    <row r="14" spans="1:2" x14ac:dyDescent="0.25">
      <c r="A14" s="8" t="s">
        <v>327</v>
      </c>
      <c r="B14" s="6">
        <v>1</v>
      </c>
    </row>
    <row r="15" spans="1:2" x14ac:dyDescent="0.25">
      <c r="A15" s="8" t="s">
        <v>328</v>
      </c>
      <c r="B15" s="6">
        <v>1</v>
      </c>
    </row>
    <row r="16" spans="1:2" x14ac:dyDescent="0.25">
      <c r="A16" s="8" t="s">
        <v>329</v>
      </c>
      <c r="B16" s="6">
        <v>1</v>
      </c>
    </row>
    <row r="17" spans="1:2" x14ac:dyDescent="0.25">
      <c r="A17" s="8" t="s">
        <v>316</v>
      </c>
      <c r="B17" s="6">
        <v>293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4"/>
  <sheetViews>
    <sheetView topLeftCell="K1" workbookViewId="0">
      <selection activeCell="X2" sqref="X2:X294"/>
    </sheetView>
  </sheetViews>
  <sheetFormatPr defaultRowHeight="15" x14ac:dyDescent="0.25"/>
  <cols>
    <col min="1" max="1" width="14" customWidth="1"/>
    <col min="2" max="2" width="18.28515625" customWidth="1"/>
    <col min="3" max="3" width="7.5703125" customWidth="1"/>
    <col min="4" max="4" width="38.5703125" customWidth="1"/>
    <col min="5" max="5" width="10.5703125" customWidth="1"/>
    <col min="6" max="20" width="14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0</v>
      </c>
      <c r="T1" s="1" t="s">
        <v>17</v>
      </c>
      <c r="U1" t="s">
        <v>311</v>
      </c>
      <c r="V1" t="s">
        <v>312</v>
      </c>
      <c r="W1" t="s">
        <v>313</v>
      </c>
      <c r="X1" t="s">
        <v>330</v>
      </c>
    </row>
    <row r="2" spans="1:24" x14ac:dyDescent="0.25">
      <c r="A2" s="2">
        <v>36</v>
      </c>
      <c r="B2" s="3" t="s">
        <v>18</v>
      </c>
      <c r="C2" s="2">
        <v>2</v>
      </c>
      <c r="D2" s="3" t="s">
        <v>19</v>
      </c>
      <c r="E2" s="3" t="s">
        <v>20</v>
      </c>
      <c r="F2" s="4">
        <v>37862</v>
      </c>
      <c r="G2" s="5">
        <v>6000</v>
      </c>
      <c r="H2" s="5">
        <v>37.700000000000003</v>
      </c>
      <c r="I2" s="5">
        <v>35.700000000000003</v>
      </c>
      <c r="J2" s="5">
        <v>35.5</v>
      </c>
      <c r="L2" s="2">
        <v>1232</v>
      </c>
      <c r="M2" s="4">
        <v>37862</v>
      </c>
      <c r="N2" s="5">
        <v>6000</v>
      </c>
      <c r="O2" s="5">
        <v>37.700000000000003</v>
      </c>
      <c r="P2" s="5">
        <v>35.700000000000003</v>
      </c>
      <c r="Q2" s="5">
        <v>35.5</v>
      </c>
      <c r="S2" s="2">
        <v>36</v>
      </c>
      <c r="T2" s="2">
        <v>1</v>
      </c>
      <c r="U2">
        <f>IF(AND(G2&gt;0,N2&gt;0), N2-G2, 0)</f>
        <v>0</v>
      </c>
      <c r="V2">
        <f>M2-F2</f>
        <v>0</v>
      </c>
      <c r="W2">
        <f>IF(U2 &gt; 0, U2/V2, 0)</f>
        <v>0</v>
      </c>
      <c r="X2">
        <f>IF(AND(H2&gt;0,O2&gt;0), O2-H2, 0)</f>
        <v>0</v>
      </c>
    </row>
    <row r="3" spans="1:24" x14ac:dyDescent="0.25">
      <c r="A3" s="2">
        <v>44</v>
      </c>
      <c r="B3" s="3" t="s">
        <v>21</v>
      </c>
      <c r="C3" s="2">
        <v>1</v>
      </c>
      <c r="D3" s="3" t="s">
        <v>22</v>
      </c>
      <c r="E3" s="3" t="s">
        <v>23</v>
      </c>
      <c r="F3" s="4">
        <v>37191</v>
      </c>
      <c r="G3" s="5">
        <v>2253</v>
      </c>
      <c r="H3" s="5">
        <v>26.4</v>
      </c>
      <c r="I3" s="5">
        <v>24.4</v>
      </c>
      <c r="L3" s="2">
        <v>8498</v>
      </c>
      <c r="M3" s="4">
        <v>37191</v>
      </c>
      <c r="N3" s="5">
        <v>2253</v>
      </c>
      <c r="O3" s="5">
        <v>26.4</v>
      </c>
      <c r="P3" s="5">
        <v>24.4</v>
      </c>
      <c r="S3" s="2">
        <v>44</v>
      </c>
      <c r="T3" s="2">
        <v>1</v>
      </c>
      <c r="U3">
        <f t="shared" ref="U3:U66" si="0">IF(AND(G3&gt;0,N3&gt;0), N3-G3, 0)</f>
        <v>0</v>
      </c>
      <c r="V3">
        <f t="shared" ref="V3:V66" si="1">M3-F3</f>
        <v>0</v>
      </c>
      <c r="W3">
        <f t="shared" ref="W3:W66" si="2">IF(U3 &gt; 0, U3/V3, 0)</f>
        <v>0</v>
      </c>
      <c r="X3">
        <f t="shared" ref="X3:X66" si="3">IF(AND(H3&gt;0,O3&gt;0), O3-H3, 0)</f>
        <v>0</v>
      </c>
    </row>
    <row r="4" spans="1:24" x14ac:dyDescent="0.25">
      <c r="A4" s="2">
        <v>45</v>
      </c>
      <c r="B4" s="3" t="s">
        <v>24</v>
      </c>
      <c r="C4" s="2">
        <v>2</v>
      </c>
      <c r="D4" s="3" t="s">
        <v>19</v>
      </c>
      <c r="E4" s="3" t="s">
        <v>20</v>
      </c>
      <c r="F4" s="4">
        <v>37890</v>
      </c>
      <c r="G4" s="5">
        <v>45000</v>
      </c>
      <c r="H4" s="5">
        <v>72</v>
      </c>
      <c r="I4" s="5">
        <v>63</v>
      </c>
      <c r="L4" s="2">
        <v>7312</v>
      </c>
      <c r="M4" s="4">
        <v>37890</v>
      </c>
      <c r="N4" s="5">
        <v>45000</v>
      </c>
      <c r="O4" s="5">
        <v>72</v>
      </c>
      <c r="P4" s="5">
        <v>63</v>
      </c>
      <c r="S4" s="2">
        <v>45</v>
      </c>
      <c r="T4" s="2">
        <v>1</v>
      </c>
      <c r="U4">
        <f t="shared" si="0"/>
        <v>0</v>
      </c>
      <c r="V4">
        <f t="shared" si="1"/>
        <v>0</v>
      </c>
      <c r="W4">
        <f t="shared" si="2"/>
        <v>0</v>
      </c>
      <c r="X4">
        <f t="shared" si="3"/>
        <v>0</v>
      </c>
    </row>
    <row r="5" spans="1:24" x14ac:dyDescent="0.25">
      <c r="A5" s="2">
        <v>50</v>
      </c>
      <c r="B5" s="3" t="s">
        <v>25</v>
      </c>
      <c r="C5" s="2">
        <v>2</v>
      </c>
      <c r="D5" s="3" t="s">
        <v>19</v>
      </c>
      <c r="E5" s="3" t="s">
        <v>26</v>
      </c>
      <c r="F5" s="4">
        <v>37908</v>
      </c>
      <c r="G5" s="5">
        <v>41000</v>
      </c>
      <c r="H5" s="5">
        <v>67.5</v>
      </c>
      <c r="I5" s="5">
        <v>60</v>
      </c>
      <c r="L5" s="2">
        <v>9063</v>
      </c>
      <c r="M5" s="4">
        <v>37988</v>
      </c>
      <c r="N5" s="5">
        <v>37500</v>
      </c>
      <c r="S5" s="2">
        <v>50</v>
      </c>
      <c r="T5" s="2">
        <v>1</v>
      </c>
      <c r="U5">
        <f t="shared" si="0"/>
        <v>-3500</v>
      </c>
      <c r="V5">
        <f t="shared" si="1"/>
        <v>80</v>
      </c>
      <c r="W5">
        <f t="shared" si="2"/>
        <v>0</v>
      </c>
      <c r="X5">
        <f t="shared" si="3"/>
        <v>0</v>
      </c>
    </row>
    <row r="6" spans="1:24" x14ac:dyDescent="0.25">
      <c r="A6" s="2">
        <v>60</v>
      </c>
      <c r="B6" s="3" t="s">
        <v>27</v>
      </c>
      <c r="C6" s="2">
        <v>2</v>
      </c>
      <c r="D6" s="3" t="s">
        <v>19</v>
      </c>
      <c r="E6" s="3" t="s">
        <v>23</v>
      </c>
      <c r="F6" s="4">
        <v>37947</v>
      </c>
      <c r="G6" s="5">
        <v>43500</v>
      </c>
      <c r="H6" s="5">
        <v>68</v>
      </c>
      <c r="I6" s="5">
        <v>63</v>
      </c>
      <c r="L6" s="2">
        <v>1138</v>
      </c>
      <c r="M6" s="4">
        <v>37977</v>
      </c>
      <c r="N6" s="5">
        <v>35000</v>
      </c>
      <c r="S6" s="2">
        <v>60</v>
      </c>
      <c r="T6" s="2">
        <v>1</v>
      </c>
      <c r="U6">
        <f t="shared" si="0"/>
        <v>-8500</v>
      </c>
      <c r="V6">
        <f t="shared" si="1"/>
        <v>30</v>
      </c>
      <c r="W6">
        <f t="shared" si="2"/>
        <v>0</v>
      </c>
      <c r="X6">
        <f t="shared" si="3"/>
        <v>0</v>
      </c>
    </row>
    <row r="7" spans="1:24" x14ac:dyDescent="0.25">
      <c r="A7" s="2">
        <v>67</v>
      </c>
      <c r="B7" s="3" t="s">
        <v>28</v>
      </c>
      <c r="C7" s="2">
        <v>2</v>
      </c>
      <c r="D7" s="3" t="s">
        <v>19</v>
      </c>
      <c r="E7" s="3" t="s">
        <v>23</v>
      </c>
      <c r="F7" s="4">
        <v>37680</v>
      </c>
      <c r="G7" s="5">
        <v>77.900000000000006</v>
      </c>
      <c r="J7" s="5">
        <v>7.7</v>
      </c>
      <c r="L7" s="2">
        <v>8771</v>
      </c>
      <c r="M7" s="4">
        <v>37684</v>
      </c>
      <c r="N7" s="5">
        <v>67</v>
      </c>
      <c r="O7" s="5">
        <v>8</v>
      </c>
      <c r="P7" s="5">
        <v>7.4</v>
      </c>
      <c r="S7" s="2">
        <v>67</v>
      </c>
      <c r="T7" s="2">
        <v>1</v>
      </c>
      <c r="U7">
        <f t="shared" si="0"/>
        <v>-10.900000000000006</v>
      </c>
      <c r="V7">
        <f t="shared" si="1"/>
        <v>4</v>
      </c>
      <c r="W7">
        <f t="shared" si="2"/>
        <v>0</v>
      </c>
      <c r="X7">
        <f t="shared" si="3"/>
        <v>0</v>
      </c>
    </row>
    <row r="8" spans="1:24" x14ac:dyDescent="0.25">
      <c r="A8" s="2">
        <v>69</v>
      </c>
      <c r="B8" s="3" t="s">
        <v>29</v>
      </c>
      <c r="C8" s="2">
        <v>2</v>
      </c>
      <c r="D8" s="3" t="s">
        <v>19</v>
      </c>
      <c r="E8" s="3" t="s">
        <v>23</v>
      </c>
      <c r="F8" s="4">
        <v>37705</v>
      </c>
      <c r="G8" s="5">
        <v>74</v>
      </c>
      <c r="H8" s="5">
        <v>7.8</v>
      </c>
      <c r="J8" s="5">
        <v>6.6</v>
      </c>
      <c r="L8" s="2">
        <v>9115</v>
      </c>
      <c r="M8" s="4">
        <v>37725</v>
      </c>
      <c r="N8" s="5">
        <v>86</v>
      </c>
      <c r="O8" s="5">
        <v>8.5</v>
      </c>
      <c r="P8" s="5">
        <v>8.1999999999999993</v>
      </c>
      <c r="S8" s="2">
        <v>69</v>
      </c>
      <c r="T8" s="2">
        <v>1</v>
      </c>
      <c r="U8">
        <f t="shared" si="0"/>
        <v>12</v>
      </c>
      <c r="V8">
        <f t="shared" si="1"/>
        <v>20</v>
      </c>
      <c r="W8">
        <f t="shared" si="2"/>
        <v>0.6</v>
      </c>
      <c r="X8">
        <f t="shared" si="3"/>
        <v>0.70000000000000018</v>
      </c>
    </row>
    <row r="9" spans="1:24" x14ac:dyDescent="0.25">
      <c r="A9" s="2">
        <v>70</v>
      </c>
      <c r="B9" s="3" t="s">
        <v>30</v>
      </c>
      <c r="C9" s="2">
        <v>2</v>
      </c>
      <c r="D9" s="3" t="s">
        <v>19</v>
      </c>
      <c r="E9" s="3" t="s">
        <v>23</v>
      </c>
      <c r="F9" s="4">
        <v>37710</v>
      </c>
      <c r="G9" s="5">
        <v>41000</v>
      </c>
      <c r="H9" s="5">
        <v>70</v>
      </c>
      <c r="I9" s="5">
        <v>69</v>
      </c>
      <c r="L9" s="2">
        <v>9103</v>
      </c>
      <c r="M9" s="4">
        <v>37710</v>
      </c>
      <c r="N9" s="5">
        <v>41000</v>
      </c>
      <c r="O9" s="5">
        <v>70</v>
      </c>
      <c r="P9" s="5">
        <v>69</v>
      </c>
      <c r="S9" s="2">
        <v>70</v>
      </c>
      <c r="T9" s="2">
        <v>1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 x14ac:dyDescent="0.25">
      <c r="A10" s="2">
        <v>71</v>
      </c>
      <c r="B10" s="3" t="s">
        <v>31</v>
      </c>
      <c r="C10" s="2">
        <v>2</v>
      </c>
      <c r="D10" s="3" t="s">
        <v>19</v>
      </c>
      <c r="E10" s="3" t="s">
        <v>23</v>
      </c>
      <c r="F10" s="4">
        <v>37748</v>
      </c>
      <c r="G10" s="5">
        <v>59</v>
      </c>
      <c r="H10" s="5">
        <v>7.7</v>
      </c>
      <c r="I10" s="5">
        <v>7.7</v>
      </c>
      <c r="L10" s="2">
        <v>8869</v>
      </c>
      <c r="M10" s="4">
        <v>37754</v>
      </c>
      <c r="N10" s="5">
        <v>59</v>
      </c>
      <c r="O10" s="5">
        <v>7.8</v>
      </c>
      <c r="P10" s="5">
        <v>7</v>
      </c>
      <c r="S10" s="2">
        <v>71</v>
      </c>
      <c r="T10" s="2">
        <v>1</v>
      </c>
      <c r="U10">
        <f t="shared" si="0"/>
        <v>0</v>
      </c>
      <c r="V10">
        <f t="shared" si="1"/>
        <v>6</v>
      </c>
      <c r="W10">
        <f t="shared" si="2"/>
        <v>0</v>
      </c>
      <c r="X10">
        <f t="shared" si="3"/>
        <v>9.9999999999999645E-2</v>
      </c>
    </row>
    <row r="11" spans="1:24" x14ac:dyDescent="0.25">
      <c r="A11" s="2">
        <v>73</v>
      </c>
      <c r="B11" s="3" t="s">
        <v>32</v>
      </c>
      <c r="C11" s="2">
        <v>2</v>
      </c>
      <c r="D11" s="3" t="s">
        <v>19</v>
      </c>
      <c r="E11" s="3" t="s">
        <v>23</v>
      </c>
      <c r="F11" s="4">
        <v>37088</v>
      </c>
      <c r="G11" s="5">
        <v>50.95</v>
      </c>
      <c r="H11" s="5">
        <v>6.5</v>
      </c>
      <c r="I11" s="5">
        <v>7</v>
      </c>
      <c r="J11" s="5">
        <v>6.2</v>
      </c>
      <c r="L11" s="2">
        <v>8674</v>
      </c>
      <c r="M11" s="4">
        <v>37088</v>
      </c>
      <c r="N11" s="5">
        <v>50.95</v>
      </c>
      <c r="O11" s="5">
        <v>6.5</v>
      </c>
      <c r="P11" s="5">
        <v>7</v>
      </c>
      <c r="Q11" s="5">
        <v>6.2</v>
      </c>
      <c r="S11" s="2">
        <v>73</v>
      </c>
      <c r="T11" s="2">
        <v>1</v>
      </c>
      <c r="U11">
        <f t="shared" si="0"/>
        <v>0</v>
      </c>
      <c r="V11">
        <f t="shared" si="1"/>
        <v>0</v>
      </c>
      <c r="W11">
        <f t="shared" si="2"/>
        <v>0</v>
      </c>
      <c r="X11">
        <f t="shared" si="3"/>
        <v>0</v>
      </c>
    </row>
    <row r="12" spans="1:24" x14ac:dyDescent="0.25">
      <c r="A12" s="2">
        <v>74</v>
      </c>
      <c r="B12" s="3" t="s">
        <v>33</v>
      </c>
      <c r="C12" s="2">
        <v>1</v>
      </c>
      <c r="D12" s="3" t="s">
        <v>22</v>
      </c>
      <c r="E12" s="3" t="s">
        <v>23</v>
      </c>
      <c r="F12" s="4">
        <v>37974</v>
      </c>
      <c r="G12" s="5">
        <v>217</v>
      </c>
      <c r="H12" s="5">
        <v>11.5</v>
      </c>
      <c r="I12" s="5">
        <v>10.5</v>
      </c>
      <c r="J12" s="5">
        <v>11.1</v>
      </c>
      <c r="K12" s="5">
        <v>9.6999999999999993</v>
      </c>
      <c r="L12" s="2">
        <v>9065</v>
      </c>
      <c r="M12" s="4">
        <v>37974</v>
      </c>
      <c r="N12" s="5">
        <v>217</v>
      </c>
      <c r="O12" s="5">
        <v>11.5</v>
      </c>
      <c r="P12" s="5">
        <v>10.5</v>
      </c>
      <c r="Q12" s="5">
        <v>11.1</v>
      </c>
      <c r="R12" s="5">
        <v>9.6999999999999993</v>
      </c>
      <c r="S12" s="2">
        <v>74</v>
      </c>
      <c r="T12" s="2">
        <v>1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 x14ac:dyDescent="0.25">
      <c r="A13" s="2">
        <v>75</v>
      </c>
      <c r="B13" s="3" t="s">
        <v>34</v>
      </c>
      <c r="C13" s="2">
        <v>2</v>
      </c>
      <c r="D13" s="3" t="s">
        <v>19</v>
      </c>
      <c r="E13" s="3" t="s">
        <v>23</v>
      </c>
      <c r="F13" s="4">
        <v>37120</v>
      </c>
      <c r="G13" s="5">
        <v>15.26</v>
      </c>
      <c r="H13" s="5">
        <v>4.4000000000000004</v>
      </c>
      <c r="I13" s="5">
        <v>4.2</v>
      </c>
      <c r="J13" s="5">
        <v>4.4000000000000004</v>
      </c>
      <c r="K13" s="5">
        <v>3.9</v>
      </c>
      <c r="L13" s="2">
        <v>8273</v>
      </c>
      <c r="M13" s="4">
        <v>37273</v>
      </c>
      <c r="N13" s="5">
        <v>58</v>
      </c>
      <c r="S13" s="2">
        <v>75</v>
      </c>
      <c r="T13" s="2">
        <v>1</v>
      </c>
      <c r="U13">
        <f t="shared" si="0"/>
        <v>42.74</v>
      </c>
      <c r="V13">
        <f t="shared" si="1"/>
        <v>153</v>
      </c>
      <c r="W13">
        <f t="shared" si="2"/>
        <v>0.2793464052287582</v>
      </c>
      <c r="X13">
        <f t="shared" si="3"/>
        <v>0</v>
      </c>
    </row>
    <row r="14" spans="1:24" x14ac:dyDescent="0.25">
      <c r="A14" s="2">
        <v>77</v>
      </c>
      <c r="B14" s="3" t="s">
        <v>35</v>
      </c>
      <c r="C14" s="2">
        <v>3</v>
      </c>
      <c r="D14" s="3" t="s">
        <v>36</v>
      </c>
      <c r="E14" s="3" t="s">
        <v>26</v>
      </c>
      <c r="F14" s="4">
        <v>37173</v>
      </c>
      <c r="G14" s="5">
        <v>355000</v>
      </c>
      <c r="H14" s="5">
        <v>157</v>
      </c>
      <c r="I14" s="5">
        <v>110</v>
      </c>
      <c r="L14" s="2">
        <v>8112</v>
      </c>
      <c r="M14" s="4">
        <v>37173</v>
      </c>
      <c r="N14" s="5">
        <v>355000</v>
      </c>
      <c r="O14" s="5">
        <v>157</v>
      </c>
      <c r="P14" s="5">
        <v>110</v>
      </c>
      <c r="S14" s="2">
        <v>77</v>
      </c>
      <c r="T14" s="2">
        <v>1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 x14ac:dyDescent="0.25">
      <c r="A15" s="2">
        <v>82</v>
      </c>
      <c r="B15" s="3" t="s">
        <v>37</v>
      </c>
      <c r="C15" s="2">
        <v>2</v>
      </c>
      <c r="D15" s="3" t="s">
        <v>19</v>
      </c>
      <c r="E15" s="3" t="s">
        <v>23</v>
      </c>
      <c r="F15" s="4">
        <v>37264</v>
      </c>
      <c r="G15" s="5">
        <v>117</v>
      </c>
      <c r="H15" s="5">
        <v>9.9</v>
      </c>
      <c r="I15" s="5">
        <v>9.3000000000000007</v>
      </c>
      <c r="J15" s="5">
        <v>9</v>
      </c>
      <c r="K15" s="5">
        <v>7.7</v>
      </c>
      <c r="L15" s="2">
        <v>8645</v>
      </c>
      <c r="M15" s="4">
        <v>37371</v>
      </c>
      <c r="N15" s="5">
        <v>183.5</v>
      </c>
      <c r="S15" s="2">
        <v>82</v>
      </c>
      <c r="T15" s="2">
        <v>1</v>
      </c>
      <c r="U15">
        <f t="shared" si="0"/>
        <v>66.5</v>
      </c>
      <c r="V15">
        <f t="shared" si="1"/>
        <v>107</v>
      </c>
      <c r="W15">
        <f t="shared" si="2"/>
        <v>0.62149532710280375</v>
      </c>
      <c r="X15">
        <f t="shared" si="3"/>
        <v>0</v>
      </c>
    </row>
    <row r="16" spans="1:24" x14ac:dyDescent="0.25">
      <c r="A16" s="2">
        <v>86</v>
      </c>
      <c r="B16" s="3" t="s">
        <v>38</v>
      </c>
      <c r="C16" s="2">
        <v>2</v>
      </c>
      <c r="D16" s="3" t="s">
        <v>19</v>
      </c>
      <c r="E16" s="3" t="s">
        <v>23</v>
      </c>
      <c r="F16" s="4">
        <v>37285</v>
      </c>
      <c r="G16" s="5">
        <v>67.5</v>
      </c>
      <c r="H16" s="5">
        <v>7.3</v>
      </c>
      <c r="I16" s="5">
        <v>7.7</v>
      </c>
      <c r="J16" s="5">
        <v>7</v>
      </c>
      <c r="K16" s="5">
        <v>6.3</v>
      </c>
      <c r="L16" s="2">
        <v>8640</v>
      </c>
      <c r="M16" s="4">
        <v>37444</v>
      </c>
      <c r="N16" s="5">
        <v>152</v>
      </c>
      <c r="S16" s="2">
        <v>86</v>
      </c>
      <c r="T16" s="2">
        <v>1</v>
      </c>
      <c r="U16">
        <f t="shared" si="0"/>
        <v>84.5</v>
      </c>
      <c r="V16">
        <f t="shared" si="1"/>
        <v>159</v>
      </c>
      <c r="W16">
        <f t="shared" si="2"/>
        <v>0.53144654088050314</v>
      </c>
      <c r="X16">
        <f t="shared" si="3"/>
        <v>0</v>
      </c>
    </row>
    <row r="17" spans="1:24" x14ac:dyDescent="0.25">
      <c r="A17" s="2">
        <v>94</v>
      </c>
      <c r="B17" s="3" t="s">
        <v>39</v>
      </c>
      <c r="C17" s="2">
        <v>1</v>
      </c>
      <c r="D17" s="3" t="s">
        <v>22</v>
      </c>
      <c r="E17" s="3" t="s">
        <v>23</v>
      </c>
      <c r="F17" s="4">
        <v>37345</v>
      </c>
      <c r="G17" s="5">
        <v>2630</v>
      </c>
      <c r="H17" s="5">
        <v>29</v>
      </c>
      <c r="I17" s="5">
        <v>26</v>
      </c>
      <c r="J17" s="5">
        <v>27.6</v>
      </c>
      <c r="K17" s="5">
        <v>23.5</v>
      </c>
      <c r="L17" s="2">
        <v>8044</v>
      </c>
      <c r="M17" s="4">
        <v>37345</v>
      </c>
      <c r="N17" s="5">
        <v>2630</v>
      </c>
      <c r="O17" s="5">
        <v>29</v>
      </c>
      <c r="P17" s="5">
        <v>26</v>
      </c>
      <c r="Q17" s="5">
        <v>27.6</v>
      </c>
      <c r="R17" s="5">
        <v>23.5</v>
      </c>
      <c r="S17" s="2">
        <v>94</v>
      </c>
      <c r="T17" s="2">
        <v>1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 x14ac:dyDescent="0.25">
      <c r="A18" s="2">
        <v>97</v>
      </c>
      <c r="B18" s="3" t="s">
        <v>40</v>
      </c>
      <c r="C18" s="2">
        <v>2</v>
      </c>
      <c r="D18" s="3" t="s">
        <v>19</v>
      </c>
      <c r="E18" s="3" t="s">
        <v>20</v>
      </c>
      <c r="F18" s="4">
        <v>37358</v>
      </c>
      <c r="G18" s="5">
        <v>14400</v>
      </c>
      <c r="H18" s="5">
        <v>50.8</v>
      </c>
      <c r="I18" s="5">
        <v>47.6</v>
      </c>
      <c r="J18" s="5">
        <v>47.4</v>
      </c>
      <c r="K18" s="5">
        <v>40.6</v>
      </c>
      <c r="L18" s="2">
        <v>6195</v>
      </c>
      <c r="M18" s="4">
        <v>37358</v>
      </c>
      <c r="N18" s="5">
        <v>14400</v>
      </c>
      <c r="O18" s="5">
        <v>50.8</v>
      </c>
      <c r="P18" s="5">
        <v>47.6</v>
      </c>
      <c r="Q18" s="5">
        <v>47.4</v>
      </c>
      <c r="R18" s="5">
        <v>40.6</v>
      </c>
      <c r="S18" s="2">
        <v>97</v>
      </c>
      <c r="T18" s="2">
        <v>1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 x14ac:dyDescent="0.25">
      <c r="A19" s="2">
        <v>99</v>
      </c>
      <c r="B19" s="3" t="s">
        <v>41</v>
      </c>
      <c r="C19" s="2">
        <v>2</v>
      </c>
      <c r="D19" s="3" t="s">
        <v>19</v>
      </c>
      <c r="E19" s="3" t="s">
        <v>23</v>
      </c>
      <c r="F19" s="4">
        <v>37524</v>
      </c>
      <c r="G19" s="5">
        <v>37000</v>
      </c>
      <c r="H19" s="5">
        <v>66.3</v>
      </c>
      <c r="I19" s="5">
        <v>66</v>
      </c>
      <c r="J19" s="5">
        <v>65</v>
      </c>
      <c r="K19" s="5">
        <v>52.5</v>
      </c>
      <c r="L19" s="2">
        <v>9082</v>
      </c>
      <c r="M19" s="4">
        <v>37524</v>
      </c>
      <c r="N19" s="5">
        <v>37000</v>
      </c>
      <c r="O19" s="5">
        <v>66.3</v>
      </c>
      <c r="P19" s="5">
        <v>66</v>
      </c>
      <c r="Q19" s="5">
        <v>65</v>
      </c>
      <c r="R19" s="5">
        <v>52.5</v>
      </c>
      <c r="S19" s="2">
        <v>99</v>
      </c>
      <c r="T19" s="2">
        <v>1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 x14ac:dyDescent="0.25">
      <c r="A20" s="2">
        <v>116</v>
      </c>
      <c r="B20" s="3" t="s">
        <v>42</v>
      </c>
      <c r="C20" s="2">
        <v>2</v>
      </c>
      <c r="D20" s="3" t="s">
        <v>19</v>
      </c>
      <c r="E20" s="3" t="s">
        <v>23</v>
      </c>
      <c r="F20" s="4">
        <v>36320</v>
      </c>
      <c r="G20" s="5">
        <v>92.7</v>
      </c>
      <c r="H20" s="5">
        <v>10</v>
      </c>
      <c r="L20" s="2">
        <v>8662</v>
      </c>
      <c r="M20" s="4">
        <v>36325</v>
      </c>
      <c r="N20" s="5">
        <v>84.6</v>
      </c>
      <c r="S20" s="2">
        <v>116</v>
      </c>
      <c r="T20" s="2">
        <v>1</v>
      </c>
      <c r="U20">
        <f t="shared" si="0"/>
        <v>-8.1000000000000085</v>
      </c>
      <c r="V20">
        <f t="shared" si="1"/>
        <v>5</v>
      </c>
      <c r="W20">
        <f t="shared" si="2"/>
        <v>0</v>
      </c>
      <c r="X20">
        <f t="shared" si="3"/>
        <v>0</v>
      </c>
    </row>
    <row r="21" spans="1:24" x14ac:dyDescent="0.25">
      <c r="A21" s="2">
        <v>117</v>
      </c>
      <c r="B21" s="3" t="s">
        <v>43</v>
      </c>
      <c r="C21" s="2">
        <v>1</v>
      </c>
      <c r="D21" s="3" t="s">
        <v>22</v>
      </c>
      <c r="E21" s="3" t="s">
        <v>23</v>
      </c>
      <c r="F21" s="4">
        <v>36368</v>
      </c>
      <c r="G21" s="5">
        <v>10200</v>
      </c>
      <c r="L21" s="2">
        <v>8506</v>
      </c>
      <c r="M21" s="4">
        <v>36368</v>
      </c>
      <c r="N21" s="5">
        <v>10200</v>
      </c>
      <c r="S21" s="2">
        <v>117</v>
      </c>
      <c r="T21" s="2">
        <v>1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1:24" x14ac:dyDescent="0.25">
      <c r="A22" s="2">
        <v>131</v>
      </c>
      <c r="B22" s="3" t="s">
        <v>44</v>
      </c>
      <c r="C22" s="2">
        <v>2</v>
      </c>
      <c r="D22" s="3" t="s">
        <v>19</v>
      </c>
      <c r="E22" s="3" t="s">
        <v>23</v>
      </c>
      <c r="F22" s="4">
        <v>36886</v>
      </c>
      <c r="G22" s="5">
        <v>6700</v>
      </c>
      <c r="H22" s="5">
        <v>39</v>
      </c>
      <c r="I22" s="5">
        <v>38</v>
      </c>
      <c r="L22" s="2">
        <v>8291</v>
      </c>
      <c r="M22" s="4">
        <v>36886</v>
      </c>
      <c r="N22" s="5">
        <v>6700</v>
      </c>
      <c r="S22" s="2">
        <v>131</v>
      </c>
      <c r="T22" s="2">
        <v>1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</row>
    <row r="23" spans="1:24" x14ac:dyDescent="0.25">
      <c r="A23" s="2">
        <v>132</v>
      </c>
      <c r="B23" s="3" t="s">
        <v>45</v>
      </c>
      <c r="C23" s="2">
        <v>2</v>
      </c>
      <c r="D23" s="3" t="s">
        <v>19</v>
      </c>
      <c r="E23" s="3" t="s">
        <v>23</v>
      </c>
      <c r="F23" s="4">
        <v>36886</v>
      </c>
      <c r="G23" s="5">
        <v>44.9</v>
      </c>
      <c r="H23" s="5">
        <v>6.6</v>
      </c>
      <c r="L23" s="2">
        <v>7882</v>
      </c>
      <c r="M23" s="4">
        <v>36932</v>
      </c>
      <c r="N23" s="5">
        <v>54.62</v>
      </c>
      <c r="S23" s="2">
        <v>132</v>
      </c>
      <c r="T23" s="2">
        <v>1</v>
      </c>
      <c r="U23">
        <f t="shared" si="0"/>
        <v>9.7199999999999989</v>
      </c>
      <c r="V23">
        <f t="shared" si="1"/>
        <v>46</v>
      </c>
      <c r="W23">
        <f t="shared" si="2"/>
        <v>0.21130434782608692</v>
      </c>
      <c r="X23">
        <f t="shared" si="3"/>
        <v>0</v>
      </c>
    </row>
    <row r="24" spans="1:24" x14ac:dyDescent="0.25">
      <c r="A24" s="2">
        <v>152</v>
      </c>
      <c r="B24" s="3" t="s">
        <v>46</v>
      </c>
      <c r="C24" s="2">
        <v>2</v>
      </c>
      <c r="D24" s="3" t="s">
        <v>19</v>
      </c>
      <c r="E24" s="3" t="s">
        <v>23</v>
      </c>
      <c r="F24" s="4">
        <v>38094</v>
      </c>
      <c r="G24" s="5">
        <v>279.5</v>
      </c>
      <c r="H24" s="5">
        <v>12.8</v>
      </c>
      <c r="I24" s="5">
        <v>12</v>
      </c>
      <c r="L24" s="2">
        <v>9073</v>
      </c>
      <c r="M24" s="4">
        <v>38094</v>
      </c>
      <c r="N24" s="5">
        <v>279.5</v>
      </c>
      <c r="O24" s="5">
        <v>12.8</v>
      </c>
      <c r="P24" s="5">
        <v>12</v>
      </c>
      <c r="S24" s="2">
        <v>152</v>
      </c>
      <c r="T24" s="2">
        <v>1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 x14ac:dyDescent="0.25">
      <c r="A25" s="2">
        <v>162</v>
      </c>
      <c r="B25" s="3" t="s">
        <v>47</v>
      </c>
      <c r="C25" s="2">
        <v>2</v>
      </c>
      <c r="D25" s="3" t="s">
        <v>19</v>
      </c>
      <c r="E25" s="3" t="s">
        <v>23</v>
      </c>
      <c r="F25" s="4">
        <v>38123</v>
      </c>
      <c r="G25" s="5">
        <v>128.5</v>
      </c>
      <c r="H25" s="5">
        <v>9.8000000000000007</v>
      </c>
      <c r="I25" s="5">
        <v>9</v>
      </c>
      <c r="L25" s="2">
        <v>8765</v>
      </c>
      <c r="M25" s="4">
        <v>38123</v>
      </c>
      <c r="N25" s="5">
        <v>128.5</v>
      </c>
      <c r="O25" s="5">
        <v>9.8000000000000007</v>
      </c>
      <c r="P25" s="5">
        <v>9</v>
      </c>
      <c r="S25" s="2">
        <v>162</v>
      </c>
      <c r="T25" s="2">
        <v>1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1:24" x14ac:dyDescent="0.25">
      <c r="A26" s="2">
        <v>186</v>
      </c>
      <c r="B26" s="3" t="s">
        <v>48</v>
      </c>
      <c r="C26" s="2">
        <v>2</v>
      </c>
      <c r="D26" s="3" t="s">
        <v>19</v>
      </c>
      <c r="E26" s="3" t="s">
        <v>23</v>
      </c>
      <c r="F26" s="4">
        <v>38165</v>
      </c>
      <c r="G26" s="5">
        <v>150</v>
      </c>
      <c r="H26" s="5">
        <v>10.1</v>
      </c>
      <c r="I26" s="5">
        <v>9.6999999999999993</v>
      </c>
      <c r="L26" s="2">
        <v>8961</v>
      </c>
      <c r="M26" s="4">
        <v>38165</v>
      </c>
      <c r="N26" s="5">
        <v>150</v>
      </c>
      <c r="O26" s="5">
        <v>10.1</v>
      </c>
      <c r="P26" s="5">
        <v>9.6999999999999993</v>
      </c>
      <c r="S26" s="2">
        <v>186</v>
      </c>
      <c r="T26" s="2">
        <v>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 x14ac:dyDescent="0.25">
      <c r="A27" s="2">
        <v>204</v>
      </c>
      <c r="B27" s="3" t="s">
        <v>49</v>
      </c>
      <c r="C27" s="2">
        <v>2</v>
      </c>
      <c r="D27" s="3" t="s">
        <v>19</v>
      </c>
      <c r="E27" s="3" t="s">
        <v>23</v>
      </c>
      <c r="F27" s="4">
        <v>38268</v>
      </c>
      <c r="G27" s="5">
        <v>17.5</v>
      </c>
      <c r="H27" s="5">
        <v>4.4000000000000004</v>
      </c>
      <c r="I27" s="5">
        <v>4.5999999999999996</v>
      </c>
      <c r="L27" s="2">
        <v>8804</v>
      </c>
      <c r="M27" s="4">
        <v>38268</v>
      </c>
      <c r="N27" s="5">
        <v>17.5</v>
      </c>
      <c r="O27" s="5">
        <v>4.4000000000000004</v>
      </c>
      <c r="P27" s="5">
        <v>4.5999999999999996</v>
      </c>
      <c r="S27" s="2">
        <v>204</v>
      </c>
      <c r="T27" s="2">
        <v>1</v>
      </c>
      <c r="U27">
        <f t="shared" si="0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1:24" x14ac:dyDescent="0.25">
      <c r="A28" s="2">
        <v>214</v>
      </c>
      <c r="B28" s="3" t="s">
        <v>50</v>
      </c>
      <c r="C28" s="2">
        <v>2</v>
      </c>
      <c r="D28" s="3" t="s">
        <v>19</v>
      </c>
      <c r="E28" s="3" t="s">
        <v>23</v>
      </c>
      <c r="F28" s="4">
        <v>38318</v>
      </c>
      <c r="G28" s="5">
        <v>47</v>
      </c>
      <c r="L28" s="2">
        <v>8877</v>
      </c>
      <c r="M28" s="4">
        <v>38442</v>
      </c>
      <c r="N28" s="5">
        <v>79</v>
      </c>
      <c r="O28" s="5">
        <v>8.5</v>
      </c>
      <c r="P28" s="5">
        <v>8.5</v>
      </c>
      <c r="S28" s="2">
        <v>214</v>
      </c>
      <c r="T28" s="2">
        <v>1</v>
      </c>
      <c r="U28">
        <f t="shared" si="0"/>
        <v>32</v>
      </c>
      <c r="V28">
        <f t="shared" si="1"/>
        <v>124</v>
      </c>
      <c r="W28">
        <f t="shared" si="2"/>
        <v>0.25806451612903225</v>
      </c>
      <c r="X28">
        <f t="shared" si="3"/>
        <v>0</v>
      </c>
    </row>
    <row r="29" spans="1:24" x14ac:dyDescent="0.25">
      <c r="A29" s="2">
        <v>220</v>
      </c>
      <c r="B29" s="3" t="s">
        <v>51</v>
      </c>
      <c r="C29" s="2">
        <v>2</v>
      </c>
      <c r="D29" s="3" t="s">
        <v>19</v>
      </c>
      <c r="E29" s="3" t="s">
        <v>23</v>
      </c>
      <c r="F29" s="4">
        <v>38421</v>
      </c>
      <c r="G29" s="5">
        <v>50</v>
      </c>
      <c r="H29" s="5">
        <v>6.5</v>
      </c>
      <c r="I29" s="5">
        <v>6.5</v>
      </c>
      <c r="L29" s="2">
        <v>9071</v>
      </c>
      <c r="M29" s="4">
        <v>38444</v>
      </c>
      <c r="N29" s="5">
        <v>37</v>
      </c>
      <c r="O29" s="5">
        <v>7</v>
      </c>
      <c r="P29" s="5">
        <v>6.2</v>
      </c>
      <c r="S29" s="2">
        <v>220</v>
      </c>
      <c r="T29" s="2">
        <v>1</v>
      </c>
      <c r="U29">
        <f t="shared" si="0"/>
        <v>-13</v>
      </c>
      <c r="V29">
        <f t="shared" si="1"/>
        <v>23</v>
      </c>
      <c r="W29">
        <f t="shared" si="2"/>
        <v>0</v>
      </c>
      <c r="X29">
        <f t="shared" si="3"/>
        <v>0.5</v>
      </c>
    </row>
    <row r="30" spans="1:24" x14ac:dyDescent="0.25">
      <c r="A30" s="2">
        <v>224</v>
      </c>
      <c r="B30" s="3" t="s">
        <v>52</v>
      </c>
      <c r="C30" s="2">
        <v>2</v>
      </c>
      <c r="D30" s="3" t="s">
        <v>19</v>
      </c>
      <c r="E30" s="3" t="s">
        <v>23</v>
      </c>
      <c r="F30" s="4">
        <v>38441</v>
      </c>
      <c r="H30" s="5">
        <v>70.5</v>
      </c>
      <c r="I30" s="5">
        <v>63.5</v>
      </c>
      <c r="L30" s="2">
        <v>8801</v>
      </c>
      <c r="M30" s="4">
        <v>38441</v>
      </c>
      <c r="O30" s="5">
        <v>70.5</v>
      </c>
      <c r="P30" s="5">
        <v>63.5</v>
      </c>
      <c r="S30" s="2">
        <v>224</v>
      </c>
      <c r="T30" s="2">
        <v>1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 x14ac:dyDescent="0.25">
      <c r="A31" s="2">
        <v>228</v>
      </c>
      <c r="B31" s="3" t="s">
        <v>53</v>
      </c>
      <c r="C31" s="2">
        <v>1</v>
      </c>
      <c r="D31" s="3" t="s">
        <v>22</v>
      </c>
      <c r="E31" s="3" t="s">
        <v>23</v>
      </c>
      <c r="F31" s="4">
        <v>38446</v>
      </c>
      <c r="G31" s="5">
        <v>111</v>
      </c>
      <c r="H31" s="5">
        <v>9.3000000000000007</v>
      </c>
      <c r="I31" s="5">
        <v>8.5</v>
      </c>
      <c r="L31" s="2">
        <v>8781</v>
      </c>
      <c r="M31" s="4">
        <v>38446</v>
      </c>
      <c r="N31" s="5">
        <v>111</v>
      </c>
      <c r="O31" s="5">
        <v>9.3000000000000007</v>
      </c>
      <c r="P31" s="5">
        <v>8.5</v>
      </c>
      <c r="S31" s="2">
        <v>228</v>
      </c>
      <c r="T31" s="2">
        <v>1</v>
      </c>
      <c r="U31">
        <f t="shared" si="0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1:24" x14ac:dyDescent="0.25">
      <c r="A32" s="2">
        <v>270</v>
      </c>
      <c r="B32" s="3" t="s">
        <v>54</v>
      </c>
      <c r="C32" s="2">
        <v>2</v>
      </c>
      <c r="D32" s="3" t="s">
        <v>19</v>
      </c>
      <c r="E32" s="3" t="s">
        <v>23</v>
      </c>
      <c r="F32" s="4">
        <v>38832</v>
      </c>
      <c r="G32" s="5">
        <v>4940</v>
      </c>
      <c r="H32" s="5">
        <v>35.6</v>
      </c>
      <c r="I32" s="5">
        <v>33.5</v>
      </c>
      <c r="L32" s="2">
        <v>6100</v>
      </c>
      <c r="M32" s="4">
        <v>38832</v>
      </c>
      <c r="N32" s="5">
        <v>4940</v>
      </c>
      <c r="O32" s="5">
        <v>35.6</v>
      </c>
      <c r="P32" s="5">
        <v>33.5</v>
      </c>
      <c r="S32" s="2">
        <v>270</v>
      </c>
      <c r="T32" s="2">
        <v>1</v>
      </c>
      <c r="U32">
        <f t="shared" si="0"/>
        <v>0</v>
      </c>
      <c r="V32">
        <f t="shared" si="1"/>
        <v>0</v>
      </c>
      <c r="W32">
        <f t="shared" si="2"/>
        <v>0</v>
      </c>
      <c r="X32">
        <f t="shared" si="3"/>
        <v>0</v>
      </c>
    </row>
    <row r="33" spans="1:24" x14ac:dyDescent="0.25">
      <c r="A33" s="2">
        <v>275</v>
      </c>
      <c r="B33" s="3" t="s">
        <v>55</v>
      </c>
      <c r="C33" s="2">
        <v>2</v>
      </c>
      <c r="D33" s="3" t="s">
        <v>19</v>
      </c>
      <c r="E33" s="3" t="s">
        <v>23</v>
      </c>
      <c r="F33" s="4">
        <v>38843</v>
      </c>
      <c r="G33" s="5">
        <v>6</v>
      </c>
      <c r="H33" s="5">
        <v>8</v>
      </c>
      <c r="I33" s="5">
        <v>7.2</v>
      </c>
      <c r="L33" s="2">
        <v>8017</v>
      </c>
      <c r="M33" s="4">
        <v>38843</v>
      </c>
      <c r="N33" s="5">
        <v>6</v>
      </c>
      <c r="O33" s="5">
        <v>8</v>
      </c>
      <c r="P33" s="5">
        <v>7.2</v>
      </c>
      <c r="S33" s="2">
        <v>275</v>
      </c>
      <c r="T33" s="2">
        <v>1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1:24" x14ac:dyDescent="0.25">
      <c r="A34" s="2">
        <v>299</v>
      </c>
      <c r="B34" s="3" t="s">
        <v>56</v>
      </c>
      <c r="C34" s="2">
        <v>2</v>
      </c>
      <c r="D34" s="3" t="s">
        <v>19</v>
      </c>
      <c r="E34" s="3" t="s">
        <v>23</v>
      </c>
      <c r="F34" s="4">
        <v>38809</v>
      </c>
      <c r="G34" s="5">
        <v>72</v>
      </c>
      <c r="H34" s="5">
        <v>8.5</v>
      </c>
      <c r="I34" s="5">
        <v>7.9</v>
      </c>
      <c r="L34" s="2">
        <v>6106</v>
      </c>
      <c r="M34" s="4">
        <v>38967</v>
      </c>
      <c r="N34" s="5">
        <v>169.5</v>
      </c>
      <c r="S34" s="2">
        <v>299</v>
      </c>
      <c r="T34" s="2">
        <v>1</v>
      </c>
      <c r="U34">
        <f t="shared" si="0"/>
        <v>97.5</v>
      </c>
      <c r="V34">
        <f t="shared" si="1"/>
        <v>158</v>
      </c>
      <c r="W34">
        <f t="shared" si="2"/>
        <v>0.61708860759493667</v>
      </c>
      <c r="X34">
        <f t="shared" si="3"/>
        <v>0</v>
      </c>
    </row>
    <row r="35" spans="1:24" x14ac:dyDescent="0.25">
      <c r="A35" s="2">
        <v>324</v>
      </c>
      <c r="B35" s="3" t="s">
        <v>57</v>
      </c>
      <c r="C35" s="2">
        <v>2</v>
      </c>
      <c r="D35" s="3" t="s">
        <v>19</v>
      </c>
      <c r="E35" s="3" t="s">
        <v>23</v>
      </c>
      <c r="F35" s="4">
        <v>38897</v>
      </c>
      <c r="G35" s="5">
        <v>83.5</v>
      </c>
      <c r="H35" s="5">
        <v>8.5</v>
      </c>
      <c r="I35" s="5">
        <v>8</v>
      </c>
      <c r="L35" s="2">
        <v>9080</v>
      </c>
      <c r="M35" s="4">
        <v>38899</v>
      </c>
      <c r="N35" s="5">
        <v>83.5</v>
      </c>
      <c r="S35" s="2">
        <v>324</v>
      </c>
      <c r="T35" s="2">
        <v>1</v>
      </c>
      <c r="U35">
        <f t="shared" si="0"/>
        <v>0</v>
      </c>
      <c r="V35">
        <f t="shared" si="1"/>
        <v>2</v>
      </c>
      <c r="W35">
        <f t="shared" si="2"/>
        <v>0</v>
      </c>
      <c r="X35">
        <f t="shared" si="3"/>
        <v>0</v>
      </c>
    </row>
    <row r="36" spans="1:24" x14ac:dyDescent="0.25">
      <c r="A36" s="2">
        <v>345</v>
      </c>
      <c r="B36" s="3" t="s">
        <v>58</v>
      </c>
      <c r="C36" s="2">
        <v>2</v>
      </c>
      <c r="D36" s="3" t="s">
        <v>19</v>
      </c>
      <c r="E36" s="3" t="s">
        <v>23</v>
      </c>
      <c r="F36" s="4">
        <v>38912</v>
      </c>
      <c r="G36" s="5">
        <v>141</v>
      </c>
      <c r="H36" s="5">
        <v>10.5</v>
      </c>
      <c r="I36" s="5">
        <v>10.5</v>
      </c>
      <c r="L36" s="2">
        <v>20713</v>
      </c>
      <c r="M36" s="4">
        <v>38915</v>
      </c>
      <c r="N36" s="5">
        <v>137</v>
      </c>
      <c r="S36" s="2">
        <v>345</v>
      </c>
      <c r="T36" s="2">
        <v>1</v>
      </c>
      <c r="U36">
        <f t="shared" si="0"/>
        <v>-4</v>
      </c>
      <c r="V36">
        <f t="shared" si="1"/>
        <v>3</v>
      </c>
      <c r="W36">
        <f t="shared" si="2"/>
        <v>0</v>
      </c>
      <c r="X36">
        <f t="shared" si="3"/>
        <v>0</v>
      </c>
    </row>
    <row r="37" spans="1:24" x14ac:dyDescent="0.25">
      <c r="A37" s="2">
        <v>366</v>
      </c>
      <c r="B37" s="3" t="s">
        <v>59</v>
      </c>
      <c r="C37" s="2">
        <v>2</v>
      </c>
      <c r="D37" s="3" t="s">
        <v>19</v>
      </c>
      <c r="E37" s="3" t="s">
        <v>23</v>
      </c>
      <c r="F37" s="4">
        <v>39077</v>
      </c>
      <c r="G37" s="5">
        <v>22700</v>
      </c>
      <c r="L37" s="2">
        <v>8669</v>
      </c>
      <c r="M37" s="4">
        <v>39085</v>
      </c>
      <c r="N37" s="5">
        <v>22700</v>
      </c>
      <c r="S37" s="2">
        <v>366</v>
      </c>
      <c r="T37" s="2">
        <v>1</v>
      </c>
      <c r="U37">
        <f t="shared" si="0"/>
        <v>0</v>
      </c>
      <c r="V37">
        <f t="shared" si="1"/>
        <v>8</v>
      </c>
      <c r="W37">
        <f t="shared" si="2"/>
        <v>0</v>
      </c>
      <c r="X37">
        <f t="shared" si="3"/>
        <v>0</v>
      </c>
    </row>
    <row r="38" spans="1:24" x14ac:dyDescent="0.25">
      <c r="A38" s="2">
        <v>373</v>
      </c>
      <c r="B38" s="3" t="s">
        <v>60</v>
      </c>
      <c r="C38" s="2">
        <v>2</v>
      </c>
      <c r="D38" s="3" t="s">
        <v>19</v>
      </c>
      <c r="E38" s="3" t="s">
        <v>23</v>
      </c>
      <c r="F38" s="4">
        <v>39117</v>
      </c>
      <c r="G38" s="5">
        <v>115</v>
      </c>
      <c r="H38" s="5">
        <v>9.1999999999999993</v>
      </c>
      <c r="I38" s="5">
        <v>9</v>
      </c>
      <c r="L38" s="2">
        <v>5943</v>
      </c>
      <c r="M38" s="4">
        <v>39117</v>
      </c>
      <c r="N38" s="5">
        <v>115</v>
      </c>
      <c r="O38" s="5">
        <v>9.1999999999999993</v>
      </c>
      <c r="P38" s="5">
        <v>9</v>
      </c>
      <c r="S38" s="2">
        <v>373</v>
      </c>
      <c r="T38" s="2">
        <v>1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</row>
    <row r="39" spans="1:24" x14ac:dyDescent="0.25">
      <c r="A39" s="2">
        <v>380</v>
      </c>
      <c r="B39" s="3" t="s">
        <v>61</v>
      </c>
      <c r="C39" s="2">
        <v>2</v>
      </c>
      <c r="D39" s="3" t="s">
        <v>19</v>
      </c>
      <c r="E39" s="3" t="s">
        <v>23</v>
      </c>
      <c r="F39" s="4">
        <v>39119</v>
      </c>
      <c r="G39" s="5">
        <v>474</v>
      </c>
      <c r="H39" s="5">
        <v>15.5</v>
      </c>
      <c r="I39" s="5">
        <v>15</v>
      </c>
      <c r="L39" s="2">
        <v>7625</v>
      </c>
      <c r="M39" s="4">
        <v>39119</v>
      </c>
      <c r="N39" s="5">
        <v>474</v>
      </c>
      <c r="O39" s="5">
        <v>15.5</v>
      </c>
      <c r="P39" s="5">
        <v>15</v>
      </c>
      <c r="S39" s="2">
        <v>380</v>
      </c>
      <c r="T39" s="2">
        <v>1</v>
      </c>
      <c r="U39">
        <f t="shared" si="0"/>
        <v>0</v>
      </c>
      <c r="V39">
        <f t="shared" si="1"/>
        <v>0</v>
      </c>
      <c r="W39">
        <f t="shared" si="2"/>
        <v>0</v>
      </c>
      <c r="X39">
        <f t="shared" si="3"/>
        <v>0</v>
      </c>
    </row>
    <row r="40" spans="1:24" x14ac:dyDescent="0.25">
      <c r="A40" s="2">
        <v>427</v>
      </c>
      <c r="B40" s="3" t="s">
        <v>62</v>
      </c>
      <c r="C40" s="2">
        <v>2</v>
      </c>
      <c r="D40" s="3" t="s">
        <v>19</v>
      </c>
      <c r="E40" s="3" t="s">
        <v>23</v>
      </c>
      <c r="F40" s="4">
        <v>39128</v>
      </c>
      <c r="G40" s="5">
        <v>57</v>
      </c>
      <c r="L40" s="2">
        <v>639</v>
      </c>
      <c r="M40" s="4">
        <v>39128</v>
      </c>
      <c r="N40" s="5">
        <v>57</v>
      </c>
      <c r="S40" s="2">
        <v>427</v>
      </c>
      <c r="T40" s="2">
        <v>1</v>
      </c>
      <c r="U40">
        <f t="shared" si="0"/>
        <v>0</v>
      </c>
      <c r="V40">
        <f t="shared" si="1"/>
        <v>0</v>
      </c>
      <c r="W40">
        <f t="shared" si="2"/>
        <v>0</v>
      </c>
      <c r="X40">
        <f t="shared" si="3"/>
        <v>0</v>
      </c>
    </row>
    <row r="41" spans="1:24" x14ac:dyDescent="0.25">
      <c r="A41" s="2">
        <v>428</v>
      </c>
      <c r="B41" s="3" t="s">
        <v>63</v>
      </c>
      <c r="C41" s="2">
        <v>1</v>
      </c>
      <c r="D41" s="3" t="s">
        <v>22</v>
      </c>
      <c r="E41" s="3" t="s">
        <v>23</v>
      </c>
      <c r="F41" s="4">
        <v>39119</v>
      </c>
      <c r="G41" s="5">
        <v>123.5</v>
      </c>
      <c r="H41" s="5">
        <v>9.6999999999999993</v>
      </c>
      <c r="I41" s="5">
        <v>9.4</v>
      </c>
      <c r="L41" s="2">
        <v>642</v>
      </c>
      <c r="M41" s="4">
        <v>39119</v>
      </c>
      <c r="N41" s="5">
        <v>123.5</v>
      </c>
      <c r="O41" s="5">
        <v>9.6999999999999993</v>
      </c>
      <c r="P41" s="5">
        <v>9.4</v>
      </c>
      <c r="S41" s="2">
        <v>428</v>
      </c>
      <c r="T41" s="2">
        <v>1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</row>
    <row r="42" spans="1:24" x14ac:dyDescent="0.25">
      <c r="A42" s="2">
        <v>436</v>
      </c>
      <c r="B42" s="3" t="s">
        <v>64</v>
      </c>
      <c r="C42" s="2">
        <v>11</v>
      </c>
      <c r="D42" s="3" t="s">
        <v>65</v>
      </c>
      <c r="E42" s="3" t="s">
        <v>23</v>
      </c>
      <c r="F42" s="4">
        <v>39143</v>
      </c>
      <c r="G42" s="5">
        <v>637</v>
      </c>
      <c r="H42" s="5">
        <v>19</v>
      </c>
      <c r="I42" s="5">
        <v>15.3</v>
      </c>
      <c r="L42" s="2">
        <v>11084</v>
      </c>
      <c r="M42" s="4">
        <v>39716</v>
      </c>
      <c r="N42" s="5">
        <v>977</v>
      </c>
      <c r="S42" s="2">
        <v>436</v>
      </c>
      <c r="T42" s="2">
        <v>1</v>
      </c>
      <c r="U42">
        <f t="shared" si="0"/>
        <v>340</v>
      </c>
      <c r="V42">
        <f t="shared" si="1"/>
        <v>573</v>
      </c>
      <c r="W42">
        <f t="shared" si="2"/>
        <v>0.59336823734729494</v>
      </c>
      <c r="X42">
        <f t="shared" si="3"/>
        <v>0</v>
      </c>
    </row>
    <row r="43" spans="1:24" x14ac:dyDescent="0.25">
      <c r="A43" s="2">
        <v>440</v>
      </c>
      <c r="B43" s="3" t="s">
        <v>66</v>
      </c>
      <c r="C43" s="2">
        <v>2</v>
      </c>
      <c r="D43" s="3" t="s">
        <v>19</v>
      </c>
      <c r="E43" s="3" t="s">
        <v>23</v>
      </c>
      <c r="F43" s="4">
        <v>39158</v>
      </c>
      <c r="G43" s="5">
        <v>76</v>
      </c>
      <c r="H43" s="5">
        <v>8</v>
      </c>
      <c r="I43" s="5">
        <v>8</v>
      </c>
      <c r="L43" s="2">
        <v>933</v>
      </c>
      <c r="M43" s="4">
        <v>39159</v>
      </c>
      <c r="N43" s="5">
        <v>74</v>
      </c>
      <c r="O43" s="5">
        <v>8.6999999999999993</v>
      </c>
      <c r="P43" s="5">
        <v>8</v>
      </c>
      <c r="S43" s="2">
        <v>440</v>
      </c>
      <c r="T43" s="2">
        <v>1</v>
      </c>
      <c r="U43">
        <f t="shared" si="0"/>
        <v>-2</v>
      </c>
      <c r="V43">
        <f t="shared" si="1"/>
        <v>1</v>
      </c>
      <c r="W43">
        <f t="shared" si="2"/>
        <v>0</v>
      </c>
      <c r="X43">
        <f t="shared" si="3"/>
        <v>0.69999999999999929</v>
      </c>
    </row>
    <row r="44" spans="1:24" x14ac:dyDescent="0.25">
      <c r="A44" s="2">
        <v>442</v>
      </c>
      <c r="B44" s="3" t="s">
        <v>67</v>
      </c>
      <c r="C44" s="2">
        <v>2</v>
      </c>
      <c r="D44" s="3" t="s">
        <v>19</v>
      </c>
      <c r="E44" s="3" t="s">
        <v>23</v>
      </c>
      <c r="F44" s="4">
        <v>39158</v>
      </c>
      <c r="G44" s="5">
        <v>121</v>
      </c>
      <c r="H44" s="5">
        <v>10.1</v>
      </c>
      <c r="I44" s="5">
        <v>9.8000000000000007</v>
      </c>
      <c r="L44" s="2">
        <v>1114</v>
      </c>
      <c r="M44" s="4">
        <v>39173</v>
      </c>
      <c r="N44" s="5">
        <v>115</v>
      </c>
      <c r="O44" s="5">
        <v>9.6999999999999993</v>
      </c>
      <c r="P44" s="5">
        <v>9.6999999999999993</v>
      </c>
      <c r="S44" s="2">
        <v>442</v>
      </c>
      <c r="T44" s="2">
        <v>1</v>
      </c>
      <c r="U44">
        <f t="shared" si="0"/>
        <v>-6</v>
      </c>
      <c r="V44">
        <f t="shared" si="1"/>
        <v>15</v>
      </c>
      <c r="W44">
        <f t="shared" si="2"/>
        <v>0</v>
      </c>
      <c r="X44">
        <f t="shared" si="3"/>
        <v>-0.40000000000000036</v>
      </c>
    </row>
    <row r="45" spans="1:24" x14ac:dyDescent="0.25">
      <c r="A45" s="2">
        <v>443</v>
      </c>
      <c r="B45" s="3" t="s">
        <v>68</v>
      </c>
      <c r="C45" s="2">
        <v>2</v>
      </c>
      <c r="D45" s="3" t="s">
        <v>19</v>
      </c>
      <c r="E45" s="3" t="s">
        <v>23</v>
      </c>
      <c r="F45" s="4">
        <v>39165</v>
      </c>
      <c r="G45" s="5">
        <v>82</v>
      </c>
      <c r="H45" s="5">
        <v>9</v>
      </c>
      <c r="I45" s="5">
        <v>8.5</v>
      </c>
      <c r="L45" s="2">
        <v>931</v>
      </c>
      <c r="M45" s="4">
        <v>39165</v>
      </c>
      <c r="N45" s="5">
        <v>82</v>
      </c>
      <c r="O45" s="5">
        <v>9</v>
      </c>
      <c r="P45" s="5">
        <v>8.5</v>
      </c>
      <c r="S45" s="2">
        <v>443</v>
      </c>
      <c r="T45" s="2">
        <v>1</v>
      </c>
      <c r="U45">
        <f t="shared" si="0"/>
        <v>0</v>
      </c>
      <c r="V45">
        <f t="shared" si="1"/>
        <v>0</v>
      </c>
      <c r="W45">
        <f t="shared" si="2"/>
        <v>0</v>
      </c>
      <c r="X45">
        <f t="shared" si="3"/>
        <v>0</v>
      </c>
    </row>
    <row r="46" spans="1:24" x14ac:dyDescent="0.25">
      <c r="A46" s="2">
        <v>446</v>
      </c>
      <c r="B46" s="3" t="s">
        <v>69</v>
      </c>
      <c r="C46" s="2">
        <v>2</v>
      </c>
      <c r="D46" s="3" t="s">
        <v>19</v>
      </c>
      <c r="E46" s="3" t="s">
        <v>23</v>
      </c>
      <c r="F46" s="4">
        <v>39179</v>
      </c>
      <c r="G46" s="5">
        <v>81.5</v>
      </c>
      <c r="H46" s="5">
        <v>9</v>
      </c>
      <c r="I46" s="5">
        <v>9</v>
      </c>
      <c r="L46" s="2">
        <v>848</v>
      </c>
      <c r="M46" s="4">
        <v>39179</v>
      </c>
      <c r="N46" s="5">
        <v>81.5</v>
      </c>
      <c r="O46" s="5">
        <v>9</v>
      </c>
      <c r="P46" s="5">
        <v>9</v>
      </c>
      <c r="S46" s="2">
        <v>446</v>
      </c>
      <c r="T46" s="2">
        <v>1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</row>
    <row r="47" spans="1:24" x14ac:dyDescent="0.25">
      <c r="A47" s="2">
        <v>452</v>
      </c>
      <c r="B47" s="3" t="s">
        <v>70</v>
      </c>
      <c r="C47" s="2">
        <v>2</v>
      </c>
      <c r="D47" s="3" t="s">
        <v>19</v>
      </c>
      <c r="E47" s="3" t="s">
        <v>23</v>
      </c>
      <c r="F47" s="4">
        <v>39183</v>
      </c>
      <c r="G47" s="5">
        <v>59.5</v>
      </c>
      <c r="H47" s="5">
        <v>7.3</v>
      </c>
      <c r="I47" s="5">
        <v>7.5</v>
      </c>
      <c r="L47" s="2">
        <v>947</v>
      </c>
      <c r="M47" s="4">
        <v>39188</v>
      </c>
      <c r="N47" s="5">
        <v>56.5</v>
      </c>
      <c r="O47" s="5">
        <v>7.4</v>
      </c>
      <c r="P47" s="5">
        <v>7.3</v>
      </c>
      <c r="Q47" s="5">
        <v>6.4</v>
      </c>
      <c r="R47" s="5">
        <v>5.8</v>
      </c>
      <c r="S47" s="2">
        <v>452</v>
      </c>
      <c r="T47" s="2">
        <v>1</v>
      </c>
      <c r="U47">
        <f t="shared" si="0"/>
        <v>-3</v>
      </c>
      <c r="V47">
        <f t="shared" si="1"/>
        <v>5</v>
      </c>
      <c r="W47">
        <f t="shared" si="2"/>
        <v>0</v>
      </c>
      <c r="X47">
        <f t="shared" si="3"/>
        <v>0.10000000000000053</v>
      </c>
    </row>
    <row r="48" spans="1:24" x14ac:dyDescent="0.25">
      <c r="A48" s="2">
        <v>453</v>
      </c>
      <c r="B48" s="3" t="s">
        <v>71</v>
      </c>
      <c r="C48" s="2">
        <v>2</v>
      </c>
      <c r="D48" s="3" t="s">
        <v>19</v>
      </c>
      <c r="E48" s="3" t="s">
        <v>23</v>
      </c>
      <c r="F48" s="4">
        <v>39188</v>
      </c>
      <c r="G48" s="5">
        <v>53</v>
      </c>
      <c r="H48" s="5">
        <v>7.3</v>
      </c>
      <c r="I48" s="5">
        <v>7.2</v>
      </c>
      <c r="J48" s="5">
        <v>6.6</v>
      </c>
      <c r="K48" s="5">
        <v>5.7</v>
      </c>
      <c r="L48" s="2">
        <v>997</v>
      </c>
      <c r="M48" s="4">
        <v>39193</v>
      </c>
      <c r="N48" s="5">
        <v>50</v>
      </c>
      <c r="S48" s="2">
        <v>453</v>
      </c>
      <c r="T48" s="2">
        <v>1</v>
      </c>
      <c r="U48">
        <f t="shared" si="0"/>
        <v>-3</v>
      </c>
      <c r="V48">
        <f t="shared" si="1"/>
        <v>5</v>
      </c>
      <c r="W48">
        <f t="shared" si="2"/>
        <v>0</v>
      </c>
      <c r="X48">
        <f t="shared" si="3"/>
        <v>0</v>
      </c>
    </row>
    <row r="49" spans="1:24" x14ac:dyDescent="0.25">
      <c r="A49" s="2">
        <v>458</v>
      </c>
      <c r="B49" s="3" t="s">
        <v>72</v>
      </c>
      <c r="C49" s="2">
        <v>2</v>
      </c>
      <c r="D49" s="3" t="s">
        <v>19</v>
      </c>
      <c r="E49" s="3" t="s">
        <v>23</v>
      </c>
      <c r="F49" s="4">
        <v>39197</v>
      </c>
      <c r="G49" s="5">
        <v>38</v>
      </c>
      <c r="H49" s="5">
        <v>6.7</v>
      </c>
      <c r="I49" s="5">
        <v>6.8</v>
      </c>
      <c r="L49" s="2">
        <v>938</v>
      </c>
      <c r="M49" s="4">
        <v>39188</v>
      </c>
      <c r="N49" s="5">
        <v>44.5</v>
      </c>
      <c r="O49" s="5">
        <v>7.6</v>
      </c>
      <c r="P49" s="5">
        <v>6.7</v>
      </c>
      <c r="Q49" s="5">
        <v>6.2</v>
      </c>
      <c r="R49" s="5">
        <v>5.4</v>
      </c>
      <c r="S49" s="2">
        <v>458</v>
      </c>
      <c r="T49" s="2">
        <v>1</v>
      </c>
      <c r="U49">
        <f t="shared" si="0"/>
        <v>6.5</v>
      </c>
      <c r="V49">
        <f t="shared" si="1"/>
        <v>-9</v>
      </c>
      <c r="W49">
        <f t="shared" si="2"/>
        <v>-0.72222222222222221</v>
      </c>
      <c r="X49">
        <f t="shared" si="3"/>
        <v>0.89999999999999947</v>
      </c>
    </row>
    <row r="50" spans="1:24" x14ac:dyDescent="0.25">
      <c r="A50" s="2">
        <v>462</v>
      </c>
      <c r="B50" s="3" t="s">
        <v>73</v>
      </c>
      <c r="C50" s="2">
        <v>2</v>
      </c>
      <c r="D50" s="3" t="s">
        <v>19</v>
      </c>
      <c r="E50" s="3" t="s">
        <v>23</v>
      </c>
      <c r="F50" s="4">
        <v>39195</v>
      </c>
      <c r="G50" s="5">
        <v>136</v>
      </c>
      <c r="H50" s="5">
        <v>10.199999999999999</v>
      </c>
      <c r="I50" s="5">
        <v>10.5</v>
      </c>
      <c r="L50" s="2">
        <v>983</v>
      </c>
      <c r="M50" s="4">
        <v>39195</v>
      </c>
      <c r="N50" s="5">
        <v>136</v>
      </c>
      <c r="O50" s="5">
        <v>10.199999999999999</v>
      </c>
      <c r="P50" s="5">
        <v>10.5</v>
      </c>
      <c r="S50" s="2">
        <v>462</v>
      </c>
      <c r="T50" s="2">
        <v>1</v>
      </c>
      <c r="U50">
        <f t="shared" si="0"/>
        <v>0</v>
      </c>
      <c r="V50">
        <f t="shared" si="1"/>
        <v>0</v>
      </c>
      <c r="W50">
        <f t="shared" si="2"/>
        <v>0</v>
      </c>
      <c r="X50">
        <f t="shared" si="3"/>
        <v>0</v>
      </c>
    </row>
    <row r="51" spans="1:24" x14ac:dyDescent="0.25">
      <c r="A51" s="2">
        <v>484</v>
      </c>
      <c r="B51" s="3" t="s">
        <v>74</v>
      </c>
      <c r="C51" s="2">
        <v>2</v>
      </c>
      <c r="D51" s="3" t="s">
        <v>19</v>
      </c>
      <c r="E51" s="3" t="s">
        <v>23</v>
      </c>
      <c r="F51" s="4">
        <v>39091</v>
      </c>
      <c r="G51" s="5">
        <v>52.5</v>
      </c>
      <c r="H51" s="5">
        <v>7.4</v>
      </c>
      <c r="I51" s="5">
        <v>7.5</v>
      </c>
      <c r="L51" s="2">
        <v>1027</v>
      </c>
      <c r="M51" s="4">
        <v>39091</v>
      </c>
      <c r="N51" s="5">
        <v>52.5</v>
      </c>
      <c r="O51" s="5">
        <v>7.4</v>
      </c>
      <c r="P51" s="5">
        <v>7.5</v>
      </c>
      <c r="S51" s="2">
        <v>484</v>
      </c>
      <c r="T51" s="2">
        <v>1</v>
      </c>
      <c r="U51">
        <f t="shared" si="0"/>
        <v>0</v>
      </c>
      <c r="V51">
        <f t="shared" si="1"/>
        <v>0</v>
      </c>
      <c r="W51">
        <f t="shared" si="2"/>
        <v>0</v>
      </c>
      <c r="X51">
        <f t="shared" si="3"/>
        <v>0</v>
      </c>
    </row>
    <row r="52" spans="1:24" x14ac:dyDescent="0.25">
      <c r="A52" s="2">
        <v>512</v>
      </c>
      <c r="B52" s="3" t="s">
        <v>75</v>
      </c>
      <c r="C52" s="2">
        <v>2</v>
      </c>
      <c r="D52" s="3" t="s">
        <v>19</v>
      </c>
      <c r="E52" s="3" t="s">
        <v>23</v>
      </c>
      <c r="F52" s="4">
        <v>39188</v>
      </c>
      <c r="G52" s="5">
        <v>42</v>
      </c>
      <c r="H52" s="5">
        <v>6.8</v>
      </c>
      <c r="I52" s="5">
        <v>6.7</v>
      </c>
      <c r="J52" s="5">
        <v>6.1</v>
      </c>
      <c r="K52" s="5">
        <v>5.3</v>
      </c>
      <c r="L52" s="2">
        <v>6185</v>
      </c>
      <c r="M52" s="4">
        <v>39186</v>
      </c>
      <c r="N52" s="5">
        <v>43.5</v>
      </c>
      <c r="S52" s="2">
        <v>512</v>
      </c>
      <c r="T52" s="2">
        <v>1</v>
      </c>
      <c r="U52">
        <f t="shared" si="0"/>
        <v>1.5</v>
      </c>
      <c r="V52">
        <f t="shared" si="1"/>
        <v>-2</v>
      </c>
      <c r="W52">
        <f t="shared" si="2"/>
        <v>-0.75</v>
      </c>
      <c r="X52">
        <f t="shared" si="3"/>
        <v>0</v>
      </c>
    </row>
    <row r="53" spans="1:24" x14ac:dyDescent="0.25">
      <c r="A53" s="2">
        <v>856</v>
      </c>
      <c r="B53" s="3" t="s">
        <v>76</v>
      </c>
      <c r="C53" s="2">
        <v>11</v>
      </c>
      <c r="D53" s="3" t="s">
        <v>65</v>
      </c>
      <c r="E53" s="3" t="s">
        <v>23</v>
      </c>
      <c r="F53" s="4">
        <v>40257</v>
      </c>
      <c r="G53" s="5">
        <v>1141</v>
      </c>
      <c r="H53" s="5">
        <v>21</v>
      </c>
      <c r="I53" s="5">
        <v>16.7</v>
      </c>
      <c r="L53" s="2">
        <v>19216</v>
      </c>
      <c r="M53" s="4">
        <v>40374</v>
      </c>
      <c r="N53" s="5">
        <v>1128</v>
      </c>
      <c r="S53" s="2">
        <v>856</v>
      </c>
      <c r="T53" s="2">
        <v>1</v>
      </c>
      <c r="U53">
        <f t="shared" si="0"/>
        <v>-13</v>
      </c>
      <c r="V53">
        <f t="shared" si="1"/>
        <v>117</v>
      </c>
      <c r="W53">
        <f t="shared" si="2"/>
        <v>0</v>
      </c>
      <c r="X53">
        <f t="shared" si="3"/>
        <v>0</v>
      </c>
    </row>
    <row r="54" spans="1:24" x14ac:dyDescent="0.25">
      <c r="A54" s="2">
        <v>861</v>
      </c>
      <c r="B54" s="3" t="s">
        <v>77</v>
      </c>
      <c r="C54" s="2">
        <v>5</v>
      </c>
      <c r="D54" s="3" t="s">
        <v>78</v>
      </c>
      <c r="E54" s="3" t="s">
        <v>23</v>
      </c>
      <c r="F54" s="4">
        <v>37945</v>
      </c>
      <c r="G54" s="5">
        <v>493</v>
      </c>
      <c r="H54" s="5">
        <v>16</v>
      </c>
      <c r="I54" s="5">
        <v>13.9</v>
      </c>
      <c r="L54" s="2">
        <v>9046</v>
      </c>
      <c r="M54" s="4">
        <v>37945</v>
      </c>
      <c r="N54" s="5">
        <v>493</v>
      </c>
      <c r="O54" s="5">
        <v>16</v>
      </c>
      <c r="P54" s="5">
        <v>13.9</v>
      </c>
      <c r="S54" s="2">
        <v>861</v>
      </c>
      <c r="T54" s="2">
        <v>1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0</v>
      </c>
    </row>
    <row r="55" spans="1:24" x14ac:dyDescent="0.25">
      <c r="A55" s="2">
        <v>940</v>
      </c>
      <c r="B55" s="3" t="s">
        <v>79</v>
      </c>
      <c r="C55" s="2">
        <v>2</v>
      </c>
      <c r="D55" s="3" t="s">
        <v>19</v>
      </c>
      <c r="E55" s="3" t="s">
        <v>23</v>
      </c>
      <c r="F55" s="4">
        <v>37355</v>
      </c>
      <c r="G55" s="5">
        <v>48</v>
      </c>
      <c r="H55" s="5">
        <v>7.1</v>
      </c>
      <c r="J55" s="5">
        <v>6.6</v>
      </c>
      <c r="L55" s="2">
        <v>8167</v>
      </c>
      <c r="M55" s="4">
        <v>37370</v>
      </c>
      <c r="N55" s="5">
        <v>41</v>
      </c>
      <c r="S55" s="2">
        <v>940</v>
      </c>
      <c r="T55" s="2">
        <v>1</v>
      </c>
      <c r="U55">
        <f t="shared" si="0"/>
        <v>-7</v>
      </c>
      <c r="V55">
        <f t="shared" si="1"/>
        <v>15</v>
      </c>
      <c r="W55">
        <f t="shared" si="2"/>
        <v>0</v>
      </c>
      <c r="X55">
        <f t="shared" si="3"/>
        <v>0</v>
      </c>
    </row>
    <row r="56" spans="1:24" x14ac:dyDescent="0.25">
      <c r="A56" s="2">
        <v>942</v>
      </c>
      <c r="B56" s="3" t="s">
        <v>80</v>
      </c>
      <c r="C56" s="2">
        <v>2</v>
      </c>
      <c r="D56" s="3" t="s">
        <v>19</v>
      </c>
      <c r="E56" s="3" t="s">
        <v>23</v>
      </c>
      <c r="F56" s="4">
        <v>37340</v>
      </c>
      <c r="H56" s="5">
        <v>7.8</v>
      </c>
      <c r="I56" s="5">
        <v>7.3</v>
      </c>
      <c r="J56" s="5">
        <v>7.2</v>
      </c>
      <c r="K56" s="5">
        <v>6</v>
      </c>
      <c r="L56" s="2">
        <v>6189</v>
      </c>
      <c r="M56" s="4">
        <v>37340</v>
      </c>
      <c r="O56" s="5">
        <v>7.8</v>
      </c>
      <c r="P56" s="5">
        <v>7.3</v>
      </c>
      <c r="Q56" s="5">
        <v>7.2</v>
      </c>
      <c r="R56" s="5">
        <v>6</v>
      </c>
      <c r="S56" s="2">
        <v>942</v>
      </c>
      <c r="T56" s="2">
        <v>1</v>
      </c>
      <c r="U56">
        <f t="shared" si="0"/>
        <v>0</v>
      </c>
      <c r="V56">
        <f t="shared" si="1"/>
        <v>0</v>
      </c>
      <c r="W56">
        <f t="shared" si="2"/>
        <v>0</v>
      </c>
      <c r="X56">
        <f t="shared" si="3"/>
        <v>0</v>
      </c>
    </row>
    <row r="57" spans="1:24" x14ac:dyDescent="0.25">
      <c r="A57" s="2">
        <v>944</v>
      </c>
      <c r="B57" s="3" t="s">
        <v>81</v>
      </c>
      <c r="C57" s="2">
        <v>2</v>
      </c>
      <c r="D57" s="3" t="s">
        <v>19</v>
      </c>
      <c r="E57" s="3" t="s">
        <v>23</v>
      </c>
      <c r="F57" s="4">
        <v>37305</v>
      </c>
      <c r="H57" s="5">
        <v>43</v>
      </c>
      <c r="I57" s="5">
        <v>39.4</v>
      </c>
      <c r="L57" s="2">
        <v>8688</v>
      </c>
      <c r="M57" s="4">
        <v>37305</v>
      </c>
      <c r="O57" s="5">
        <v>43</v>
      </c>
      <c r="P57" s="5">
        <v>39.4</v>
      </c>
      <c r="S57" s="2">
        <v>944</v>
      </c>
      <c r="T57" s="2">
        <v>1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1:24" x14ac:dyDescent="0.25">
      <c r="A58" s="2">
        <v>950</v>
      </c>
      <c r="B58" s="3" t="s">
        <v>82</v>
      </c>
      <c r="C58" s="2">
        <v>2</v>
      </c>
      <c r="D58" s="3" t="s">
        <v>19</v>
      </c>
      <c r="E58" s="3" t="s">
        <v>23</v>
      </c>
      <c r="F58" s="4">
        <v>37273</v>
      </c>
      <c r="G58" s="5">
        <v>59</v>
      </c>
      <c r="H58" s="5">
        <v>8.1</v>
      </c>
      <c r="I58" s="5">
        <v>8.1</v>
      </c>
      <c r="J58" s="5">
        <v>7.2</v>
      </c>
      <c r="K58" s="5">
        <v>6.7</v>
      </c>
      <c r="L58" s="2">
        <v>7584</v>
      </c>
      <c r="M58" s="4">
        <v>37614</v>
      </c>
      <c r="N58" s="5">
        <v>1133</v>
      </c>
      <c r="S58" s="2">
        <v>950</v>
      </c>
      <c r="T58" s="2">
        <v>1</v>
      </c>
      <c r="U58">
        <f t="shared" si="0"/>
        <v>1074</v>
      </c>
      <c r="V58">
        <f t="shared" si="1"/>
        <v>341</v>
      </c>
      <c r="W58">
        <f t="shared" si="2"/>
        <v>3.1495601173020527</v>
      </c>
      <c r="X58">
        <f t="shared" si="3"/>
        <v>0</v>
      </c>
    </row>
    <row r="59" spans="1:24" x14ac:dyDescent="0.25">
      <c r="A59" s="2">
        <v>951</v>
      </c>
      <c r="B59" s="3" t="s">
        <v>83</v>
      </c>
      <c r="C59" s="2">
        <v>2</v>
      </c>
      <c r="D59" s="3" t="s">
        <v>19</v>
      </c>
      <c r="E59" s="3" t="s">
        <v>23</v>
      </c>
      <c r="F59" s="4">
        <v>37267</v>
      </c>
      <c r="G59" s="5">
        <v>45.9</v>
      </c>
      <c r="H59" s="5">
        <v>6.8</v>
      </c>
      <c r="I59" s="5">
        <v>6.9</v>
      </c>
      <c r="J59" s="5">
        <v>6.2</v>
      </c>
      <c r="K59" s="5">
        <v>5.5</v>
      </c>
      <c r="L59" s="2">
        <v>8042</v>
      </c>
      <c r="M59" s="4">
        <v>37390</v>
      </c>
      <c r="N59" s="5">
        <v>81.2</v>
      </c>
      <c r="S59" s="2">
        <v>951</v>
      </c>
      <c r="T59" s="2">
        <v>1</v>
      </c>
      <c r="U59">
        <f t="shared" si="0"/>
        <v>35.300000000000004</v>
      </c>
      <c r="V59">
        <f t="shared" si="1"/>
        <v>123</v>
      </c>
      <c r="W59">
        <f t="shared" si="2"/>
        <v>0.28699186991869924</v>
      </c>
      <c r="X59">
        <f t="shared" si="3"/>
        <v>0</v>
      </c>
    </row>
    <row r="60" spans="1:24" x14ac:dyDescent="0.25">
      <c r="A60" s="2">
        <v>956</v>
      </c>
      <c r="B60" s="3" t="s">
        <v>84</v>
      </c>
      <c r="C60" s="2">
        <v>2</v>
      </c>
      <c r="D60" s="3" t="s">
        <v>19</v>
      </c>
      <c r="E60" s="3" t="s">
        <v>23</v>
      </c>
      <c r="F60" s="4">
        <v>37687</v>
      </c>
      <c r="G60" s="5">
        <v>6000</v>
      </c>
      <c r="H60" s="5">
        <v>36.799999999999997</v>
      </c>
      <c r="L60" s="2">
        <v>8232</v>
      </c>
      <c r="M60" s="4">
        <v>37687</v>
      </c>
      <c r="N60" s="5">
        <v>6000</v>
      </c>
      <c r="O60" s="5">
        <v>36.799999999999997</v>
      </c>
      <c r="S60" s="2">
        <v>956</v>
      </c>
      <c r="T60" s="2">
        <v>1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1:24" x14ac:dyDescent="0.25">
      <c r="A61" s="2">
        <v>960</v>
      </c>
      <c r="B61" s="3" t="s">
        <v>85</v>
      </c>
      <c r="C61" s="2">
        <v>2</v>
      </c>
      <c r="D61" s="3" t="s">
        <v>19</v>
      </c>
      <c r="E61" s="3" t="s">
        <v>23</v>
      </c>
      <c r="F61" s="4">
        <v>37674</v>
      </c>
      <c r="G61" s="5">
        <v>10000</v>
      </c>
      <c r="H61" s="5">
        <v>42</v>
      </c>
      <c r="K61" s="5">
        <v>41</v>
      </c>
      <c r="L61" s="2">
        <v>8512</v>
      </c>
      <c r="M61" s="4">
        <v>37674</v>
      </c>
      <c r="N61" s="5">
        <v>10000</v>
      </c>
      <c r="O61" s="5">
        <v>42</v>
      </c>
      <c r="R61" s="5">
        <v>41</v>
      </c>
      <c r="S61" s="2">
        <v>960</v>
      </c>
      <c r="T61" s="2">
        <v>1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0</v>
      </c>
    </row>
    <row r="62" spans="1:24" x14ac:dyDescent="0.25">
      <c r="A62" s="2">
        <v>961</v>
      </c>
      <c r="B62" s="3" t="s">
        <v>86</v>
      </c>
      <c r="C62" s="2">
        <v>2</v>
      </c>
      <c r="D62" s="3" t="s">
        <v>19</v>
      </c>
      <c r="E62" s="3" t="s">
        <v>23</v>
      </c>
      <c r="F62" s="4">
        <v>36585</v>
      </c>
      <c r="G62" s="5">
        <v>72.099999999999994</v>
      </c>
      <c r="L62" s="2">
        <v>8009</v>
      </c>
      <c r="M62" s="4">
        <v>36633</v>
      </c>
      <c r="N62" s="5">
        <v>108.1</v>
      </c>
      <c r="S62" s="2">
        <v>961</v>
      </c>
      <c r="T62" s="2">
        <v>1</v>
      </c>
      <c r="U62">
        <f t="shared" si="0"/>
        <v>36</v>
      </c>
      <c r="V62">
        <f t="shared" si="1"/>
        <v>48</v>
      </c>
      <c r="W62">
        <f t="shared" si="2"/>
        <v>0.75</v>
      </c>
      <c r="X62">
        <f t="shared" si="3"/>
        <v>0</v>
      </c>
    </row>
    <row r="63" spans="1:24" x14ac:dyDescent="0.25">
      <c r="A63" s="2">
        <v>963</v>
      </c>
      <c r="B63" s="3" t="s">
        <v>87</v>
      </c>
      <c r="C63" s="2">
        <v>2</v>
      </c>
      <c r="D63" s="3" t="s">
        <v>19</v>
      </c>
      <c r="E63" s="3" t="s">
        <v>23</v>
      </c>
      <c r="F63" s="4">
        <v>37020</v>
      </c>
      <c r="G63" s="5">
        <v>35.35</v>
      </c>
      <c r="H63" s="5">
        <v>6.2</v>
      </c>
      <c r="J63" s="5">
        <v>6.1</v>
      </c>
      <c r="L63" s="2">
        <v>7711</v>
      </c>
      <c r="M63" s="4">
        <v>37020</v>
      </c>
      <c r="N63" s="5">
        <v>35.35</v>
      </c>
      <c r="O63" s="5">
        <v>6.2</v>
      </c>
      <c r="Q63" s="5">
        <v>6.1</v>
      </c>
      <c r="S63" s="2">
        <v>963</v>
      </c>
      <c r="T63" s="2">
        <v>1</v>
      </c>
      <c r="U63">
        <f t="shared" si="0"/>
        <v>0</v>
      </c>
      <c r="V63">
        <f t="shared" si="1"/>
        <v>0</v>
      </c>
      <c r="W63">
        <f t="shared" si="2"/>
        <v>0</v>
      </c>
      <c r="X63">
        <f t="shared" si="3"/>
        <v>0</v>
      </c>
    </row>
    <row r="64" spans="1:24" x14ac:dyDescent="0.25">
      <c r="A64" s="2">
        <v>964</v>
      </c>
      <c r="B64" s="3" t="s">
        <v>88</v>
      </c>
      <c r="C64" s="2">
        <v>2</v>
      </c>
      <c r="D64" s="3" t="s">
        <v>19</v>
      </c>
      <c r="E64" s="3" t="s">
        <v>23</v>
      </c>
      <c r="F64" s="4">
        <v>37019</v>
      </c>
      <c r="G64" s="5">
        <v>54.92</v>
      </c>
      <c r="H64" s="5">
        <v>7.4</v>
      </c>
      <c r="I64" s="5">
        <v>7.3</v>
      </c>
      <c r="J64" s="5">
        <v>7.1</v>
      </c>
      <c r="K64" s="5">
        <v>6.6</v>
      </c>
      <c r="L64" s="2">
        <v>8123</v>
      </c>
      <c r="M64" s="4">
        <v>37022</v>
      </c>
      <c r="N64" s="5">
        <v>49.4</v>
      </c>
      <c r="S64" s="2">
        <v>964</v>
      </c>
      <c r="T64" s="2">
        <v>1</v>
      </c>
      <c r="U64">
        <f t="shared" si="0"/>
        <v>-5.5200000000000031</v>
      </c>
      <c r="V64">
        <f t="shared" si="1"/>
        <v>3</v>
      </c>
      <c r="W64">
        <f t="shared" si="2"/>
        <v>0</v>
      </c>
      <c r="X64">
        <f t="shared" si="3"/>
        <v>0</v>
      </c>
    </row>
    <row r="65" spans="1:24" x14ac:dyDescent="0.25">
      <c r="A65" s="2">
        <v>968</v>
      </c>
      <c r="B65" s="3" t="s">
        <v>89</v>
      </c>
      <c r="C65" s="2">
        <v>2</v>
      </c>
      <c r="D65" s="3" t="s">
        <v>19</v>
      </c>
      <c r="E65" s="3" t="s">
        <v>23</v>
      </c>
      <c r="F65" s="4">
        <v>38032</v>
      </c>
      <c r="G65" s="5">
        <v>1820</v>
      </c>
      <c r="H65" s="5">
        <v>34</v>
      </c>
      <c r="L65" s="2">
        <v>8413</v>
      </c>
      <c r="M65" s="4">
        <v>38032</v>
      </c>
      <c r="N65" s="5">
        <v>1820</v>
      </c>
      <c r="O65" s="5">
        <v>34</v>
      </c>
      <c r="S65" s="2">
        <v>968</v>
      </c>
      <c r="T65" s="2">
        <v>1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0</v>
      </c>
    </row>
    <row r="66" spans="1:24" x14ac:dyDescent="0.25">
      <c r="A66" s="2">
        <v>979</v>
      </c>
      <c r="B66" s="3" t="s">
        <v>90</v>
      </c>
      <c r="C66" s="2">
        <v>2</v>
      </c>
      <c r="D66" s="3" t="s">
        <v>19</v>
      </c>
      <c r="E66" s="3" t="s">
        <v>23</v>
      </c>
      <c r="F66" s="4">
        <v>36533</v>
      </c>
      <c r="G66" s="5">
        <v>64.2</v>
      </c>
      <c r="L66" s="2">
        <v>7866</v>
      </c>
      <c r="M66" s="4">
        <v>36533</v>
      </c>
      <c r="N66" s="5">
        <v>64.2</v>
      </c>
      <c r="S66" s="2">
        <v>979</v>
      </c>
      <c r="T66" s="2">
        <v>1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0</v>
      </c>
    </row>
    <row r="67" spans="1:24" x14ac:dyDescent="0.25">
      <c r="A67" s="2">
        <v>983</v>
      </c>
      <c r="B67" s="3" t="s">
        <v>91</v>
      </c>
      <c r="C67" s="2">
        <v>2</v>
      </c>
      <c r="D67" s="3" t="s">
        <v>19</v>
      </c>
      <c r="E67" s="3" t="s">
        <v>23</v>
      </c>
      <c r="F67" s="4">
        <v>36278</v>
      </c>
      <c r="H67" s="5">
        <v>9</v>
      </c>
      <c r="L67" s="2">
        <v>20676</v>
      </c>
      <c r="M67" s="4">
        <v>36316</v>
      </c>
      <c r="N67" s="5">
        <v>85</v>
      </c>
      <c r="S67" s="2">
        <v>983</v>
      </c>
      <c r="T67" s="2">
        <v>1</v>
      </c>
      <c r="U67">
        <f t="shared" ref="U67:U130" si="4">IF(AND(G67&gt;0,N67&gt;0), N67-G67, 0)</f>
        <v>0</v>
      </c>
      <c r="V67">
        <f t="shared" ref="V67:V130" si="5">M67-F67</f>
        <v>38</v>
      </c>
      <c r="W67">
        <f t="shared" ref="W67:W130" si="6">IF(U67 &gt; 0, U67/V67, 0)</f>
        <v>0</v>
      </c>
      <c r="X67">
        <f t="shared" ref="X67:X130" si="7">IF(AND(H67&gt;0,O67&gt;0), O67-H67, 0)</f>
        <v>0</v>
      </c>
    </row>
    <row r="68" spans="1:24" x14ac:dyDescent="0.25">
      <c r="A68" s="2">
        <v>1014</v>
      </c>
      <c r="B68" s="3" t="s">
        <v>92</v>
      </c>
      <c r="C68" s="2">
        <v>2</v>
      </c>
      <c r="D68" s="3" t="s">
        <v>19</v>
      </c>
      <c r="E68" s="3" t="s">
        <v>23</v>
      </c>
      <c r="F68" s="4">
        <v>38185</v>
      </c>
      <c r="G68" s="5">
        <v>210</v>
      </c>
      <c r="H68" s="5">
        <v>11.2</v>
      </c>
      <c r="I68" s="5">
        <v>11.3</v>
      </c>
      <c r="L68" s="2">
        <v>7846</v>
      </c>
      <c r="M68" s="4">
        <v>38185</v>
      </c>
      <c r="N68" s="5">
        <v>210</v>
      </c>
      <c r="O68" s="5">
        <v>11.2</v>
      </c>
      <c r="P68" s="5">
        <v>11.3</v>
      </c>
      <c r="S68" s="2">
        <v>1014</v>
      </c>
      <c r="T68" s="2">
        <v>1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</row>
    <row r="69" spans="1:24" x14ac:dyDescent="0.25">
      <c r="A69" s="2">
        <v>1021</v>
      </c>
      <c r="B69" s="3" t="s">
        <v>93</v>
      </c>
      <c r="C69" s="2">
        <v>2</v>
      </c>
      <c r="D69" s="3" t="s">
        <v>19</v>
      </c>
      <c r="E69" s="3" t="s">
        <v>23</v>
      </c>
      <c r="F69" s="4">
        <v>39103</v>
      </c>
      <c r="G69" s="5">
        <v>54</v>
      </c>
      <c r="H69" s="5">
        <v>8.1999999999999993</v>
      </c>
      <c r="I69" s="5">
        <v>8</v>
      </c>
      <c r="L69" s="2">
        <v>8023</v>
      </c>
      <c r="M69" s="4">
        <v>39114</v>
      </c>
      <c r="N69" s="5">
        <v>54.4</v>
      </c>
      <c r="S69" s="2">
        <v>1021</v>
      </c>
      <c r="T69" s="2">
        <v>1</v>
      </c>
      <c r="U69">
        <f t="shared" si="4"/>
        <v>0.39999999999999858</v>
      </c>
      <c r="V69">
        <f t="shared" si="5"/>
        <v>11</v>
      </c>
      <c r="W69">
        <f t="shared" si="6"/>
        <v>3.6363636363636237E-2</v>
      </c>
      <c r="X69">
        <f t="shared" si="7"/>
        <v>0</v>
      </c>
    </row>
    <row r="70" spans="1:24" x14ac:dyDescent="0.25">
      <c r="A70" s="2">
        <v>1113</v>
      </c>
      <c r="B70" s="3" t="s">
        <v>94</v>
      </c>
      <c r="C70" s="2">
        <v>1</v>
      </c>
      <c r="D70" s="3" t="s">
        <v>22</v>
      </c>
      <c r="E70" s="3" t="s">
        <v>23</v>
      </c>
      <c r="F70" s="4">
        <v>38424</v>
      </c>
      <c r="G70" s="5">
        <v>1031</v>
      </c>
      <c r="H70" s="5">
        <v>28</v>
      </c>
      <c r="I70" s="5">
        <v>18.899999999999999</v>
      </c>
      <c r="L70" s="2">
        <v>8649</v>
      </c>
      <c r="M70" s="4">
        <v>38426</v>
      </c>
      <c r="N70" s="5">
        <v>1350</v>
      </c>
      <c r="O70" s="5">
        <v>21</v>
      </c>
      <c r="P70" s="5">
        <v>18.8</v>
      </c>
      <c r="S70" s="2">
        <v>1113</v>
      </c>
      <c r="T70" s="2">
        <v>1</v>
      </c>
      <c r="U70">
        <f t="shared" si="4"/>
        <v>319</v>
      </c>
      <c r="V70">
        <f t="shared" si="5"/>
        <v>2</v>
      </c>
      <c r="W70">
        <f t="shared" si="6"/>
        <v>159.5</v>
      </c>
      <c r="X70">
        <f t="shared" si="7"/>
        <v>-7</v>
      </c>
    </row>
    <row r="71" spans="1:24" ht="30" x14ac:dyDescent="0.25">
      <c r="A71" s="2">
        <v>1152</v>
      </c>
      <c r="B71" s="3" t="s">
        <v>95</v>
      </c>
      <c r="C71" s="2">
        <v>1</v>
      </c>
      <c r="D71" s="3" t="s">
        <v>22</v>
      </c>
      <c r="E71" s="3" t="s">
        <v>23</v>
      </c>
      <c r="F71" s="4">
        <v>37296</v>
      </c>
      <c r="G71" s="5">
        <v>3430</v>
      </c>
      <c r="H71" s="5">
        <v>30.5</v>
      </c>
      <c r="L71" s="2">
        <v>8784</v>
      </c>
      <c r="M71" s="4">
        <v>37296</v>
      </c>
      <c r="N71" s="5">
        <v>3430</v>
      </c>
      <c r="O71" s="5">
        <v>30.5</v>
      </c>
      <c r="S71" s="2">
        <v>1152</v>
      </c>
      <c r="T71" s="2">
        <v>1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0</v>
      </c>
    </row>
    <row r="72" spans="1:24" x14ac:dyDescent="0.25">
      <c r="A72" s="2">
        <v>1154</v>
      </c>
      <c r="B72" s="3" t="s">
        <v>96</v>
      </c>
      <c r="C72" s="2">
        <v>1</v>
      </c>
      <c r="D72" s="3" t="s">
        <v>22</v>
      </c>
      <c r="E72" s="3" t="s">
        <v>23</v>
      </c>
      <c r="F72" s="4">
        <v>37264</v>
      </c>
      <c r="G72" s="5">
        <v>1447.1</v>
      </c>
      <c r="H72" s="5">
        <v>22.6</v>
      </c>
      <c r="I72" s="5">
        <v>20.399999999999999</v>
      </c>
      <c r="L72" s="2">
        <v>8409</v>
      </c>
      <c r="M72" s="4">
        <v>37264</v>
      </c>
      <c r="N72" s="5">
        <v>1447.1</v>
      </c>
      <c r="O72" s="5">
        <v>22.6</v>
      </c>
      <c r="P72" s="5">
        <v>20.399999999999999</v>
      </c>
      <c r="S72" s="2">
        <v>1154</v>
      </c>
      <c r="T72" s="2"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3" spans="1:24" x14ac:dyDescent="0.25">
      <c r="A73" s="2">
        <v>1230</v>
      </c>
      <c r="B73" s="3" t="s">
        <v>97</v>
      </c>
      <c r="C73" s="2">
        <v>2</v>
      </c>
      <c r="D73" s="3" t="s">
        <v>19</v>
      </c>
      <c r="E73" s="3" t="s">
        <v>23</v>
      </c>
      <c r="F73" s="4">
        <v>39241</v>
      </c>
      <c r="G73" s="5">
        <v>92</v>
      </c>
      <c r="H73" s="5">
        <v>8.5</v>
      </c>
      <c r="I73" s="5">
        <v>8.1999999999999993</v>
      </c>
      <c r="L73" s="2">
        <v>6045</v>
      </c>
      <c r="M73" s="4">
        <v>39241</v>
      </c>
      <c r="N73" s="5">
        <v>92</v>
      </c>
      <c r="O73" s="5">
        <v>8.5</v>
      </c>
      <c r="P73" s="5">
        <v>8.1999999999999993</v>
      </c>
      <c r="S73" s="2">
        <v>1230</v>
      </c>
      <c r="T73" s="2">
        <v>1</v>
      </c>
      <c r="U73">
        <f t="shared" si="4"/>
        <v>0</v>
      </c>
      <c r="V73">
        <f t="shared" si="5"/>
        <v>0</v>
      </c>
      <c r="W73">
        <f t="shared" si="6"/>
        <v>0</v>
      </c>
      <c r="X73">
        <f t="shared" si="7"/>
        <v>0</v>
      </c>
    </row>
    <row r="74" spans="1:24" x14ac:dyDescent="0.25">
      <c r="A74" s="2">
        <v>1243</v>
      </c>
      <c r="B74" s="3" t="s">
        <v>98</v>
      </c>
      <c r="C74" s="2">
        <v>2</v>
      </c>
      <c r="D74" s="3" t="s">
        <v>19</v>
      </c>
      <c r="E74" s="3" t="s">
        <v>26</v>
      </c>
      <c r="F74" s="4">
        <v>39272</v>
      </c>
      <c r="G74" s="5">
        <v>47800</v>
      </c>
      <c r="H74" s="5">
        <v>71.5</v>
      </c>
      <c r="I74" s="5">
        <v>69.099999999999994</v>
      </c>
      <c r="J74" s="5">
        <v>66.099999999999994</v>
      </c>
      <c r="K74" s="5">
        <v>54.6</v>
      </c>
      <c r="L74" s="2">
        <v>6341</v>
      </c>
      <c r="M74" s="4">
        <v>39272</v>
      </c>
      <c r="N74" s="5">
        <v>47800</v>
      </c>
      <c r="O74" s="5">
        <v>71.5</v>
      </c>
      <c r="P74" s="5">
        <v>69.099999999999994</v>
      </c>
      <c r="Q74" s="5">
        <v>66.099999999999994</v>
      </c>
      <c r="R74" s="5">
        <v>54.6</v>
      </c>
      <c r="S74" s="2">
        <v>1243</v>
      </c>
      <c r="T74" s="2">
        <v>1</v>
      </c>
      <c r="U74">
        <f t="shared" si="4"/>
        <v>0</v>
      </c>
      <c r="V74">
        <f t="shared" si="5"/>
        <v>0</v>
      </c>
      <c r="W74">
        <f t="shared" si="6"/>
        <v>0</v>
      </c>
      <c r="X74">
        <f t="shared" si="7"/>
        <v>0</v>
      </c>
    </row>
    <row r="75" spans="1:24" x14ac:dyDescent="0.25">
      <c r="A75" s="2">
        <v>1256</v>
      </c>
      <c r="B75" s="3" t="s">
        <v>99</v>
      </c>
      <c r="C75" s="2">
        <v>2</v>
      </c>
      <c r="D75" s="3" t="s">
        <v>19</v>
      </c>
      <c r="E75" s="3" t="s">
        <v>23</v>
      </c>
      <c r="F75" s="4">
        <v>39331</v>
      </c>
      <c r="G75" s="5">
        <v>340</v>
      </c>
      <c r="H75" s="5">
        <v>14.5</v>
      </c>
      <c r="I75" s="5">
        <v>13.3</v>
      </c>
      <c r="L75" s="2">
        <v>7812</v>
      </c>
      <c r="M75" s="4">
        <v>39426</v>
      </c>
      <c r="N75" s="5">
        <v>291.5</v>
      </c>
      <c r="O75" s="5">
        <v>14.4</v>
      </c>
      <c r="S75" s="2">
        <v>1256</v>
      </c>
      <c r="T75" s="2">
        <v>1</v>
      </c>
      <c r="U75">
        <f t="shared" si="4"/>
        <v>-48.5</v>
      </c>
      <c r="V75">
        <f t="shared" si="5"/>
        <v>95</v>
      </c>
      <c r="W75">
        <f t="shared" si="6"/>
        <v>0</v>
      </c>
      <c r="X75">
        <f t="shared" si="7"/>
        <v>-9.9999999999999645E-2</v>
      </c>
    </row>
    <row r="76" spans="1:24" x14ac:dyDescent="0.25">
      <c r="A76" s="2">
        <v>1257</v>
      </c>
      <c r="B76" s="3" t="s">
        <v>100</v>
      </c>
      <c r="C76" s="2">
        <v>2</v>
      </c>
      <c r="D76" s="3" t="s">
        <v>19</v>
      </c>
      <c r="E76" s="3" t="s">
        <v>23</v>
      </c>
      <c r="F76" s="4">
        <v>39332</v>
      </c>
      <c r="G76" s="5">
        <v>320</v>
      </c>
      <c r="H76" s="5">
        <v>13.2</v>
      </c>
      <c r="I76" s="5">
        <v>13.2</v>
      </c>
      <c r="L76" s="2">
        <v>7518</v>
      </c>
      <c r="M76" s="4">
        <v>39343</v>
      </c>
      <c r="N76" s="5">
        <v>350.5</v>
      </c>
      <c r="S76" s="2">
        <v>1257</v>
      </c>
      <c r="T76" s="2">
        <v>1</v>
      </c>
      <c r="U76">
        <f t="shared" si="4"/>
        <v>30.5</v>
      </c>
      <c r="V76">
        <f t="shared" si="5"/>
        <v>11</v>
      </c>
      <c r="W76">
        <f t="shared" si="6"/>
        <v>2.7727272727272729</v>
      </c>
      <c r="X76">
        <f t="shared" si="7"/>
        <v>0</v>
      </c>
    </row>
    <row r="77" spans="1:24" x14ac:dyDescent="0.25">
      <c r="A77" s="2">
        <v>1265</v>
      </c>
      <c r="B77" s="3" t="s">
        <v>101</v>
      </c>
      <c r="C77" s="2">
        <v>2</v>
      </c>
      <c r="D77" s="3" t="s">
        <v>19</v>
      </c>
      <c r="E77" s="3" t="s">
        <v>26</v>
      </c>
      <c r="F77" s="4">
        <v>39361</v>
      </c>
      <c r="G77" s="5">
        <v>25700</v>
      </c>
      <c r="H77" s="5">
        <v>59.5</v>
      </c>
      <c r="I77" s="5">
        <v>57</v>
      </c>
      <c r="L77" s="2">
        <v>6988</v>
      </c>
      <c r="M77" s="4">
        <v>39361</v>
      </c>
      <c r="N77" s="5">
        <v>25700</v>
      </c>
      <c r="O77" s="5">
        <v>59.5</v>
      </c>
      <c r="P77" s="5">
        <v>57</v>
      </c>
      <c r="S77" s="2">
        <v>1265</v>
      </c>
      <c r="T77" s="2">
        <v>1</v>
      </c>
      <c r="U77">
        <f t="shared" si="4"/>
        <v>0</v>
      </c>
      <c r="V77">
        <f t="shared" si="5"/>
        <v>0</v>
      </c>
      <c r="W77">
        <f t="shared" si="6"/>
        <v>0</v>
      </c>
      <c r="X77">
        <f t="shared" si="7"/>
        <v>0</v>
      </c>
    </row>
    <row r="78" spans="1:24" x14ac:dyDescent="0.25">
      <c r="A78" s="2">
        <v>2098</v>
      </c>
      <c r="B78" s="3" t="s">
        <v>102</v>
      </c>
      <c r="C78" s="2">
        <v>2</v>
      </c>
      <c r="D78" s="3" t="s">
        <v>19</v>
      </c>
      <c r="E78" s="3" t="s">
        <v>23</v>
      </c>
      <c r="F78" s="4">
        <v>38770</v>
      </c>
      <c r="G78" s="5">
        <v>76.5</v>
      </c>
      <c r="H78" s="5">
        <v>8.4</v>
      </c>
      <c r="I78" s="5">
        <v>8.3000000000000007</v>
      </c>
      <c r="L78" s="2">
        <v>8957</v>
      </c>
      <c r="M78" s="4">
        <v>38894</v>
      </c>
      <c r="N78" s="5">
        <v>122.5</v>
      </c>
      <c r="S78" s="2">
        <v>2098</v>
      </c>
      <c r="T78" s="2">
        <v>1</v>
      </c>
      <c r="U78">
        <f t="shared" si="4"/>
        <v>46</v>
      </c>
      <c r="V78">
        <f t="shared" si="5"/>
        <v>124</v>
      </c>
      <c r="W78">
        <f t="shared" si="6"/>
        <v>0.37096774193548387</v>
      </c>
      <c r="X78">
        <f t="shared" si="7"/>
        <v>0</v>
      </c>
    </row>
    <row r="79" spans="1:24" x14ac:dyDescent="0.25">
      <c r="A79" s="2">
        <v>2108</v>
      </c>
      <c r="B79" s="3" t="s">
        <v>103</v>
      </c>
      <c r="C79" s="2">
        <v>2</v>
      </c>
      <c r="D79" s="3" t="s">
        <v>19</v>
      </c>
      <c r="E79" s="3" t="s">
        <v>23</v>
      </c>
      <c r="F79" s="4">
        <v>39480</v>
      </c>
      <c r="G79" s="5">
        <v>31800</v>
      </c>
      <c r="L79" s="2">
        <v>10999</v>
      </c>
      <c r="M79" s="4">
        <v>39702</v>
      </c>
      <c r="N79" s="5">
        <v>32300</v>
      </c>
      <c r="S79" s="2">
        <v>2108</v>
      </c>
      <c r="T79" s="2">
        <v>1</v>
      </c>
      <c r="U79">
        <f t="shared" si="4"/>
        <v>500</v>
      </c>
      <c r="V79">
        <f t="shared" si="5"/>
        <v>222</v>
      </c>
      <c r="W79">
        <f t="shared" si="6"/>
        <v>2.2522522522522523</v>
      </c>
      <c r="X79">
        <f t="shared" si="7"/>
        <v>0</v>
      </c>
    </row>
    <row r="80" spans="1:24" x14ac:dyDescent="0.25">
      <c r="A80" s="2">
        <v>2110</v>
      </c>
      <c r="B80" s="3" t="s">
        <v>104</v>
      </c>
      <c r="C80" s="2">
        <v>2</v>
      </c>
      <c r="D80" s="3" t="s">
        <v>19</v>
      </c>
      <c r="E80" s="3" t="s">
        <v>23</v>
      </c>
      <c r="F80" s="4">
        <v>39483</v>
      </c>
      <c r="G80" s="5">
        <v>58</v>
      </c>
      <c r="H80" s="5">
        <v>7.4</v>
      </c>
      <c r="L80" s="2">
        <v>12689</v>
      </c>
      <c r="M80" s="4">
        <v>39840</v>
      </c>
      <c r="O80" s="5">
        <v>10.5</v>
      </c>
      <c r="P80" s="5">
        <v>9.3000000000000007</v>
      </c>
      <c r="S80" s="2">
        <v>2110</v>
      </c>
      <c r="T80" s="2">
        <v>1</v>
      </c>
      <c r="U80">
        <f t="shared" si="4"/>
        <v>0</v>
      </c>
      <c r="V80">
        <f t="shared" si="5"/>
        <v>357</v>
      </c>
      <c r="W80">
        <f t="shared" si="6"/>
        <v>0</v>
      </c>
      <c r="X80">
        <f t="shared" si="7"/>
        <v>3.0999999999999996</v>
      </c>
    </row>
    <row r="81" spans="1:24" x14ac:dyDescent="0.25">
      <c r="A81" s="2">
        <v>2128</v>
      </c>
      <c r="B81" s="3" t="s">
        <v>105</v>
      </c>
      <c r="C81" s="2">
        <v>1</v>
      </c>
      <c r="D81" s="3" t="s">
        <v>22</v>
      </c>
      <c r="E81" s="3" t="s">
        <v>23</v>
      </c>
      <c r="F81" s="4">
        <v>39497</v>
      </c>
      <c r="G81" s="5">
        <v>92.5</v>
      </c>
      <c r="H81" s="5">
        <v>9.1</v>
      </c>
      <c r="I81" s="5">
        <v>9.1</v>
      </c>
      <c r="L81" s="2">
        <v>12687</v>
      </c>
      <c r="M81" s="4">
        <v>39840</v>
      </c>
      <c r="O81" s="5">
        <v>9.5</v>
      </c>
      <c r="P81" s="5">
        <v>9.5</v>
      </c>
      <c r="S81" s="2">
        <v>2128</v>
      </c>
      <c r="T81" s="2">
        <v>1</v>
      </c>
      <c r="U81">
        <f t="shared" si="4"/>
        <v>0</v>
      </c>
      <c r="V81">
        <f t="shared" si="5"/>
        <v>343</v>
      </c>
      <c r="W81">
        <f t="shared" si="6"/>
        <v>0</v>
      </c>
      <c r="X81">
        <f t="shared" si="7"/>
        <v>0.40000000000000036</v>
      </c>
    </row>
    <row r="82" spans="1:24" x14ac:dyDescent="0.25">
      <c r="A82" s="2">
        <v>2142</v>
      </c>
      <c r="B82" s="3" t="s">
        <v>106</v>
      </c>
      <c r="C82" s="2">
        <v>2</v>
      </c>
      <c r="D82" s="3" t="s">
        <v>19</v>
      </c>
      <c r="E82" s="3" t="s">
        <v>23</v>
      </c>
      <c r="F82" s="4">
        <v>39510</v>
      </c>
      <c r="G82" s="5">
        <v>68</v>
      </c>
      <c r="H82" s="5">
        <v>8</v>
      </c>
      <c r="I82" s="5">
        <v>7.7</v>
      </c>
      <c r="L82" s="2">
        <v>9125</v>
      </c>
      <c r="M82" s="4">
        <v>39510</v>
      </c>
      <c r="N82" s="5">
        <v>68</v>
      </c>
      <c r="O82" s="5">
        <v>8</v>
      </c>
      <c r="P82" s="5">
        <v>7.7</v>
      </c>
      <c r="S82" s="2">
        <v>2142</v>
      </c>
      <c r="T82" s="2">
        <v>1</v>
      </c>
      <c r="U82">
        <f t="shared" si="4"/>
        <v>0</v>
      </c>
      <c r="V82">
        <f t="shared" si="5"/>
        <v>0</v>
      </c>
      <c r="W82">
        <f t="shared" si="6"/>
        <v>0</v>
      </c>
      <c r="X82">
        <f t="shared" si="7"/>
        <v>0</v>
      </c>
    </row>
    <row r="83" spans="1:24" x14ac:dyDescent="0.25">
      <c r="A83" s="2">
        <v>2145</v>
      </c>
      <c r="B83" s="3" t="s">
        <v>107</v>
      </c>
      <c r="C83" s="2">
        <v>2</v>
      </c>
      <c r="D83" s="3" t="s">
        <v>19</v>
      </c>
      <c r="E83" s="3" t="s">
        <v>23</v>
      </c>
      <c r="F83" s="4">
        <v>39513</v>
      </c>
      <c r="G83" s="5">
        <v>134.5</v>
      </c>
      <c r="L83" s="2">
        <v>12688</v>
      </c>
      <c r="M83" s="4">
        <v>39840</v>
      </c>
      <c r="O83" s="5">
        <v>10.1</v>
      </c>
      <c r="P83" s="5">
        <v>10</v>
      </c>
      <c r="S83" s="2">
        <v>2145</v>
      </c>
      <c r="T83" s="2">
        <v>1</v>
      </c>
      <c r="U83">
        <f t="shared" si="4"/>
        <v>0</v>
      </c>
      <c r="V83">
        <f t="shared" si="5"/>
        <v>327</v>
      </c>
      <c r="W83">
        <f t="shared" si="6"/>
        <v>0</v>
      </c>
      <c r="X83">
        <f t="shared" si="7"/>
        <v>0</v>
      </c>
    </row>
    <row r="84" spans="1:24" x14ac:dyDescent="0.25">
      <c r="A84" s="2">
        <v>2147</v>
      </c>
      <c r="B84" s="3" t="s">
        <v>108</v>
      </c>
      <c r="C84" s="2">
        <v>2</v>
      </c>
      <c r="D84" s="3" t="s">
        <v>19</v>
      </c>
      <c r="E84" s="3" t="s">
        <v>23</v>
      </c>
      <c r="F84" s="4">
        <v>39518</v>
      </c>
      <c r="G84" s="5">
        <v>78.5</v>
      </c>
      <c r="H84" s="5">
        <v>8.3000000000000007</v>
      </c>
      <c r="I84" s="5">
        <v>8.8000000000000007</v>
      </c>
      <c r="L84" s="2">
        <v>9292</v>
      </c>
      <c r="M84" s="4">
        <v>39521</v>
      </c>
      <c r="N84" s="5">
        <v>80.5</v>
      </c>
      <c r="O84" s="5">
        <v>8.1999999999999993</v>
      </c>
      <c r="S84" s="2">
        <v>2147</v>
      </c>
      <c r="T84" s="2">
        <v>1</v>
      </c>
      <c r="U84">
        <f t="shared" si="4"/>
        <v>2</v>
      </c>
      <c r="V84">
        <f t="shared" si="5"/>
        <v>3</v>
      </c>
      <c r="W84">
        <f t="shared" si="6"/>
        <v>0.66666666666666663</v>
      </c>
      <c r="X84">
        <f t="shared" si="7"/>
        <v>-0.10000000000000142</v>
      </c>
    </row>
    <row r="85" spans="1:24" x14ac:dyDescent="0.25">
      <c r="A85" s="2">
        <v>2149</v>
      </c>
      <c r="B85" s="3" t="s">
        <v>109</v>
      </c>
      <c r="C85" s="2">
        <v>2</v>
      </c>
      <c r="D85" s="3" t="s">
        <v>19</v>
      </c>
      <c r="E85" s="3" t="s">
        <v>23</v>
      </c>
      <c r="F85" s="4">
        <v>39521</v>
      </c>
      <c r="G85" s="5">
        <v>425.5</v>
      </c>
      <c r="L85" s="2">
        <v>12691</v>
      </c>
      <c r="M85" s="4">
        <v>39840</v>
      </c>
      <c r="O85" s="5">
        <v>16.5</v>
      </c>
      <c r="P85" s="5">
        <v>14.5</v>
      </c>
      <c r="S85" s="2">
        <v>2149</v>
      </c>
      <c r="T85" s="2">
        <v>1</v>
      </c>
      <c r="U85">
        <f t="shared" si="4"/>
        <v>0</v>
      </c>
      <c r="V85">
        <f t="shared" si="5"/>
        <v>319</v>
      </c>
      <c r="W85">
        <f t="shared" si="6"/>
        <v>0</v>
      </c>
      <c r="X85">
        <f t="shared" si="7"/>
        <v>0</v>
      </c>
    </row>
    <row r="86" spans="1:24" x14ac:dyDescent="0.25">
      <c r="A86" s="2">
        <v>2150</v>
      </c>
      <c r="B86" s="3" t="s">
        <v>110</v>
      </c>
      <c r="C86" s="2">
        <v>1</v>
      </c>
      <c r="D86" s="3" t="s">
        <v>22</v>
      </c>
      <c r="E86" s="3" t="s">
        <v>23</v>
      </c>
      <c r="F86" s="4">
        <v>39522</v>
      </c>
      <c r="G86" s="5">
        <v>122</v>
      </c>
      <c r="H86" s="5">
        <v>10.3</v>
      </c>
      <c r="I86" s="5">
        <v>9.9</v>
      </c>
      <c r="L86" s="2">
        <v>12695</v>
      </c>
      <c r="M86" s="4">
        <v>39840</v>
      </c>
      <c r="O86" s="5">
        <v>10.199999999999999</v>
      </c>
      <c r="P86" s="5">
        <v>9.6999999999999993</v>
      </c>
      <c r="S86" s="2">
        <v>2150</v>
      </c>
      <c r="T86" s="2">
        <v>1</v>
      </c>
      <c r="U86">
        <f t="shared" si="4"/>
        <v>0</v>
      </c>
      <c r="V86">
        <f t="shared" si="5"/>
        <v>318</v>
      </c>
      <c r="W86">
        <f t="shared" si="6"/>
        <v>0</v>
      </c>
      <c r="X86">
        <f t="shared" si="7"/>
        <v>-0.10000000000000142</v>
      </c>
    </row>
    <row r="87" spans="1:24" x14ac:dyDescent="0.25">
      <c r="A87" s="2">
        <v>2164</v>
      </c>
      <c r="B87" s="3" t="s">
        <v>111</v>
      </c>
      <c r="C87" s="2">
        <v>2</v>
      </c>
      <c r="D87" s="3" t="s">
        <v>19</v>
      </c>
      <c r="E87" s="3" t="s">
        <v>23</v>
      </c>
      <c r="F87" s="4">
        <v>39541</v>
      </c>
      <c r="G87" s="5">
        <v>128.5</v>
      </c>
      <c r="H87" s="5">
        <v>10</v>
      </c>
      <c r="I87" s="5">
        <v>9.6</v>
      </c>
      <c r="L87" s="2">
        <v>12696</v>
      </c>
      <c r="M87" s="4">
        <v>39840</v>
      </c>
      <c r="O87" s="5">
        <v>10</v>
      </c>
      <c r="P87" s="5">
        <v>9.6999999999999993</v>
      </c>
      <c r="S87" s="2">
        <v>2164</v>
      </c>
      <c r="T87" s="2">
        <v>1</v>
      </c>
      <c r="U87">
        <f t="shared" si="4"/>
        <v>0</v>
      </c>
      <c r="V87">
        <f t="shared" si="5"/>
        <v>299</v>
      </c>
      <c r="W87">
        <f t="shared" si="6"/>
        <v>0</v>
      </c>
      <c r="X87">
        <f t="shared" si="7"/>
        <v>0</v>
      </c>
    </row>
    <row r="88" spans="1:24" x14ac:dyDescent="0.25">
      <c r="A88" s="2">
        <v>2165</v>
      </c>
      <c r="B88" s="3" t="s">
        <v>112</v>
      </c>
      <c r="C88" s="2">
        <v>2</v>
      </c>
      <c r="D88" s="3" t="s">
        <v>19</v>
      </c>
      <c r="E88" s="3" t="s">
        <v>23</v>
      </c>
      <c r="F88" s="4">
        <v>39542</v>
      </c>
      <c r="G88" s="5">
        <v>84.5</v>
      </c>
      <c r="L88" s="2">
        <v>9624</v>
      </c>
      <c r="M88" s="4">
        <v>39542</v>
      </c>
      <c r="N88" s="5">
        <v>84.5</v>
      </c>
      <c r="S88" s="2">
        <v>2165</v>
      </c>
      <c r="T88" s="2">
        <v>1</v>
      </c>
      <c r="U88">
        <f t="shared" si="4"/>
        <v>0</v>
      </c>
      <c r="V88">
        <f t="shared" si="5"/>
        <v>0</v>
      </c>
      <c r="W88">
        <f t="shared" si="6"/>
        <v>0</v>
      </c>
      <c r="X88">
        <f t="shared" si="7"/>
        <v>0</v>
      </c>
    </row>
    <row r="89" spans="1:24" x14ac:dyDescent="0.25">
      <c r="A89" s="2">
        <v>2189</v>
      </c>
      <c r="B89" s="3" t="s">
        <v>113</v>
      </c>
      <c r="C89" s="2">
        <v>2</v>
      </c>
      <c r="D89" s="3" t="s">
        <v>19</v>
      </c>
      <c r="E89" s="3" t="s">
        <v>23</v>
      </c>
      <c r="F89" s="4">
        <v>39609</v>
      </c>
      <c r="G89" s="5">
        <v>453</v>
      </c>
      <c r="H89" s="5">
        <v>15.5</v>
      </c>
      <c r="I89" s="5">
        <v>15</v>
      </c>
      <c r="L89" s="2">
        <v>10357</v>
      </c>
      <c r="M89" s="4">
        <v>39609</v>
      </c>
      <c r="N89" s="5">
        <v>453</v>
      </c>
      <c r="O89" s="5">
        <v>15.5</v>
      </c>
      <c r="P89" s="5">
        <v>15</v>
      </c>
      <c r="S89" s="2">
        <v>2189</v>
      </c>
      <c r="T89" s="2">
        <v>1</v>
      </c>
      <c r="U89">
        <f t="shared" si="4"/>
        <v>0</v>
      </c>
      <c r="V89">
        <f t="shared" si="5"/>
        <v>0</v>
      </c>
      <c r="W89">
        <f t="shared" si="6"/>
        <v>0</v>
      </c>
      <c r="X89">
        <f t="shared" si="7"/>
        <v>0</v>
      </c>
    </row>
    <row r="90" spans="1:24" x14ac:dyDescent="0.25">
      <c r="A90" s="2">
        <v>2218</v>
      </c>
      <c r="B90" s="3" t="s">
        <v>114</v>
      </c>
      <c r="C90" s="2">
        <v>5</v>
      </c>
      <c r="D90" s="3" t="s">
        <v>78</v>
      </c>
      <c r="E90" s="3" t="s">
        <v>26</v>
      </c>
      <c r="F90" s="4">
        <v>39665</v>
      </c>
      <c r="G90" s="5">
        <v>15.4</v>
      </c>
      <c r="H90" s="5">
        <v>56.8</v>
      </c>
      <c r="I90" s="5">
        <v>43.2</v>
      </c>
      <c r="L90" s="2">
        <v>10839</v>
      </c>
      <c r="M90" s="4">
        <v>39665</v>
      </c>
      <c r="N90" s="5">
        <v>15.4</v>
      </c>
      <c r="O90" s="5">
        <v>56.8</v>
      </c>
      <c r="P90" s="5">
        <v>43.2</v>
      </c>
      <c r="S90" s="2">
        <v>2218</v>
      </c>
      <c r="T90" s="2">
        <v>1</v>
      </c>
      <c r="U90">
        <f t="shared" si="4"/>
        <v>0</v>
      </c>
      <c r="V90">
        <f t="shared" si="5"/>
        <v>0</v>
      </c>
      <c r="W90">
        <f t="shared" si="6"/>
        <v>0</v>
      </c>
      <c r="X90">
        <f t="shared" si="7"/>
        <v>0</v>
      </c>
    </row>
    <row r="91" spans="1:24" x14ac:dyDescent="0.25">
      <c r="A91" s="2">
        <v>2224</v>
      </c>
      <c r="B91" s="3" t="s">
        <v>115</v>
      </c>
      <c r="C91" s="2">
        <v>15</v>
      </c>
      <c r="D91" s="3" t="s">
        <v>116</v>
      </c>
      <c r="E91" s="3" t="s">
        <v>23</v>
      </c>
      <c r="F91" s="4">
        <v>39710</v>
      </c>
      <c r="G91" s="5">
        <v>1300</v>
      </c>
      <c r="L91" s="2">
        <v>12739</v>
      </c>
      <c r="M91" s="4">
        <v>39841</v>
      </c>
      <c r="N91" s="5">
        <v>2020</v>
      </c>
      <c r="S91" s="2">
        <v>2224</v>
      </c>
      <c r="T91" s="2">
        <v>1</v>
      </c>
      <c r="U91">
        <f t="shared" si="4"/>
        <v>720</v>
      </c>
      <c r="V91">
        <f t="shared" si="5"/>
        <v>131</v>
      </c>
      <c r="W91">
        <f t="shared" si="6"/>
        <v>5.4961832061068705</v>
      </c>
      <c r="X91">
        <f t="shared" si="7"/>
        <v>0</v>
      </c>
    </row>
    <row r="92" spans="1:24" x14ac:dyDescent="0.25">
      <c r="A92" s="2">
        <v>2226</v>
      </c>
      <c r="B92" s="3" t="s">
        <v>117</v>
      </c>
      <c r="C92" s="2">
        <v>2</v>
      </c>
      <c r="D92" s="3" t="s">
        <v>19</v>
      </c>
      <c r="E92" s="3" t="s">
        <v>23</v>
      </c>
      <c r="F92" s="4">
        <v>39716</v>
      </c>
      <c r="G92" s="5">
        <v>30.5</v>
      </c>
      <c r="H92" s="5">
        <v>5.6</v>
      </c>
      <c r="I92" s="5">
        <v>5.7</v>
      </c>
      <c r="L92" s="2">
        <v>11077</v>
      </c>
      <c r="M92" s="4">
        <v>39716</v>
      </c>
      <c r="N92" s="5">
        <v>30.5</v>
      </c>
      <c r="O92" s="5">
        <v>5.6</v>
      </c>
      <c r="P92" s="5">
        <v>5.7</v>
      </c>
      <c r="S92" s="2">
        <v>2226</v>
      </c>
      <c r="T92" s="2">
        <v>1</v>
      </c>
      <c r="U92">
        <f t="shared" si="4"/>
        <v>0</v>
      </c>
      <c r="V92">
        <f t="shared" si="5"/>
        <v>0</v>
      </c>
      <c r="W92">
        <f t="shared" si="6"/>
        <v>0</v>
      </c>
      <c r="X92">
        <f t="shared" si="7"/>
        <v>0</v>
      </c>
    </row>
    <row r="93" spans="1:24" x14ac:dyDescent="0.25">
      <c r="A93" s="2">
        <v>2229</v>
      </c>
      <c r="B93" s="3" t="s">
        <v>118</v>
      </c>
      <c r="C93" s="2">
        <v>2</v>
      </c>
      <c r="D93" s="3" t="s">
        <v>19</v>
      </c>
      <c r="E93" s="3" t="s">
        <v>23</v>
      </c>
      <c r="F93" s="4">
        <v>39721</v>
      </c>
      <c r="G93" s="5">
        <v>22.5</v>
      </c>
      <c r="H93" s="5">
        <v>5.0999999999999996</v>
      </c>
      <c r="I93" s="5">
        <v>5</v>
      </c>
      <c r="L93" s="2">
        <v>11097</v>
      </c>
      <c r="M93" s="4">
        <v>39721</v>
      </c>
      <c r="N93" s="5">
        <v>22.5</v>
      </c>
      <c r="O93" s="5">
        <v>5.0999999999999996</v>
      </c>
      <c r="P93" s="5">
        <v>5</v>
      </c>
      <c r="S93" s="2">
        <v>2229</v>
      </c>
      <c r="T93" s="2">
        <v>1</v>
      </c>
      <c r="U93">
        <f t="shared" si="4"/>
        <v>0</v>
      </c>
      <c r="V93">
        <f t="shared" si="5"/>
        <v>0</v>
      </c>
      <c r="W93">
        <f t="shared" si="6"/>
        <v>0</v>
      </c>
      <c r="X93">
        <f t="shared" si="7"/>
        <v>0</v>
      </c>
    </row>
    <row r="94" spans="1:24" x14ac:dyDescent="0.25">
      <c r="A94" s="2">
        <v>2246</v>
      </c>
      <c r="B94" s="3" t="s">
        <v>119</v>
      </c>
      <c r="C94" s="2">
        <v>2</v>
      </c>
      <c r="D94" s="3" t="s">
        <v>19</v>
      </c>
      <c r="E94" s="3" t="s">
        <v>23</v>
      </c>
      <c r="F94" s="4">
        <v>39739</v>
      </c>
      <c r="G94" s="5">
        <v>38</v>
      </c>
      <c r="H94" s="5">
        <v>6.5</v>
      </c>
      <c r="I94" s="5">
        <v>6.5</v>
      </c>
      <c r="L94" s="2">
        <v>11221</v>
      </c>
      <c r="M94" s="4">
        <v>39741</v>
      </c>
      <c r="N94" s="5">
        <v>38.5</v>
      </c>
      <c r="O94" s="5">
        <v>6.8</v>
      </c>
      <c r="P94" s="5">
        <v>6.5</v>
      </c>
      <c r="S94" s="2">
        <v>2246</v>
      </c>
      <c r="T94" s="2">
        <v>1</v>
      </c>
      <c r="U94">
        <f t="shared" si="4"/>
        <v>0.5</v>
      </c>
      <c r="V94">
        <f t="shared" si="5"/>
        <v>2</v>
      </c>
      <c r="W94">
        <f t="shared" si="6"/>
        <v>0.25</v>
      </c>
      <c r="X94">
        <f t="shared" si="7"/>
        <v>0.29999999999999982</v>
      </c>
    </row>
    <row r="95" spans="1:24" x14ac:dyDescent="0.25">
      <c r="A95" s="2">
        <v>3103</v>
      </c>
      <c r="B95" s="3" t="s">
        <v>120</v>
      </c>
      <c r="C95" s="2">
        <v>2</v>
      </c>
      <c r="D95" s="3" t="s">
        <v>19</v>
      </c>
      <c r="E95" s="3" t="s">
        <v>26</v>
      </c>
      <c r="F95" s="4">
        <v>39847</v>
      </c>
      <c r="H95" s="5">
        <v>64</v>
      </c>
      <c r="I95" s="5">
        <v>50.5</v>
      </c>
      <c r="L95" s="2">
        <v>12807</v>
      </c>
      <c r="M95" s="4">
        <v>39847</v>
      </c>
      <c r="O95" s="5">
        <v>64</v>
      </c>
      <c r="P95" s="5">
        <v>50.5</v>
      </c>
      <c r="S95" s="2">
        <v>3103</v>
      </c>
      <c r="T95" s="2">
        <v>1</v>
      </c>
      <c r="U95">
        <f t="shared" si="4"/>
        <v>0</v>
      </c>
      <c r="V95">
        <f t="shared" si="5"/>
        <v>0</v>
      </c>
      <c r="W95">
        <f t="shared" si="6"/>
        <v>0</v>
      </c>
      <c r="X95">
        <f t="shared" si="7"/>
        <v>0</v>
      </c>
    </row>
    <row r="96" spans="1:24" x14ac:dyDescent="0.25">
      <c r="A96" s="2">
        <v>3864</v>
      </c>
      <c r="B96" s="3" t="s">
        <v>121</v>
      </c>
      <c r="C96" s="2">
        <v>2</v>
      </c>
      <c r="D96" s="3" t="s">
        <v>19</v>
      </c>
      <c r="E96" s="3" t="s">
        <v>23</v>
      </c>
      <c r="F96" s="4">
        <v>36251</v>
      </c>
      <c r="G96" s="5">
        <v>59</v>
      </c>
      <c r="H96" s="5">
        <v>8.8000000000000007</v>
      </c>
      <c r="L96" s="2">
        <v>14959</v>
      </c>
      <c r="M96" s="4">
        <v>36251</v>
      </c>
      <c r="N96" s="5">
        <v>59</v>
      </c>
      <c r="O96" s="5">
        <v>8.8000000000000007</v>
      </c>
      <c r="S96" s="2">
        <v>3864</v>
      </c>
      <c r="T96" s="2">
        <v>1</v>
      </c>
      <c r="U96">
        <f t="shared" si="4"/>
        <v>0</v>
      </c>
      <c r="V96">
        <f t="shared" si="5"/>
        <v>0</v>
      </c>
      <c r="W96">
        <f t="shared" si="6"/>
        <v>0</v>
      </c>
      <c r="X96">
        <f t="shared" si="7"/>
        <v>0</v>
      </c>
    </row>
    <row r="97" spans="1:24" x14ac:dyDescent="0.25">
      <c r="A97" s="2">
        <v>3865</v>
      </c>
      <c r="B97" s="3" t="s">
        <v>122</v>
      </c>
      <c r="C97" s="2">
        <v>2</v>
      </c>
      <c r="D97" s="3" t="s">
        <v>19</v>
      </c>
      <c r="E97" s="3" t="s">
        <v>23</v>
      </c>
      <c r="F97" s="4">
        <v>36243</v>
      </c>
      <c r="G97" s="5">
        <v>61</v>
      </c>
      <c r="H97" s="5">
        <v>9.1</v>
      </c>
      <c r="L97" s="2">
        <v>14962</v>
      </c>
      <c r="M97" s="4">
        <v>36243</v>
      </c>
      <c r="N97" s="5">
        <v>61</v>
      </c>
      <c r="O97" s="5">
        <v>9.1</v>
      </c>
      <c r="S97" s="2">
        <v>3865</v>
      </c>
      <c r="T97" s="2">
        <v>1</v>
      </c>
      <c r="U97">
        <f t="shared" si="4"/>
        <v>0</v>
      </c>
      <c r="V97">
        <f t="shared" si="5"/>
        <v>0</v>
      </c>
      <c r="W97">
        <f t="shared" si="6"/>
        <v>0</v>
      </c>
      <c r="X97">
        <f t="shared" si="7"/>
        <v>0</v>
      </c>
    </row>
    <row r="98" spans="1:24" x14ac:dyDescent="0.25">
      <c r="A98" s="2">
        <v>3868</v>
      </c>
      <c r="B98" s="3" t="s">
        <v>123</v>
      </c>
      <c r="C98" s="2">
        <v>2</v>
      </c>
      <c r="D98" s="3" t="s">
        <v>19</v>
      </c>
      <c r="E98" s="3" t="s">
        <v>23</v>
      </c>
      <c r="F98" s="4">
        <v>37032</v>
      </c>
      <c r="G98" s="5">
        <v>4300</v>
      </c>
      <c r="H98" s="5">
        <v>33</v>
      </c>
      <c r="L98" s="2">
        <v>15019</v>
      </c>
      <c r="M98" s="4">
        <v>37032</v>
      </c>
      <c r="N98" s="5">
        <v>4300</v>
      </c>
      <c r="O98" s="5">
        <v>33</v>
      </c>
      <c r="S98" s="2">
        <v>3868</v>
      </c>
      <c r="T98" s="2">
        <v>1</v>
      </c>
      <c r="U98">
        <f t="shared" si="4"/>
        <v>0</v>
      </c>
      <c r="V98">
        <f t="shared" si="5"/>
        <v>0</v>
      </c>
      <c r="W98">
        <f t="shared" si="6"/>
        <v>0</v>
      </c>
      <c r="X98">
        <f t="shared" si="7"/>
        <v>0</v>
      </c>
    </row>
    <row r="99" spans="1:24" x14ac:dyDescent="0.25">
      <c r="A99" s="2">
        <v>3869</v>
      </c>
      <c r="B99" s="3" t="s">
        <v>124</v>
      </c>
      <c r="C99" s="2">
        <v>1</v>
      </c>
      <c r="D99" s="3" t="s">
        <v>22</v>
      </c>
      <c r="E99" s="3" t="s">
        <v>23</v>
      </c>
      <c r="F99" s="4">
        <v>37067</v>
      </c>
      <c r="G99" s="5">
        <v>29300</v>
      </c>
      <c r="H99" s="5">
        <v>64</v>
      </c>
      <c r="L99" s="2">
        <v>15018</v>
      </c>
      <c r="M99" s="4">
        <v>37067</v>
      </c>
      <c r="N99" s="5">
        <v>29300</v>
      </c>
      <c r="O99" s="5">
        <v>64</v>
      </c>
      <c r="S99" s="2">
        <v>3869</v>
      </c>
      <c r="T99" s="2">
        <v>1</v>
      </c>
      <c r="U99">
        <f t="shared" si="4"/>
        <v>0</v>
      </c>
      <c r="V99">
        <f t="shared" si="5"/>
        <v>0</v>
      </c>
      <c r="W99">
        <f t="shared" si="6"/>
        <v>0</v>
      </c>
      <c r="X99">
        <f t="shared" si="7"/>
        <v>0</v>
      </c>
    </row>
    <row r="100" spans="1:24" x14ac:dyDescent="0.25">
      <c r="A100" s="2">
        <v>3870</v>
      </c>
      <c r="B100" s="3" t="s">
        <v>125</v>
      </c>
      <c r="C100" s="2">
        <v>1</v>
      </c>
      <c r="D100" s="3" t="s">
        <v>22</v>
      </c>
      <c r="E100" s="3" t="s">
        <v>23</v>
      </c>
      <c r="F100" s="4">
        <v>37021</v>
      </c>
      <c r="G100" s="5">
        <v>84.5</v>
      </c>
      <c r="H100" s="5">
        <v>9.8000000000000007</v>
      </c>
      <c r="L100" s="2">
        <v>15022</v>
      </c>
      <c r="M100" s="4">
        <v>37021</v>
      </c>
      <c r="N100" s="5">
        <v>84.5</v>
      </c>
      <c r="O100" s="5">
        <v>9.8000000000000007</v>
      </c>
      <c r="S100" s="2">
        <v>3870</v>
      </c>
      <c r="T100" s="2">
        <v>1</v>
      </c>
      <c r="U100">
        <f t="shared" si="4"/>
        <v>0</v>
      </c>
      <c r="V100">
        <f t="shared" si="5"/>
        <v>0</v>
      </c>
      <c r="W100">
        <f t="shared" si="6"/>
        <v>0</v>
      </c>
      <c r="X100">
        <f t="shared" si="7"/>
        <v>0</v>
      </c>
    </row>
    <row r="101" spans="1:24" x14ac:dyDescent="0.25">
      <c r="A101" s="2">
        <v>3966</v>
      </c>
      <c r="B101" s="3" t="s">
        <v>126</v>
      </c>
      <c r="C101" s="2">
        <v>1</v>
      </c>
      <c r="D101" s="3" t="s">
        <v>22</v>
      </c>
      <c r="E101" s="3" t="s">
        <v>26</v>
      </c>
      <c r="F101" s="4">
        <v>39973</v>
      </c>
      <c r="H101" s="5">
        <v>82</v>
      </c>
      <c r="I101" s="5">
        <v>77</v>
      </c>
      <c r="J101" s="5">
        <v>91.8</v>
      </c>
      <c r="K101" s="5">
        <v>73.7</v>
      </c>
      <c r="L101" s="2">
        <v>15631</v>
      </c>
      <c r="M101" s="4">
        <v>39973</v>
      </c>
      <c r="O101" s="5">
        <v>82</v>
      </c>
      <c r="P101" s="5">
        <v>77</v>
      </c>
      <c r="Q101" s="5">
        <v>91.8</v>
      </c>
      <c r="R101" s="5">
        <v>73.7</v>
      </c>
      <c r="S101" s="2">
        <v>3966</v>
      </c>
      <c r="T101" s="2">
        <v>1</v>
      </c>
      <c r="U101">
        <f t="shared" si="4"/>
        <v>0</v>
      </c>
      <c r="V101">
        <f t="shared" si="5"/>
        <v>0</v>
      </c>
      <c r="W101">
        <f t="shared" si="6"/>
        <v>0</v>
      </c>
      <c r="X101">
        <f t="shared" si="7"/>
        <v>0</v>
      </c>
    </row>
    <row r="102" spans="1:24" x14ac:dyDescent="0.25">
      <c r="A102" s="2">
        <v>4074</v>
      </c>
      <c r="B102" s="3" t="s">
        <v>127</v>
      </c>
      <c r="C102" s="2">
        <v>2</v>
      </c>
      <c r="D102" s="3" t="s">
        <v>19</v>
      </c>
      <c r="E102" s="3" t="s">
        <v>26</v>
      </c>
      <c r="F102" s="4">
        <v>39999</v>
      </c>
      <c r="G102" s="5">
        <v>37000</v>
      </c>
      <c r="H102" s="5">
        <v>65</v>
      </c>
      <c r="I102" s="5">
        <v>59.5</v>
      </c>
      <c r="L102" s="2">
        <v>15961</v>
      </c>
      <c r="M102" s="4">
        <v>39999</v>
      </c>
      <c r="N102" s="5">
        <v>37000</v>
      </c>
      <c r="O102" s="5">
        <v>65</v>
      </c>
      <c r="P102" s="5">
        <v>59.5</v>
      </c>
      <c r="S102" s="2">
        <v>4074</v>
      </c>
      <c r="T102" s="2">
        <v>1</v>
      </c>
      <c r="U102">
        <f t="shared" si="4"/>
        <v>0</v>
      </c>
      <c r="V102">
        <f t="shared" si="5"/>
        <v>0</v>
      </c>
      <c r="W102">
        <f t="shared" si="6"/>
        <v>0</v>
      </c>
      <c r="X102">
        <f t="shared" si="7"/>
        <v>0</v>
      </c>
    </row>
    <row r="103" spans="1:24" x14ac:dyDescent="0.25">
      <c r="A103" s="2">
        <v>4075</v>
      </c>
      <c r="B103" s="3" t="s">
        <v>128</v>
      </c>
      <c r="C103" s="2">
        <v>2</v>
      </c>
      <c r="D103" s="3" t="s">
        <v>19</v>
      </c>
      <c r="E103" s="3" t="s">
        <v>26</v>
      </c>
      <c r="F103" s="4">
        <v>39999</v>
      </c>
      <c r="G103" s="5">
        <v>60000</v>
      </c>
      <c r="I103" s="5">
        <v>56.5</v>
      </c>
      <c r="L103" s="2">
        <v>15963</v>
      </c>
      <c r="M103" s="4">
        <v>39999</v>
      </c>
      <c r="N103" s="5">
        <v>60000</v>
      </c>
      <c r="P103" s="5">
        <v>56.5</v>
      </c>
      <c r="S103" s="2">
        <v>4075</v>
      </c>
      <c r="T103" s="2">
        <v>1</v>
      </c>
      <c r="U103">
        <f t="shared" si="4"/>
        <v>0</v>
      </c>
      <c r="V103">
        <f t="shared" si="5"/>
        <v>0</v>
      </c>
      <c r="W103">
        <f t="shared" si="6"/>
        <v>0</v>
      </c>
      <c r="X103">
        <f t="shared" si="7"/>
        <v>0</v>
      </c>
    </row>
    <row r="104" spans="1:24" x14ac:dyDescent="0.25">
      <c r="A104" s="2">
        <v>4142</v>
      </c>
      <c r="B104" s="3" t="s">
        <v>129</v>
      </c>
      <c r="C104" s="2">
        <v>1</v>
      </c>
      <c r="D104" s="3" t="s">
        <v>22</v>
      </c>
      <c r="E104" s="3" t="s">
        <v>23</v>
      </c>
      <c r="F104" s="4">
        <v>40052</v>
      </c>
      <c r="G104" s="5">
        <v>9000</v>
      </c>
      <c r="H104" s="5">
        <v>46.8</v>
      </c>
      <c r="I104" s="5">
        <v>43</v>
      </c>
      <c r="L104" s="2">
        <v>16477</v>
      </c>
      <c r="M104" s="4">
        <v>40052</v>
      </c>
      <c r="N104" s="5">
        <v>9000</v>
      </c>
      <c r="O104" s="5">
        <v>46.8</v>
      </c>
      <c r="P104" s="5">
        <v>43</v>
      </c>
      <c r="S104" s="2">
        <v>4142</v>
      </c>
      <c r="T104" s="2">
        <v>1</v>
      </c>
      <c r="U104">
        <f t="shared" si="4"/>
        <v>0</v>
      </c>
      <c r="V104">
        <f t="shared" si="5"/>
        <v>0</v>
      </c>
      <c r="W104">
        <f t="shared" si="6"/>
        <v>0</v>
      </c>
      <c r="X104">
        <f t="shared" si="7"/>
        <v>0</v>
      </c>
    </row>
    <row r="105" spans="1:24" x14ac:dyDescent="0.25">
      <c r="A105" s="2">
        <v>4145</v>
      </c>
      <c r="B105" s="3" t="s">
        <v>130</v>
      </c>
      <c r="C105" s="2">
        <v>2</v>
      </c>
      <c r="D105" s="3" t="s">
        <v>19</v>
      </c>
      <c r="E105" s="3" t="s">
        <v>23</v>
      </c>
      <c r="F105" s="4">
        <v>40055</v>
      </c>
      <c r="G105" s="5">
        <v>14</v>
      </c>
      <c r="H105" s="5">
        <v>4.3</v>
      </c>
      <c r="I105" s="5">
        <v>4</v>
      </c>
      <c r="L105" s="2">
        <v>16581</v>
      </c>
      <c r="M105" s="4">
        <v>40060</v>
      </c>
      <c r="N105" s="5">
        <v>12.5</v>
      </c>
      <c r="O105" s="5">
        <v>4</v>
      </c>
      <c r="P105" s="5">
        <v>3.8</v>
      </c>
      <c r="S105" s="2">
        <v>4145</v>
      </c>
      <c r="T105" s="2">
        <v>1</v>
      </c>
      <c r="U105">
        <f t="shared" si="4"/>
        <v>-1.5</v>
      </c>
      <c r="V105">
        <f t="shared" si="5"/>
        <v>5</v>
      </c>
      <c r="W105">
        <f t="shared" si="6"/>
        <v>0</v>
      </c>
      <c r="X105">
        <f t="shared" si="7"/>
        <v>-0.29999999999999982</v>
      </c>
    </row>
    <row r="106" spans="1:24" x14ac:dyDescent="0.25">
      <c r="A106" s="2">
        <v>4146</v>
      </c>
      <c r="B106" s="3" t="s">
        <v>131</v>
      </c>
      <c r="C106" s="2">
        <v>10</v>
      </c>
      <c r="D106" s="3" t="s">
        <v>132</v>
      </c>
      <c r="E106" s="3" t="s">
        <v>20</v>
      </c>
      <c r="F106" s="4">
        <v>40060</v>
      </c>
      <c r="G106" s="5">
        <v>22900</v>
      </c>
      <c r="H106" s="5">
        <v>57</v>
      </c>
      <c r="I106" s="5">
        <v>52</v>
      </c>
      <c r="L106" s="2">
        <v>16610</v>
      </c>
      <c r="M106" s="4">
        <v>40060</v>
      </c>
      <c r="N106" s="5">
        <v>22900</v>
      </c>
      <c r="O106" s="5">
        <v>57</v>
      </c>
      <c r="P106" s="5">
        <v>52</v>
      </c>
      <c r="S106" s="2">
        <v>4146</v>
      </c>
      <c r="T106" s="2">
        <v>1</v>
      </c>
      <c r="U106">
        <f t="shared" si="4"/>
        <v>0</v>
      </c>
      <c r="V106">
        <f t="shared" si="5"/>
        <v>0</v>
      </c>
      <c r="W106">
        <f t="shared" si="6"/>
        <v>0</v>
      </c>
      <c r="X106">
        <f t="shared" si="7"/>
        <v>0</v>
      </c>
    </row>
    <row r="107" spans="1:24" x14ac:dyDescent="0.25">
      <c r="A107" s="2">
        <v>4152</v>
      </c>
      <c r="B107" s="3" t="s">
        <v>133</v>
      </c>
      <c r="C107" s="2">
        <v>10</v>
      </c>
      <c r="D107" s="3" t="s">
        <v>132</v>
      </c>
      <c r="E107" s="3" t="s">
        <v>20</v>
      </c>
      <c r="F107" s="4">
        <v>40057</v>
      </c>
      <c r="G107" s="5">
        <v>30000</v>
      </c>
      <c r="H107" s="5">
        <v>62.5</v>
      </c>
      <c r="I107" s="5">
        <v>55</v>
      </c>
      <c r="L107" s="2">
        <v>16560</v>
      </c>
      <c r="M107" s="4">
        <v>40057</v>
      </c>
      <c r="N107" s="5">
        <v>30000</v>
      </c>
      <c r="O107" s="5">
        <v>62.5</v>
      </c>
      <c r="P107" s="5">
        <v>55</v>
      </c>
      <c r="S107" s="2">
        <v>4152</v>
      </c>
      <c r="T107" s="2">
        <v>1</v>
      </c>
      <c r="U107">
        <f t="shared" si="4"/>
        <v>0</v>
      </c>
      <c r="V107">
        <f t="shared" si="5"/>
        <v>0</v>
      </c>
      <c r="W107">
        <f t="shared" si="6"/>
        <v>0</v>
      </c>
      <c r="X107">
        <f t="shared" si="7"/>
        <v>0</v>
      </c>
    </row>
    <row r="108" spans="1:24" x14ac:dyDescent="0.25">
      <c r="A108" s="2">
        <v>4153</v>
      </c>
      <c r="B108" s="3" t="s">
        <v>134</v>
      </c>
      <c r="C108" s="2">
        <v>10</v>
      </c>
      <c r="D108" s="3" t="s">
        <v>132</v>
      </c>
      <c r="E108" s="3" t="s">
        <v>26</v>
      </c>
      <c r="F108" s="4">
        <v>40057</v>
      </c>
      <c r="G108" s="5">
        <v>56600</v>
      </c>
      <c r="H108" s="5">
        <v>75</v>
      </c>
      <c r="I108" s="5">
        <v>70</v>
      </c>
      <c r="L108" s="2">
        <v>16570</v>
      </c>
      <c r="M108" s="4">
        <v>40057</v>
      </c>
      <c r="N108" s="5">
        <v>56600</v>
      </c>
      <c r="O108" s="5">
        <v>75</v>
      </c>
      <c r="P108" s="5">
        <v>70</v>
      </c>
      <c r="S108" s="2">
        <v>4153</v>
      </c>
      <c r="T108" s="2">
        <v>1</v>
      </c>
      <c r="U108">
        <f t="shared" si="4"/>
        <v>0</v>
      </c>
      <c r="V108">
        <f t="shared" si="5"/>
        <v>0</v>
      </c>
      <c r="W108">
        <f t="shared" si="6"/>
        <v>0</v>
      </c>
      <c r="X108">
        <f t="shared" si="7"/>
        <v>0</v>
      </c>
    </row>
    <row r="109" spans="1:24" x14ac:dyDescent="0.25">
      <c r="A109" s="2">
        <v>4154</v>
      </c>
      <c r="B109" s="3" t="s">
        <v>135</v>
      </c>
      <c r="C109" s="2">
        <v>10</v>
      </c>
      <c r="D109" s="3" t="s">
        <v>132</v>
      </c>
      <c r="E109" s="3" t="s">
        <v>26</v>
      </c>
      <c r="F109" s="4">
        <v>40058</v>
      </c>
      <c r="H109" s="5">
        <v>67.8</v>
      </c>
      <c r="I109" s="5">
        <v>64</v>
      </c>
      <c r="L109" s="2">
        <v>16574</v>
      </c>
      <c r="M109" s="4">
        <v>40058</v>
      </c>
      <c r="O109" s="5">
        <v>67.8</v>
      </c>
      <c r="P109" s="5">
        <v>64</v>
      </c>
      <c r="S109" s="2">
        <v>4154</v>
      </c>
      <c r="T109" s="2">
        <v>1</v>
      </c>
      <c r="U109">
        <f t="shared" si="4"/>
        <v>0</v>
      </c>
      <c r="V109">
        <f t="shared" si="5"/>
        <v>0</v>
      </c>
      <c r="W109">
        <f t="shared" si="6"/>
        <v>0</v>
      </c>
      <c r="X109">
        <f t="shared" si="7"/>
        <v>0</v>
      </c>
    </row>
    <row r="110" spans="1:24" x14ac:dyDescent="0.25">
      <c r="A110" s="2">
        <v>4162</v>
      </c>
      <c r="B110" s="3" t="s">
        <v>136</v>
      </c>
      <c r="C110" s="2">
        <v>1</v>
      </c>
      <c r="D110" s="3" t="s">
        <v>22</v>
      </c>
      <c r="E110" s="3" t="s">
        <v>23</v>
      </c>
      <c r="F110" s="4">
        <v>40076</v>
      </c>
      <c r="G110" s="5">
        <v>18</v>
      </c>
      <c r="H110" s="5">
        <v>5</v>
      </c>
      <c r="I110" s="5">
        <v>4.5999999999999996</v>
      </c>
      <c r="L110" s="2">
        <v>16984</v>
      </c>
      <c r="M110" s="4">
        <v>40098</v>
      </c>
      <c r="N110" s="5">
        <v>16</v>
      </c>
      <c r="O110" s="5">
        <v>5.2</v>
      </c>
      <c r="P110" s="5">
        <v>4.9000000000000004</v>
      </c>
      <c r="S110" s="2">
        <v>4162</v>
      </c>
      <c r="T110" s="2">
        <v>1</v>
      </c>
      <c r="U110">
        <f t="shared" si="4"/>
        <v>-2</v>
      </c>
      <c r="V110">
        <f t="shared" si="5"/>
        <v>22</v>
      </c>
      <c r="W110">
        <f t="shared" si="6"/>
        <v>0</v>
      </c>
      <c r="X110">
        <f t="shared" si="7"/>
        <v>0.20000000000000018</v>
      </c>
    </row>
    <row r="111" spans="1:24" x14ac:dyDescent="0.25">
      <c r="A111" s="2">
        <v>4174</v>
      </c>
      <c r="B111" s="3" t="s">
        <v>137</v>
      </c>
      <c r="C111" s="2">
        <v>1</v>
      </c>
      <c r="D111" s="3" t="s">
        <v>22</v>
      </c>
      <c r="E111" s="3" t="s">
        <v>23</v>
      </c>
      <c r="F111" s="4">
        <v>40079</v>
      </c>
      <c r="G111" s="5">
        <v>23.5</v>
      </c>
      <c r="H111" s="5">
        <v>5.7</v>
      </c>
      <c r="I111" s="5">
        <v>5.0999999999999996</v>
      </c>
      <c r="L111" s="2">
        <v>16833</v>
      </c>
      <c r="M111" s="4">
        <v>40082</v>
      </c>
      <c r="N111" s="5">
        <v>26</v>
      </c>
      <c r="O111" s="5">
        <v>5.9</v>
      </c>
      <c r="P111" s="5">
        <v>5.3</v>
      </c>
      <c r="S111" s="2">
        <v>4174</v>
      </c>
      <c r="T111" s="2">
        <v>1</v>
      </c>
      <c r="U111">
        <f t="shared" si="4"/>
        <v>2.5</v>
      </c>
      <c r="V111">
        <f t="shared" si="5"/>
        <v>3</v>
      </c>
      <c r="W111">
        <f t="shared" si="6"/>
        <v>0.83333333333333337</v>
      </c>
      <c r="X111">
        <f t="shared" si="7"/>
        <v>0.20000000000000018</v>
      </c>
    </row>
    <row r="112" spans="1:24" x14ac:dyDescent="0.25">
      <c r="A112" s="2">
        <v>4210</v>
      </c>
      <c r="B112" s="3" t="s">
        <v>138</v>
      </c>
      <c r="C112" s="2">
        <v>2</v>
      </c>
      <c r="D112" s="3" t="s">
        <v>19</v>
      </c>
      <c r="E112" s="3" t="s">
        <v>23</v>
      </c>
      <c r="F112" s="4">
        <v>39120</v>
      </c>
      <c r="H112" s="5">
        <v>9</v>
      </c>
      <c r="I112" s="5">
        <v>9</v>
      </c>
      <c r="L112" s="2">
        <v>17226</v>
      </c>
      <c r="M112" s="4">
        <v>39120</v>
      </c>
      <c r="O112" s="5">
        <v>9</v>
      </c>
      <c r="P112" s="5">
        <v>9</v>
      </c>
      <c r="S112" s="2">
        <v>4210</v>
      </c>
      <c r="T112" s="2">
        <v>1</v>
      </c>
      <c r="U112">
        <f t="shared" si="4"/>
        <v>0</v>
      </c>
      <c r="V112">
        <f t="shared" si="5"/>
        <v>0</v>
      </c>
      <c r="W112">
        <f t="shared" si="6"/>
        <v>0</v>
      </c>
      <c r="X112">
        <f t="shared" si="7"/>
        <v>0</v>
      </c>
    </row>
    <row r="113" spans="1:24" x14ac:dyDescent="0.25">
      <c r="A113" s="2">
        <v>4211</v>
      </c>
      <c r="B113" s="3" t="s">
        <v>139</v>
      </c>
      <c r="C113" s="2">
        <v>2</v>
      </c>
      <c r="D113" s="3" t="s">
        <v>19</v>
      </c>
      <c r="E113" s="3" t="s">
        <v>23</v>
      </c>
      <c r="F113" s="4">
        <v>39113</v>
      </c>
      <c r="G113" s="5">
        <v>388.5</v>
      </c>
      <c r="H113" s="5">
        <v>15.6</v>
      </c>
      <c r="I113" s="5">
        <v>15.4</v>
      </c>
      <c r="L113" s="2">
        <v>17231</v>
      </c>
      <c r="M113" s="4">
        <v>39113</v>
      </c>
      <c r="N113" s="5">
        <v>388.5</v>
      </c>
      <c r="O113" s="5">
        <v>15.6</v>
      </c>
      <c r="P113" s="5">
        <v>15.4</v>
      </c>
      <c r="S113" s="2">
        <v>4211</v>
      </c>
      <c r="T113" s="2">
        <v>1</v>
      </c>
      <c r="U113">
        <f t="shared" si="4"/>
        <v>0</v>
      </c>
      <c r="V113">
        <f t="shared" si="5"/>
        <v>0</v>
      </c>
      <c r="W113">
        <f t="shared" si="6"/>
        <v>0</v>
      </c>
      <c r="X113">
        <f t="shared" si="7"/>
        <v>0</v>
      </c>
    </row>
    <row r="114" spans="1:24" x14ac:dyDescent="0.25">
      <c r="A114" s="2">
        <v>4212</v>
      </c>
      <c r="B114" s="3" t="s">
        <v>140</v>
      </c>
      <c r="C114" s="2">
        <v>2</v>
      </c>
      <c r="D114" s="3" t="s">
        <v>19</v>
      </c>
      <c r="E114" s="3" t="s">
        <v>23</v>
      </c>
      <c r="F114" s="4">
        <v>40123</v>
      </c>
      <c r="G114" s="5">
        <v>56</v>
      </c>
      <c r="H114" s="5">
        <v>7.5</v>
      </c>
      <c r="I114" s="5">
        <v>7.6</v>
      </c>
      <c r="L114" s="2">
        <v>17924</v>
      </c>
      <c r="M114" s="4">
        <v>40201</v>
      </c>
      <c r="N114" s="5">
        <v>56</v>
      </c>
      <c r="S114" s="2">
        <v>4212</v>
      </c>
      <c r="T114" s="2">
        <v>1</v>
      </c>
      <c r="U114">
        <f t="shared" si="4"/>
        <v>0</v>
      </c>
      <c r="V114">
        <f t="shared" si="5"/>
        <v>78</v>
      </c>
      <c r="W114">
        <f t="shared" si="6"/>
        <v>0</v>
      </c>
      <c r="X114">
        <f t="shared" si="7"/>
        <v>0</v>
      </c>
    </row>
    <row r="115" spans="1:24" x14ac:dyDescent="0.25">
      <c r="A115" s="2">
        <v>4235</v>
      </c>
      <c r="B115" s="3" t="s">
        <v>141</v>
      </c>
      <c r="C115" s="2">
        <v>2</v>
      </c>
      <c r="D115" s="3" t="s">
        <v>19</v>
      </c>
      <c r="E115" s="3" t="s">
        <v>23</v>
      </c>
      <c r="F115" s="4">
        <v>40165</v>
      </c>
      <c r="G115" s="5">
        <v>30700</v>
      </c>
      <c r="L115" s="2">
        <v>17797</v>
      </c>
      <c r="M115" s="4">
        <v>40184</v>
      </c>
      <c r="N115" s="5">
        <v>34520</v>
      </c>
      <c r="O115" s="5">
        <v>67</v>
      </c>
      <c r="P115" s="5">
        <v>61.1</v>
      </c>
      <c r="Q115" s="5">
        <v>64.5</v>
      </c>
      <c r="S115" s="2">
        <v>4235</v>
      </c>
      <c r="T115" s="2">
        <v>1</v>
      </c>
      <c r="U115">
        <f t="shared" si="4"/>
        <v>3820</v>
      </c>
      <c r="V115">
        <f t="shared" si="5"/>
        <v>19</v>
      </c>
      <c r="W115">
        <f t="shared" si="6"/>
        <v>201.05263157894737</v>
      </c>
      <c r="X115">
        <f t="shared" si="7"/>
        <v>0</v>
      </c>
    </row>
    <row r="116" spans="1:24" ht="30" x14ac:dyDescent="0.25">
      <c r="A116" s="2">
        <v>4238</v>
      </c>
      <c r="B116" s="3" t="s">
        <v>142</v>
      </c>
      <c r="C116" s="2">
        <v>2</v>
      </c>
      <c r="D116" s="3" t="s">
        <v>19</v>
      </c>
      <c r="E116" s="3" t="s">
        <v>23</v>
      </c>
      <c r="F116" s="4">
        <v>40212</v>
      </c>
      <c r="G116" s="5">
        <v>25140</v>
      </c>
      <c r="H116" s="5">
        <v>59.5</v>
      </c>
      <c r="I116" s="5">
        <v>54</v>
      </c>
      <c r="L116" s="2">
        <v>18006</v>
      </c>
      <c r="M116" s="4">
        <v>40212</v>
      </c>
      <c r="N116" s="5">
        <v>25140</v>
      </c>
      <c r="O116" s="5">
        <v>59.5</v>
      </c>
      <c r="P116" s="5">
        <v>54</v>
      </c>
      <c r="S116" s="2">
        <v>4238</v>
      </c>
      <c r="T116" s="2">
        <v>1</v>
      </c>
      <c r="U116">
        <f t="shared" si="4"/>
        <v>0</v>
      </c>
      <c r="V116">
        <f t="shared" si="5"/>
        <v>0</v>
      </c>
      <c r="W116">
        <f t="shared" si="6"/>
        <v>0</v>
      </c>
      <c r="X116">
        <f t="shared" si="7"/>
        <v>0</v>
      </c>
    </row>
    <row r="117" spans="1:24" x14ac:dyDescent="0.25">
      <c r="A117" s="2">
        <v>4239</v>
      </c>
      <c r="B117" s="3" t="s">
        <v>143</v>
      </c>
      <c r="C117" s="2">
        <v>1</v>
      </c>
      <c r="D117" s="3" t="s">
        <v>22</v>
      </c>
      <c r="E117" s="3" t="s">
        <v>26</v>
      </c>
      <c r="F117" s="4">
        <v>40213</v>
      </c>
      <c r="G117" s="5">
        <v>17940</v>
      </c>
      <c r="L117" s="2">
        <v>18015</v>
      </c>
      <c r="M117" s="4">
        <v>40213</v>
      </c>
      <c r="N117" s="5">
        <v>17940</v>
      </c>
      <c r="S117" s="2">
        <v>4239</v>
      </c>
      <c r="T117" s="2">
        <v>1</v>
      </c>
      <c r="U117">
        <f t="shared" si="4"/>
        <v>0</v>
      </c>
      <c r="V117">
        <f t="shared" si="5"/>
        <v>0</v>
      </c>
      <c r="W117">
        <f t="shared" si="6"/>
        <v>0</v>
      </c>
      <c r="X117">
        <f t="shared" si="7"/>
        <v>0</v>
      </c>
    </row>
    <row r="118" spans="1:24" x14ac:dyDescent="0.25">
      <c r="A118" s="2">
        <v>4240</v>
      </c>
      <c r="B118" s="3" t="s">
        <v>144</v>
      </c>
      <c r="C118" s="2">
        <v>2</v>
      </c>
      <c r="D118" s="3" t="s">
        <v>19</v>
      </c>
      <c r="E118" s="3" t="s">
        <v>23</v>
      </c>
      <c r="F118" s="4">
        <v>40215</v>
      </c>
      <c r="G118" s="5">
        <v>24.5</v>
      </c>
      <c r="H118" s="5">
        <v>5.3</v>
      </c>
      <c r="I118" s="5">
        <v>5.4</v>
      </c>
      <c r="J118" s="5">
        <v>5.2</v>
      </c>
      <c r="L118" s="2">
        <v>18027</v>
      </c>
      <c r="M118" s="4">
        <v>40215</v>
      </c>
      <c r="N118" s="5">
        <v>24.5</v>
      </c>
      <c r="O118" s="5">
        <v>5.3</v>
      </c>
      <c r="P118" s="5">
        <v>5.4</v>
      </c>
      <c r="Q118" s="5">
        <v>5.2</v>
      </c>
      <c r="S118" s="2">
        <v>4240</v>
      </c>
      <c r="T118" s="2">
        <v>1</v>
      </c>
      <c r="U118">
        <f t="shared" si="4"/>
        <v>0</v>
      </c>
      <c r="V118">
        <f t="shared" si="5"/>
        <v>0</v>
      </c>
      <c r="W118">
        <f t="shared" si="6"/>
        <v>0</v>
      </c>
      <c r="X118">
        <f t="shared" si="7"/>
        <v>0</v>
      </c>
    </row>
    <row r="119" spans="1:24" x14ac:dyDescent="0.25">
      <c r="A119" s="2">
        <v>4242</v>
      </c>
      <c r="B119" s="3" t="s">
        <v>145</v>
      </c>
      <c r="C119" s="2">
        <v>2</v>
      </c>
      <c r="D119" s="3" t="s">
        <v>19</v>
      </c>
      <c r="E119" s="3" t="s">
        <v>23</v>
      </c>
      <c r="F119" s="4">
        <v>40236</v>
      </c>
      <c r="G119" s="5">
        <v>11340</v>
      </c>
      <c r="H119" s="5">
        <v>46.5</v>
      </c>
      <c r="I119" s="5">
        <v>43</v>
      </c>
      <c r="J119" s="5">
        <v>43</v>
      </c>
      <c r="K119" s="5">
        <v>35.799999999999997</v>
      </c>
      <c r="L119" s="2">
        <v>18185</v>
      </c>
      <c r="M119" s="4">
        <v>40236</v>
      </c>
      <c r="N119" s="5">
        <v>11340</v>
      </c>
      <c r="O119" s="5">
        <v>46.5</v>
      </c>
      <c r="P119" s="5">
        <v>43</v>
      </c>
      <c r="Q119" s="5">
        <v>43</v>
      </c>
      <c r="R119" s="5">
        <v>35.799999999999997</v>
      </c>
      <c r="S119" s="2">
        <v>4242</v>
      </c>
      <c r="T119" s="2">
        <v>1</v>
      </c>
      <c r="U119">
        <f t="shared" si="4"/>
        <v>0</v>
      </c>
      <c r="V119">
        <f t="shared" si="5"/>
        <v>0</v>
      </c>
      <c r="W119">
        <f t="shared" si="6"/>
        <v>0</v>
      </c>
      <c r="X119">
        <f t="shared" si="7"/>
        <v>0</v>
      </c>
    </row>
    <row r="120" spans="1:24" x14ac:dyDescent="0.25">
      <c r="A120" s="2">
        <v>4244</v>
      </c>
      <c r="B120" s="3" t="s">
        <v>146</v>
      </c>
      <c r="C120" s="2">
        <v>2</v>
      </c>
      <c r="D120" s="3" t="s">
        <v>19</v>
      </c>
      <c r="E120" s="3" t="s">
        <v>20</v>
      </c>
      <c r="F120" s="4">
        <v>40241</v>
      </c>
      <c r="G120" s="5">
        <v>4080</v>
      </c>
      <c r="H120" s="5">
        <v>37</v>
      </c>
      <c r="I120" s="5">
        <v>34.5</v>
      </c>
      <c r="J120" s="5">
        <v>35.4</v>
      </c>
      <c r="K120" s="5">
        <v>29.4</v>
      </c>
      <c r="L120" s="2">
        <v>18216</v>
      </c>
      <c r="M120" s="4">
        <v>40241</v>
      </c>
      <c r="N120" s="5">
        <v>4080</v>
      </c>
      <c r="O120" s="5">
        <v>37</v>
      </c>
      <c r="P120" s="5">
        <v>34.5</v>
      </c>
      <c r="Q120" s="5">
        <v>35.4</v>
      </c>
      <c r="R120" s="5">
        <v>29.4</v>
      </c>
      <c r="S120" s="2">
        <v>4244</v>
      </c>
      <c r="T120" s="2">
        <v>1</v>
      </c>
      <c r="U120">
        <f t="shared" si="4"/>
        <v>0</v>
      </c>
      <c r="V120">
        <f t="shared" si="5"/>
        <v>0</v>
      </c>
      <c r="W120">
        <f t="shared" si="6"/>
        <v>0</v>
      </c>
      <c r="X120">
        <f t="shared" si="7"/>
        <v>0</v>
      </c>
    </row>
    <row r="121" spans="1:24" x14ac:dyDescent="0.25">
      <c r="A121" s="2">
        <v>4247</v>
      </c>
      <c r="B121" s="3" t="s">
        <v>147</v>
      </c>
      <c r="C121" s="2">
        <v>1</v>
      </c>
      <c r="D121" s="3" t="s">
        <v>22</v>
      </c>
      <c r="E121" s="3" t="s">
        <v>23</v>
      </c>
      <c r="F121" s="4">
        <v>40244</v>
      </c>
      <c r="G121" s="5">
        <v>842</v>
      </c>
      <c r="H121" s="5">
        <v>20.7</v>
      </c>
      <c r="I121" s="5">
        <v>19</v>
      </c>
      <c r="J121" s="5">
        <v>21.2</v>
      </c>
      <c r="K121" s="5">
        <v>18.2</v>
      </c>
      <c r="L121" s="2">
        <v>18746</v>
      </c>
      <c r="M121" s="4">
        <v>40300</v>
      </c>
      <c r="N121" s="5">
        <v>571</v>
      </c>
      <c r="O121" s="5">
        <v>20.6</v>
      </c>
      <c r="S121" s="2">
        <v>4247</v>
      </c>
      <c r="T121" s="2">
        <v>1</v>
      </c>
      <c r="U121">
        <f t="shared" si="4"/>
        <v>-271</v>
      </c>
      <c r="V121">
        <f t="shared" si="5"/>
        <v>56</v>
      </c>
      <c r="W121">
        <f t="shared" si="6"/>
        <v>0</v>
      </c>
      <c r="X121">
        <f t="shared" si="7"/>
        <v>-9.9999999999997868E-2</v>
      </c>
    </row>
    <row r="122" spans="1:24" x14ac:dyDescent="0.25">
      <c r="A122" s="2">
        <v>4269</v>
      </c>
      <c r="B122" s="3" t="s">
        <v>148</v>
      </c>
      <c r="C122" s="2">
        <v>2</v>
      </c>
      <c r="D122" s="3" t="s">
        <v>19</v>
      </c>
      <c r="E122" s="3" t="s">
        <v>23</v>
      </c>
      <c r="F122" s="4">
        <v>40272</v>
      </c>
      <c r="G122" s="5">
        <v>19920</v>
      </c>
      <c r="H122" s="5">
        <v>63</v>
      </c>
      <c r="I122" s="5">
        <v>59.6</v>
      </c>
      <c r="K122" s="5">
        <v>49.4</v>
      </c>
      <c r="L122" s="2">
        <v>18516</v>
      </c>
      <c r="M122" s="4">
        <v>40272</v>
      </c>
      <c r="N122" s="5">
        <v>19920</v>
      </c>
      <c r="O122" s="5">
        <v>63</v>
      </c>
      <c r="P122" s="5">
        <v>59.6</v>
      </c>
      <c r="R122" s="5">
        <v>49.4</v>
      </c>
      <c r="S122" s="2">
        <v>4269</v>
      </c>
      <c r="T122" s="2">
        <v>1</v>
      </c>
      <c r="U122">
        <f t="shared" si="4"/>
        <v>0</v>
      </c>
      <c r="V122">
        <f t="shared" si="5"/>
        <v>0</v>
      </c>
      <c r="W122">
        <f t="shared" si="6"/>
        <v>0</v>
      </c>
      <c r="X122">
        <f t="shared" si="7"/>
        <v>0</v>
      </c>
    </row>
    <row r="123" spans="1:24" x14ac:dyDescent="0.25">
      <c r="A123" s="2">
        <v>4270</v>
      </c>
      <c r="B123" s="3" t="s">
        <v>149</v>
      </c>
      <c r="C123" s="2">
        <v>2</v>
      </c>
      <c r="D123" s="3" t="s">
        <v>19</v>
      </c>
      <c r="E123" s="3" t="s">
        <v>20</v>
      </c>
      <c r="F123" s="4">
        <v>40278</v>
      </c>
      <c r="G123" s="5">
        <v>45400</v>
      </c>
      <c r="H123" s="5">
        <v>72.3</v>
      </c>
      <c r="I123" s="5">
        <v>65.3</v>
      </c>
      <c r="J123" s="5">
        <v>69.5</v>
      </c>
      <c r="K123" s="5">
        <v>55</v>
      </c>
      <c r="L123" s="2">
        <v>18585</v>
      </c>
      <c r="M123" s="4">
        <v>40278</v>
      </c>
      <c r="N123" s="5">
        <v>45400</v>
      </c>
      <c r="O123" s="5">
        <v>72.3</v>
      </c>
      <c r="P123" s="5">
        <v>65.3</v>
      </c>
      <c r="Q123" s="5">
        <v>69.5</v>
      </c>
      <c r="R123" s="5">
        <v>55</v>
      </c>
      <c r="S123" s="2">
        <v>4270</v>
      </c>
      <c r="T123" s="2">
        <v>1</v>
      </c>
      <c r="U123">
        <f t="shared" si="4"/>
        <v>0</v>
      </c>
      <c r="V123">
        <f t="shared" si="5"/>
        <v>0</v>
      </c>
      <c r="W123">
        <f t="shared" si="6"/>
        <v>0</v>
      </c>
      <c r="X123">
        <f t="shared" si="7"/>
        <v>0</v>
      </c>
    </row>
    <row r="124" spans="1:24" x14ac:dyDescent="0.25">
      <c r="A124" s="2">
        <v>4275</v>
      </c>
      <c r="B124" s="3" t="s">
        <v>150</v>
      </c>
      <c r="C124" s="2">
        <v>2</v>
      </c>
      <c r="D124" s="3" t="s">
        <v>19</v>
      </c>
      <c r="E124" s="3" t="s">
        <v>23</v>
      </c>
      <c r="F124" s="4">
        <v>40287</v>
      </c>
      <c r="G124" s="5">
        <v>29980</v>
      </c>
      <c r="H124" s="5">
        <v>69.5</v>
      </c>
      <c r="I124" s="5">
        <v>63</v>
      </c>
      <c r="J124" s="5">
        <v>66.5</v>
      </c>
      <c r="K124" s="5">
        <v>54.3</v>
      </c>
      <c r="L124" s="2">
        <v>18632</v>
      </c>
      <c r="M124" s="4">
        <v>40287</v>
      </c>
      <c r="N124" s="5">
        <v>29980</v>
      </c>
      <c r="O124" s="5">
        <v>69.5</v>
      </c>
      <c r="P124" s="5">
        <v>63</v>
      </c>
      <c r="Q124" s="5">
        <v>66.5</v>
      </c>
      <c r="R124" s="5">
        <v>54.3</v>
      </c>
      <c r="S124" s="2">
        <v>4275</v>
      </c>
      <c r="T124" s="2">
        <v>1</v>
      </c>
      <c r="U124">
        <f t="shared" si="4"/>
        <v>0</v>
      </c>
      <c r="V124">
        <f t="shared" si="5"/>
        <v>0</v>
      </c>
      <c r="W124">
        <f t="shared" si="6"/>
        <v>0</v>
      </c>
      <c r="X124">
        <f t="shared" si="7"/>
        <v>0</v>
      </c>
    </row>
    <row r="125" spans="1:24" x14ac:dyDescent="0.25">
      <c r="A125" s="2">
        <v>4277</v>
      </c>
      <c r="B125" s="3" t="s">
        <v>151</v>
      </c>
      <c r="C125" s="2">
        <v>1</v>
      </c>
      <c r="D125" s="3" t="s">
        <v>22</v>
      </c>
      <c r="E125" s="3" t="s">
        <v>23</v>
      </c>
      <c r="F125" s="4">
        <v>40293</v>
      </c>
      <c r="G125" s="5">
        <v>119.5</v>
      </c>
      <c r="H125" s="5">
        <v>10.199999999999999</v>
      </c>
      <c r="I125" s="5">
        <v>9.4</v>
      </c>
      <c r="J125" s="5">
        <v>9</v>
      </c>
      <c r="K125" s="5">
        <v>8.1999999999999993</v>
      </c>
      <c r="L125" s="2">
        <v>18691</v>
      </c>
      <c r="M125" s="4">
        <v>40293</v>
      </c>
      <c r="N125" s="5">
        <v>119.5</v>
      </c>
      <c r="O125" s="5">
        <v>10.199999999999999</v>
      </c>
      <c r="P125" s="5">
        <v>9.4</v>
      </c>
      <c r="Q125" s="5">
        <v>9</v>
      </c>
      <c r="R125" s="5">
        <v>8.1999999999999993</v>
      </c>
      <c r="S125" s="2">
        <v>4277</v>
      </c>
      <c r="T125" s="2">
        <v>1</v>
      </c>
      <c r="U125">
        <f t="shared" si="4"/>
        <v>0</v>
      </c>
      <c r="V125">
        <f t="shared" si="5"/>
        <v>0</v>
      </c>
      <c r="W125">
        <f t="shared" si="6"/>
        <v>0</v>
      </c>
      <c r="X125">
        <f t="shared" si="7"/>
        <v>0</v>
      </c>
    </row>
    <row r="126" spans="1:24" x14ac:dyDescent="0.25">
      <c r="A126" s="2">
        <v>4281</v>
      </c>
      <c r="B126" s="3" t="s">
        <v>152</v>
      </c>
      <c r="C126" s="2">
        <v>1</v>
      </c>
      <c r="D126" s="3" t="s">
        <v>22</v>
      </c>
      <c r="E126" s="3" t="s">
        <v>23</v>
      </c>
      <c r="F126" s="4">
        <v>40300</v>
      </c>
      <c r="G126" s="5">
        <v>3920</v>
      </c>
      <c r="H126" s="5">
        <v>30.4</v>
      </c>
      <c r="I126" s="5">
        <v>27.1</v>
      </c>
      <c r="J126" s="5">
        <v>30.5</v>
      </c>
      <c r="K126" s="5">
        <v>25.9</v>
      </c>
      <c r="L126" s="2">
        <v>18752</v>
      </c>
      <c r="M126" s="4">
        <v>40300</v>
      </c>
      <c r="N126" s="5">
        <v>3920</v>
      </c>
      <c r="O126" s="5">
        <v>30.4</v>
      </c>
      <c r="P126" s="5">
        <v>27.1</v>
      </c>
      <c r="Q126" s="5">
        <v>30.5</v>
      </c>
      <c r="R126" s="5">
        <v>25.9</v>
      </c>
      <c r="S126" s="2">
        <v>4281</v>
      </c>
      <c r="T126" s="2">
        <v>1</v>
      </c>
      <c r="U126">
        <f t="shared" si="4"/>
        <v>0</v>
      </c>
      <c r="V126">
        <f t="shared" si="5"/>
        <v>0</v>
      </c>
      <c r="W126">
        <f t="shared" si="6"/>
        <v>0</v>
      </c>
      <c r="X126">
        <f t="shared" si="7"/>
        <v>0</v>
      </c>
    </row>
    <row r="127" spans="1:24" x14ac:dyDescent="0.25">
      <c r="A127" s="2">
        <v>4284</v>
      </c>
      <c r="B127" s="3" t="s">
        <v>153</v>
      </c>
      <c r="C127" s="2">
        <v>1</v>
      </c>
      <c r="D127" s="3" t="s">
        <v>22</v>
      </c>
      <c r="E127" s="3" t="s">
        <v>23</v>
      </c>
      <c r="F127" s="4">
        <v>40314</v>
      </c>
      <c r="G127" s="5">
        <v>2496</v>
      </c>
      <c r="H127" s="5">
        <v>29.3</v>
      </c>
      <c r="I127" s="5">
        <v>27.2</v>
      </c>
      <c r="J127" s="5">
        <v>28.3</v>
      </c>
      <c r="K127" s="5">
        <v>25.7</v>
      </c>
      <c r="L127" s="2">
        <v>18955</v>
      </c>
      <c r="M127" s="4">
        <v>40328</v>
      </c>
      <c r="N127" s="5">
        <v>2610</v>
      </c>
      <c r="S127" s="2">
        <v>4284</v>
      </c>
      <c r="T127" s="2">
        <v>1</v>
      </c>
      <c r="U127">
        <f t="shared" si="4"/>
        <v>114</v>
      </c>
      <c r="V127">
        <f t="shared" si="5"/>
        <v>14</v>
      </c>
      <c r="W127">
        <f t="shared" si="6"/>
        <v>8.1428571428571423</v>
      </c>
      <c r="X127">
        <f t="shared" si="7"/>
        <v>0</v>
      </c>
    </row>
    <row r="128" spans="1:24" x14ac:dyDescent="0.25">
      <c r="A128" s="2">
        <v>4285</v>
      </c>
      <c r="B128" s="3" t="s">
        <v>154</v>
      </c>
      <c r="C128" s="2">
        <v>11</v>
      </c>
      <c r="D128" s="3" t="s">
        <v>65</v>
      </c>
      <c r="E128" s="3" t="s">
        <v>26</v>
      </c>
      <c r="F128" s="4">
        <v>40321</v>
      </c>
      <c r="G128" s="5">
        <v>453</v>
      </c>
      <c r="H128" s="5">
        <v>14.7</v>
      </c>
      <c r="I128" s="5">
        <v>11.8</v>
      </c>
      <c r="L128" s="2">
        <v>19217</v>
      </c>
      <c r="M128" s="4">
        <v>40374</v>
      </c>
      <c r="N128" s="5">
        <v>451</v>
      </c>
      <c r="S128" s="2">
        <v>4285</v>
      </c>
      <c r="T128" s="2">
        <v>1</v>
      </c>
      <c r="U128">
        <f t="shared" si="4"/>
        <v>-2</v>
      </c>
      <c r="V128">
        <f t="shared" si="5"/>
        <v>53</v>
      </c>
      <c r="W128">
        <f t="shared" si="6"/>
        <v>0</v>
      </c>
      <c r="X128">
        <f t="shared" si="7"/>
        <v>0</v>
      </c>
    </row>
    <row r="129" spans="1:24" x14ac:dyDescent="0.25">
      <c r="A129" s="2">
        <v>4300</v>
      </c>
      <c r="B129" s="3" t="s">
        <v>155</v>
      </c>
      <c r="C129" s="2">
        <v>4</v>
      </c>
      <c r="D129" s="3" t="s">
        <v>156</v>
      </c>
      <c r="E129" s="3" t="s">
        <v>26</v>
      </c>
      <c r="F129" s="4">
        <v>40230</v>
      </c>
      <c r="G129" s="5">
        <v>612</v>
      </c>
      <c r="H129" s="5">
        <v>17.399999999999999</v>
      </c>
      <c r="I129" s="5">
        <v>13.8</v>
      </c>
      <c r="L129" s="2">
        <v>18903</v>
      </c>
      <c r="M129" s="4">
        <v>40230</v>
      </c>
      <c r="N129" s="5">
        <v>612</v>
      </c>
      <c r="O129" s="5">
        <v>17.399999999999999</v>
      </c>
      <c r="P129" s="5">
        <v>13.8</v>
      </c>
      <c r="S129" s="2">
        <v>4300</v>
      </c>
      <c r="T129" s="2">
        <v>1</v>
      </c>
      <c r="U129">
        <f t="shared" si="4"/>
        <v>0</v>
      </c>
      <c r="V129">
        <f t="shared" si="5"/>
        <v>0</v>
      </c>
      <c r="W129">
        <f t="shared" si="6"/>
        <v>0</v>
      </c>
      <c r="X129">
        <f t="shared" si="7"/>
        <v>0</v>
      </c>
    </row>
    <row r="130" spans="1:24" x14ac:dyDescent="0.25">
      <c r="A130" s="2">
        <v>4322</v>
      </c>
      <c r="B130" s="3" t="s">
        <v>157</v>
      </c>
      <c r="C130" s="2">
        <v>2</v>
      </c>
      <c r="D130" s="3" t="s">
        <v>19</v>
      </c>
      <c r="E130" s="3" t="s">
        <v>20</v>
      </c>
      <c r="F130" s="4">
        <v>40337</v>
      </c>
      <c r="G130" s="5">
        <v>42900</v>
      </c>
      <c r="H130" s="5">
        <v>69.2</v>
      </c>
      <c r="I130" s="5">
        <v>63</v>
      </c>
      <c r="J130" s="5">
        <v>64.400000000000006</v>
      </c>
      <c r="K130" s="5">
        <v>53.8</v>
      </c>
      <c r="L130" s="2">
        <v>19211</v>
      </c>
      <c r="M130" s="4">
        <v>40374</v>
      </c>
      <c r="N130" s="5">
        <v>33900</v>
      </c>
      <c r="O130" s="5">
        <v>68.7</v>
      </c>
      <c r="P130" s="5">
        <v>61.2</v>
      </c>
      <c r="S130" s="2">
        <v>4322</v>
      </c>
      <c r="T130" s="2">
        <v>1</v>
      </c>
      <c r="U130">
        <f t="shared" si="4"/>
        <v>-9000</v>
      </c>
      <c r="V130">
        <f t="shared" si="5"/>
        <v>37</v>
      </c>
      <c r="W130">
        <f t="shared" si="6"/>
        <v>0</v>
      </c>
      <c r="X130">
        <f t="shared" si="7"/>
        <v>-0.5</v>
      </c>
    </row>
    <row r="131" spans="1:24" x14ac:dyDescent="0.25">
      <c r="A131" s="2">
        <v>4380</v>
      </c>
      <c r="B131" s="3" t="s">
        <v>158</v>
      </c>
      <c r="C131" s="2">
        <v>2</v>
      </c>
      <c r="D131" s="3" t="s">
        <v>19</v>
      </c>
      <c r="E131" s="3" t="s">
        <v>20</v>
      </c>
      <c r="F131" s="4">
        <v>40441</v>
      </c>
      <c r="G131" s="5">
        <v>37780</v>
      </c>
      <c r="H131" s="5">
        <v>67.5</v>
      </c>
      <c r="I131" s="5">
        <v>62.7</v>
      </c>
      <c r="J131" s="5">
        <v>65.400000000000006</v>
      </c>
      <c r="K131" s="5">
        <v>53</v>
      </c>
      <c r="L131" s="2">
        <v>19681</v>
      </c>
      <c r="M131" s="4">
        <v>40441</v>
      </c>
      <c r="N131" s="5">
        <v>37780</v>
      </c>
      <c r="O131" s="5">
        <v>67.5</v>
      </c>
      <c r="P131" s="5">
        <v>62.7</v>
      </c>
      <c r="Q131" s="5">
        <v>65.400000000000006</v>
      </c>
      <c r="R131" s="5">
        <v>53</v>
      </c>
      <c r="S131" s="2">
        <v>4380</v>
      </c>
      <c r="T131" s="2">
        <v>1</v>
      </c>
      <c r="U131">
        <f t="shared" ref="U131:U194" si="8">IF(AND(G131&gt;0,N131&gt;0), N131-G131, 0)</f>
        <v>0</v>
      </c>
      <c r="V131">
        <f t="shared" ref="V131:V194" si="9">M131-F131</f>
        <v>0</v>
      </c>
      <c r="W131">
        <f t="shared" ref="W131:W194" si="10">IF(U131 &gt; 0, U131/V131, 0)</f>
        <v>0</v>
      </c>
      <c r="X131">
        <f t="shared" ref="X131:X194" si="11">IF(AND(H131&gt;0,O131&gt;0), O131-H131, 0)</f>
        <v>0</v>
      </c>
    </row>
    <row r="132" spans="1:24" x14ac:dyDescent="0.25">
      <c r="A132" s="2">
        <v>4384</v>
      </c>
      <c r="B132" s="3" t="s">
        <v>159</v>
      </c>
      <c r="C132" s="2">
        <v>1</v>
      </c>
      <c r="D132" s="3" t="s">
        <v>22</v>
      </c>
      <c r="E132" s="3" t="s">
        <v>23</v>
      </c>
      <c r="F132" s="4">
        <v>40444</v>
      </c>
      <c r="G132" s="5">
        <v>463</v>
      </c>
      <c r="H132" s="5">
        <v>16</v>
      </c>
      <c r="I132" s="5">
        <v>14.7</v>
      </c>
      <c r="L132" s="2">
        <v>19744</v>
      </c>
      <c r="M132" s="4">
        <v>40449</v>
      </c>
      <c r="N132" s="5">
        <v>389</v>
      </c>
      <c r="O132" s="5">
        <v>15.9</v>
      </c>
      <c r="P132" s="5">
        <v>15.8</v>
      </c>
      <c r="S132" s="2">
        <v>4384</v>
      </c>
      <c r="T132" s="2">
        <v>1</v>
      </c>
      <c r="U132">
        <f t="shared" si="8"/>
        <v>-74</v>
      </c>
      <c r="V132">
        <f t="shared" si="9"/>
        <v>5</v>
      </c>
      <c r="W132">
        <f t="shared" si="10"/>
        <v>0</v>
      </c>
      <c r="X132">
        <f t="shared" si="11"/>
        <v>-9.9999999999999645E-2</v>
      </c>
    </row>
    <row r="133" spans="1:24" x14ac:dyDescent="0.25">
      <c r="A133" s="2">
        <v>4385</v>
      </c>
      <c r="B133" s="3" t="s">
        <v>160</v>
      </c>
      <c r="C133" s="2">
        <v>2</v>
      </c>
      <c r="D133" s="3" t="s">
        <v>19</v>
      </c>
      <c r="E133" s="3" t="s">
        <v>23</v>
      </c>
      <c r="F133" s="4">
        <v>40443</v>
      </c>
      <c r="G133" s="5">
        <v>25</v>
      </c>
      <c r="H133" s="5">
        <v>5.5</v>
      </c>
      <c r="I133" s="5">
        <v>5</v>
      </c>
      <c r="L133" s="2">
        <v>19724</v>
      </c>
      <c r="M133" s="4">
        <v>40443</v>
      </c>
      <c r="N133" s="5">
        <v>25</v>
      </c>
      <c r="O133" s="5">
        <v>5.5</v>
      </c>
      <c r="P133" s="5">
        <v>5</v>
      </c>
      <c r="S133" s="2">
        <v>4385</v>
      </c>
      <c r="T133" s="2">
        <v>1</v>
      </c>
      <c r="U133">
        <f t="shared" si="8"/>
        <v>0</v>
      </c>
      <c r="V133">
        <f t="shared" si="9"/>
        <v>0</v>
      </c>
      <c r="W133">
        <f t="shared" si="10"/>
        <v>0</v>
      </c>
      <c r="X133">
        <f t="shared" si="11"/>
        <v>0</v>
      </c>
    </row>
    <row r="134" spans="1:24" x14ac:dyDescent="0.25">
      <c r="A134" s="2">
        <v>4394</v>
      </c>
      <c r="B134" s="3" t="s">
        <v>161</v>
      </c>
      <c r="C134" s="2">
        <v>1</v>
      </c>
      <c r="D134" s="3" t="s">
        <v>22</v>
      </c>
      <c r="E134" s="3" t="s">
        <v>20</v>
      </c>
      <c r="F134" s="4">
        <v>40472</v>
      </c>
      <c r="G134" s="5">
        <v>19780</v>
      </c>
      <c r="H134" s="5">
        <v>54.5</v>
      </c>
      <c r="I134" s="5">
        <v>49</v>
      </c>
      <c r="J134" s="5">
        <v>52.8</v>
      </c>
      <c r="K134" s="5">
        <v>43.7</v>
      </c>
      <c r="L134" s="2">
        <v>19921</v>
      </c>
      <c r="M134" s="4">
        <v>40472</v>
      </c>
      <c r="N134" s="5">
        <v>19780</v>
      </c>
      <c r="O134" s="5">
        <v>54.5</v>
      </c>
      <c r="P134" s="5">
        <v>49</v>
      </c>
      <c r="Q134" s="5">
        <v>52.8</v>
      </c>
      <c r="R134" s="5">
        <v>43.7</v>
      </c>
      <c r="S134" s="2">
        <v>4394</v>
      </c>
      <c r="T134" s="2">
        <v>1</v>
      </c>
      <c r="U134">
        <f t="shared" si="8"/>
        <v>0</v>
      </c>
      <c r="V134">
        <f t="shared" si="9"/>
        <v>0</v>
      </c>
      <c r="W134">
        <f t="shared" si="10"/>
        <v>0</v>
      </c>
      <c r="X134">
        <f t="shared" si="11"/>
        <v>0</v>
      </c>
    </row>
    <row r="135" spans="1:24" x14ac:dyDescent="0.25">
      <c r="A135" s="2">
        <v>4403</v>
      </c>
      <c r="B135" s="3" t="s">
        <v>162</v>
      </c>
      <c r="C135" s="2">
        <v>2</v>
      </c>
      <c r="D135" s="3" t="s">
        <v>19</v>
      </c>
      <c r="E135" s="3" t="s">
        <v>23</v>
      </c>
      <c r="F135" s="4">
        <v>40481</v>
      </c>
      <c r="G135" s="5">
        <v>27.5</v>
      </c>
      <c r="H135" s="5">
        <v>6</v>
      </c>
      <c r="I135" s="5">
        <v>5.6</v>
      </c>
      <c r="L135" s="2">
        <v>19981</v>
      </c>
      <c r="M135" s="4">
        <v>40481</v>
      </c>
      <c r="N135" s="5">
        <v>27.5</v>
      </c>
      <c r="O135" s="5">
        <v>6</v>
      </c>
      <c r="P135" s="5">
        <v>5.6</v>
      </c>
      <c r="S135" s="2">
        <v>4403</v>
      </c>
      <c r="T135" s="2">
        <v>1</v>
      </c>
      <c r="U135">
        <f t="shared" si="8"/>
        <v>0</v>
      </c>
      <c r="V135">
        <f t="shared" si="9"/>
        <v>0</v>
      </c>
      <c r="W135">
        <f t="shared" si="10"/>
        <v>0</v>
      </c>
      <c r="X135">
        <f t="shared" si="11"/>
        <v>0</v>
      </c>
    </row>
    <row r="136" spans="1:24" x14ac:dyDescent="0.25">
      <c r="A136" s="2">
        <v>4503</v>
      </c>
      <c r="B136" s="3" t="s">
        <v>163</v>
      </c>
      <c r="C136" s="2">
        <v>2</v>
      </c>
      <c r="D136" s="3" t="s">
        <v>19</v>
      </c>
      <c r="E136" s="3" t="s">
        <v>23</v>
      </c>
      <c r="F136" s="4">
        <v>40524</v>
      </c>
      <c r="G136" s="5">
        <v>49</v>
      </c>
      <c r="H136" s="5">
        <v>7.3</v>
      </c>
      <c r="I136" s="5">
        <v>7.1</v>
      </c>
      <c r="J136" s="5">
        <v>6.6</v>
      </c>
      <c r="K136" s="5">
        <v>5.4</v>
      </c>
      <c r="L136" s="2">
        <v>22324</v>
      </c>
      <c r="M136" s="4">
        <v>40696</v>
      </c>
      <c r="N136" s="5">
        <v>102</v>
      </c>
      <c r="O136" s="5">
        <v>9.4</v>
      </c>
      <c r="P136" s="5">
        <v>8.5</v>
      </c>
      <c r="Q136" s="5">
        <v>8.6</v>
      </c>
      <c r="S136" s="2">
        <v>4503</v>
      </c>
      <c r="T136" s="2">
        <v>1</v>
      </c>
      <c r="U136">
        <f t="shared" si="8"/>
        <v>53</v>
      </c>
      <c r="V136">
        <f t="shared" si="9"/>
        <v>172</v>
      </c>
      <c r="W136">
        <f t="shared" si="10"/>
        <v>0.30813953488372092</v>
      </c>
      <c r="X136">
        <f t="shared" si="11"/>
        <v>2.1000000000000005</v>
      </c>
    </row>
    <row r="137" spans="1:24" x14ac:dyDescent="0.25">
      <c r="A137" s="2">
        <v>4505</v>
      </c>
      <c r="B137" s="3" t="s">
        <v>164</v>
      </c>
      <c r="C137" s="2">
        <v>1</v>
      </c>
      <c r="D137" s="3" t="s">
        <v>22</v>
      </c>
      <c r="E137" s="3" t="s">
        <v>23</v>
      </c>
      <c r="F137" s="4">
        <v>40525</v>
      </c>
      <c r="G137" s="5">
        <v>70</v>
      </c>
      <c r="H137" s="5">
        <v>8.4</v>
      </c>
      <c r="I137" s="5">
        <v>7.6</v>
      </c>
      <c r="J137" s="5">
        <v>7.7</v>
      </c>
      <c r="K137" s="5">
        <v>6.3</v>
      </c>
      <c r="L137" s="2">
        <v>20367</v>
      </c>
      <c r="M137" s="4">
        <v>40525</v>
      </c>
      <c r="N137" s="5">
        <v>70</v>
      </c>
      <c r="O137" s="5">
        <v>8.4</v>
      </c>
      <c r="P137" s="5">
        <v>7.6</v>
      </c>
      <c r="Q137" s="5">
        <v>7.7</v>
      </c>
      <c r="R137" s="5">
        <v>6.3</v>
      </c>
      <c r="S137" s="2">
        <v>4505</v>
      </c>
      <c r="T137" s="2">
        <v>1</v>
      </c>
      <c r="U137">
        <f t="shared" si="8"/>
        <v>0</v>
      </c>
      <c r="V137">
        <f t="shared" si="9"/>
        <v>0</v>
      </c>
      <c r="W137">
        <f t="shared" si="10"/>
        <v>0</v>
      </c>
      <c r="X137">
        <f t="shared" si="11"/>
        <v>0</v>
      </c>
    </row>
    <row r="138" spans="1:24" x14ac:dyDescent="0.25">
      <c r="A138" s="2">
        <v>4507</v>
      </c>
      <c r="B138" s="3" t="s">
        <v>165</v>
      </c>
      <c r="C138" s="2">
        <v>2</v>
      </c>
      <c r="D138" s="3" t="s">
        <v>19</v>
      </c>
      <c r="E138" s="3" t="s">
        <v>23</v>
      </c>
      <c r="F138" s="4">
        <v>40526</v>
      </c>
      <c r="G138" s="5">
        <v>120</v>
      </c>
      <c r="H138" s="5">
        <v>10.3</v>
      </c>
      <c r="I138" s="5">
        <v>9.6999999999999993</v>
      </c>
      <c r="J138" s="5">
        <v>9.1</v>
      </c>
      <c r="K138" s="5">
        <v>8.8000000000000007</v>
      </c>
      <c r="L138" s="2">
        <v>20405</v>
      </c>
      <c r="M138" s="4">
        <v>40526</v>
      </c>
      <c r="N138" s="5">
        <v>120</v>
      </c>
      <c r="O138" s="5">
        <v>10.3</v>
      </c>
      <c r="P138" s="5">
        <v>9.6999999999999993</v>
      </c>
      <c r="Q138" s="5">
        <v>9.1</v>
      </c>
      <c r="R138" s="5">
        <v>8.8000000000000007</v>
      </c>
      <c r="S138" s="2">
        <v>4507</v>
      </c>
      <c r="T138" s="2">
        <v>1</v>
      </c>
      <c r="U138">
        <f t="shared" si="8"/>
        <v>0</v>
      </c>
      <c r="V138">
        <f t="shared" si="9"/>
        <v>0</v>
      </c>
      <c r="W138">
        <f t="shared" si="10"/>
        <v>0</v>
      </c>
      <c r="X138">
        <f t="shared" si="11"/>
        <v>0</v>
      </c>
    </row>
    <row r="139" spans="1:24" x14ac:dyDescent="0.25">
      <c r="A139" s="2">
        <v>4535</v>
      </c>
      <c r="B139" s="3" t="s">
        <v>166</v>
      </c>
      <c r="C139" s="2">
        <v>1</v>
      </c>
      <c r="D139" s="3" t="s">
        <v>22</v>
      </c>
      <c r="E139" s="3" t="s">
        <v>23</v>
      </c>
      <c r="F139" s="4">
        <v>40400</v>
      </c>
      <c r="H139" s="5">
        <v>4.7</v>
      </c>
      <c r="I139" s="5">
        <v>4.4000000000000004</v>
      </c>
      <c r="L139" s="2">
        <v>20592</v>
      </c>
      <c r="M139" s="4">
        <v>40400</v>
      </c>
      <c r="O139" s="5">
        <v>4.7</v>
      </c>
      <c r="P139" s="5">
        <v>4.4000000000000004</v>
      </c>
      <c r="S139" s="2">
        <v>4535</v>
      </c>
      <c r="T139" s="2">
        <v>1</v>
      </c>
      <c r="U139">
        <f t="shared" si="8"/>
        <v>0</v>
      </c>
      <c r="V139">
        <f t="shared" si="9"/>
        <v>0</v>
      </c>
      <c r="W139">
        <f t="shared" si="10"/>
        <v>0</v>
      </c>
      <c r="X139">
        <f t="shared" si="11"/>
        <v>0</v>
      </c>
    </row>
    <row r="140" spans="1:24" x14ac:dyDescent="0.25">
      <c r="A140" s="2">
        <v>4539</v>
      </c>
      <c r="B140" s="3" t="s">
        <v>167</v>
      </c>
      <c r="C140" s="2">
        <v>5</v>
      </c>
      <c r="D140" s="3" t="s">
        <v>78</v>
      </c>
      <c r="E140" s="3" t="s">
        <v>23</v>
      </c>
      <c r="F140" s="4">
        <v>40552</v>
      </c>
      <c r="G140" s="5">
        <v>14040</v>
      </c>
      <c r="H140" s="5">
        <v>53.9</v>
      </c>
      <c r="I140" s="5">
        <v>4</v>
      </c>
      <c r="J140" s="5">
        <v>51</v>
      </c>
      <c r="K140" s="5">
        <v>40.5</v>
      </c>
      <c r="L140" s="2">
        <v>20599</v>
      </c>
      <c r="M140" s="4">
        <v>40552</v>
      </c>
      <c r="N140" s="5">
        <v>14040</v>
      </c>
      <c r="O140" s="5">
        <v>53.9</v>
      </c>
      <c r="P140" s="5">
        <v>4</v>
      </c>
      <c r="Q140" s="5">
        <v>51</v>
      </c>
      <c r="R140" s="5">
        <v>40.5</v>
      </c>
      <c r="S140" s="2">
        <v>4539</v>
      </c>
      <c r="T140" s="2">
        <v>1</v>
      </c>
      <c r="U140">
        <f t="shared" si="8"/>
        <v>0</v>
      </c>
      <c r="V140">
        <f t="shared" si="9"/>
        <v>0</v>
      </c>
      <c r="W140">
        <f t="shared" si="10"/>
        <v>0</v>
      </c>
      <c r="X140">
        <f t="shared" si="11"/>
        <v>0</v>
      </c>
    </row>
    <row r="141" spans="1:24" x14ac:dyDescent="0.25">
      <c r="A141" s="2">
        <v>4549</v>
      </c>
      <c r="B141" s="3" t="s">
        <v>168</v>
      </c>
      <c r="C141" s="2">
        <v>2</v>
      </c>
      <c r="D141" s="3" t="s">
        <v>19</v>
      </c>
      <c r="E141" s="3" t="s">
        <v>23</v>
      </c>
      <c r="F141" s="4">
        <v>38725</v>
      </c>
      <c r="G141" s="5">
        <v>108</v>
      </c>
      <c r="L141" s="2">
        <v>20692</v>
      </c>
      <c r="M141" s="4">
        <v>38742</v>
      </c>
      <c r="N141" s="5">
        <v>106.5</v>
      </c>
      <c r="S141" s="2">
        <v>4549</v>
      </c>
      <c r="T141" s="2">
        <v>1</v>
      </c>
      <c r="U141">
        <f t="shared" si="8"/>
        <v>-1.5</v>
      </c>
      <c r="V141">
        <f t="shared" si="9"/>
        <v>17</v>
      </c>
      <c r="W141">
        <f t="shared" si="10"/>
        <v>0</v>
      </c>
      <c r="X141">
        <f t="shared" si="11"/>
        <v>0</v>
      </c>
    </row>
    <row r="142" spans="1:24" x14ac:dyDescent="0.25">
      <c r="A142" s="2">
        <v>4551</v>
      </c>
      <c r="B142" s="3" t="s">
        <v>169</v>
      </c>
      <c r="C142" s="2">
        <v>2</v>
      </c>
      <c r="D142" s="3" t="s">
        <v>19</v>
      </c>
      <c r="E142" s="3" t="s">
        <v>23</v>
      </c>
      <c r="F142" s="4">
        <v>38663</v>
      </c>
      <c r="G142" s="5">
        <v>43</v>
      </c>
      <c r="L142" s="2">
        <v>20699</v>
      </c>
      <c r="M142" s="4">
        <v>38697</v>
      </c>
      <c r="N142" s="5">
        <v>30.5</v>
      </c>
      <c r="S142" s="2">
        <v>4551</v>
      </c>
      <c r="T142" s="2">
        <v>1</v>
      </c>
      <c r="U142">
        <f t="shared" si="8"/>
        <v>-12.5</v>
      </c>
      <c r="V142">
        <f t="shared" si="9"/>
        <v>34</v>
      </c>
      <c r="W142">
        <f t="shared" si="10"/>
        <v>0</v>
      </c>
      <c r="X142">
        <f t="shared" si="11"/>
        <v>0</v>
      </c>
    </row>
    <row r="143" spans="1:24" x14ac:dyDescent="0.25">
      <c r="A143" s="2">
        <v>4554</v>
      </c>
      <c r="B143" s="3" t="s">
        <v>170</v>
      </c>
      <c r="C143" s="2">
        <v>2</v>
      </c>
      <c r="D143" s="3" t="s">
        <v>19</v>
      </c>
      <c r="E143" s="3" t="s">
        <v>23</v>
      </c>
      <c r="F143" s="4">
        <v>38747</v>
      </c>
      <c r="G143" s="5">
        <v>108.5</v>
      </c>
      <c r="L143" s="2">
        <v>20711</v>
      </c>
      <c r="M143" s="4">
        <v>38747</v>
      </c>
      <c r="N143" s="5">
        <v>108.5</v>
      </c>
      <c r="S143" s="2">
        <v>4554</v>
      </c>
      <c r="T143" s="2">
        <v>1</v>
      </c>
      <c r="U143">
        <f t="shared" si="8"/>
        <v>0</v>
      </c>
      <c r="V143">
        <f t="shared" si="9"/>
        <v>0</v>
      </c>
      <c r="W143">
        <f t="shared" si="10"/>
        <v>0</v>
      </c>
      <c r="X143">
        <f t="shared" si="11"/>
        <v>0</v>
      </c>
    </row>
    <row r="144" spans="1:24" x14ac:dyDescent="0.25">
      <c r="A144" s="2">
        <v>4838</v>
      </c>
      <c r="B144" s="3" t="s">
        <v>171</v>
      </c>
      <c r="C144" s="2">
        <v>2</v>
      </c>
      <c r="D144" s="3" t="s">
        <v>19</v>
      </c>
      <c r="E144" s="3" t="s">
        <v>23</v>
      </c>
      <c r="F144" s="4">
        <v>40595</v>
      </c>
      <c r="G144" s="5">
        <v>80</v>
      </c>
      <c r="H144" s="5">
        <v>8.3000000000000007</v>
      </c>
      <c r="I144" s="5">
        <v>8.1999999999999993</v>
      </c>
      <c r="J144" s="5">
        <v>7.1</v>
      </c>
      <c r="K144" s="5">
        <v>6.4</v>
      </c>
      <c r="L144" s="2">
        <v>22561</v>
      </c>
      <c r="M144" s="4">
        <v>40739</v>
      </c>
      <c r="N144" s="5">
        <v>160</v>
      </c>
      <c r="O144" s="5">
        <v>10.5</v>
      </c>
      <c r="P144" s="5">
        <v>9.1</v>
      </c>
      <c r="Q144" s="5">
        <v>8.6999999999999993</v>
      </c>
      <c r="S144" s="2">
        <v>4838</v>
      </c>
      <c r="T144" s="2">
        <v>1</v>
      </c>
      <c r="U144">
        <f t="shared" si="8"/>
        <v>80</v>
      </c>
      <c r="V144">
        <f t="shared" si="9"/>
        <v>144</v>
      </c>
      <c r="W144">
        <f t="shared" si="10"/>
        <v>0.55555555555555558</v>
      </c>
      <c r="X144">
        <f t="shared" si="11"/>
        <v>2.1999999999999993</v>
      </c>
    </row>
    <row r="145" spans="1:24" x14ac:dyDescent="0.25">
      <c r="A145" s="2">
        <v>4857</v>
      </c>
      <c r="B145" s="3" t="s">
        <v>172</v>
      </c>
      <c r="C145" s="2">
        <v>1</v>
      </c>
      <c r="D145" s="3" t="s">
        <v>22</v>
      </c>
      <c r="E145" s="3" t="s">
        <v>20</v>
      </c>
      <c r="F145" s="4">
        <v>40601</v>
      </c>
      <c r="G145" s="5">
        <v>5800</v>
      </c>
      <c r="H145" s="5">
        <v>39.9</v>
      </c>
      <c r="I145" s="5">
        <v>36</v>
      </c>
      <c r="J145" s="5">
        <v>38.200000000000003</v>
      </c>
      <c r="K145" s="5">
        <v>31.9</v>
      </c>
      <c r="L145" s="2">
        <v>21322</v>
      </c>
      <c r="M145" s="4">
        <v>40601</v>
      </c>
      <c r="N145" s="5">
        <v>5800</v>
      </c>
      <c r="O145" s="5">
        <v>39.9</v>
      </c>
      <c r="P145" s="5">
        <v>36</v>
      </c>
      <c r="Q145" s="5">
        <v>38.200000000000003</v>
      </c>
      <c r="R145" s="5">
        <v>31.9</v>
      </c>
      <c r="S145" s="2">
        <v>4857</v>
      </c>
      <c r="T145" s="2">
        <v>1</v>
      </c>
      <c r="U145">
        <f t="shared" si="8"/>
        <v>0</v>
      </c>
      <c r="V145">
        <f t="shared" si="9"/>
        <v>0</v>
      </c>
      <c r="W145">
        <f t="shared" si="10"/>
        <v>0</v>
      </c>
      <c r="X145">
        <f t="shared" si="11"/>
        <v>0</v>
      </c>
    </row>
    <row r="146" spans="1:24" x14ac:dyDescent="0.25">
      <c r="A146" s="2">
        <v>5039</v>
      </c>
      <c r="B146" s="3" t="s">
        <v>25</v>
      </c>
      <c r="C146" s="2">
        <v>2</v>
      </c>
      <c r="D146" s="3" t="s">
        <v>19</v>
      </c>
      <c r="E146" s="3" t="s">
        <v>23</v>
      </c>
      <c r="F146" s="4">
        <v>40711</v>
      </c>
      <c r="G146" s="5">
        <v>78</v>
      </c>
      <c r="H146" s="5">
        <v>8.4</v>
      </c>
      <c r="I146" s="5">
        <v>7.8</v>
      </c>
      <c r="J146" s="5">
        <v>7.5</v>
      </c>
      <c r="L146" s="2">
        <v>22416</v>
      </c>
      <c r="M146" s="4">
        <v>40711</v>
      </c>
      <c r="N146" s="5">
        <v>78</v>
      </c>
      <c r="O146" s="5">
        <v>8.4</v>
      </c>
      <c r="P146" s="5">
        <v>7.8</v>
      </c>
      <c r="Q146" s="5">
        <v>7.5</v>
      </c>
      <c r="S146" s="2">
        <v>5039</v>
      </c>
      <c r="T146" s="2">
        <v>1</v>
      </c>
      <c r="U146">
        <f t="shared" si="8"/>
        <v>0</v>
      </c>
      <c r="V146">
        <f t="shared" si="9"/>
        <v>0</v>
      </c>
      <c r="W146">
        <f t="shared" si="10"/>
        <v>0</v>
      </c>
      <c r="X146">
        <f t="shared" si="11"/>
        <v>0</v>
      </c>
    </row>
    <row r="147" spans="1:24" x14ac:dyDescent="0.25">
      <c r="A147" s="2">
        <v>5042</v>
      </c>
      <c r="B147" s="3" t="s">
        <v>173</v>
      </c>
      <c r="C147" s="2">
        <v>2</v>
      </c>
      <c r="D147" s="3" t="s">
        <v>19</v>
      </c>
      <c r="E147" s="3" t="s">
        <v>23</v>
      </c>
      <c r="F147" s="4">
        <v>40730</v>
      </c>
      <c r="G147" s="5">
        <v>227</v>
      </c>
      <c r="H147" s="5">
        <v>12.3</v>
      </c>
      <c r="I147" s="5">
        <v>11.6</v>
      </c>
      <c r="L147" s="2">
        <v>22528</v>
      </c>
      <c r="M147" s="4">
        <v>40732</v>
      </c>
      <c r="N147" s="5">
        <v>216</v>
      </c>
      <c r="O147" s="5">
        <v>12.6</v>
      </c>
      <c r="P147" s="5">
        <v>11.6</v>
      </c>
      <c r="S147" s="2">
        <v>5042</v>
      </c>
      <c r="T147" s="2">
        <v>1</v>
      </c>
      <c r="U147">
        <f t="shared" si="8"/>
        <v>-11</v>
      </c>
      <c r="V147">
        <f t="shared" si="9"/>
        <v>2</v>
      </c>
      <c r="W147">
        <f t="shared" si="10"/>
        <v>0</v>
      </c>
      <c r="X147">
        <f t="shared" si="11"/>
        <v>0.29999999999999893</v>
      </c>
    </row>
    <row r="148" spans="1:24" x14ac:dyDescent="0.25">
      <c r="A148" s="2">
        <v>5052</v>
      </c>
      <c r="B148" s="3" t="s">
        <v>174</v>
      </c>
      <c r="C148" s="2">
        <v>2</v>
      </c>
      <c r="D148" s="3" t="s">
        <v>19</v>
      </c>
      <c r="E148" s="3" t="s">
        <v>23</v>
      </c>
      <c r="F148" s="4">
        <v>40749</v>
      </c>
      <c r="G148" s="5">
        <v>52</v>
      </c>
      <c r="H148" s="5">
        <v>7.3</v>
      </c>
      <c r="I148" s="5">
        <v>7.3</v>
      </c>
      <c r="J148" s="5">
        <v>7.1</v>
      </c>
      <c r="K148" s="5">
        <v>6.2</v>
      </c>
      <c r="L148" s="2">
        <v>22654</v>
      </c>
      <c r="M148" s="4">
        <v>40750</v>
      </c>
      <c r="N148" s="5">
        <v>51</v>
      </c>
      <c r="O148" s="5">
        <v>7.5</v>
      </c>
      <c r="P148" s="5">
        <v>7.2</v>
      </c>
      <c r="Q148" s="5">
        <v>7</v>
      </c>
      <c r="S148" s="2">
        <v>5052</v>
      </c>
      <c r="T148" s="2">
        <v>1</v>
      </c>
      <c r="U148">
        <f t="shared" si="8"/>
        <v>-1</v>
      </c>
      <c r="V148">
        <f t="shared" si="9"/>
        <v>1</v>
      </c>
      <c r="W148">
        <f t="shared" si="10"/>
        <v>0</v>
      </c>
      <c r="X148">
        <f t="shared" si="11"/>
        <v>0.20000000000000018</v>
      </c>
    </row>
    <row r="149" spans="1:24" x14ac:dyDescent="0.25">
      <c r="A149" s="2">
        <v>5095</v>
      </c>
      <c r="B149" s="3" t="s">
        <v>175</v>
      </c>
      <c r="C149" s="2">
        <v>2</v>
      </c>
      <c r="D149" s="3" t="s">
        <v>19</v>
      </c>
      <c r="E149" s="3" t="s">
        <v>23</v>
      </c>
      <c r="F149" s="4">
        <v>40769</v>
      </c>
      <c r="G149" s="5">
        <v>181</v>
      </c>
      <c r="H149" s="5">
        <v>12</v>
      </c>
      <c r="I149" s="5">
        <v>11.3</v>
      </c>
      <c r="J149" s="5">
        <v>10.7</v>
      </c>
      <c r="K149" s="5">
        <v>9</v>
      </c>
      <c r="L149" s="2">
        <v>22927</v>
      </c>
      <c r="M149" s="4">
        <v>40778</v>
      </c>
      <c r="N149" s="5">
        <v>167</v>
      </c>
      <c r="O149" s="5">
        <v>12.7</v>
      </c>
      <c r="P149" s="5">
        <v>12.7</v>
      </c>
      <c r="Q149" s="5">
        <v>10.6</v>
      </c>
      <c r="S149" s="2">
        <v>5095</v>
      </c>
      <c r="T149" s="2">
        <v>1</v>
      </c>
      <c r="U149">
        <f t="shared" si="8"/>
        <v>-14</v>
      </c>
      <c r="V149">
        <f t="shared" si="9"/>
        <v>9</v>
      </c>
      <c r="W149">
        <f t="shared" si="10"/>
        <v>0</v>
      </c>
      <c r="X149">
        <f t="shared" si="11"/>
        <v>0.69999999999999929</v>
      </c>
    </row>
    <row r="150" spans="1:24" x14ac:dyDescent="0.25">
      <c r="A150" s="2">
        <v>5101</v>
      </c>
      <c r="B150" s="3" t="s">
        <v>176</v>
      </c>
      <c r="C150" s="2">
        <v>9</v>
      </c>
      <c r="D150" s="3" t="s">
        <v>177</v>
      </c>
      <c r="E150" s="3" t="s">
        <v>23</v>
      </c>
      <c r="F150" s="4">
        <v>40770</v>
      </c>
      <c r="G150" s="5">
        <v>760</v>
      </c>
      <c r="H150" s="5">
        <v>22.2</v>
      </c>
      <c r="I150" s="5">
        <v>17.7</v>
      </c>
      <c r="L150" s="2">
        <v>22869</v>
      </c>
      <c r="M150" s="4">
        <v>40770</v>
      </c>
      <c r="N150" s="5">
        <v>760</v>
      </c>
      <c r="O150" s="5">
        <v>22.2</v>
      </c>
      <c r="P150" s="5">
        <v>17.7</v>
      </c>
      <c r="S150" s="2">
        <v>5101</v>
      </c>
      <c r="T150" s="2">
        <v>1</v>
      </c>
      <c r="U150">
        <f t="shared" si="8"/>
        <v>0</v>
      </c>
      <c r="V150">
        <f t="shared" si="9"/>
        <v>0</v>
      </c>
      <c r="W150">
        <f t="shared" si="10"/>
        <v>0</v>
      </c>
      <c r="X150">
        <f t="shared" si="11"/>
        <v>0</v>
      </c>
    </row>
    <row r="151" spans="1:24" x14ac:dyDescent="0.25">
      <c r="A151" s="2">
        <v>5131</v>
      </c>
      <c r="B151" s="3" t="s">
        <v>178</v>
      </c>
      <c r="C151" s="2">
        <v>2</v>
      </c>
      <c r="D151" s="3" t="s">
        <v>19</v>
      </c>
      <c r="E151" s="3" t="s">
        <v>23</v>
      </c>
      <c r="F151" s="4">
        <v>40785</v>
      </c>
      <c r="G151" s="5">
        <v>14</v>
      </c>
      <c r="H151" s="5">
        <v>3.9</v>
      </c>
      <c r="I151" s="5">
        <v>4.0999999999999996</v>
      </c>
      <c r="J151" s="5">
        <v>3.8</v>
      </c>
      <c r="K151" s="5">
        <v>2.9</v>
      </c>
      <c r="L151" s="2">
        <v>23022</v>
      </c>
      <c r="M151" s="4">
        <v>40785</v>
      </c>
      <c r="N151" s="5">
        <v>14</v>
      </c>
      <c r="O151" s="5">
        <v>3.9</v>
      </c>
      <c r="P151" s="5">
        <v>4.0999999999999996</v>
      </c>
      <c r="Q151" s="5">
        <v>3.8</v>
      </c>
      <c r="R151" s="5">
        <v>2.9</v>
      </c>
      <c r="S151" s="2">
        <v>5131</v>
      </c>
      <c r="T151" s="2">
        <v>1</v>
      </c>
      <c r="U151">
        <f t="shared" si="8"/>
        <v>0</v>
      </c>
      <c r="V151">
        <f t="shared" si="9"/>
        <v>0</v>
      </c>
      <c r="W151">
        <f t="shared" si="10"/>
        <v>0</v>
      </c>
      <c r="X151">
        <f t="shared" si="11"/>
        <v>0</v>
      </c>
    </row>
    <row r="152" spans="1:24" x14ac:dyDescent="0.25">
      <c r="A152" s="2">
        <v>5136</v>
      </c>
      <c r="B152" s="3" t="s">
        <v>179</v>
      </c>
      <c r="C152" s="2">
        <v>2</v>
      </c>
      <c r="D152" s="3" t="s">
        <v>19</v>
      </c>
      <c r="E152" s="3" t="s">
        <v>23</v>
      </c>
      <c r="F152" s="4">
        <v>40812</v>
      </c>
      <c r="G152" s="5">
        <v>22920</v>
      </c>
      <c r="H152" s="5">
        <v>59.7</v>
      </c>
      <c r="I152" s="5">
        <v>57.1</v>
      </c>
      <c r="J152" s="5">
        <v>54.5</v>
      </c>
      <c r="K152" s="5">
        <v>48</v>
      </c>
      <c r="L152" s="2">
        <v>23736</v>
      </c>
      <c r="M152" s="4">
        <v>40885</v>
      </c>
      <c r="N152" s="5">
        <v>23900</v>
      </c>
      <c r="O152" s="5">
        <v>59.4</v>
      </c>
      <c r="P152" s="5">
        <v>56.5</v>
      </c>
      <c r="Q152" s="5">
        <v>56.8</v>
      </c>
      <c r="S152" s="2">
        <v>5136</v>
      </c>
      <c r="T152" s="2">
        <v>1</v>
      </c>
      <c r="U152">
        <f t="shared" si="8"/>
        <v>980</v>
      </c>
      <c r="V152">
        <f t="shared" si="9"/>
        <v>73</v>
      </c>
      <c r="W152">
        <f t="shared" si="10"/>
        <v>13.424657534246576</v>
      </c>
      <c r="X152">
        <f t="shared" si="11"/>
        <v>-0.30000000000000426</v>
      </c>
    </row>
    <row r="153" spans="1:24" x14ac:dyDescent="0.25">
      <c r="A153" s="2">
        <v>5137</v>
      </c>
      <c r="B153" s="3" t="s">
        <v>180</v>
      </c>
      <c r="C153" s="2">
        <v>2</v>
      </c>
      <c r="D153" s="3" t="s">
        <v>19</v>
      </c>
      <c r="E153" s="3" t="s">
        <v>23</v>
      </c>
      <c r="F153" s="4">
        <v>40812</v>
      </c>
      <c r="G153" s="5">
        <v>42</v>
      </c>
      <c r="H153" s="5">
        <v>7</v>
      </c>
      <c r="I153" s="5">
        <v>6.9</v>
      </c>
      <c r="J153" s="5">
        <v>6.1</v>
      </c>
      <c r="K153" s="5">
        <v>5.2</v>
      </c>
      <c r="L153" s="2">
        <v>23278</v>
      </c>
      <c r="M153" s="4">
        <v>40819</v>
      </c>
      <c r="N153" s="5">
        <v>38</v>
      </c>
      <c r="O153" s="5">
        <v>6.7</v>
      </c>
      <c r="P153" s="5">
        <v>6.7</v>
      </c>
      <c r="Q153" s="5">
        <v>6.2</v>
      </c>
      <c r="S153" s="2">
        <v>5137</v>
      </c>
      <c r="T153" s="2">
        <v>1</v>
      </c>
      <c r="U153">
        <f t="shared" si="8"/>
        <v>-4</v>
      </c>
      <c r="V153">
        <f t="shared" si="9"/>
        <v>7</v>
      </c>
      <c r="W153">
        <f t="shared" si="10"/>
        <v>0</v>
      </c>
      <c r="X153">
        <f t="shared" si="11"/>
        <v>-0.29999999999999982</v>
      </c>
    </row>
    <row r="154" spans="1:24" x14ac:dyDescent="0.25">
      <c r="A154" s="2">
        <v>5156</v>
      </c>
      <c r="B154" s="3" t="s">
        <v>181</v>
      </c>
      <c r="C154" s="2">
        <v>2</v>
      </c>
      <c r="D154" s="3" t="s">
        <v>19</v>
      </c>
      <c r="E154" s="3" t="s">
        <v>23</v>
      </c>
      <c r="F154" s="4">
        <v>40850</v>
      </c>
      <c r="G154" s="5">
        <v>34</v>
      </c>
      <c r="H154" s="5">
        <v>6.2</v>
      </c>
      <c r="I154" s="5">
        <v>6</v>
      </c>
      <c r="J154" s="5">
        <v>5.0999999999999996</v>
      </c>
      <c r="K154" s="5">
        <v>4.2</v>
      </c>
      <c r="L154" s="2">
        <v>23532</v>
      </c>
      <c r="M154" s="4">
        <v>40850</v>
      </c>
      <c r="N154" s="5">
        <v>34</v>
      </c>
      <c r="O154" s="5">
        <v>6.2</v>
      </c>
      <c r="P154" s="5">
        <v>6</v>
      </c>
      <c r="Q154" s="5">
        <v>5.0999999999999996</v>
      </c>
      <c r="R154" s="5">
        <v>4.2</v>
      </c>
      <c r="S154" s="2">
        <v>5156</v>
      </c>
      <c r="T154" s="2">
        <v>1</v>
      </c>
      <c r="U154">
        <f t="shared" si="8"/>
        <v>0</v>
      </c>
      <c r="V154">
        <f t="shared" si="9"/>
        <v>0</v>
      </c>
      <c r="W154">
        <f t="shared" si="10"/>
        <v>0</v>
      </c>
      <c r="X154">
        <f t="shared" si="11"/>
        <v>0</v>
      </c>
    </row>
    <row r="155" spans="1:24" x14ac:dyDescent="0.25">
      <c r="A155" s="2">
        <v>5157</v>
      </c>
      <c r="B155" s="3" t="s">
        <v>182</v>
      </c>
      <c r="C155" s="2">
        <v>2</v>
      </c>
      <c r="D155" s="3" t="s">
        <v>19</v>
      </c>
      <c r="E155" s="3" t="s">
        <v>23</v>
      </c>
      <c r="F155" s="4">
        <v>40852</v>
      </c>
      <c r="G155" s="5">
        <v>25460</v>
      </c>
      <c r="H155" s="5">
        <v>62.1</v>
      </c>
      <c r="I155" s="5">
        <v>58.3</v>
      </c>
      <c r="J155" s="5">
        <v>58.3</v>
      </c>
      <c r="K155" s="5">
        <v>48.95</v>
      </c>
      <c r="L155" s="2">
        <v>27220</v>
      </c>
      <c r="M155" s="4">
        <v>41116</v>
      </c>
      <c r="N155" s="5">
        <v>23500</v>
      </c>
      <c r="O155" s="5">
        <v>62</v>
      </c>
      <c r="P155" s="5">
        <v>58.7</v>
      </c>
      <c r="Q155" s="5">
        <v>57.4</v>
      </c>
      <c r="S155" s="2">
        <v>5157</v>
      </c>
      <c r="T155" s="2">
        <v>1</v>
      </c>
      <c r="U155">
        <f t="shared" si="8"/>
        <v>-1960</v>
      </c>
      <c r="V155">
        <f t="shared" si="9"/>
        <v>264</v>
      </c>
      <c r="W155">
        <f t="shared" si="10"/>
        <v>0</v>
      </c>
      <c r="X155">
        <f t="shared" si="11"/>
        <v>-0.10000000000000142</v>
      </c>
    </row>
    <row r="156" spans="1:24" x14ac:dyDescent="0.25">
      <c r="A156" s="2">
        <v>5163</v>
      </c>
      <c r="B156" s="3" t="s">
        <v>183</v>
      </c>
      <c r="C156" s="2">
        <v>2</v>
      </c>
      <c r="D156" s="3" t="s">
        <v>19</v>
      </c>
      <c r="E156" s="3" t="s">
        <v>23</v>
      </c>
      <c r="F156" s="4">
        <v>40887</v>
      </c>
      <c r="G156" s="5">
        <v>32500</v>
      </c>
      <c r="H156" s="5">
        <v>65.3</v>
      </c>
      <c r="I156" s="5">
        <v>64.5</v>
      </c>
      <c r="J156" s="5">
        <v>61.2</v>
      </c>
      <c r="K156" s="5">
        <v>54</v>
      </c>
      <c r="L156" s="2">
        <v>27171</v>
      </c>
      <c r="M156" s="4">
        <v>41107</v>
      </c>
      <c r="N156" s="5">
        <v>36680</v>
      </c>
      <c r="O156" s="5">
        <v>65.2</v>
      </c>
      <c r="P156" s="5">
        <v>63.8</v>
      </c>
      <c r="Q156" s="5">
        <v>60.5</v>
      </c>
      <c r="S156" s="2">
        <v>5163</v>
      </c>
      <c r="T156" s="2">
        <v>1</v>
      </c>
      <c r="U156">
        <f t="shared" si="8"/>
        <v>4180</v>
      </c>
      <c r="V156">
        <f t="shared" si="9"/>
        <v>220</v>
      </c>
      <c r="W156">
        <f t="shared" si="10"/>
        <v>19</v>
      </c>
      <c r="X156">
        <f t="shared" si="11"/>
        <v>-9.9999999999994316E-2</v>
      </c>
    </row>
    <row r="157" spans="1:24" x14ac:dyDescent="0.25">
      <c r="A157" s="2">
        <v>5195</v>
      </c>
      <c r="B157" s="3" t="s">
        <v>25</v>
      </c>
      <c r="C157" s="2">
        <v>2</v>
      </c>
      <c r="D157" s="3" t="s">
        <v>19</v>
      </c>
      <c r="E157" s="3" t="s">
        <v>23</v>
      </c>
      <c r="F157" s="4">
        <v>40906</v>
      </c>
      <c r="G157" s="5">
        <v>92</v>
      </c>
      <c r="H157" s="5">
        <v>9</v>
      </c>
      <c r="I157" s="5">
        <v>9</v>
      </c>
      <c r="J157" s="5">
        <v>8</v>
      </c>
      <c r="L157" s="2">
        <v>24164</v>
      </c>
      <c r="M157" s="4">
        <v>40921</v>
      </c>
      <c r="N157" s="5">
        <v>92</v>
      </c>
      <c r="O157" s="5">
        <v>9.1999999999999993</v>
      </c>
      <c r="P157" s="5">
        <v>9.1999999999999993</v>
      </c>
      <c r="Q157" s="5">
        <v>8</v>
      </c>
      <c r="S157" s="2">
        <v>5195</v>
      </c>
      <c r="T157" s="2">
        <v>1</v>
      </c>
      <c r="U157">
        <f t="shared" si="8"/>
        <v>0</v>
      </c>
      <c r="V157">
        <f t="shared" si="9"/>
        <v>15</v>
      </c>
      <c r="W157">
        <f t="shared" si="10"/>
        <v>0</v>
      </c>
      <c r="X157">
        <f t="shared" si="11"/>
        <v>0.19999999999999929</v>
      </c>
    </row>
    <row r="158" spans="1:24" x14ac:dyDescent="0.25">
      <c r="A158" s="2">
        <v>5263</v>
      </c>
      <c r="B158" s="3" t="s">
        <v>184</v>
      </c>
      <c r="C158" s="2">
        <v>2</v>
      </c>
      <c r="D158" s="3" t="s">
        <v>19</v>
      </c>
      <c r="E158" s="3" t="s">
        <v>23</v>
      </c>
      <c r="F158" s="4">
        <v>40950</v>
      </c>
      <c r="G158" s="5">
        <v>49</v>
      </c>
      <c r="H158" s="5">
        <v>7.4</v>
      </c>
      <c r="I158" s="5">
        <v>7.1</v>
      </c>
      <c r="J158" s="5">
        <v>6.7</v>
      </c>
      <c r="K158" s="5">
        <v>5.8</v>
      </c>
      <c r="L158" s="2">
        <v>24497</v>
      </c>
      <c r="M158" s="4">
        <v>40951</v>
      </c>
      <c r="N158" s="5">
        <v>46</v>
      </c>
      <c r="O158" s="5">
        <v>7</v>
      </c>
      <c r="P158" s="5">
        <v>6.8</v>
      </c>
      <c r="Q158" s="5">
        <v>7</v>
      </c>
      <c r="S158" s="2">
        <v>5263</v>
      </c>
      <c r="T158" s="2">
        <v>1</v>
      </c>
      <c r="U158">
        <f t="shared" si="8"/>
        <v>-3</v>
      </c>
      <c r="V158">
        <f t="shared" si="9"/>
        <v>1</v>
      </c>
      <c r="W158">
        <f t="shared" si="10"/>
        <v>0</v>
      </c>
      <c r="X158">
        <f t="shared" si="11"/>
        <v>-0.40000000000000036</v>
      </c>
    </row>
    <row r="159" spans="1:24" x14ac:dyDescent="0.25">
      <c r="A159" s="2">
        <v>5268</v>
      </c>
      <c r="B159" s="3" t="s">
        <v>185</v>
      </c>
      <c r="C159" s="2">
        <v>2</v>
      </c>
      <c r="D159" s="3" t="s">
        <v>19</v>
      </c>
      <c r="E159" s="3" t="s">
        <v>23</v>
      </c>
      <c r="F159" s="4">
        <v>40957</v>
      </c>
      <c r="G159" s="5">
        <v>128</v>
      </c>
      <c r="H159" s="5">
        <v>10.7</v>
      </c>
      <c r="I159" s="5">
        <v>10.199999999999999</v>
      </c>
      <c r="J159" s="5">
        <v>9.1999999999999993</v>
      </c>
      <c r="K159" s="5">
        <v>8</v>
      </c>
      <c r="L159" s="2">
        <v>26847</v>
      </c>
      <c r="M159" s="4">
        <v>41063</v>
      </c>
      <c r="N159" s="5">
        <v>99</v>
      </c>
      <c r="O159" s="5">
        <v>11</v>
      </c>
      <c r="P159" s="5">
        <v>10.9</v>
      </c>
      <c r="Q159" s="5">
        <v>9</v>
      </c>
      <c r="S159" s="2">
        <v>5268</v>
      </c>
      <c r="T159" s="2">
        <v>1</v>
      </c>
      <c r="U159">
        <f t="shared" si="8"/>
        <v>-29</v>
      </c>
      <c r="V159">
        <f t="shared" si="9"/>
        <v>106</v>
      </c>
      <c r="W159">
        <f t="shared" si="10"/>
        <v>0</v>
      </c>
      <c r="X159">
        <f t="shared" si="11"/>
        <v>0.30000000000000071</v>
      </c>
    </row>
    <row r="160" spans="1:24" x14ac:dyDescent="0.25">
      <c r="A160" s="2">
        <v>5274</v>
      </c>
      <c r="B160" s="3" t="s">
        <v>130</v>
      </c>
      <c r="C160" s="2">
        <v>2</v>
      </c>
      <c r="D160" s="3" t="s">
        <v>19</v>
      </c>
      <c r="E160" s="3" t="s">
        <v>23</v>
      </c>
      <c r="F160" s="4">
        <v>40958</v>
      </c>
      <c r="G160" s="5">
        <v>114</v>
      </c>
      <c r="H160" s="5">
        <v>9.5</v>
      </c>
      <c r="J160" s="5">
        <v>8.4</v>
      </c>
      <c r="K160" s="5">
        <v>7.2</v>
      </c>
      <c r="L160" s="2">
        <v>26367</v>
      </c>
      <c r="M160" s="4">
        <v>41034</v>
      </c>
      <c r="O160" s="5">
        <v>9.3000000000000007</v>
      </c>
      <c r="S160" s="2">
        <v>5274</v>
      </c>
      <c r="T160" s="2">
        <v>1</v>
      </c>
      <c r="U160">
        <f t="shared" si="8"/>
        <v>0</v>
      </c>
      <c r="V160">
        <f t="shared" si="9"/>
        <v>76</v>
      </c>
      <c r="W160">
        <f t="shared" si="10"/>
        <v>0</v>
      </c>
      <c r="X160">
        <f t="shared" si="11"/>
        <v>-0.19999999999999929</v>
      </c>
    </row>
    <row r="161" spans="1:24" x14ac:dyDescent="0.25">
      <c r="A161" s="2">
        <v>5275</v>
      </c>
      <c r="B161" s="3" t="s">
        <v>186</v>
      </c>
      <c r="C161" s="2">
        <v>2</v>
      </c>
      <c r="D161" s="3" t="s">
        <v>19</v>
      </c>
      <c r="E161" s="3" t="s">
        <v>23</v>
      </c>
      <c r="F161" s="4">
        <v>40958</v>
      </c>
      <c r="H161" s="5">
        <v>8.9</v>
      </c>
      <c r="I161" s="5">
        <v>8.6999999999999993</v>
      </c>
      <c r="J161" s="5">
        <v>7.8</v>
      </c>
      <c r="K161" s="5">
        <v>6.6</v>
      </c>
      <c r="L161" s="2">
        <v>24718</v>
      </c>
      <c r="M161" s="4">
        <v>40963</v>
      </c>
      <c r="N161" s="5">
        <v>72</v>
      </c>
      <c r="O161" s="5">
        <v>9</v>
      </c>
      <c r="P161" s="5">
        <v>8.5</v>
      </c>
      <c r="Q161" s="5">
        <v>8</v>
      </c>
      <c r="S161" s="2">
        <v>5275</v>
      </c>
      <c r="T161" s="2">
        <v>1</v>
      </c>
      <c r="U161">
        <f t="shared" si="8"/>
        <v>0</v>
      </c>
      <c r="V161">
        <f t="shared" si="9"/>
        <v>5</v>
      </c>
      <c r="W161">
        <f t="shared" si="10"/>
        <v>0</v>
      </c>
      <c r="X161">
        <f t="shared" si="11"/>
        <v>9.9999999999999645E-2</v>
      </c>
    </row>
    <row r="162" spans="1:24" x14ac:dyDescent="0.25">
      <c r="A162" s="2">
        <v>5277</v>
      </c>
      <c r="B162" s="3" t="s">
        <v>187</v>
      </c>
      <c r="C162" s="2">
        <v>1</v>
      </c>
      <c r="D162" s="3" t="s">
        <v>22</v>
      </c>
      <c r="E162" s="3" t="s">
        <v>23</v>
      </c>
      <c r="F162" s="4">
        <v>40959</v>
      </c>
      <c r="G162" s="5">
        <v>1972</v>
      </c>
      <c r="H162" s="5">
        <v>26</v>
      </c>
      <c r="I162" s="5">
        <v>23.7</v>
      </c>
      <c r="L162" s="2">
        <v>24640</v>
      </c>
      <c r="M162" s="4">
        <v>40959</v>
      </c>
      <c r="N162" s="5">
        <v>1972</v>
      </c>
      <c r="O162" s="5">
        <v>26</v>
      </c>
      <c r="P162" s="5">
        <v>23.7</v>
      </c>
      <c r="S162" s="2">
        <v>5277</v>
      </c>
      <c r="T162" s="2">
        <v>1</v>
      </c>
      <c r="U162">
        <f t="shared" si="8"/>
        <v>0</v>
      </c>
      <c r="V162">
        <f t="shared" si="9"/>
        <v>0</v>
      </c>
      <c r="W162">
        <f t="shared" si="10"/>
        <v>0</v>
      </c>
      <c r="X162">
        <f t="shared" si="11"/>
        <v>0</v>
      </c>
    </row>
    <row r="163" spans="1:24" x14ac:dyDescent="0.25">
      <c r="A163" s="2">
        <v>5278</v>
      </c>
      <c r="B163" s="3" t="s">
        <v>188</v>
      </c>
      <c r="C163" s="2">
        <v>1</v>
      </c>
      <c r="D163" s="3" t="s">
        <v>22</v>
      </c>
      <c r="E163" s="3" t="s">
        <v>20</v>
      </c>
      <c r="F163" s="4">
        <v>40959</v>
      </c>
      <c r="G163" s="5">
        <v>29900</v>
      </c>
      <c r="H163" s="5">
        <v>61.8</v>
      </c>
      <c r="I163" s="5">
        <v>58.7</v>
      </c>
      <c r="L163" s="2">
        <v>27394</v>
      </c>
      <c r="M163" s="4">
        <v>41134</v>
      </c>
      <c r="N163" s="5">
        <v>28040</v>
      </c>
      <c r="O163" s="5">
        <v>62</v>
      </c>
      <c r="P163" s="5">
        <v>58.6</v>
      </c>
      <c r="Q163" s="5">
        <v>57.4</v>
      </c>
      <c r="S163" s="2">
        <v>5278</v>
      </c>
      <c r="T163" s="2">
        <v>1</v>
      </c>
      <c r="U163">
        <f t="shared" si="8"/>
        <v>-1860</v>
      </c>
      <c r="V163">
        <f t="shared" si="9"/>
        <v>175</v>
      </c>
      <c r="W163">
        <f t="shared" si="10"/>
        <v>0</v>
      </c>
      <c r="X163">
        <f t="shared" si="11"/>
        <v>0.20000000000000284</v>
      </c>
    </row>
    <row r="164" spans="1:24" x14ac:dyDescent="0.25">
      <c r="A164" s="2">
        <v>5280</v>
      </c>
      <c r="B164" s="3" t="s">
        <v>189</v>
      </c>
      <c r="C164" s="2">
        <v>2</v>
      </c>
      <c r="D164" s="3" t="s">
        <v>19</v>
      </c>
      <c r="E164" s="3" t="s">
        <v>23</v>
      </c>
      <c r="F164" s="4">
        <v>40969</v>
      </c>
      <c r="G164" s="5">
        <v>81</v>
      </c>
      <c r="H164" s="5">
        <v>7.8</v>
      </c>
      <c r="I164" s="5">
        <v>7.9</v>
      </c>
      <c r="J164" s="5">
        <v>7.1</v>
      </c>
      <c r="K164" s="5">
        <v>6.6</v>
      </c>
      <c r="L164" s="2">
        <v>26498</v>
      </c>
      <c r="M164" s="4">
        <v>41041</v>
      </c>
      <c r="N164" s="5">
        <v>76</v>
      </c>
      <c r="O164" s="5">
        <v>8</v>
      </c>
      <c r="P164" s="5">
        <v>8</v>
      </c>
      <c r="Q164" s="5">
        <v>7</v>
      </c>
      <c r="S164" s="2">
        <v>5280</v>
      </c>
      <c r="T164" s="2">
        <v>1</v>
      </c>
      <c r="U164">
        <f t="shared" si="8"/>
        <v>-5</v>
      </c>
      <c r="V164">
        <f t="shared" si="9"/>
        <v>72</v>
      </c>
      <c r="W164">
        <f t="shared" si="10"/>
        <v>0</v>
      </c>
      <c r="X164">
        <f t="shared" si="11"/>
        <v>0.20000000000000018</v>
      </c>
    </row>
    <row r="165" spans="1:24" x14ac:dyDescent="0.25">
      <c r="A165" s="2">
        <v>5281</v>
      </c>
      <c r="B165" s="3" t="s">
        <v>190</v>
      </c>
      <c r="C165" s="2">
        <v>1</v>
      </c>
      <c r="D165" s="3" t="s">
        <v>22</v>
      </c>
      <c r="E165" s="3" t="s">
        <v>20</v>
      </c>
      <c r="F165" s="4">
        <v>40969</v>
      </c>
      <c r="G165" s="5">
        <v>11740</v>
      </c>
      <c r="H165" s="5">
        <v>46</v>
      </c>
      <c r="I165" s="5">
        <v>41.5</v>
      </c>
      <c r="J165" s="5">
        <v>43.2</v>
      </c>
      <c r="L165" s="2">
        <v>24822</v>
      </c>
      <c r="M165" s="4">
        <v>40969</v>
      </c>
      <c r="N165" s="5">
        <v>11740</v>
      </c>
      <c r="O165" s="5">
        <v>46</v>
      </c>
      <c r="P165" s="5">
        <v>41.5</v>
      </c>
      <c r="Q165" s="5">
        <v>43.2</v>
      </c>
      <c r="S165" s="2">
        <v>5281</v>
      </c>
      <c r="T165" s="2">
        <v>1</v>
      </c>
      <c r="U165">
        <f t="shared" si="8"/>
        <v>0</v>
      </c>
      <c r="V165">
        <f t="shared" si="9"/>
        <v>0</v>
      </c>
      <c r="W165">
        <f t="shared" si="10"/>
        <v>0</v>
      </c>
      <c r="X165">
        <f t="shared" si="11"/>
        <v>0</v>
      </c>
    </row>
    <row r="166" spans="1:24" x14ac:dyDescent="0.25">
      <c r="A166" s="2">
        <v>5282</v>
      </c>
      <c r="B166" s="3" t="s">
        <v>181</v>
      </c>
      <c r="C166" s="2">
        <v>1</v>
      </c>
      <c r="D166" s="3" t="s">
        <v>22</v>
      </c>
      <c r="E166" s="3" t="s">
        <v>23</v>
      </c>
      <c r="F166" s="4">
        <v>40969</v>
      </c>
      <c r="G166" s="5">
        <v>1849</v>
      </c>
      <c r="H166" s="5">
        <v>24.9</v>
      </c>
      <c r="I166" s="5">
        <v>22</v>
      </c>
      <c r="J166" s="5">
        <v>24.7</v>
      </c>
      <c r="K166" s="5">
        <v>21.8</v>
      </c>
      <c r="L166" s="2">
        <v>25384</v>
      </c>
      <c r="M166" s="4">
        <v>40993</v>
      </c>
      <c r="N166" s="5">
        <v>1580</v>
      </c>
      <c r="O166" s="5">
        <v>25</v>
      </c>
      <c r="P166" s="5">
        <v>22</v>
      </c>
      <c r="Q166" s="5">
        <v>24.5</v>
      </c>
      <c r="S166" s="2">
        <v>5282</v>
      </c>
      <c r="T166" s="2">
        <v>1</v>
      </c>
      <c r="U166">
        <f t="shared" si="8"/>
        <v>-269</v>
      </c>
      <c r="V166">
        <f t="shared" si="9"/>
        <v>24</v>
      </c>
      <c r="W166">
        <f t="shared" si="10"/>
        <v>0</v>
      </c>
      <c r="X166">
        <f t="shared" si="11"/>
        <v>0.10000000000000142</v>
      </c>
    </row>
    <row r="167" spans="1:24" x14ac:dyDescent="0.25">
      <c r="A167" s="2">
        <v>5285</v>
      </c>
      <c r="B167" s="3" t="s">
        <v>191</v>
      </c>
      <c r="C167" s="2">
        <v>2</v>
      </c>
      <c r="D167" s="3" t="s">
        <v>19</v>
      </c>
      <c r="E167" s="3" t="s">
        <v>23</v>
      </c>
      <c r="F167" s="4">
        <v>40970</v>
      </c>
      <c r="G167" s="5">
        <v>129</v>
      </c>
      <c r="H167" s="5">
        <v>9.4</v>
      </c>
      <c r="I167" s="5">
        <v>9.9</v>
      </c>
      <c r="J167" s="5">
        <v>9.1</v>
      </c>
      <c r="K167" s="5">
        <v>8</v>
      </c>
      <c r="L167" s="2">
        <v>24850</v>
      </c>
      <c r="M167" s="4">
        <v>40970</v>
      </c>
      <c r="N167" s="5">
        <v>129</v>
      </c>
      <c r="O167" s="5">
        <v>9.4</v>
      </c>
      <c r="P167" s="5">
        <v>9.9</v>
      </c>
      <c r="Q167" s="5">
        <v>9.1</v>
      </c>
      <c r="R167" s="5">
        <v>8</v>
      </c>
      <c r="S167" s="2">
        <v>5285</v>
      </c>
      <c r="T167" s="2">
        <v>1</v>
      </c>
      <c r="U167">
        <f t="shared" si="8"/>
        <v>0</v>
      </c>
      <c r="V167">
        <f t="shared" si="9"/>
        <v>0</v>
      </c>
      <c r="W167">
        <f t="shared" si="10"/>
        <v>0</v>
      </c>
      <c r="X167">
        <f t="shared" si="11"/>
        <v>0</v>
      </c>
    </row>
    <row r="168" spans="1:24" x14ac:dyDescent="0.25">
      <c r="A168" s="2">
        <v>5291</v>
      </c>
      <c r="B168" s="3" t="s">
        <v>192</v>
      </c>
      <c r="C168" s="2">
        <v>2</v>
      </c>
      <c r="D168" s="3" t="s">
        <v>19</v>
      </c>
      <c r="E168" s="3" t="s">
        <v>23</v>
      </c>
      <c r="F168" s="4">
        <v>40972</v>
      </c>
      <c r="G168" s="5">
        <v>70</v>
      </c>
      <c r="H168" s="5">
        <v>8</v>
      </c>
      <c r="I168" s="5">
        <v>7.1</v>
      </c>
      <c r="J168" s="5">
        <v>7.5</v>
      </c>
      <c r="K168" s="5">
        <v>6.8</v>
      </c>
      <c r="L168" s="2">
        <v>26637</v>
      </c>
      <c r="M168" s="4">
        <v>41049</v>
      </c>
      <c r="N168" s="5">
        <v>118</v>
      </c>
      <c r="O168" s="5">
        <v>11</v>
      </c>
      <c r="P168" s="5">
        <v>107</v>
      </c>
      <c r="Q168" s="5">
        <v>93</v>
      </c>
      <c r="S168" s="2">
        <v>5291</v>
      </c>
      <c r="T168" s="2">
        <v>1</v>
      </c>
      <c r="U168">
        <f t="shared" si="8"/>
        <v>48</v>
      </c>
      <c r="V168">
        <f t="shared" si="9"/>
        <v>77</v>
      </c>
      <c r="W168">
        <f t="shared" si="10"/>
        <v>0.62337662337662336</v>
      </c>
      <c r="X168">
        <f t="shared" si="11"/>
        <v>3</v>
      </c>
    </row>
    <row r="169" spans="1:24" x14ac:dyDescent="0.25">
      <c r="A169" s="2">
        <v>5292</v>
      </c>
      <c r="B169" s="3" t="s">
        <v>193</v>
      </c>
      <c r="C169" s="2">
        <v>2</v>
      </c>
      <c r="D169" s="3" t="s">
        <v>19</v>
      </c>
      <c r="E169" s="3" t="s">
        <v>23</v>
      </c>
      <c r="F169" s="4">
        <v>40973</v>
      </c>
      <c r="G169" s="5">
        <v>91</v>
      </c>
      <c r="H169" s="5">
        <v>8.5</v>
      </c>
      <c r="I169" s="5">
        <v>8.6</v>
      </c>
      <c r="J169" s="5">
        <v>8.1999999999999993</v>
      </c>
      <c r="K169" s="5">
        <v>7.2</v>
      </c>
      <c r="L169" s="2">
        <v>25492</v>
      </c>
      <c r="M169" s="4">
        <v>40997</v>
      </c>
      <c r="N169" s="5">
        <v>75</v>
      </c>
      <c r="O169" s="5">
        <v>8.8000000000000007</v>
      </c>
      <c r="P169" s="5">
        <v>8.9</v>
      </c>
      <c r="Q169" s="5">
        <v>8</v>
      </c>
      <c r="S169" s="2">
        <v>5292</v>
      </c>
      <c r="T169" s="2">
        <v>1</v>
      </c>
      <c r="U169">
        <f t="shared" si="8"/>
        <v>-16</v>
      </c>
      <c r="V169">
        <f t="shared" si="9"/>
        <v>24</v>
      </c>
      <c r="W169">
        <f t="shared" si="10"/>
        <v>0</v>
      </c>
      <c r="X169">
        <f t="shared" si="11"/>
        <v>0.30000000000000071</v>
      </c>
    </row>
    <row r="170" spans="1:24" x14ac:dyDescent="0.25">
      <c r="A170" s="2">
        <v>5296</v>
      </c>
      <c r="B170" s="3" t="s">
        <v>136</v>
      </c>
      <c r="C170" s="2">
        <v>2</v>
      </c>
      <c r="D170" s="3" t="s">
        <v>19</v>
      </c>
      <c r="E170" s="3" t="s">
        <v>23</v>
      </c>
      <c r="F170" s="4">
        <v>40978</v>
      </c>
      <c r="G170" s="5">
        <v>96</v>
      </c>
      <c r="H170" s="5">
        <v>9.4</v>
      </c>
      <c r="I170" s="5">
        <v>9.1</v>
      </c>
      <c r="L170" s="2">
        <v>26750</v>
      </c>
      <c r="M170" s="4">
        <v>41057</v>
      </c>
      <c r="N170" s="5">
        <v>112</v>
      </c>
      <c r="O170" s="5">
        <v>9.6</v>
      </c>
      <c r="P170" s="5">
        <v>9.6</v>
      </c>
      <c r="Q170" s="5">
        <v>8.85</v>
      </c>
      <c r="S170" s="2">
        <v>5296</v>
      </c>
      <c r="T170" s="2">
        <v>1</v>
      </c>
      <c r="U170">
        <f t="shared" si="8"/>
        <v>16</v>
      </c>
      <c r="V170">
        <f t="shared" si="9"/>
        <v>79</v>
      </c>
      <c r="W170">
        <f t="shared" si="10"/>
        <v>0.20253164556962025</v>
      </c>
      <c r="X170">
        <f t="shared" si="11"/>
        <v>0.19999999999999929</v>
      </c>
    </row>
    <row r="171" spans="1:24" x14ac:dyDescent="0.25">
      <c r="A171" s="2">
        <v>5297</v>
      </c>
      <c r="B171" s="3" t="s">
        <v>194</v>
      </c>
      <c r="C171" s="2">
        <v>8</v>
      </c>
      <c r="D171" s="3" t="s">
        <v>195</v>
      </c>
      <c r="E171" s="3" t="s">
        <v>23</v>
      </c>
      <c r="F171" s="4">
        <v>40979</v>
      </c>
      <c r="G171" s="5">
        <v>1075</v>
      </c>
      <c r="H171" s="5">
        <v>23.9</v>
      </c>
      <c r="I171" s="5">
        <v>21.6</v>
      </c>
      <c r="L171" s="2">
        <v>25091</v>
      </c>
      <c r="M171" s="4">
        <v>40979</v>
      </c>
      <c r="N171" s="5">
        <v>1075</v>
      </c>
      <c r="O171" s="5">
        <v>23.9</v>
      </c>
      <c r="P171" s="5">
        <v>21.6</v>
      </c>
      <c r="S171" s="2">
        <v>5297</v>
      </c>
      <c r="T171" s="2">
        <v>1</v>
      </c>
      <c r="U171">
        <f t="shared" si="8"/>
        <v>0</v>
      </c>
      <c r="V171">
        <f t="shared" si="9"/>
        <v>0</v>
      </c>
      <c r="W171">
        <f t="shared" si="10"/>
        <v>0</v>
      </c>
      <c r="X171">
        <f t="shared" si="11"/>
        <v>0</v>
      </c>
    </row>
    <row r="172" spans="1:24" x14ac:dyDescent="0.25">
      <c r="A172" s="2">
        <v>5299</v>
      </c>
      <c r="B172" s="3" t="s">
        <v>196</v>
      </c>
      <c r="C172" s="2">
        <v>2</v>
      </c>
      <c r="D172" s="3" t="s">
        <v>19</v>
      </c>
      <c r="E172" s="3" t="s">
        <v>23</v>
      </c>
      <c r="F172" s="4">
        <v>40984</v>
      </c>
      <c r="G172" s="5">
        <v>89</v>
      </c>
      <c r="H172" s="5">
        <v>8.1</v>
      </c>
      <c r="I172" s="5">
        <v>8</v>
      </c>
      <c r="J172" s="5">
        <v>7.4</v>
      </c>
      <c r="K172" s="5">
        <v>7</v>
      </c>
      <c r="L172" s="2">
        <v>26863</v>
      </c>
      <c r="M172" s="4">
        <v>41065</v>
      </c>
      <c r="N172" s="5">
        <v>89</v>
      </c>
      <c r="O172" s="5">
        <v>8.9</v>
      </c>
      <c r="P172" s="5">
        <v>8.8000000000000007</v>
      </c>
      <c r="Q172" s="5">
        <v>8</v>
      </c>
      <c r="S172" s="2">
        <v>5299</v>
      </c>
      <c r="T172" s="2">
        <v>1</v>
      </c>
      <c r="U172">
        <f t="shared" si="8"/>
        <v>0</v>
      </c>
      <c r="V172">
        <f t="shared" si="9"/>
        <v>81</v>
      </c>
      <c r="W172">
        <f t="shared" si="10"/>
        <v>0</v>
      </c>
      <c r="X172">
        <f t="shared" si="11"/>
        <v>0.80000000000000071</v>
      </c>
    </row>
    <row r="173" spans="1:24" x14ac:dyDescent="0.25">
      <c r="A173" s="2">
        <v>5327</v>
      </c>
      <c r="B173" s="3" t="s">
        <v>197</v>
      </c>
      <c r="C173" s="2">
        <v>2</v>
      </c>
      <c r="D173" s="3" t="s">
        <v>19</v>
      </c>
      <c r="E173" s="3" t="s">
        <v>23</v>
      </c>
      <c r="F173" s="4">
        <v>40996</v>
      </c>
      <c r="G173" s="5">
        <v>113</v>
      </c>
      <c r="H173" s="5">
        <v>10</v>
      </c>
      <c r="I173" s="5">
        <v>9.1999999999999993</v>
      </c>
      <c r="J173" s="5">
        <v>9</v>
      </c>
      <c r="K173" s="5">
        <v>7.8</v>
      </c>
      <c r="L173" s="2">
        <v>26753</v>
      </c>
      <c r="M173" s="4">
        <v>41057</v>
      </c>
      <c r="N173" s="5">
        <v>101</v>
      </c>
      <c r="O173" s="5">
        <v>9.9</v>
      </c>
      <c r="P173" s="5">
        <v>9.6</v>
      </c>
      <c r="Q173" s="5">
        <v>8.9</v>
      </c>
      <c r="S173" s="2">
        <v>5327</v>
      </c>
      <c r="T173" s="2">
        <v>1</v>
      </c>
      <c r="U173">
        <f t="shared" si="8"/>
        <v>-12</v>
      </c>
      <c r="V173">
        <f t="shared" si="9"/>
        <v>61</v>
      </c>
      <c r="W173">
        <f t="shared" si="10"/>
        <v>0</v>
      </c>
      <c r="X173">
        <f t="shared" si="11"/>
        <v>-9.9999999999999645E-2</v>
      </c>
    </row>
    <row r="174" spans="1:24" x14ac:dyDescent="0.25">
      <c r="A174" s="2">
        <v>5330</v>
      </c>
      <c r="B174" s="3" t="s">
        <v>198</v>
      </c>
      <c r="C174" s="2">
        <v>9</v>
      </c>
      <c r="D174" s="3" t="s">
        <v>177</v>
      </c>
      <c r="E174" s="3" t="s">
        <v>23</v>
      </c>
      <c r="F174" s="4">
        <v>41004</v>
      </c>
      <c r="H174" s="5">
        <v>19</v>
      </c>
      <c r="I174" s="5">
        <v>14</v>
      </c>
      <c r="L174" s="2">
        <v>25677</v>
      </c>
      <c r="M174" s="4">
        <v>41004</v>
      </c>
      <c r="O174" s="5">
        <v>19</v>
      </c>
      <c r="P174" s="5">
        <v>14</v>
      </c>
      <c r="S174" s="2">
        <v>5330</v>
      </c>
      <c r="T174" s="2">
        <v>1</v>
      </c>
      <c r="U174">
        <f t="shared" si="8"/>
        <v>0</v>
      </c>
      <c r="V174">
        <f t="shared" si="9"/>
        <v>0</v>
      </c>
      <c r="W174">
        <f t="shared" si="10"/>
        <v>0</v>
      </c>
      <c r="X174">
        <f t="shared" si="11"/>
        <v>0</v>
      </c>
    </row>
    <row r="175" spans="1:24" x14ac:dyDescent="0.25">
      <c r="A175" s="2">
        <v>5338</v>
      </c>
      <c r="B175" s="3" t="s">
        <v>199</v>
      </c>
      <c r="C175" s="2">
        <v>2</v>
      </c>
      <c r="D175" s="3" t="s">
        <v>19</v>
      </c>
      <c r="E175" s="3" t="s">
        <v>23</v>
      </c>
      <c r="F175" s="4">
        <v>41016</v>
      </c>
      <c r="G175" s="5">
        <v>71</v>
      </c>
      <c r="H175" s="5">
        <v>8.1999999999999993</v>
      </c>
      <c r="I175" s="5">
        <v>8.3000000000000007</v>
      </c>
      <c r="J175" s="5">
        <v>7.8</v>
      </c>
      <c r="K175" s="5">
        <v>6.7</v>
      </c>
      <c r="L175" s="2">
        <v>25972</v>
      </c>
      <c r="M175" s="4">
        <v>41017</v>
      </c>
      <c r="N175" s="5">
        <v>70</v>
      </c>
      <c r="O175" s="5">
        <v>8.1</v>
      </c>
      <c r="P175" s="5">
        <v>8</v>
      </c>
      <c r="Q175" s="5">
        <v>7.7</v>
      </c>
      <c r="S175" s="2">
        <v>5338</v>
      </c>
      <c r="T175" s="2">
        <v>1</v>
      </c>
      <c r="U175">
        <f t="shared" si="8"/>
        <v>-1</v>
      </c>
      <c r="V175">
        <f t="shared" si="9"/>
        <v>1</v>
      </c>
      <c r="W175">
        <f t="shared" si="10"/>
        <v>0</v>
      </c>
      <c r="X175">
        <f t="shared" si="11"/>
        <v>-9.9999999999999645E-2</v>
      </c>
    </row>
    <row r="176" spans="1:24" x14ac:dyDescent="0.25">
      <c r="A176" s="2">
        <v>5339</v>
      </c>
      <c r="B176" s="3" t="s">
        <v>200</v>
      </c>
      <c r="C176" s="2">
        <v>2</v>
      </c>
      <c r="D176" s="3" t="s">
        <v>19</v>
      </c>
      <c r="E176" s="3" t="s">
        <v>23</v>
      </c>
      <c r="F176" s="4">
        <v>41018</v>
      </c>
      <c r="G176" s="5">
        <v>125</v>
      </c>
      <c r="H176" s="5">
        <v>10</v>
      </c>
      <c r="I176" s="5">
        <v>9.3000000000000007</v>
      </c>
      <c r="J176" s="5">
        <v>8.9</v>
      </c>
      <c r="K176" s="5">
        <v>7.6</v>
      </c>
      <c r="L176" s="2">
        <v>26016</v>
      </c>
      <c r="M176" s="4">
        <v>41018</v>
      </c>
      <c r="N176" s="5">
        <v>125</v>
      </c>
      <c r="O176" s="5">
        <v>10</v>
      </c>
      <c r="P176" s="5">
        <v>9.3000000000000007</v>
      </c>
      <c r="Q176" s="5">
        <v>8.9</v>
      </c>
      <c r="R176" s="5">
        <v>7.6</v>
      </c>
      <c r="S176" s="2">
        <v>5339</v>
      </c>
      <c r="T176" s="2">
        <v>1</v>
      </c>
      <c r="U176">
        <f t="shared" si="8"/>
        <v>0</v>
      </c>
      <c r="V176">
        <f t="shared" si="9"/>
        <v>0</v>
      </c>
      <c r="W176">
        <f t="shared" si="10"/>
        <v>0</v>
      </c>
      <c r="X176">
        <f t="shared" si="11"/>
        <v>0</v>
      </c>
    </row>
    <row r="177" spans="1:24" x14ac:dyDescent="0.25">
      <c r="A177" s="2">
        <v>5340</v>
      </c>
      <c r="B177" s="3" t="s">
        <v>201</v>
      </c>
      <c r="C177" s="2">
        <v>2</v>
      </c>
      <c r="D177" s="3" t="s">
        <v>19</v>
      </c>
      <c r="E177" s="3" t="s">
        <v>23</v>
      </c>
      <c r="F177" s="4">
        <v>41020</v>
      </c>
      <c r="G177" s="5">
        <v>146</v>
      </c>
      <c r="H177" s="5">
        <v>10.7</v>
      </c>
      <c r="L177" s="2">
        <v>26563</v>
      </c>
      <c r="M177" s="4">
        <v>41044</v>
      </c>
      <c r="N177" s="5">
        <v>94</v>
      </c>
      <c r="O177" s="5">
        <v>10.3</v>
      </c>
      <c r="P177" s="5">
        <v>9.6999999999999993</v>
      </c>
      <c r="Q177" s="5">
        <v>9.6</v>
      </c>
      <c r="S177" s="2">
        <v>5340</v>
      </c>
      <c r="T177" s="2">
        <v>1</v>
      </c>
      <c r="U177">
        <f t="shared" si="8"/>
        <v>-52</v>
      </c>
      <c r="V177">
        <f t="shared" si="9"/>
        <v>24</v>
      </c>
      <c r="W177">
        <f t="shared" si="10"/>
        <v>0</v>
      </c>
      <c r="X177">
        <f t="shared" si="11"/>
        <v>-0.39999999999999858</v>
      </c>
    </row>
    <row r="178" spans="1:24" x14ac:dyDescent="0.25">
      <c r="A178" s="2">
        <v>5343</v>
      </c>
      <c r="B178" s="3" t="s">
        <v>202</v>
      </c>
      <c r="C178" s="2">
        <v>2</v>
      </c>
      <c r="D178" s="3" t="s">
        <v>19</v>
      </c>
      <c r="E178" s="3" t="s">
        <v>23</v>
      </c>
      <c r="F178" s="4">
        <v>41023</v>
      </c>
      <c r="G178" s="5">
        <v>37060</v>
      </c>
      <c r="H178" s="5">
        <v>68.900000000000006</v>
      </c>
      <c r="I178" s="5">
        <v>57.4</v>
      </c>
      <c r="J178" s="5">
        <v>64.400000000000006</v>
      </c>
      <c r="K178" s="5">
        <v>54.5</v>
      </c>
      <c r="L178" s="2">
        <v>26117</v>
      </c>
      <c r="M178" s="4">
        <v>41023</v>
      </c>
      <c r="N178" s="5">
        <v>37060</v>
      </c>
      <c r="O178" s="5">
        <v>68.900000000000006</v>
      </c>
      <c r="P178" s="5">
        <v>57.4</v>
      </c>
      <c r="Q178" s="5">
        <v>64.400000000000006</v>
      </c>
      <c r="R178" s="5">
        <v>54.5</v>
      </c>
      <c r="S178" s="2">
        <v>5343</v>
      </c>
      <c r="T178" s="2">
        <v>1</v>
      </c>
      <c r="U178">
        <f t="shared" si="8"/>
        <v>0</v>
      </c>
      <c r="V178">
        <f t="shared" si="9"/>
        <v>0</v>
      </c>
      <c r="W178">
        <f t="shared" si="10"/>
        <v>0</v>
      </c>
      <c r="X178">
        <f t="shared" si="11"/>
        <v>0</v>
      </c>
    </row>
    <row r="179" spans="1:24" x14ac:dyDescent="0.25">
      <c r="A179" s="2">
        <v>5346</v>
      </c>
      <c r="B179" s="3" t="s">
        <v>25</v>
      </c>
      <c r="C179" s="2">
        <v>2</v>
      </c>
      <c r="D179" s="3" t="s">
        <v>19</v>
      </c>
      <c r="E179" s="3" t="s">
        <v>23</v>
      </c>
      <c r="F179" s="4">
        <v>41026</v>
      </c>
      <c r="G179" s="5">
        <v>160</v>
      </c>
      <c r="H179" s="5">
        <v>11</v>
      </c>
      <c r="I179" s="5">
        <v>10.199999999999999</v>
      </c>
      <c r="L179" s="2">
        <v>26179</v>
      </c>
      <c r="M179" s="4">
        <v>41026</v>
      </c>
      <c r="N179" s="5">
        <v>160</v>
      </c>
      <c r="O179" s="5">
        <v>11</v>
      </c>
      <c r="P179" s="5">
        <v>10.199999999999999</v>
      </c>
      <c r="S179" s="2">
        <v>5346</v>
      </c>
      <c r="T179" s="2">
        <v>1</v>
      </c>
      <c r="U179">
        <f t="shared" si="8"/>
        <v>0</v>
      </c>
      <c r="V179">
        <f t="shared" si="9"/>
        <v>0</v>
      </c>
      <c r="W179">
        <f t="shared" si="10"/>
        <v>0</v>
      </c>
      <c r="X179">
        <f t="shared" si="11"/>
        <v>0</v>
      </c>
    </row>
    <row r="180" spans="1:24" x14ac:dyDescent="0.25">
      <c r="A180" s="2">
        <v>5353</v>
      </c>
      <c r="B180" s="3" t="s">
        <v>203</v>
      </c>
      <c r="C180" s="2">
        <v>2</v>
      </c>
      <c r="D180" s="3" t="s">
        <v>19</v>
      </c>
      <c r="E180" s="3" t="s">
        <v>23</v>
      </c>
      <c r="F180" s="4">
        <v>41033</v>
      </c>
      <c r="G180" s="5">
        <v>78</v>
      </c>
      <c r="H180" s="5">
        <v>8.5</v>
      </c>
      <c r="I180" s="5">
        <v>8.1999999999999993</v>
      </c>
      <c r="J180" s="5">
        <v>7.8</v>
      </c>
      <c r="K180" s="5">
        <v>7.1</v>
      </c>
      <c r="L180" s="2">
        <v>26702</v>
      </c>
      <c r="M180" s="4">
        <v>41053</v>
      </c>
      <c r="N180" s="5">
        <v>77</v>
      </c>
      <c r="O180" s="5">
        <v>9.1999999999999993</v>
      </c>
      <c r="P180" s="5">
        <v>8.9</v>
      </c>
      <c r="Q180" s="5">
        <v>7.95</v>
      </c>
      <c r="S180" s="2">
        <v>5353</v>
      </c>
      <c r="T180" s="2">
        <v>1</v>
      </c>
      <c r="U180">
        <f t="shared" si="8"/>
        <v>-1</v>
      </c>
      <c r="V180">
        <f t="shared" si="9"/>
        <v>20</v>
      </c>
      <c r="W180">
        <f t="shared" si="10"/>
        <v>0</v>
      </c>
      <c r="X180">
        <f t="shared" si="11"/>
        <v>0.69999999999999929</v>
      </c>
    </row>
    <row r="181" spans="1:24" x14ac:dyDescent="0.25">
      <c r="A181" s="2">
        <v>5364</v>
      </c>
      <c r="B181" s="3" t="s">
        <v>204</v>
      </c>
      <c r="C181" s="2">
        <v>2</v>
      </c>
      <c r="D181" s="3" t="s">
        <v>19</v>
      </c>
      <c r="E181" s="3" t="s">
        <v>23</v>
      </c>
      <c r="F181" s="4">
        <v>41051</v>
      </c>
      <c r="G181" s="5">
        <v>91</v>
      </c>
      <c r="H181" s="5">
        <v>8.5</v>
      </c>
      <c r="I181" s="5">
        <v>8.3000000000000007</v>
      </c>
      <c r="J181" s="5">
        <v>8</v>
      </c>
      <c r="K181" s="5">
        <v>7.3</v>
      </c>
      <c r="L181" s="2">
        <v>26706</v>
      </c>
      <c r="M181" s="4">
        <v>41053</v>
      </c>
      <c r="N181" s="5">
        <v>94</v>
      </c>
      <c r="O181" s="5">
        <v>8.6999999999999993</v>
      </c>
      <c r="P181" s="5">
        <v>8.4</v>
      </c>
      <c r="Q181" s="5">
        <v>7.95</v>
      </c>
      <c r="S181" s="2">
        <v>5364</v>
      </c>
      <c r="T181" s="2">
        <v>1</v>
      </c>
      <c r="U181">
        <f t="shared" si="8"/>
        <v>3</v>
      </c>
      <c r="V181">
        <f t="shared" si="9"/>
        <v>2</v>
      </c>
      <c r="W181">
        <f t="shared" si="10"/>
        <v>1.5</v>
      </c>
      <c r="X181">
        <f t="shared" si="11"/>
        <v>0.19999999999999929</v>
      </c>
    </row>
    <row r="182" spans="1:24" x14ac:dyDescent="0.25">
      <c r="A182" s="2">
        <v>5372</v>
      </c>
      <c r="B182" s="3" t="s">
        <v>205</v>
      </c>
      <c r="C182" s="2">
        <v>1</v>
      </c>
      <c r="D182" s="3" t="s">
        <v>22</v>
      </c>
      <c r="E182" s="3" t="s">
        <v>23</v>
      </c>
      <c r="F182" s="4">
        <v>41065</v>
      </c>
      <c r="H182" s="5">
        <v>50</v>
      </c>
      <c r="I182" s="5">
        <v>45.5</v>
      </c>
      <c r="L182" s="2">
        <v>26868</v>
      </c>
      <c r="M182" s="4">
        <v>41065</v>
      </c>
      <c r="O182" s="5">
        <v>50</v>
      </c>
      <c r="P182" s="5">
        <v>45.5</v>
      </c>
      <c r="S182" s="2">
        <v>5372</v>
      </c>
      <c r="T182" s="2">
        <v>1</v>
      </c>
      <c r="U182">
        <f t="shared" si="8"/>
        <v>0</v>
      </c>
      <c r="V182">
        <f t="shared" si="9"/>
        <v>0</v>
      </c>
      <c r="W182">
        <f t="shared" si="10"/>
        <v>0</v>
      </c>
      <c r="X182">
        <f t="shared" si="11"/>
        <v>0</v>
      </c>
    </row>
    <row r="183" spans="1:24" x14ac:dyDescent="0.25">
      <c r="A183" s="2">
        <v>5464</v>
      </c>
      <c r="B183" s="3" t="s">
        <v>206</v>
      </c>
      <c r="C183" s="2">
        <v>2</v>
      </c>
      <c r="D183" s="3" t="s">
        <v>19</v>
      </c>
      <c r="E183" s="3" t="s">
        <v>23</v>
      </c>
      <c r="F183" s="4">
        <v>41153</v>
      </c>
      <c r="G183" s="5">
        <v>174</v>
      </c>
      <c r="H183" s="5">
        <v>11</v>
      </c>
      <c r="I183" s="5">
        <v>10.6</v>
      </c>
      <c r="J183" s="5">
        <v>10.7</v>
      </c>
      <c r="K183" s="5">
        <v>9.1</v>
      </c>
      <c r="L183" s="2">
        <v>27531</v>
      </c>
      <c r="M183" s="4">
        <v>41158</v>
      </c>
      <c r="N183" s="5">
        <v>156</v>
      </c>
      <c r="O183" s="5">
        <v>11.4</v>
      </c>
      <c r="P183" s="5">
        <v>10.5</v>
      </c>
      <c r="Q183" s="5">
        <v>10.7</v>
      </c>
      <c r="S183" s="2">
        <v>5464</v>
      </c>
      <c r="T183" s="2">
        <v>1</v>
      </c>
      <c r="U183">
        <f t="shared" si="8"/>
        <v>-18</v>
      </c>
      <c r="V183">
        <f t="shared" si="9"/>
        <v>5</v>
      </c>
      <c r="W183">
        <f t="shared" si="10"/>
        <v>0</v>
      </c>
      <c r="X183">
        <f t="shared" si="11"/>
        <v>0.40000000000000036</v>
      </c>
    </row>
    <row r="184" spans="1:24" x14ac:dyDescent="0.25">
      <c r="A184" s="2">
        <v>5471</v>
      </c>
      <c r="B184" s="3" t="s">
        <v>207</v>
      </c>
      <c r="C184" s="2">
        <v>5</v>
      </c>
      <c r="D184" s="3" t="s">
        <v>78</v>
      </c>
      <c r="E184" s="3" t="s">
        <v>23</v>
      </c>
      <c r="F184" s="4">
        <v>41168</v>
      </c>
      <c r="G184" s="5">
        <v>5900</v>
      </c>
      <c r="H184" s="5">
        <v>41.5</v>
      </c>
      <c r="I184" s="5">
        <v>33.200000000000003</v>
      </c>
      <c r="J184" s="5">
        <v>39.200000000000003</v>
      </c>
      <c r="L184" s="2">
        <v>27560</v>
      </c>
      <c r="M184" s="4">
        <v>41168</v>
      </c>
      <c r="N184" s="5">
        <v>5900</v>
      </c>
      <c r="O184" s="5">
        <v>41.5</v>
      </c>
      <c r="P184" s="5">
        <v>33.200000000000003</v>
      </c>
      <c r="Q184" s="5">
        <v>39.200000000000003</v>
      </c>
      <c r="S184" s="2">
        <v>5471</v>
      </c>
      <c r="T184" s="2">
        <v>1</v>
      </c>
      <c r="U184">
        <f t="shared" si="8"/>
        <v>0</v>
      </c>
      <c r="V184">
        <f t="shared" si="9"/>
        <v>0</v>
      </c>
      <c r="W184">
        <f t="shared" si="10"/>
        <v>0</v>
      </c>
      <c r="X184">
        <f t="shared" si="11"/>
        <v>0</v>
      </c>
    </row>
    <row r="185" spans="1:24" x14ac:dyDescent="0.25">
      <c r="A185" s="2">
        <v>5472</v>
      </c>
      <c r="B185" s="3" t="s">
        <v>208</v>
      </c>
      <c r="C185" s="2">
        <v>2</v>
      </c>
      <c r="D185" s="3" t="s">
        <v>19</v>
      </c>
      <c r="E185" s="3" t="s">
        <v>23</v>
      </c>
      <c r="F185" s="4">
        <v>41175</v>
      </c>
      <c r="H185" s="5">
        <v>5.9</v>
      </c>
      <c r="I185" s="5">
        <v>6</v>
      </c>
      <c r="J185" s="5">
        <v>5.6</v>
      </c>
      <c r="K185" s="5">
        <v>5.7</v>
      </c>
      <c r="L185" s="2">
        <v>27604</v>
      </c>
      <c r="M185" s="4">
        <v>41175</v>
      </c>
      <c r="O185" s="5">
        <v>5.9</v>
      </c>
      <c r="P185" s="5">
        <v>6</v>
      </c>
      <c r="Q185" s="5">
        <v>5.6</v>
      </c>
      <c r="R185" s="5">
        <v>5.7</v>
      </c>
      <c r="S185" s="2">
        <v>5472</v>
      </c>
      <c r="T185" s="2">
        <v>1</v>
      </c>
      <c r="U185">
        <f t="shared" si="8"/>
        <v>0</v>
      </c>
      <c r="V185">
        <f t="shared" si="9"/>
        <v>0</v>
      </c>
      <c r="W185">
        <f t="shared" si="10"/>
        <v>0</v>
      </c>
      <c r="X185">
        <f t="shared" si="11"/>
        <v>0</v>
      </c>
    </row>
    <row r="186" spans="1:24" x14ac:dyDescent="0.25">
      <c r="A186" s="2">
        <v>5473</v>
      </c>
      <c r="B186" s="3" t="s">
        <v>209</v>
      </c>
      <c r="C186" s="2">
        <v>2</v>
      </c>
      <c r="D186" s="3" t="s">
        <v>19</v>
      </c>
      <c r="E186" s="3" t="s">
        <v>23</v>
      </c>
      <c r="F186" s="4">
        <v>41183</v>
      </c>
      <c r="G186" s="5">
        <v>21</v>
      </c>
      <c r="H186" s="5">
        <v>5</v>
      </c>
      <c r="I186" s="5">
        <v>4.5</v>
      </c>
      <c r="J186" s="5">
        <v>5.01</v>
      </c>
      <c r="K186" s="5">
        <v>4.3</v>
      </c>
      <c r="L186" s="2">
        <v>27652</v>
      </c>
      <c r="M186" s="4">
        <v>41183</v>
      </c>
      <c r="N186" s="5">
        <v>21</v>
      </c>
      <c r="O186" s="5">
        <v>5</v>
      </c>
      <c r="P186" s="5">
        <v>4.5</v>
      </c>
      <c r="Q186" s="5">
        <v>5.01</v>
      </c>
      <c r="R186" s="5">
        <v>4.3</v>
      </c>
      <c r="S186" s="2">
        <v>5473</v>
      </c>
      <c r="T186" s="2">
        <v>1</v>
      </c>
      <c r="U186">
        <f t="shared" si="8"/>
        <v>0</v>
      </c>
      <c r="V186">
        <f t="shared" si="9"/>
        <v>0</v>
      </c>
      <c r="W186">
        <f t="shared" si="10"/>
        <v>0</v>
      </c>
      <c r="X186">
        <f t="shared" si="11"/>
        <v>0</v>
      </c>
    </row>
    <row r="187" spans="1:24" x14ac:dyDescent="0.25">
      <c r="A187" s="2">
        <v>5497</v>
      </c>
      <c r="B187" s="3" t="s">
        <v>210</v>
      </c>
      <c r="C187" s="2">
        <v>1</v>
      </c>
      <c r="D187" s="3" t="s">
        <v>22</v>
      </c>
      <c r="E187" s="3" t="s">
        <v>23</v>
      </c>
      <c r="F187" s="4">
        <v>41195</v>
      </c>
      <c r="G187" s="5">
        <v>3020</v>
      </c>
      <c r="H187" s="5">
        <v>28.8</v>
      </c>
      <c r="I187" s="5">
        <v>25.6</v>
      </c>
      <c r="J187" s="5">
        <v>27.4</v>
      </c>
      <c r="K187" s="5">
        <v>22.5</v>
      </c>
      <c r="L187" s="2">
        <v>27732</v>
      </c>
      <c r="M187" s="4">
        <v>41195</v>
      </c>
      <c r="N187" s="5">
        <v>3020</v>
      </c>
      <c r="O187" s="5">
        <v>28.8</v>
      </c>
      <c r="P187" s="5">
        <v>25.6</v>
      </c>
      <c r="Q187" s="5">
        <v>27.4</v>
      </c>
      <c r="R187" s="5">
        <v>22.5</v>
      </c>
      <c r="S187" s="2">
        <v>5497</v>
      </c>
      <c r="T187" s="2">
        <v>1</v>
      </c>
      <c r="U187">
        <f t="shared" si="8"/>
        <v>0</v>
      </c>
      <c r="V187">
        <f t="shared" si="9"/>
        <v>0</v>
      </c>
      <c r="W187">
        <f t="shared" si="10"/>
        <v>0</v>
      </c>
      <c r="X187">
        <f t="shared" si="11"/>
        <v>0</v>
      </c>
    </row>
    <row r="188" spans="1:24" x14ac:dyDescent="0.25">
      <c r="A188" s="2">
        <v>5584</v>
      </c>
      <c r="B188" s="3" t="s">
        <v>211</v>
      </c>
      <c r="C188" s="2">
        <v>2</v>
      </c>
      <c r="D188" s="3" t="s">
        <v>19</v>
      </c>
      <c r="E188" s="3" t="s">
        <v>23</v>
      </c>
      <c r="F188" s="4">
        <v>41227</v>
      </c>
      <c r="G188" s="5">
        <v>131</v>
      </c>
      <c r="H188" s="5">
        <v>9.8000000000000007</v>
      </c>
      <c r="I188" s="5">
        <v>9.6999999999999993</v>
      </c>
      <c r="J188" s="5">
        <v>9.3000000000000007</v>
      </c>
      <c r="K188" s="5">
        <v>8.1</v>
      </c>
      <c r="L188" s="2">
        <v>28025</v>
      </c>
      <c r="M188" s="4">
        <v>41227</v>
      </c>
      <c r="N188" s="5">
        <v>131</v>
      </c>
      <c r="O188" s="5">
        <v>9.8000000000000007</v>
      </c>
      <c r="P188" s="5">
        <v>9.6999999999999993</v>
      </c>
      <c r="Q188" s="5">
        <v>9.3000000000000007</v>
      </c>
      <c r="R188" s="5">
        <v>8.1</v>
      </c>
      <c r="S188" s="2">
        <v>5584</v>
      </c>
      <c r="T188" s="2">
        <v>1</v>
      </c>
      <c r="U188">
        <f t="shared" si="8"/>
        <v>0</v>
      </c>
      <c r="V188">
        <f t="shared" si="9"/>
        <v>0</v>
      </c>
      <c r="W188">
        <f t="shared" si="10"/>
        <v>0</v>
      </c>
      <c r="X188">
        <f t="shared" si="11"/>
        <v>0</v>
      </c>
    </row>
    <row r="189" spans="1:24" x14ac:dyDescent="0.25">
      <c r="A189" s="2">
        <v>5666</v>
      </c>
      <c r="B189" s="3" t="s">
        <v>161</v>
      </c>
      <c r="C189" s="2">
        <v>2</v>
      </c>
      <c r="D189" s="3" t="s">
        <v>19</v>
      </c>
      <c r="E189" s="3" t="s">
        <v>23</v>
      </c>
      <c r="F189" s="4">
        <v>41264</v>
      </c>
      <c r="G189" s="5">
        <v>27040</v>
      </c>
      <c r="H189" s="5">
        <v>61.9</v>
      </c>
      <c r="I189" s="5">
        <v>55.4</v>
      </c>
      <c r="J189" s="5">
        <v>57.6</v>
      </c>
      <c r="K189" s="5">
        <v>45.3</v>
      </c>
      <c r="L189" s="2">
        <v>28297</v>
      </c>
      <c r="M189" s="4">
        <v>41264</v>
      </c>
      <c r="N189" s="5">
        <v>27040</v>
      </c>
      <c r="O189" s="5">
        <v>61.9</v>
      </c>
      <c r="P189" s="5">
        <v>55.4</v>
      </c>
      <c r="Q189" s="5">
        <v>57.6</v>
      </c>
      <c r="R189" s="5">
        <v>45.3</v>
      </c>
      <c r="S189" s="2">
        <v>5666</v>
      </c>
      <c r="T189" s="2">
        <v>1</v>
      </c>
      <c r="U189">
        <f t="shared" si="8"/>
        <v>0</v>
      </c>
      <c r="V189">
        <f t="shared" si="9"/>
        <v>0</v>
      </c>
      <c r="W189">
        <f t="shared" si="10"/>
        <v>0</v>
      </c>
      <c r="X189">
        <f t="shared" si="11"/>
        <v>0</v>
      </c>
    </row>
    <row r="190" spans="1:24" x14ac:dyDescent="0.25">
      <c r="A190" s="2">
        <v>5668</v>
      </c>
      <c r="B190" s="3" t="s">
        <v>212</v>
      </c>
      <c r="C190" s="2">
        <v>2</v>
      </c>
      <c r="D190" s="3" t="s">
        <v>19</v>
      </c>
      <c r="E190" s="3" t="s">
        <v>26</v>
      </c>
      <c r="F190" s="4">
        <v>41266</v>
      </c>
      <c r="G190" s="5">
        <v>31900</v>
      </c>
      <c r="H190" s="5">
        <v>67.2</v>
      </c>
      <c r="I190" s="5">
        <v>60.1</v>
      </c>
      <c r="J190" s="5">
        <v>62.1</v>
      </c>
      <c r="K190" s="5">
        <v>49.4</v>
      </c>
      <c r="L190" s="2">
        <v>28843</v>
      </c>
      <c r="M190" s="4">
        <v>41337</v>
      </c>
      <c r="N190" s="5">
        <v>28550</v>
      </c>
      <c r="O190" s="5">
        <v>67</v>
      </c>
      <c r="P190" s="5">
        <v>60.6</v>
      </c>
      <c r="S190" s="2">
        <v>5668</v>
      </c>
      <c r="T190" s="2">
        <v>1</v>
      </c>
      <c r="U190">
        <f t="shared" si="8"/>
        <v>-3350</v>
      </c>
      <c r="V190">
        <f t="shared" si="9"/>
        <v>71</v>
      </c>
      <c r="W190">
        <f t="shared" si="10"/>
        <v>0</v>
      </c>
      <c r="X190">
        <f t="shared" si="11"/>
        <v>-0.20000000000000284</v>
      </c>
    </row>
    <row r="191" spans="1:24" x14ac:dyDescent="0.25">
      <c r="A191" s="2">
        <v>5686</v>
      </c>
      <c r="B191" s="3" t="s">
        <v>213</v>
      </c>
      <c r="C191" s="2">
        <v>1</v>
      </c>
      <c r="D191" s="3" t="s">
        <v>22</v>
      </c>
      <c r="E191" s="3" t="s">
        <v>20</v>
      </c>
      <c r="F191" s="4">
        <v>41283</v>
      </c>
      <c r="G191" s="5">
        <v>11680</v>
      </c>
      <c r="H191" s="5">
        <v>47</v>
      </c>
      <c r="I191" s="5">
        <v>42.5</v>
      </c>
      <c r="J191" s="5">
        <v>43.8</v>
      </c>
      <c r="L191" s="2">
        <v>28628</v>
      </c>
      <c r="M191" s="4">
        <v>41303</v>
      </c>
      <c r="N191" s="5">
        <v>10700</v>
      </c>
      <c r="O191" s="5">
        <v>47.8</v>
      </c>
      <c r="P191" s="5">
        <v>43.5</v>
      </c>
      <c r="Q191" s="5">
        <v>43.6</v>
      </c>
      <c r="S191" s="2">
        <v>5686</v>
      </c>
      <c r="T191" s="2">
        <v>1</v>
      </c>
      <c r="U191">
        <f t="shared" si="8"/>
        <v>-980</v>
      </c>
      <c r="V191">
        <f t="shared" si="9"/>
        <v>20</v>
      </c>
      <c r="W191">
        <f t="shared" si="10"/>
        <v>0</v>
      </c>
      <c r="X191">
        <f t="shared" si="11"/>
        <v>0.79999999999999716</v>
      </c>
    </row>
    <row r="192" spans="1:24" x14ac:dyDescent="0.25">
      <c r="A192" s="2">
        <v>5730</v>
      </c>
      <c r="B192" s="3" t="s">
        <v>214</v>
      </c>
      <c r="C192" s="2">
        <v>9</v>
      </c>
      <c r="D192" s="3" t="s">
        <v>177</v>
      </c>
      <c r="E192" s="3" t="s">
        <v>20</v>
      </c>
      <c r="F192" s="4">
        <v>41307</v>
      </c>
      <c r="G192" s="5">
        <v>886</v>
      </c>
      <c r="H192" s="5">
        <v>20.6</v>
      </c>
      <c r="I192" s="5">
        <v>18</v>
      </c>
      <c r="L192" s="2">
        <v>28721</v>
      </c>
      <c r="M192" s="4">
        <v>41314</v>
      </c>
      <c r="N192" s="5">
        <v>922</v>
      </c>
      <c r="S192" s="2">
        <v>5730</v>
      </c>
      <c r="T192" s="2">
        <v>1</v>
      </c>
      <c r="U192">
        <f t="shared" si="8"/>
        <v>36</v>
      </c>
      <c r="V192">
        <f t="shared" si="9"/>
        <v>7</v>
      </c>
      <c r="W192">
        <f t="shared" si="10"/>
        <v>5.1428571428571432</v>
      </c>
      <c r="X192">
        <f t="shared" si="11"/>
        <v>0</v>
      </c>
    </row>
    <row r="193" spans="1:24" x14ac:dyDescent="0.25">
      <c r="A193" s="2">
        <v>5755</v>
      </c>
      <c r="B193" s="3" t="s">
        <v>215</v>
      </c>
      <c r="C193" s="2">
        <v>2</v>
      </c>
      <c r="D193" s="3" t="s">
        <v>19</v>
      </c>
      <c r="E193" s="3" t="s">
        <v>20</v>
      </c>
      <c r="F193" s="4">
        <v>41353</v>
      </c>
      <c r="G193" s="5">
        <v>29800</v>
      </c>
      <c r="H193" s="5">
        <v>63.8</v>
      </c>
      <c r="I193" s="5">
        <v>57.2</v>
      </c>
      <c r="J193" s="5">
        <v>58.9</v>
      </c>
      <c r="K193" s="5">
        <v>47.8</v>
      </c>
      <c r="L193" s="2">
        <v>29817</v>
      </c>
      <c r="M193" s="4">
        <v>41496</v>
      </c>
      <c r="S193" s="2">
        <v>5755</v>
      </c>
      <c r="T193" s="2">
        <v>1</v>
      </c>
      <c r="U193">
        <f t="shared" si="8"/>
        <v>0</v>
      </c>
      <c r="V193">
        <f t="shared" si="9"/>
        <v>143</v>
      </c>
      <c r="W193">
        <f t="shared" si="10"/>
        <v>0</v>
      </c>
      <c r="X193">
        <f t="shared" si="11"/>
        <v>0</v>
      </c>
    </row>
    <row r="194" spans="1:24" x14ac:dyDescent="0.25">
      <c r="A194" s="2">
        <v>5826</v>
      </c>
      <c r="B194" s="3" t="s">
        <v>115</v>
      </c>
      <c r="C194" s="2">
        <v>15</v>
      </c>
      <c r="D194" s="3" t="s">
        <v>116</v>
      </c>
      <c r="E194" s="3" t="s">
        <v>23</v>
      </c>
      <c r="F194" s="4">
        <v>41408</v>
      </c>
      <c r="G194" s="5">
        <v>23</v>
      </c>
      <c r="L194" s="2">
        <v>30197</v>
      </c>
      <c r="M194" s="4">
        <v>41547</v>
      </c>
      <c r="N194" s="5">
        <v>106</v>
      </c>
      <c r="S194" s="2">
        <v>5826</v>
      </c>
      <c r="T194" s="2">
        <v>1</v>
      </c>
      <c r="U194">
        <f t="shared" si="8"/>
        <v>83</v>
      </c>
      <c r="V194">
        <f t="shared" si="9"/>
        <v>139</v>
      </c>
      <c r="W194">
        <f t="shared" si="10"/>
        <v>0.59712230215827333</v>
      </c>
      <c r="X194">
        <f t="shared" si="11"/>
        <v>0</v>
      </c>
    </row>
    <row r="195" spans="1:24" x14ac:dyDescent="0.25">
      <c r="A195" s="2">
        <v>5872</v>
      </c>
      <c r="B195" s="3" t="s">
        <v>216</v>
      </c>
      <c r="C195" s="2">
        <v>10</v>
      </c>
      <c r="D195" s="3" t="s">
        <v>132</v>
      </c>
      <c r="E195" s="3" t="s">
        <v>23</v>
      </c>
      <c r="F195" s="4">
        <v>41482</v>
      </c>
      <c r="G195" s="5">
        <v>814</v>
      </c>
      <c r="H195" s="5">
        <v>20.100000000000001</v>
      </c>
      <c r="I195" s="5">
        <v>18.3</v>
      </c>
      <c r="L195" s="2">
        <v>29773</v>
      </c>
      <c r="M195" s="4">
        <v>41490</v>
      </c>
      <c r="N195" s="5">
        <v>847</v>
      </c>
      <c r="S195" s="2">
        <v>5872</v>
      </c>
      <c r="T195" s="2">
        <v>1</v>
      </c>
      <c r="U195">
        <f t="shared" ref="U195:U258" si="12">IF(AND(G195&gt;0,N195&gt;0), N195-G195, 0)</f>
        <v>33</v>
      </c>
      <c r="V195">
        <f t="shared" ref="V195:V258" si="13">M195-F195</f>
        <v>8</v>
      </c>
      <c r="W195">
        <f t="shared" ref="W195:W258" si="14">IF(U195 &gt; 0, U195/V195, 0)</f>
        <v>4.125</v>
      </c>
      <c r="X195">
        <f t="shared" ref="X195:X258" si="15">IF(AND(H195&gt;0,O195&gt;0), O195-H195, 0)</f>
        <v>0</v>
      </c>
    </row>
    <row r="196" spans="1:24" x14ac:dyDescent="0.25">
      <c r="A196" s="2">
        <v>5878</v>
      </c>
      <c r="B196" s="3" t="s">
        <v>217</v>
      </c>
      <c r="C196" s="2">
        <v>5</v>
      </c>
      <c r="D196" s="3" t="s">
        <v>78</v>
      </c>
      <c r="E196" s="3" t="s">
        <v>23</v>
      </c>
      <c r="F196" s="4">
        <v>41494</v>
      </c>
      <c r="G196" s="5">
        <v>56</v>
      </c>
      <c r="H196" s="5">
        <v>9.4</v>
      </c>
      <c r="I196" s="5">
        <v>8.4</v>
      </c>
      <c r="L196" s="2">
        <v>29814</v>
      </c>
      <c r="M196" s="4">
        <v>41494</v>
      </c>
      <c r="N196" s="5">
        <v>56</v>
      </c>
      <c r="O196" s="5">
        <v>9.4</v>
      </c>
      <c r="P196" s="5">
        <v>8.4</v>
      </c>
      <c r="S196" s="2">
        <v>5878</v>
      </c>
      <c r="T196" s="2">
        <v>1</v>
      </c>
      <c r="U196">
        <f t="shared" si="12"/>
        <v>0</v>
      </c>
      <c r="V196">
        <f t="shared" si="13"/>
        <v>0</v>
      </c>
      <c r="W196">
        <f t="shared" si="14"/>
        <v>0</v>
      </c>
      <c r="X196">
        <f t="shared" si="15"/>
        <v>0</v>
      </c>
    </row>
    <row r="197" spans="1:24" x14ac:dyDescent="0.25">
      <c r="A197" s="2">
        <v>5974</v>
      </c>
      <c r="B197" s="3" t="s">
        <v>218</v>
      </c>
      <c r="C197" s="2">
        <v>1</v>
      </c>
      <c r="D197" s="3" t="s">
        <v>22</v>
      </c>
      <c r="E197" s="3" t="s">
        <v>23</v>
      </c>
      <c r="F197" s="4">
        <v>41541</v>
      </c>
      <c r="G197" s="5">
        <v>18.5</v>
      </c>
      <c r="H197" s="5">
        <v>5.2</v>
      </c>
      <c r="I197" s="5">
        <v>5</v>
      </c>
      <c r="L197" s="2">
        <v>30157</v>
      </c>
      <c r="M197" s="4">
        <v>41541</v>
      </c>
      <c r="N197" s="5">
        <v>18.5</v>
      </c>
      <c r="O197" s="5">
        <v>5.2</v>
      </c>
      <c r="P197" s="5">
        <v>5</v>
      </c>
      <c r="S197" s="2">
        <v>5974</v>
      </c>
      <c r="T197" s="2">
        <v>1</v>
      </c>
      <c r="U197">
        <f t="shared" si="12"/>
        <v>0</v>
      </c>
      <c r="V197">
        <f t="shared" si="13"/>
        <v>0</v>
      </c>
      <c r="W197">
        <f t="shared" si="14"/>
        <v>0</v>
      </c>
      <c r="X197">
        <f t="shared" si="15"/>
        <v>0</v>
      </c>
    </row>
    <row r="198" spans="1:24" x14ac:dyDescent="0.25">
      <c r="A198" s="2">
        <v>5976</v>
      </c>
      <c r="B198" s="3" t="s">
        <v>219</v>
      </c>
      <c r="C198" s="2">
        <v>1</v>
      </c>
      <c r="D198" s="3" t="s">
        <v>22</v>
      </c>
      <c r="E198" s="3" t="s">
        <v>23</v>
      </c>
      <c r="F198" s="4">
        <v>41543</v>
      </c>
      <c r="G198" s="5">
        <v>27</v>
      </c>
      <c r="H198" s="5">
        <v>5.9</v>
      </c>
      <c r="I198" s="5">
        <v>5.0999999999999996</v>
      </c>
      <c r="J198" s="5">
        <v>5.7</v>
      </c>
      <c r="L198" s="2">
        <v>30163</v>
      </c>
      <c r="M198" s="4">
        <v>41543</v>
      </c>
      <c r="N198" s="5">
        <v>27</v>
      </c>
      <c r="O198" s="5">
        <v>5.9</v>
      </c>
      <c r="P198" s="5">
        <v>5.0999999999999996</v>
      </c>
      <c r="Q198" s="5">
        <v>5.7</v>
      </c>
      <c r="S198" s="2">
        <v>5976</v>
      </c>
      <c r="T198" s="2">
        <v>1</v>
      </c>
      <c r="U198">
        <f t="shared" si="12"/>
        <v>0</v>
      </c>
      <c r="V198">
        <f t="shared" si="13"/>
        <v>0</v>
      </c>
      <c r="W198">
        <f t="shared" si="14"/>
        <v>0</v>
      </c>
      <c r="X198">
        <f t="shared" si="15"/>
        <v>0</v>
      </c>
    </row>
    <row r="199" spans="1:24" x14ac:dyDescent="0.25">
      <c r="A199" s="2">
        <v>5977</v>
      </c>
      <c r="B199" s="3" t="s">
        <v>220</v>
      </c>
      <c r="C199" s="2">
        <v>1</v>
      </c>
      <c r="D199" s="3" t="s">
        <v>22</v>
      </c>
      <c r="E199" s="3" t="s">
        <v>23</v>
      </c>
      <c r="F199" s="4">
        <v>41544</v>
      </c>
      <c r="G199" s="5">
        <v>18</v>
      </c>
      <c r="L199" s="2">
        <v>30179</v>
      </c>
      <c r="M199" s="4">
        <v>41544</v>
      </c>
      <c r="N199" s="5">
        <v>18</v>
      </c>
      <c r="S199" s="2">
        <v>5977</v>
      </c>
      <c r="T199" s="2">
        <v>1</v>
      </c>
      <c r="U199">
        <f t="shared" si="12"/>
        <v>0</v>
      </c>
      <c r="V199">
        <f t="shared" si="13"/>
        <v>0</v>
      </c>
      <c r="W199">
        <f t="shared" si="14"/>
        <v>0</v>
      </c>
      <c r="X199">
        <f t="shared" si="15"/>
        <v>0</v>
      </c>
    </row>
    <row r="200" spans="1:24" x14ac:dyDescent="0.25">
      <c r="A200" s="2">
        <v>5978</v>
      </c>
      <c r="B200" s="3" t="s">
        <v>221</v>
      </c>
      <c r="C200" s="2">
        <v>2</v>
      </c>
      <c r="D200" s="3" t="s">
        <v>19</v>
      </c>
      <c r="E200" s="3" t="s">
        <v>23</v>
      </c>
      <c r="F200" s="4">
        <v>41544</v>
      </c>
      <c r="G200" s="5">
        <v>23.5</v>
      </c>
      <c r="L200" s="2">
        <v>30178</v>
      </c>
      <c r="M200" s="4">
        <v>41544</v>
      </c>
      <c r="N200" s="5">
        <v>23.5</v>
      </c>
      <c r="S200" s="2">
        <v>5978</v>
      </c>
      <c r="T200" s="2">
        <v>1</v>
      </c>
      <c r="U200">
        <f t="shared" si="12"/>
        <v>0</v>
      </c>
      <c r="V200">
        <f t="shared" si="13"/>
        <v>0</v>
      </c>
      <c r="W200">
        <f t="shared" si="14"/>
        <v>0</v>
      </c>
      <c r="X200">
        <f t="shared" si="15"/>
        <v>0</v>
      </c>
    </row>
    <row r="201" spans="1:24" x14ac:dyDescent="0.25">
      <c r="A201" s="2">
        <v>5987</v>
      </c>
      <c r="B201" s="3" t="s">
        <v>222</v>
      </c>
      <c r="C201" s="2">
        <v>2</v>
      </c>
      <c r="D201" s="3" t="s">
        <v>19</v>
      </c>
      <c r="E201" s="3" t="s">
        <v>23</v>
      </c>
      <c r="F201" s="4">
        <v>41549</v>
      </c>
      <c r="G201" s="5">
        <v>20</v>
      </c>
      <c r="H201" s="5">
        <v>4.7</v>
      </c>
      <c r="I201" s="5">
        <v>4.3</v>
      </c>
      <c r="J201" s="5">
        <v>4.7</v>
      </c>
      <c r="K201" s="5">
        <v>4.4000000000000004</v>
      </c>
      <c r="L201" s="2">
        <v>30205</v>
      </c>
      <c r="M201" s="4">
        <v>41549</v>
      </c>
      <c r="N201" s="5">
        <v>20</v>
      </c>
      <c r="O201" s="5">
        <v>4.7</v>
      </c>
      <c r="P201" s="5">
        <v>4.3</v>
      </c>
      <c r="Q201" s="5">
        <v>4.7</v>
      </c>
      <c r="R201" s="5">
        <v>4.4000000000000004</v>
      </c>
      <c r="S201" s="2">
        <v>5987</v>
      </c>
      <c r="T201" s="2">
        <v>1</v>
      </c>
      <c r="U201">
        <f t="shared" si="12"/>
        <v>0</v>
      </c>
      <c r="V201">
        <f t="shared" si="13"/>
        <v>0</v>
      </c>
      <c r="W201">
        <f t="shared" si="14"/>
        <v>0</v>
      </c>
      <c r="X201">
        <f t="shared" si="15"/>
        <v>0</v>
      </c>
    </row>
    <row r="202" spans="1:24" x14ac:dyDescent="0.25">
      <c r="A202" s="2">
        <v>6027</v>
      </c>
      <c r="B202" s="3" t="s">
        <v>223</v>
      </c>
      <c r="C202" s="2">
        <v>2</v>
      </c>
      <c r="D202" s="3" t="s">
        <v>19</v>
      </c>
      <c r="E202" s="3" t="s">
        <v>20</v>
      </c>
      <c r="F202" s="4">
        <v>41590</v>
      </c>
      <c r="G202" s="5">
        <v>62920</v>
      </c>
      <c r="H202" s="5">
        <v>83.5</v>
      </c>
      <c r="I202" s="5">
        <v>71.3</v>
      </c>
      <c r="J202" s="5">
        <v>78.900000000000006</v>
      </c>
      <c r="K202" s="5">
        <v>56.4</v>
      </c>
      <c r="L202" s="2">
        <v>31397</v>
      </c>
      <c r="M202" s="4">
        <v>41702</v>
      </c>
      <c r="N202" s="5">
        <v>58580</v>
      </c>
      <c r="O202" s="5">
        <v>83.5</v>
      </c>
      <c r="P202" s="5">
        <v>71.099999999999994</v>
      </c>
      <c r="Q202" s="5">
        <v>78.099999999999994</v>
      </c>
      <c r="S202" s="2">
        <v>6027</v>
      </c>
      <c r="T202" s="2">
        <v>1</v>
      </c>
      <c r="U202">
        <f t="shared" si="12"/>
        <v>-4340</v>
      </c>
      <c r="V202">
        <f t="shared" si="13"/>
        <v>112</v>
      </c>
      <c r="W202">
        <f t="shared" si="14"/>
        <v>0</v>
      </c>
      <c r="X202">
        <f t="shared" si="15"/>
        <v>0</v>
      </c>
    </row>
    <row r="203" spans="1:24" x14ac:dyDescent="0.25">
      <c r="A203" s="2">
        <v>6039</v>
      </c>
      <c r="B203" s="3" t="s">
        <v>224</v>
      </c>
      <c r="C203" s="2">
        <v>21</v>
      </c>
      <c r="D203" s="3" t="s">
        <v>225</v>
      </c>
      <c r="E203" s="3" t="s">
        <v>23</v>
      </c>
      <c r="F203" s="4">
        <v>41603</v>
      </c>
      <c r="G203" s="5">
        <v>200</v>
      </c>
      <c r="L203" s="2">
        <v>30698</v>
      </c>
      <c r="M203" s="4">
        <v>41603</v>
      </c>
      <c r="N203" s="5">
        <v>200</v>
      </c>
      <c r="S203" s="2">
        <v>6039</v>
      </c>
      <c r="T203" s="2">
        <v>1</v>
      </c>
      <c r="U203">
        <f t="shared" si="12"/>
        <v>0</v>
      </c>
      <c r="V203">
        <f t="shared" si="13"/>
        <v>0</v>
      </c>
      <c r="W203">
        <f t="shared" si="14"/>
        <v>0</v>
      </c>
      <c r="X203">
        <f t="shared" si="15"/>
        <v>0</v>
      </c>
    </row>
    <row r="204" spans="1:24" x14ac:dyDescent="0.25">
      <c r="A204" s="2">
        <v>6046</v>
      </c>
      <c r="B204" s="3" t="s">
        <v>226</v>
      </c>
      <c r="C204" s="2">
        <v>9</v>
      </c>
      <c r="D204" s="3" t="s">
        <v>177</v>
      </c>
      <c r="E204" s="3" t="s">
        <v>23</v>
      </c>
      <c r="F204" s="4">
        <v>41615</v>
      </c>
      <c r="G204" s="5">
        <v>155</v>
      </c>
      <c r="L204" s="2">
        <v>30709</v>
      </c>
      <c r="M204" s="4">
        <v>41615</v>
      </c>
      <c r="N204" s="5">
        <v>155</v>
      </c>
      <c r="S204" s="2">
        <v>6046</v>
      </c>
      <c r="T204" s="2">
        <v>1</v>
      </c>
      <c r="U204">
        <f t="shared" si="12"/>
        <v>0</v>
      </c>
      <c r="V204">
        <f t="shared" si="13"/>
        <v>0</v>
      </c>
      <c r="W204">
        <f t="shared" si="14"/>
        <v>0</v>
      </c>
      <c r="X204">
        <f t="shared" si="15"/>
        <v>0</v>
      </c>
    </row>
    <row r="205" spans="1:24" x14ac:dyDescent="0.25">
      <c r="A205" s="2">
        <v>6051</v>
      </c>
      <c r="B205" s="3" t="s">
        <v>227</v>
      </c>
      <c r="C205" s="2">
        <v>5</v>
      </c>
      <c r="D205" s="3" t="s">
        <v>78</v>
      </c>
      <c r="E205" s="3" t="s">
        <v>26</v>
      </c>
      <c r="F205" s="4">
        <v>41622</v>
      </c>
      <c r="G205" s="5">
        <v>38250</v>
      </c>
      <c r="H205" s="5">
        <v>80</v>
      </c>
      <c r="I205" s="5">
        <v>62</v>
      </c>
      <c r="L205" s="2">
        <v>32512</v>
      </c>
      <c r="M205" s="4">
        <v>41885</v>
      </c>
      <c r="S205" s="2">
        <v>6051</v>
      </c>
      <c r="T205" s="2">
        <v>1</v>
      </c>
      <c r="U205">
        <f t="shared" si="12"/>
        <v>0</v>
      </c>
      <c r="V205">
        <f t="shared" si="13"/>
        <v>263</v>
      </c>
      <c r="W205">
        <f t="shared" si="14"/>
        <v>0</v>
      </c>
      <c r="X205">
        <f t="shared" si="15"/>
        <v>0</v>
      </c>
    </row>
    <row r="206" spans="1:24" x14ac:dyDescent="0.25">
      <c r="A206" s="2">
        <v>6077</v>
      </c>
      <c r="B206" s="3" t="s">
        <v>228</v>
      </c>
      <c r="C206" s="2">
        <v>5</v>
      </c>
      <c r="D206" s="3" t="s">
        <v>78</v>
      </c>
      <c r="E206" s="3" t="s">
        <v>20</v>
      </c>
      <c r="F206" s="4">
        <v>41626</v>
      </c>
      <c r="G206" s="5">
        <v>40150</v>
      </c>
      <c r="H206" s="5">
        <v>76.8</v>
      </c>
      <c r="I206" s="5">
        <v>59</v>
      </c>
      <c r="L206" s="2">
        <v>32501</v>
      </c>
      <c r="M206" s="4">
        <v>41884</v>
      </c>
      <c r="O206" s="5">
        <v>79.2</v>
      </c>
      <c r="P206" s="5">
        <v>59.5</v>
      </c>
      <c r="S206" s="2">
        <v>6077</v>
      </c>
      <c r="T206" s="2">
        <v>1</v>
      </c>
      <c r="U206">
        <f t="shared" si="12"/>
        <v>0</v>
      </c>
      <c r="V206">
        <f t="shared" si="13"/>
        <v>258</v>
      </c>
      <c r="W206">
        <f t="shared" si="14"/>
        <v>0</v>
      </c>
      <c r="X206">
        <f t="shared" si="15"/>
        <v>2.4000000000000057</v>
      </c>
    </row>
    <row r="207" spans="1:24" x14ac:dyDescent="0.25">
      <c r="A207" s="2">
        <v>6078</v>
      </c>
      <c r="B207" s="3" t="s">
        <v>229</v>
      </c>
      <c r="C207" s="2">
        <v>2</v>
      </c>
      <c r="D207" s="3" t="s">
        <v>19</v>
      </c>
      <c r="E207" s="3" t="s">
        <v>26</v>
      </c>
      <c r="F207" s="4">
        <v>41629</v>
      </c>
      <c r="G207" s="5">
        <v>28260</v>
      </c>
      <c r="H207" s="5">
        <v>63.9</v>
      </c>
      <c r="I207" s="5">
        <v>61.3</v>
      </c>
      <c r="J207" s="5">
        <v>58.5</v>
      </c>
      <c r="K207" s="5">
        <v>49.2</v>
      </c>
      <c r="L207" s="2">
        <v>32513</v>
      </c>
      <c r="M207" s="4">
        <v>41885</v>
      </c>
      <c r="O207" s="5">
        <v>64.900000000000006</v>
      </c>
      <c r="P207" s="5">
        <v>60.5</v>
      </c>
      <c r="S207" s="2">
        <v>6078</v>
      </c>
      <c r="T207" s="2">
        <v>1</v>
      </c>
      <c r="U207">
        <f t="shared" si="12"/>
        <v>0</v>
      </c>
      <c r="V207">
        <f t="shared" si="13"/>
        <v>256</v>
      </c>
      <c r="W207">
        <f t="shared" si="14"/>
        <v>0</v>
      </c>
      <c r="X207">
        <f t="shared" si="15"/>
        <v>1.0000000000000071</v>
      </c>
    </row>
    <row r="208" spans="1:24" x14ac:dyDescent="0.25">
      <c r="A208" s="2">
        <v>6084</v>
      </c>
      <c r="B208" s="3" t="s">
        <v>230</v>
      </c>
      <c r="C208" s="2">
        <v>5</v>
      </c>
      <c r="D208" s="3" t="s">
        <v>78</v>
      </c>
      <c r="E208" s="3" t="s">
        <v>20</v>
      </c>
      <c r="F208" s="4">
        <v>41638</v>
      </c>
      <c r="G208" s="5">
        <v>11750</v>
      </c>
      <c r="H208" s="5">
        <v>57</v>
      </c>
      <c r="I208" s="5">
        <v>45</v>
      </c>
      <c r="L208" s="2">
        <v>32503</v>
      </c>
      <c r="M208" s="4">
        <v>41884</v>
      </c>
      <c r="O208" s="5">
        <v>56.2</v>
      </c>
      <c r="P208" s="5">
        <v>43.4</v>
      </c>
      <c r="S208" s="2">
        <v>6084</v>
      </c>
      <c r="T208" s="2">
        <v>1</v>
      </c>
      <c r="U208">
        <f t="shared" si="12"/>
        <v>0</v>
      </c>
      <c r="V208">
        <f t="shared" si="13"/>
        <v>246</v>
      </c>
      <c r="W208">
        <f t="shared" si="14"/>
        <v>0</v>
      </c>
      <c r="X208">
        <f t="shared" si="15"/>
        <v>-0.79999999999999716</v>
      </c>
    </row>
    <row r="209" spans="1:24" x14ac:dyDescent="0.25">
      <c r="A209" s="2">
        <v>6086</v>
      </c>
      <c r="B209" s="3" t="s">
        <v>231</v>
      </c>
      <c r="C209" s="2">
        <v>4</v>
      </c>
      <c r="D209" s="3" t="s">
        <v>156</v>
      </c>
      <c r="E209" s="3" t="s">
        <v>23</v>
      </c>
      <c r="F209" s="4">
        <v>41650</v>
      </c>
      <c r="H209" s="5">
        <v>21.5</v>
      </c>
      <c r="I209" s="5">
        <v>17.5</v>
      </c>
      <c r="L209" s="2">
        <v>31068</v>
      </c>
      <c r="M209" s="4">
        <v>41650</v>
      </c>
      <c r="O209" s="5">
        <v>21.5</v>
      </c>
      <c r="P209" s="5">
        <v>17.5</v>
      </c>
      <c r="S209" s="2">
        <v>6086</v>
      </c>
      <c r="T209" s="2">
        <v>1</v>
      </c>
      <c r="U209">
        <f t="shared" si="12"/>
        <v>0</v>
      </c>
      <c r="V209">
        <f t="shared" si="13"/>
        <v>0</v>
      </c>
      <c r="W209">
        <f t="shared" si="14"/>
        <v>0</v>
      </c>
      <c r="X209">
        <f t="shared" si="15"/>
        <v>0</v>
      </c>
    </row>
    <row r="210" spans="1:24" x14ac:dyDescent="0.25">
      <c r="A210" s="2">
        <v>6106</v>
      </c>
      <c r="B210" s="3" t="s">
        <v>232</v>
      </c>
      <c r="C210" s="2">
        <v>1</v>
      </c>
      <c r="D210" s="3" t="s">
        <v>22</v>
      </c>
      <c r="E210" s="3" t="s">
        <v>23</v>
      </c>
      <c r="F210" s="4">
        <v>41710</v>
      </c>
      <c r="G210" s="5">
        <v>169</v>
      </c>
      <c r="H210" s="5">
        <v>10.8</v>
      </c>
      <c r="I210" s="5">
        <v>9.6999999999999993</v>
      </c>
      <c r="J210" s="5">
        <v>9.8000000000000007</v>
      </c>
      <c r="K210" s="5">
        <v>8.6999999999999993</v>
      </c>
      <c r="L210" s="2">
        <v>31607</v>
      </c>
      <c r="M210" s="4">
        <v>41731</v>
      </c>
      <c r="N210" s="5">
        <v>138</v>
      </c>
      <c r="S210" s="2">
        <v>6106</v>
      </c>
      <c r="T210" s="2">
        <v>1</v>
      </c>
      <c r="U210">
        <f t="shared" si="12"/>
        <v>-31</v>
      </c>
      <c r="V210">
        <f t="shared" si="13"/>
        <v>21</v>
      </c>
      <c r="W210">
        <f t="shared" si="14"/>
        <v>0</v>
      </c>
      <c r="X210">
        <f t="shared" si="15"/>
        <v>0</v>
      </c>
    </row>
    <row r="211" spans="1:24" x14ac:dyDescent="0.25">
      <c r="A211" s="2">
        <v>6110</v>
      </c>
      <c r="B211" s="3" t="s">
        <v>70</v>
      </c>
      <c r="C211" s="2">
        <v>1</v>
      </c>
      <c r="D211" s="3" t="s">
        <v>22</v>
      </c>
      <c r="E211" s="3" t="s">
        <v>23</v>
      </c>
      <c r="F211" s="4">
        <v>41714</v>
      </c>
      <c r="G211" s="5">
        <v>220</v>
      </c>
      <c r="H211" s="5">
        <v>12.8</v>
      </c>
      <c r="I211" s="5">
        <v>11.6</v>
      </c>
      <c r="J211" s="5">
        <v>11.8</v>
      </c>
      <c r="K211" s="5">
        <v>10.4</v>
      </c>
      <c r="L211" s="2">
        <v>31565</v>
      </c>
      <c r="M211" s="4">
        <v>41724</v>
      </c>
      <c r="N211" s="5">
        <v>242</v>
      </c>
      <c r="S211" s="2">
        <v>6110</v>
      </c>
      <c r="T211" s="2">
        <v>1</v>
      </c>
      <c r="U211">
        <f t="shared" si="12"/>
        <v>22</v>
      </c>
      <c r="V211">
        <f t="shared" si="13"/>
        <v>10</v>
      </c>
      <c r="W211">
        <f t="shared" si="14"/>
        <v>2.2000000000000002</v>
      </c>
      <c r="X211">
        <f t="shared" si="15"/>
        <v>0</v>
      </c>
    </row>
    <row r="212" spans="1:24" x14ac:dyDescent="0.25">
      <c r="A212" s="2">
        <v>6162</v>
      </c>
      <c r="B212" s="3" t="s">
        <v>233</v>
      </c>
      <c r="C212" s="2">
        <v>2</v>
      </c>
      <c r="D212" s="3" t="s">
        <v>19</v>
      </c>
      <c r="E212" s="3" t="s">
        <v>23</v>
      </c>
      <c r="F212" s="4">
        <v>41831</v>
      </c>
      <c r="G212" s="5">
        <v>102</v>
      </c>
      <c r="H212" s="5">
        <v>9.5</v>
      </c>
      <c r="I212" s="5">
        <v>9.3000000000000007</v>
      </c>
      <c r="J212" s="5">
        <v>8.3000000000000007</v>
      </c>
      <c r="L212" s="2">
        <v>32157</v>
      </c>
      <c r="M212" s="4">
        <v>41831</v>
      </c>
      <c r="N212" s="5">
        <v>102</v>
      </c>
      <c r="O212" s="5">
        <v>9.5</v>
      </c>
      <c r="P212" s="5">
        <v>9.3000000000000007</v>
      </c>
      <c r="Q212" s="5">
        <v>8.3000000000000007</v>
      </c>
      <c r="S212" s="2">
        <v>6162</v>
      </c>
      <c r="T212" s="2">
        <v>1</v>
      </c>
      <c r="U212">
        <f t="shared" si="12"/>
        <v>0</v>
      </c>
      <c r="V212">
        <f t="shared" si="13"/>
        <v>0</v>
      </c>
      <c r="W212">
        <f t="shared" si="14"/>
        <v>0</v>
      </c>
      <c r="X212">
        <f t="shared" si="15"/>
        <v>0</v>
      </c>
    </row>
    <row r="213" spans="1:24" x14ac:dyDescent="0.25">
      <c r="A213" s="2">
        <v>6187</v>
      </c>
      <c r="B213" s="3" t="s">
        <v>234</v>
      </c>
      <c r="C213" s="2">
        <v>1</v>
      </c>
      <c r="D213" s="3" t="s">
        <v>22</v>
      </c>
      <c r="E213" s="3" t="s">
        <v>23</v>
      </c>
      <c r="F213" s="4">
        <v>41854</v>
      </c>
      <c r="G213" s="5">
        <v>14</v>
      </c>
      <c r="H213" s="5">
        <v>4.8</v>
      </c>
      <c r="I213" s="5">
        <v>9.3000000000000007</v>
      </c>
      <c r="J213" s="5">
        <v>4.3</v>
      </c>
      <c r="K213" s="5">
        <v>4</v>
      </c>
      <c r="L213" s="2">
        <v>32321</v>
      </c>
      <c r="M213" s="4">
        <v>41854</v>
      </c>
      <c r="N213" s="5">
        <v>14</v>
      </c>
      <c r="O213" s="5">
        <v>4.8</v>
      </c>
      <c r="P213" s="5">
        <v>9.3000000000000007</v>
      </c>
      <c r="Q213" s="5">
        <v>4.3</v>
      </c>
      <c r="R213" s="5">
        <v>4</v>
      </c>
      <c r="S213" s="2">
        <v>6187</v>
      </c>
      <c r="T213" s="2">
        <v>1</v>
      </c>
      <c r="U213">
        <f t="shared" si="12"/>
        <v>0</v>
      </c>
      <c r="V213">
        <f t="shared" si="13"/>
        <v>0</v>
      </c>
      <c r="W213">
        <f t="shared" si="14"/>
        <v>0</v>
      </c>
      <c r="X213">
        <f t="shared" si="15"/>
        <v>0</v>
      </c>
    </row>
    <row r="214" spans="1:24" x14ac:dyDescent="0.25">
      <c r="A214" s="2">
        <v>6270</v>
      </c>
      <c r="B214" s="3" t="s">
        <v>235</v>
      </c>
      <c r="C214" s="2">
        <v>2</v>
      </c>
      <c r="D214" s="3" t="s">
        <v>19</v>
      </c>
      <c r="E214" s="3" t="s">
        <v>20</v>
      </c>
      <c r="F214" s="4">
        <v>41924</v>
      </c>
      <c r="G214" s="5">
        <v>33780</v>
      </c>
      <c r="H214" s="5">
        <v>67</v>
      </c>
      <c r="I214" s="5">
        <v>66</v>
      </c>
      <c r="J214" s="5">
        <v>62.1</v>
      </c>
      <c r="K214" s="5">
        <v>51.9</v>
      </c>
      <c r="L214" s="2">
        <v>32786</v>
      </c>
      <c r="M214" s="4">
        <v>41924</v>
      </c>
      <c r="N214" s="5">
        <v>33780</v>
      </c>
      <c r="O214" s="5">
        <v>67</v>
      </c>
      <c r="P214" s="5">
        <v>66</v>
      </c>
      <c r="Q214" s="5">
        <v>62.1</v>
      </c>
      <c r="R214" s="5">
        <v>51.9</v>
      </c>
      <c r="S214" s="2">
        <v>6270</v>
      </c>
      <c r="T214" s="2">
        <v>1</v>
      </c>
      <c r="U214">
        <f t="shared" si="12"/>
        <v>0</v>
      </c>
      <c r="V214">
        <f t="shared" si="13"/>
        <v>0</v>
      </c>
      <c r="W214">
        <f t="shared" si="14"/>
        <v>0</v>
      </c>
      <c r="X214">
        <f t="shared" si="15"/>
        <v>0</v>
      </c>
    </row>
    <row r="215" spans="1:24" x14ac:dyDescent="0.25">
      <c r="A215" s="2">
        <v>6311</v>
      </c>
      <c r="B215" s="3" t="s">
        <v>236</v>
      </c>
      <c r="C215" s="2">
        <v>1</v>
      </c>
      <c r="D215" s="3" t="s">
        <v>22</v>
      </c>
      <c r="E215" s="3" t="s">
        <v>20</v>
      </c>
      <c r="F215" s="4">
        <v>42012</v>
      </c>
      <c r="G215" s="5">
        <v>45640</v>
      </c>
      <c r="H215" s="5">
        <v>76</v>
      </c>
      <c r="I215" s="5">
        <v>57.5</v>
      </c>
      <c r="J215" s="5">
        <v>80.5</v>
      </c>
      <c r="K215" s="5">
        <v>70</v>
      </c>
      <c r="L215" s="2">
        <v>33424</v>
      </c>
      <c r="M215" s="4">
        <v>42033</v>
      </c>
      <c r="S215" s="2">
        <v>6311</v>
      </c>
      <c r="T215" s="2">
        <v>1</v>
      </c>
      <c r="U215">
        <f t="shared" si="12"/>
        <v>0</v>
      </c>
      <c r="V215">
        <f t="shared" si="13"/>
        <v>21</v>
      </c>
      <c r="W215">
        <f t="shared" si="14"/>
        <v>0</v>
      </c>
      <c r="X215">
        <f t="shared" si="15"/>
        <v>0</v>
      </c>
    </row>
    <row r="216" spans="1:24" x14ac:dyDescent="0.25">
      <c r="A216" s="2">
        <v>6363</v>
      </c>
      <c r="B216" s="3" t="s">
        <v>237</v>
      </c>
      <c r="C216" s="2">
        <v>2</v>
      </c>
      <c r="D216" s="3" t="s">
        <v>19</v>
      </c>
      <c r="E216" s="3" t="s">
        <v>23</v>
      </c>
      <c r="F216" s="4">
        <v>42048</v>
      </c>
      <c r="G216" s="5">
        <v>3200</v>
      </c>
      <c r="L216" s="2">
        <v>33500</v>
      </c>
      <c r="M216" s="4">
        <v>42048</v>
      </c>
      <c r="N216" s="5">
        <v>3200</v>
      </c>
      <c r="S216" s="2">
        <v>6363</v>
      </c>
      <c r="T216" s="2">
        <v>1</v>
      </c>
      <c r="U216">
        <f t="shared" si="12"/>
        <v>0</v>
      </c>
      <c r="V216">
        <f t="shared" si="13"/>
        <v>0</v>
      </c>
      <c r="W216">
        <f t="shared" si="14"/>
        <v>0</v>
      </c>
      <c r="X216">
        <f t="shared" si="15"/>
        <v>0</v>
      </c>
    </row>
    <row r="217" spans="1:24" x14ac:dyDescent="0.25">
      <c r="A217" s="2">
        <v>6418</v>
      </c>
      <c r="B217" s="3" t="s">
        <v>238</v>
      </c>
      <c r="C217" s="2">
        <v>2</v>
      </c>
      <c r="D217" s="3" t="s">
        <v>19</v>
      </c>
      <c r="E217" s="3" t="s">
        <v>23</v>
      </c>
      <c r="F217" s="4">
        <v>42089</v>
      </c>
      <c r="G217" s="5">
        <v>69</v>
      </c>
      <c r="L217" s="2">
        <v>33959</v>
      </c>
      <c r="M217" s="4">
        <v>42107</v>
      </c>
      <c r="N217" s="5">
        <v>66</v>
      </c>
      <c r="S217" s="2">
        <v>6418</v>
      </c>
      <c r="T217" s="2">
        <v>1</v>
      </c>
      <c r="U217">
        <f t="shared" si="12"/>
        <v>-3</v>
      </c>
      <c r="V217">
        <f t="shared" si="13"/>
        <v>18</v>
      </c>
      <c r="W217">
        <f t="shared" si="14"/>
        <v>0</v>
      </c>
      <c r="X217">
        <f t="shared" si="15"/>
        <v>0</v>
      </c>
    </row>
    <row r="218" spans="1:24" x14ac:dyDescent="0.25">
      <c r="A218" s="2">
        <v>6423</v>
      </c>
      <c r="B218" s="3" t="s">
        <v>239</v>
      </c>
      <c r="C218" s="2">
        <v>2</v>
      </c>
      <c r="D218" s="3" t="s">
        <v>19</v>
      </c>
      <c r="E218" s="3" t="s">
        <v>23</v>
      </c>
      <c r="F218" s="4">
        <v>42096</v>
      </c>
      <c r="G218" s="5">
        <v>69</v>
      </c>
      <c r="H218" s="5">
        <v>8.1999999999999993</v>
      </c>
      <c r="L218" s="2">
        <v>33874</v>
      </c>
      <c r="M218" s="4">
        <v>42101</v>
      </c>
      <c r="N218" s="5">
        <v>63</v>
      </c>
      <c r="S218" s="2">
        <v>6423</v>
      </c>
      <c r="T218" s="2">
        <v>1</v>
      </c>
      <c r="U218">
        <f t="shared" si="12"/>
        <v>-6</v>
      </c>
      <c r="V218">
        <f t="shared" si="13"/>
        <v>5</v>
      </c>
      <c r="W218">
        <f t="shared" si="14"/>
        <v>0</v>
      </c>
      <c r="X218">
        <f t="shared" si="15"/>
        <v>0</v>
      </c>
    </row>
    <row r="219" spans="1:24" x14ac:dyDescent="0.25">
      <c r="A219" s="2">
        <v>6433</v>
      </c>
      <c r="B219" s="3" t="s">
        <v>240</v>
      </c>
      <c r="C219" s="2">
        <v>2</v>
      </c>
      <c r="D219" s="3" t="s">
        <v>19</v>
      </c>
      <c r="E219" s="3" t="s">
        <v>23</v>
      </c>
      <c r="F219" s="4">
        <v>42108</v>
      </c>
      <c r="G219" s="5">
        <v>35460</v>
      </c>
      <c r="H219" s="5">
        <v>67</v>
      </c>
      <c r="I219" s="5">
        <v>61</v>
      </c>
      <c r="J219" s="5">
        <v>60.7</v>
      </c>
      <c r="L219" s="2">
        <v>33983</v>
      </c>
      <c r="M219" s="4">
        <v>42108</v>
      </c>
      <c r="N219" s="5">
        <v>35460</v>
      </c>
      <c r="O219" s="5">
        <v>67</v>
      </c>
      <c r="P219" s="5">
        <v>61</v>
      </c>
      <c r="Q219" s="5">
        <v>60.7</v>
      </c>
      <c r="S219" s="2">
        <v>6433</v>
      </c>
      <c r="T219" s="2">
        <v>1</v>
      </c>
      <c r="U219">
        <f t="shared" si="12"/>
        <v>0</v>
      </c>
      <c r="V219">
        <f t="shared" si="13"/>
        <v>0</v>
      </c>
      <c r="W219">
        <f t="shared" si="14"/>
        <v>0</v>
      </c>
      <c r="X219">
        <f t="shared" si="15"/>
        <v>0</v>
      </c>
    </row>
    <row r="220" spans="1:24" x14ac:dyDescent="0.25">
      <c r="A220" s="2">
        <v>6436</v>
      </c>
      <c r="B220" s="3" t="s">
        <v>241</v>
      </c>
      <c r="C220" s="2">
        <v>2</v>
      </c>
      <c r="D220" s="3" t="s">
        <v>19</v>
      </c>
      <c r="E220" s="3" t="s">
        <v>23</v>
      </c>
      <c r="F220" s="4">
        <v>42115</v>
      </c>
      <c r="G220" s="5">
        <v>31600</v>
      </c>
      <c r="H220" s="5">
        <v>65.8</v>
      </c>
      <c r="I220" s="5">
        <v>58.5</v>
      </c>
      <c r="L220" s="2">
        <v>34030</v>
      </c>
      <c r="M220" s="4">
        <v>42115</v>
      </c>
      <c r="N220" s="5">
        <v>31600</v>
      </c>
      <c r="O220" s="5">
        <v>65.8</v>
      </c>
      <c r="P220" s="5">
        <v>58.5</v>
      </c>
      <c r="S220" s="2">
        <v>6436</v>
      </c>
      <c r="T220" s="2">
        <v>1</v>
      </c>
      <c r="U220">
        <f t="shared" si="12"/>
        <v>0</v>
      </c>
      <c r="V220">
        <f t="shared" si="13"/>
        <v>0</v>
      </c>
      <c r="W220">
        <f t="shared" si="14"/>
        <v>0</v>
      </c>
      <c r="X220">
        <f t="shared" si="15"/>
        <v>0</v>
      </c>
    </row>
    <row r="221" spans="1:24" x14ac:dyDescent="0.25">
      <c r="A221" s="2">
        <v>6439</v>
      </c>
      <c r="B221" s="3" t="s">
        <v>242</v>
      </c>
      <c r="C221" s="2">
        <v>2</v>
      </c>
      <c r="D221" s="3" t="s">
        <v>19</v>
      </c>
      <c r="E221" s="3" t="s">
        <v>23</v>
      </c>
      <c r="F221" s="4">
        <v>42118</v>
      </c>
      <c r="G221" s="5">
        <v>67</v>
      </c>
      <c r="H221" s="5">
        <v>7.8</v>
      </c>
      <c r="I221" s="5">
        <v>7.6</v>
      </c>
      <c r="J221" s="5">
        <v>6.7</v>
      </c>
      <c r="K221" s="5">
        <v>7</v>
      </c>
      <c r="L221" s="2">
        <v>34969</v>
      </c>
      <c r="M221" s="4">
        <v>42240</v>
      </c>
      <c r="N221" s="5">
        <v>76</v>
      </c>
      <c r="S221" s="2">
        <v>6439</v>
      </c>
      <c r="T221" s="2">
        <v>1</v>
      </c>
      <c r="U221">
        <f t="shared" si="12"/>
        <v>9</v>
      </c>
      <c r="V221">
        <f t="shared" si="13"/>
        <v>122</v>
      </c>
      <c r="W221">
        <f t="shared" si="14"/>
        <v>7.3770491803278687E-2</v>
      </c>
      <c r="X221">
        <f t="shared" si="15"/>
        <v>0</v>
      </c>
    </row>
    <row r="222" spans="1:24" x14ac:dyDescent="0.25">
      <c r="A222" s="2">
        <v>6440</v>
      </c>
      <c r="B222" s="3" t="s">
        <v>103</v>
      </c>
      <c r="C222" s="2">
        <v>1</v>
      </c>
      <c r="D222" s="3" t="s">
        <v>22</v>
      </c>
      <c r="E222" s="3" t="s">
        <v>23</v>
      </c>
      <c r="F222" s="4">
        <v>42117</v>
      </c>
      <c r="G222" s="5">
        <v>1330</v>
      </c>
      <c r="H222" s="5">
        <v>23.4</v>
      </c>
      <c r="I222" s="5">
        <v>20</v>
      </c>
      <c r="J222" s="5">
        <v>23.3</v>
      </c>
      <c r="K222" s="5">
        <v>17</v>
      </c>
      <c r="L222" s="2">
        <v>34071</v>
      </c>
      <c r="M222" s="4">
        <v>42117</v>
      </c>
      <c r="N222" s="5">
        <v>1330</v>
      </c>
      <c r="O222" s="5">
        <v>23.4</v>
      </c>
      <c r="P222" s="5">
        <v>20</v>
      </c>
      <c r="Q222" s="5">
        <v>23.3</v>
      </c>
      <c r="R222" s="5">
        <v>17</v>
      </c>
      <c r="S222" s="2">
        <v>6440</v>
      </c>
      <c r="T222" s="2">
        <v>1</v>
      </c>
      <c r="U222">
        <f t="shared" si="12"/>
        <v>0</v>
      </c>
      <c r="V222">
        <f t="shared" si="13"/>
        <v>0</v>
      </c>
      <c r="W222">
        <f t="shared" si="14"/>
        <v>0</v>
      </c>
      <c r="X222">
        <f t="shared" si="15"/>
        <v>0</v>
      </c>
    </row>
    <row r="223" spans="1:24" x14ac:dyDescent="0.25">
      <c r="A223" s="2">
        <v>6474</v>
      </c>
      <c r="B223" s="3" t="s">
        <v>243</v>
      </c>
      <c r="C223" s="2">
        <v>2</v>
      </c>
      <c r="D223" s="3" t="s">
        <v>19</v>
      </c>
      <c r="E223" s="3" t="s">
        <v>23</v>
      </c>
      <c r="F223" s="4">
        <v>42133</v>
      </c>
      <c r="G223" s="5">
        <v>8060</v>
      </c>
      <c r="H223" s="5">
        <v>39.5</v>
      </c>
      <c r="I223" s="5">
        <v>38</v>
      </c>
      <c r="J223" s="5">
        <v>35.5</v>
      </c>
      <c r="K223" s="5">
        <v>30</v>
      </c>
      <c r="L223" s="2">
        <v>34239</v>
      </c>
      <c r="M223" s="4">
        <v>42133</v>
      </c>
      <c r="N223" s="5">
        <v>8060</v>
      </c>
      <c r="O223" s="5">
        <v>39.5</v>
      </c>
      <c r="P223" s="5">
        <v>38</v>
      </c>
      <c r="Q223" s="5">
        <v>35.5</v>
      </c>
      <c r="R223" s="5">
        <v>30</v>
      </c>
      <c r="S223" s="2">
        <v>6474</v>
      </c>
      <c r="T223" s="2">
        <v>1</v>
      </c>
      <c r="U223">
        <f t="shared" si="12"/>
        <v>0</v>
      </c>
      <c r="V223">
        <f t="shared" si="13"/>
        <v>0</v>
      </c>
      <c r="W223">
        <f t="shared" si="14"/>
        <v>0</v>
      </c>
      <c r="X223">
        <f t="shared" si="15"/>
        <v>0</v>
      </c>
    </row>
    <row r="224" spans="1:24" x14ac:dyDescent="0.25">
      <c r="A224" s="2">
        <v>6480</v>
      </c>
      <c r="B224" s="3" t="s">
        <v>244</v>
      </c>
      <c r="C224" s="2">
        <v>2</v>
      </c>
      <c r="D224" s="3" t="s">
        <v>19</v>
      </c>
      <c r="E224" s="3" t="s">
        <v>23</v>
      </c>
      <c r="F224" s="4">
        <v>42139</v>
      </c>
      <c r="G224" s="5">
        <v>134</v>
      </c>
      <c r="L224" s="2">
        <v>34365</v>
      </c>
      <c r="M224" s="4">
        <v>42145</v>
      </c>
      <c r="N224" s="5">
        <v>136</v>
      </c>
      <c r="S224" s="2">
        <v>6480</v>
      </c>
      <c r="T224" s="2">
        <v>1</v>
      </c>
      <c r="U224">
        <f t="shared" si="12"/>
        <v>2</v>
      </c>
      <c r="V224">
        <f t="shared" si="13"/>
        <v>6</v>
      </c>
      <c r="W224">
        <f t="shared" si="14"/>
        <v>0.33333333333333331</v>
      </c>
      <c r="X224">
        <f t="shared" si="15"/>
        <v>0</v>
      </c>
    </row>
    <row r="225" spans="1:24" x14ac:dyDescent="0.25">
      <c r="A225" s="2">
        <v>6492</v>
      </c>
      <c r="B225" s="3" t="s">
        <v>245</v>
      </c>
      <c r="C225" s="2">
        <v>1</v>
      </c>
      <c r="D225" s="3" t="s">
        <v>22</v>
      </c>
      <c r="E225" s="3" t="s">
        <v>23</v>
      </c>
      <c r="F225" s="4">
        <v>42148</v>
      </c>
      <c r="G225" s="5">
        <v>160</v>
      </c>
      <c r="L225" s="2">
        <v>34392</v>
      </c>
      <c r="M225" s="4">
        <v>42148</v>
      </c>
      <c r="N225" s="5">
        <v>160</v>
      </c>
      <c r="S225" s="2">
        <v>6492</v>
      </c>
      <c r="T225" s="2">
        <v>1</v>
      </c>
      <c r="U225">
        <f t="shared" si="12"/>
        <v>0</v>
      </c>
      <c r="V225">
        <f t="shared" si="13"/>
        <v>0</v>
      </c>
      <c r="W225">
        <f t="shared" si="14"/>
        <v>0</v>
      </c>
      <c r="X225">
        <f t="shared" si="15"/>
        <v>0</v>
      </c>
    </row>
    <row r="226" spans="1:24" x14ac:dyDescent="0.25">
      <c r="A226" s="2">
        <v>6536</v>
      </c>
      <c r="B226" s="3" t="s">
        <v>243</v>
      </c>
      <c r="C226" s="2">
        <v>2</v>
      </c>
      <c r="D226" s="3" t="s">
        <v>19</v>
      </c>
      <c r="E226" s="3" t="s">
        <v>23</v>
      </c>
      <c r="F226" s="4">
        <v>42186</v>
      </c>
      <c r="G226" s="5">
        <v>120</v>
      </c>
      <c r="H226" s="5">
        <v>10.1</v>
      </c>
      <c r="I226" s="5">
        <v>9.3000000000000007</v>
      </c>
      <c r="J226" s="5">
        <v>8.8000000000000007</v>
      </c>
      <c r="K226" s="5">
        <v>7.4</v>
      </c>
      <c r="L226" s="2">
        <v>34790</v>
      </c>
      <c r="M226" s="4">
        <v>42203</v>
      </c>
      <c r="N226" s="5">
        <v>89</v>
      </c>
      <c r="O226" s="5">
        <v>10.199999999999999</v>
      </c>
      <c r="P226" s="5">
        <v>9.1</v>
      </c>
      <c r="Q226" s="5">
        <v>9.3000000000000007</v>
      </c>
      <c r="S226" s="2">
        <v>6536</v>
      </c>
      <c r="T226" s="2">
        <v>1</v>
      </c>
      <c r="U226">
        <f t="shared" si="12"/>
        <v>-31</v>
      </c>
      <c r="V226">
        <f t="shared" si="13"/>
        <v>17</v>
      </c>
      <c r="W226">
        <f t="shared" si="14"/>
        <v>0</v>
      </c>
      <c r="X226">
        <f t="shared" si="15"/>
        <v>9.9999999999999645E-2</v>
      </c>
    </row>
    <row r="227" spans="1:24" x14ac:dyDescent="0.25">
      <c r="A227" s="2">
        <v>6573</v>
      </c>
      <c r="B227" s="3" t="s">
        <v>246</v>
      </c>
      <c r="C227" s="2">
        <v>2</v>
      </c>
      <c r="D227" s="3" t="s">
        <v>19</v>
      </c>
      <c r="E227" s="3" t="s">
        <v>26</v>
      </c>
      <c r="F227" s="4">
        <v>42230</v>
      </c>
      <c r="G227" s="5">
        <v>32500</v>
      </c>
      <c r="L227" s="2">
        <v>34929</v>
      </c>
      <c r="M227" s="4">
        <v>42230</v>
      </c>
      <c r="N227" s="5">
        <v>32500</v>
      </c>
      <c r="S227" s="2">
        <v>6573</v>
      </c>
      <c r="T227" s="2">
        <v>1</v>
      </c>
      <c r="U227">
        <f t="shared" si="12"/>
        <v>0</v>
      </c>
      <c r="V227">
        <f t="shared" si="13"/>
        <v>0</v>
      </c>
      <c r="W227">
        <f t="shared" si="14"/>
        <v>0</v>
      </c>
      <c r="X227">
        <f t="shared" si="15"/>
        <v>0</v>
      </c>
    </row>
    <row r="228" spans="1:24" x14ac:dyDescent="0.25">
      <c r="A228" s="2">
        <v>6588</v>
      </c>
      <c r="B228" s="3" t="s">
        <v>247</v>
      </c>
      <c r="C228" s="2">
        <v>2</v>
      </c>
      <c r="D228" s="3" t="s">
        <v>19</v>
      </c>
      <c r="E228" s="3" t="s">
        <v>23</v>
      </c>
      <c r="F228" s="4">
        <v>42245</v>
      </c>
      <c r="G228" s="5">
        <v>2815</v>
      </c>
      <c r="L228" s="2">
        <v>35032</v>
      </c>
      <c r="M228" s="4">
        <v>42246</v>
      </c>
      <c r="O228" s="5">
        <v>30.9</v>
      </c>
      <c r="P228" s="5">
        <v>27.5</v>
      </c>
      <c r="Q228" s="5">
        <v>27</v>
      </c>
      <c r="R228" s="5">
        <v>22.2</v>
      </c>
      <c r="S228" s="2">
        <v>6588</v>
      </c>
      <c r="T228" s="2">
        <v>1</v>
      </c>
      <c r="U228">
        <f t="shared" si="12"/>
        <v>0</v>
      </c>
      <c r="V228">
        <f t="shared" si="13"/>
        <v>1</v>
      </c>
      <c r="W228">
        <f t="shared" si="14"/>
        <v>0</v>
      </c>
      <c r="X228">
        <f t="shared" si="15"/>
        <v>0</v>
      </c>
    </row>
    <row r="229" spans="1:24" x14ac:dyDescent="0.25">
      <c r="A229" s="2">
        <v>6590</v>
      </c>
      <c r="B229" s="3" t="s">
        <v>248</v>
      </c>
      <c r="C229" s="2">
        <v>21</v>
      </c>
      <c r="D229" s="3" t="s">
        <v>225</v>
      </c>
      <c r="E229" s="3" t="s">
        <v>20</v>
      </c>
      <c r="F229" s="4">
        <v>42243</v>
      </c>
      <c r="G229" s="5">
        <v>250000</v>
      </c>
      <c r="L229" s="2">
        <v>35018</v>
      </c>
      <c r="M229" s="4">
        <v>42243</v>
      </c>
      <c r="N229" s="5">
        <v>250000</v>
      </c>
      <c r="S229" s="2">
        <v>6590</v>
      </c>
      <c r="T229" s="2">
        <v>1</v>
      </c>
      <c r="U229">
        <f t="shared" si="12"/>
        <v>0</v>
      </c>
      <c r="V229">
        <f t="shared" si="13"/>
        <v>0</v>
      </c>
      <c r="W229">
        <f t="shared" si="14"/>
        <v>0</v>
      </c>
      <c r="X229">
        <f t="shared" si="15"/>
        <v>0</v>
      </c>
    </row>
    <row r="230" spans="1:24" x14ac:dyDescent="0.25">
      <c r="A230" s="2">
        <v>6617</v>
      </c>
      <c r="B230" s="3" t="s">
        <v>249</v>
      </c>
      <c r="C230" s="2">
        <v>2</v>
      </c>
      <c r="D230" s="3" t="s">
        <v>19</v>
      </c>
      <c r="E230" s="3" t="s">
        <v>23</v>
      </c>
      <c r="F230" s="4">
        <v>42283</v>
      </c>
      <c r="G230" s="5">
        <v>25</v>
      </c>
      <c r="H230" s="5">
        <v>6.2</v>
      </c>
      <c r="I230" s="5">
        <v>5.5</v>
      </c>
      <c r="J230" s="5">
        <v>5.6</v>
      </c>
      <c r="K230" s="5">
        <v>4.5</v>
      </c>
      <c r="L230" s="2">
        <v>35278</v>
      </c>
      <c r="M230" s="4">
        <v>42287</v>
      </c>
      <c r="N230" s="5">
        <v>22</v>
      </c>
      <c r="O230" s="5">
        <v>6</v>
      </c>
      <c r="P230" s="5">
        <v>5.5</v>
      </c>
      <c r="S230" s="2">
        <v>6617</v>
      </c>
      <c r="T230" s="2">
        <v>1</v>
      </c>
      <c r="U230">
        <f t="shared" si="12"/>
        <v>-3</v>
      </c>
      <c r="V230">
        <f t="shared" si="13"/>
        <v>4</v>
      </c>
      <c r="W230">
        <f t="shared" si="14"/>
        <v>0</v>
      </c>
      <c r="X230">
        <f t="shared" si="15"/>
        <v>-0.20000000000000018</v>
      </c>
    </row>
    <row r="231" spans="1:24" x14ac:dyDescent="0.25">
      <c r="A231" s="2">
        <v>6666</v>
      </c>
      <c r="B231" s="3" t="s">
        <v>250</v>
      </c>
      <c r="C231" s="2">
        <v>2</v>
      </c>
      <c r="D231" s="3" t="s">
        <v>19</v>
      </c>
      <c r="E231" s="3" t="s">
        <v>26</v>
      </c>
      <c r="F231" s="4">
        <v>42382</v>
      </c>
      <c r="G231" s="5">
        <v>26540</v>
      </c>
      <c r="H231" s="5">
        <v>60.5</v>
      </c>
      <c r="I231" s="5">
        <v>57.3</v>
      </c>
      <c r="J231" s="5">
        <v>56.2</v>
      </c>
      <c r="K231" s="5">
        <v>44.5</v>
      </c>
      <c r="L231" s="2">
        <v>35794</v>
      </c>
      <c r="M231" s="4">
        <v>42382</v>
      </c>
      <c r="N231" s="5">
        <v>26540</v>
      </c>
      <c r="O231" s="5">
        <v>60.5</v>
      </c>
      <c r="P231" s="5">
        <v>57.3</v>
      </c>
      <c r="Q231" s="5">
        <v>56.2</v>
      </c>
      <c r="R231" s="5">
        <v>44.5</v>
      </c>
      <c r="S231" s="2">
        <v>6666</v>
      </c>
      <c r="T231" s="2">
        <v>1</v>
      </c>
      <c r="U231">
        <f t="shared" si="12"/>
        <v>0</v>
      </c>
      <c r="V231">
        <f t="shared" si="13"/>
        <v>0</v>
      </c>
      <c r="W231">
        <f t="shared" si="14"/>
        <v>0</v>
      </c>
      <c r="X231">
        <f t="shared" si="15"/>
        <v>0</v>
      </c>
    </row>
    <row r="232" spans="1:24" x14ac:dyDescent="0.25">
      <c r="A232" s="2">
        <v>6675</v>
      </c>
      <c r="B232" s="3" t="s">
        <v>251</v>
      </c>
      <c r="C232" s="2">
        <v>1</v>
      </c>
      <c r="D232" s="3" t="s">
        <v>22</v>
      </c>
      <c r="E232" s="3" t="s">
        <v>20</v>
      </c>
      <c r="F232" s="4">
        <v>42408</v>
      </c>
      <c r="G232" s="5">
        <v>29600</v>
      </c>
      <c r="H232" s="5">
        <v>62.5</v>
      </c>
      <c r="I232" s="5">
        <v>64</v>
      </c>
      <c r="J232" s="5">
        <v>67.3</v>
      </c>
      <c r="K232" s="5">
        <v>52.4</v>
      </c>
      <c r="L232" s="2">
        <v>35971</v>
      </c>
      <c r="M232" s="4">
        <v>42408</v>
      </c>
      <c r="N232" s="5">
        <v>29600</v>
      </c>
      <c r="O232" s="5">
        <v>62.5</v>
      </c>
      <c r="P232" s="5">
        <v>64</v>
      </c>
      <c r="Q232" s="5">
        <v>67.3</v>
      </c>
      <c r="R232" s="5">
        <v>52.4</v>
      </c>
      <c r="S232" s="2">
        <v>6675</v>
      </c>
      <c r="T232" s="2">
        <v>1</v>
      </c>
      <c r="U232">
        <f t="shared" si="12"/>
        <v>0</v>
      </c>
      <c r="V232">
        <f t="shared" si="13"/>
        <v>0</v>
      </c>
      <c r="W232">
        <f t="shared" si="14"/>
        <v>0</v>
      </c>
      <c r="X232">
        <f t="shared" si="15"/>
        <v>0</v>
      </c>
    </row>
    <row r="233" spans="1:24" x14ac:dyDescent="0.25">
      <c r="A233" s="2">
        <v>6699</v>
      </c>
      <c r="B233" s="3" t="s">
        <v>252</v>
      </c>
      <c r="C233" s="2">
        <v>1</v>
      </c>
      <c r="D233" s="3" t="s">
        <v>22</v>
      </c>
      <c r="E233" s="3" t="s">
        <v>23</v>
      </c>
      <c r="F233" s="4">
        <v>42446</v>
      </c>
      <c r="G233" s="5">
        <v>3883</v>
      </c>
      <c r="H233" s="5">
        <v>32</v>
      </c>
      <c r="I233" s="5">
        <v>29</v>
      </c>
      <c r="J233" s="5">
        <v>29.1</v>
      </c>
      <c r="K233" s="5">
        <v>25.5</v>
      </c>
      <c r="L233" s="2">
        <v>36171</v>
      </c>
      <c r="M233" s="4">
        <v>42446</v>
      </c>
      <c r="N233" s="5">
        <v>3883</v>
      </c>
      <c r="O233" s="5">
        <v>32</v>
      </c>
      <c r="P233" s="5">
        <v>29</v>
      </c>
      <c r="Q233" s="5">
        <v>29.1</v>
      </c>
      <c r="R233" s="5">
        <v>25.5</v>
      </c>
      <c r="S233" s="2">
        <v>6699</v>
      </c>
      <c r="T233" s="2">
        <v>1</v>
      </c>
      <c r="U233">
        <f t="shared" si="12"/>
        <v>0</v>
      </c>
      <c r="V233">
        <f t="shared" si="13"/>
        <v>0</v>
      </c>
      <c r="W233">
        <f t="shared" si="14"/>
        <v>0</v>
      </c>
      <c r="X233">
        <f t="shared" si="15"/>
        <v>0</v>
      </c>
    </row>
    <row r="234" spans="1:24" x14ac:dyDescent="0.25">
      <c r="A234" s="2">
        <v>6700</v>
      </c>
      <c r="B234" s="3" t="s">
        <v>253</v>
      </c>
      <c r="C234" s="2">
        <v>1</v>
      </c>
      <c r="D234" s="3" t="s">
        <v>22</v>
      </c>
      <c r="E234" s="3" t="s">
        <v>23</v>
      </c>
      <c r="F234" s="4">
        <v>42450</v>
      </c>
      <c r="G234" s="5">
        <v>3045</v>
      </c>
      <c r="H234" s="5">
        <v>31.2</v>
      </c>
      <c r="I234" s="5">
        <v>27</v>
      </c>
      <c r="J234" s="5">
        <v>27.7</v>
      </c>
      <c r="K234" s="5">
        <v>22.2</v>
      </c>
      <c r="L234" s="2">
        <v>36210</v>
      </c>
      <c r="M234" s="4">
        <v>42450</v>
      </c>
      <c r="N234" s="5">
        <v>3045</v>
      </c>
      <c r="O234" s="5">
        <v>31.2</v>
      </c>
      <c r="P234" s="5">
        <v>27</v>
      </c>
      <c r="Q234" s="5">
        <v>27.7</v>
      </c>
      <c r="R234" s="5">
        <v>22.2</v>
      </c>
      <c r="S234" s="2">
        <v>6700</v>
      </c>
      <c r="T234" s="2">
        <v>1</v>
      </c>
      <c r="U234">
        <f t="shared" si="12"/>
        <v>0</v>
      </c>
      <c r="V234">
        <f t="shared" si="13"/>
        <v>0</v>
      </c>
      <c r="W234">
        <f t="shared" si="14"/>
        <v>0</v>
      </c>
      <c r="X234">
        <f t="shared" si="15"/>
        <v>0</v>
      </c>
    </row>
    <row r="235" spans="1:24" x14ac:dyDescent="0.25">
      <c r="A235" s="2">
        <v>6707</v>
      </c>
      <c r="B235" s="3" t="s">
        <v>254</v>
      </c>
      <c r="C235" s="2">
        <v>1</v>
      </c>
      <c r="D235" s="3" t="s">
        <v>22</v>
      </c>
      <c r="E235" s="3" t="s">
        <v>23</v>
      </c>
      <c r="F235" s="4">
        <v>42461</v>
      </c>
      <c r="G235" s="5">
        <v>2260</v>
      </c>
      <c r="H235" s="5">
        <v>27.5</v>
      </c>
      <c r="I235" s="5">
        <v>24</v>
      </c>
      <c r="J235" s="5">
        <v>25</v>
      </c>
      <c r="K235" s="5">
        <v>20</v>
      </c>
      <c r="L235" s="2">
        <v>37622</v>
      </c>
      <c r="M235" s="4">
        <v>42698</v>
      </c>
      <c r="N235" s="5">
        <v>4040</v>
      </c>
      <c r="O235" s="5">
        <v>31.5</v>
      </c>
      <c r="P235" s="5">
        <v>26.5</v>
      </c>
      <c r="S235" s="2">
        <v>6707</v>
      </c>
      <c r="T235" s="2">
        <v>1</v>
      </c>
      <c r="U235">
        <f t="shared" si="12"/>
        <v>1780</v>
      </c>
      <c r="V235">
        <f t="shared" si="13"/>
        <v>237</v>
      </c>
      <c r="W235">
        <f t="shared" si="14"/>
        <v>7.5105485232067508</v>
      </c>
      <c r="X235">
        <f t="shared" si="15"/>
        <v>4</v>
      </c>
    </row>
    <row r="236" spans="1:24" x14ac:dyDescent="0.25">
      <c r="A236" s="2">
        <v>6708</v>
      </c>
      <c r="B236" s="3" t="s">
        <v>255</v>
      </c>
      <c r="C236" s="2">
        <v>2</v>
      </c>
      <c r="D236" s="3" t="s">
        <v>19</v>
      </c>
      <c r="E236" s="3" t="s">
        <v>23</v>
      </c>
      <c r="F236" s="4">
        <v>42462</v>
      </c>
      <c r="G236" s="5">
        <v>52</v>
      </c>
      <c r="L236" s="2">
        <v>36262</v>
      </c>
      <c r="M236" s="4">
        <v>42462</v>
      </c>
      <c r="N236" s="5">
        <v>52</v>
      </c>
      <c r="S236" s="2">
        <v>6708</v>
      </c>
      <c r="T236" s="2">
        <v>1</v>
      </c>
      <c r="U236">
        <f t="shared" si="12"/>
        <v>0</v>
      </c>
      <c r="V236">
        <f t="shared" si="13"/>
        <v>0</v>
      </c>
      <c r="W236">
        <f t="shared" si="14"/>
        <v>0</v>
      </c>
      <c r="X236">
        <f t="shared" si="15"/>
        <v>0</v>
      </c>
    </row>
    <row r="237" spans="1:24" x14ac:dyDescent="0.25">
      <c r="A237" s="2">
        <v>6712</v>
      </c>
      <c r="B237" s="3" t="s">
        <v>256</v>
      </c>
      <c r="C237" s="2">
        <v>2</v>
      </c>
      <c r="D237" s="3" t="s">
        <v>19</v>
      </c>
      <c r="E237" s="3" t="s">
        <v>20</v>
      </c>
      <c r="F237" s="4">
        <v>42508</v>
      </c>
      <c r="G237" s="5">
        <v>34400</v>
      </c>
      <c r="H237" s="5">
        <v>69</v>
      </c>
      <c r="I237" s="5">
        <v>63.5</v>
      </c>
      <c r="J237" s="5">
        <v>63</v>
      </c>
      <c r="K237" s="5">
        <v>53</v>
      </c>
      <c r="L237" s="2">
        <v>36533</v>
      </c>
      <c r="M237" s="4">
        <v>42508</v>
      </c>
      <c r="N237" s="5">
        <v>34400</v>
      </c>
      <c r="O237" s="5">
        <v>69</v>
      </c>
      <c r="P237" s="5">
        <v>63.5</v>
      </c>
      <c r="Q237" s="5">
        <v>63</v>
      </c>
      <c r="R237" s="5">
        <v>53</v>
      </c>
      <c r="S237" s="2">
        <v>6712</v>
      </c>
      <c r="T237" s="2">
        <v>1</v>
      </c>
      <c r="U237">
        <f t="shared" si="12"/>
        <v>0</v>
      </c>
      <c r="V237">
        <f t="shared" si="13"/>
        <v>0</v>
      </c>
      <c r="W237">
        <f t="shared" si="14"/>
        <v>0</v>
      </c>
      <c r="X237">
        <f t="shared" si="15"/>
        <v>0</v>
      </c>
    </row>
    <row r="238" spans="1:24" x14ac:dyDescent="0.25">
      <c r="A238" s="2">
        <v>6721</v>
      </c>
      <c r="B238" s="3" t="s">
        <v>257</v>
      </c>
      <c r="C238" s="2">
        <v>5</v>
      </c>
      <c r="D238" s="3" t="s">
        <v>78</v>
      </c>
      <c r="E238" s="3" t="s">
        <v>23</v>
      </c>
      <c r="F238" s="4">
        <v>42545</v>
      </c>
      <c r="G238" s="5">
        <v>4120</v>
      </c>
      <c r="L238" s="2">
        <v>36878</v>
      </c>
      <c r="M238" s="4">
        <v>42567</v>
      </c>
      <c r="N238" s="5">
        <v>3800</v>
      </c>
      <c r="S238" s="2">
        <v>6721</v>
      </c>
      <c r="T238" s="2">
        <v>1</v>
      </c>
      <c r="U238">
        <f t="shared" si="12"/>
        <v>-320</v>
      </c>
      <c r="V238">
        <f t="shared" si="13"/>
        <v>22</v>
      </c>
      <c r="W238">
        <f t="shared" si="14"/>
        <v>0</v>
      </c>
      <c r="X238">
        <f t="shared" si="15"/>
        <v>0</v>
      </c>
    </row>
    <row r="239" spans="1:24" x14ac:dyDescent="0.25">
      <c r="A239" s="2">
        <v>6723</v>
      </c>
      <c r="B239" s="3" t="s">
        <v>258</v>
      </c>
      <c r="C239" s="2">
        <v>1</v>
      </c>
      <c r="D239" s="3" t="s">
        <v>22</v>
      </c>
      <c r="E239" s="3" t="s">
        <v>23</v>
      </c>
      <c r="F239" s="4">
        <v>42548</v>
      </c>
      <c r="G239" s="5">
        <v>142</v>
      </c>
      <c r="H239" s="5">
        <v>10.4</v>
      </c>
      <c r="I239" s="5">
        <v>9.5</v>
      </c>
      <c r="L239" s="2">
        <v>36754</v>
      </c>
      <c r="M239" s="4">
        <v>42548</v>
      </c>
      <c r="N239" s="5">
        <v>142</v>
      </c>
      <c r="O239" s="5">
        <v>10.4</v>
      </c>
      <c r="P239" s="5">
        <v>9.5</v>
      </c>
      <c r="S239" s="2">
        <v>6723</v>
      </c>
      <c r="T239" s="2">
        <v>1</v>
      </c>
      <c r="U239">
        <f t="shared" si="12"/>
        <v>0</v>
      </c>
      <c r="V239">
        <f t="shared" si="13"/>
        <v>0</v>
      </c>
      <c r="W239">
        <f t="shared" si="14"/>
        <v>0</v>
      </c>
      <c r="X239">
        <f t="shared" si="15"/>
        <v>0</v>
      </c>
    </row>
    <row r="240" spans="1:24" x14ac:dyDescent="0.25">
      <c r="A240" s="2">
        <v>6725</v>
      </c>
      <c r="B240" s="3" t="s">
        <v>259</v>
      </c>
      <c r="C240" s="2">
        <v>2</v>
      </c>
      <c r="D240" s="3" t="s">
        <v>19</v>
      </c>
      <c r="E240" s="3" t="s">
        <v>23</v>
      </c>
      <c r="F240" s="4">
        <v>42553</v>
      </c>
      <c r="G240" s="5">
        <v>35200</v>
      </c>
      <c r="H240" s="5">
        <v>69.2</v>
      </c>
      <c r="I240" s="5">
        <v>62</v>
      </c>
      <c r="J240" s="5">
        <v>64.400000000000006</v>
      </c>
      <c r="K240" s="5">
        <v>49.5</v>
      </c>
      <c r="L240" s="2">
        <v>37019</v>
      </c>
      <c r="M240" s="4">
        <v>42588</v>
      </c>
      <c r="N240" s="5">
        <v>35850</v>
      </c>
      <c r="O240" s="5">
        <v>69.5</v>
      </c>
      <c r="P240" s="5">
        <v>63</v>
      </c>
      <c r="Q240" s="5">
        <v>64.5</v>
      </c>
      <c r="S240" s="2">
        <v>6725</v>
      </c>
      <c r="T240" s="2">
        <v>1</v>
      </c>
      <c r="U240">
        <f t="shared" si="12"/>
        <v>650</v>
      </c>
      <c r="V240">
        <f t="shared" si="13"/>
        <v>35</v>
      </c>
      <c r="W240">
        <f t="shared" si="14"/>
        <v>18.571428571428573</v>
      </c>
      <c r="X240">
        <f t="shared" si="15"/>
        <v>0.29999999999999716</v>
      </c>
    </row>
    <row r="241" spans="1:24" x14ac:dyDescent="0.25">
      <c r="A241" s="2">
        <v>6727</v>
      </c>
      <c r="B241" s="3" t="s">
        <v>260</v>
      </c>
      <c r="C241" s="2">
        <v>2</v>
      </c>
      <c r="D241" s="3" t="s">
        <v>19</v>
      </c>
      <c r="E241" s="3" t="s">
        <v>23</v>
      </c>
      <c r="F241" s="4">
        <v>42555</v>
      </c>
      <c r="G241" s="5">
        <v>130</v>
      </c>
      <c r="L241" s="2">
        <v>36848</v>
      </c>
      <c r="M241" s="4">
        <v>42564</v>
      </c>
      <c r="N241" s="5">
        <v>109</v>
      </c>
      <c r="S241" s="2">
        <v>6727</v>
      </c>
      <c r="T241" s="2">
        <v>1</v>
      </c>
      <c r="U241">
        <f t="shared" si="12"/>
        <v>-21</v>
      </c>
      <c r="V241">
        <f t="shared" si="13"/>
        <v>9</v>
      </c>
      <c r="W241">
        <f t="shared" si="14"/>
        <v>0</v>
      </c>
      <c r="X241">
        <f t="shared" si="15"/>
        <v>0</v>
      </c>
    </row>
    <row r="242" spans="1:24" x14ac:dyDescent="0.25">
      <c r="A242" s="2">
        <v>6729</v>
      </c>
      <c r="B242" s="3" t="s">
        <v>261</v>
      </c>
      <c r="C242" s="2">
        <v>2</v>
      </c>
      <c r="D242" s="3" t="s">
        <v>19</v>
      </c>
      <c r="E242" s="3" t="s">
        <v>23</v>
      </c>
      <c r="F242" s="4">
        <v>42563</v>
      </c>
      <c r="G242" s="5">
        <v>160</v>
      </c>
      <c r="H242" s="5">
        <v>10.5</v>
      </c>
      <c r="I242" s="5">
        <v>10.8</v>
      </c>
      <c r="J242" s="5">
        <v>10.3</v>
      </c>
      <c r="K242" s="5">
        <v>9.8000000000000007</v>
      </c>
      <c r="L242" s="2">
        <v>36853</v>
      </c>
      <c r="M242" s="4">
        <v>42564</v>
      </c>
      <c r="N242" s="5">
        <v>169</v>
      </c>
      <c r="S242" s="2">
        <v>6729</v>
      </c>
      <c r="T242" s="2">
        <v>1</v>
      </c>
      <c r="U242">
        <f t="shared" si="12"/>
        <v>9</v>
      </c>
      <c r="V242">
        <f t="shared" si="13"/>
        <v>1</v>
      </c>
      <c r="W242">
        <f t="shared" si="14"/>
        <v>9</v>
      </c>
      <c r="X242">
        <f t="shared" si="15"/>
        <v>0</v>
      </c>
    </row>
    <row r="243" spans="1:24" ht="75" x14ac:dyDescent="0.25">
      <c r="A243" s="2">
        <v>6732</v>
      </c>
      <c r="B243" s="3" t="s">
        <v>262</v>
      </c>
      <c r="C243" s="2">
        <v>2</v>
      </c>
      <c r="D243" s="3" t="s">
        <v>19</v>
      </c>
      <c r="E243" s="3" t="s">
        <v>23</v>
      </c>
      <c r="F243" s="4">
        <v>42574</v>
      </c>
      <c r="G243" s="5">
        <v>17</v>
      </c>
      <c r="L243" s="2">
        <v>36931</v>
      </c>
      <c r="M243" s="4">
        <v>42574</v>
      </c>
      <c r="N243" s="5">
        <v>17</v>
      </c>
      <c r="S243" s="2">
        <v>6732</v>
      </c>
      <c r="T243" s="2">
        <v>2</v>
      </c>
      <c r="U243">
        <f t="shared" si="12"/>
        <v>0</v>
      </c>
      <c r="V243">
        <f t="shared" si="13"/>
        <v>0</v>
      </c>
      <c r="W243">
        <f t="shared" si="14"/>
        <v>0</v>
      </c>
      <c r="X243">
        <f t="shared" si="15"/>
        <v>0</v>
      </c>
    </row>
    <row r="244" spans="1:24" x14ac:dyDescent="0.25">
      <c r="A244" s="2">
        <v>6737</v>
      </c>
      <c r="B244" s="3" t="s">
        <v>263</v>
      </c>
      <c r="C244" s="2">
        <v>2</v>
      </c>
      <c r="D244" s="3" t="s">
        <v>19</v>
      </c>
      <c r="E244" s="3" t="s">
        <v>23</v>
      </c>
      <c r="F244" s="4">
        <v>42579</v>
      </c>
      <c r="G244" s="5">
        <v>243</v>
      </c>
      <c r="H244" s="5">
        <v>13</v>
      </c>
      <c r="I244" s="5">
        <v>13</v>
      </c>
      <c r="J244" s="5">
        <v>12</v>
      </c>
      <c r="K244" s="5">
        <v>10.5</v>
      </c>
      <c r="L244" s="2">
        <v>36967</v>
      </c>
      <c r="M244" s="4">
        <v>42579</v>
      </c>
      <c r="N244" s="5">
        <v>243</v>
      </c>
      <c r="O244" s="5">
        <v>13</v>
      </c>
      <c r="P244" s="5">
        <v>13</v>
      </c>
      <c r="Q244" s="5">
        <v>12</v>
      </c>
      <c r="R244" s="5">
        <v>10.5</v>
      </c>
      <c r="S244" s="2">
        <v>6737</v>
      </c>
      <c r="T244" s="2">
        <v>1</v>
      </c>
      <c r="U244">
        <f t="shared" si="12"/>
        <v>0</v>
      </c>
      <c r="V244">
        <f t="shared" si="13"/>
        <v>0</v>
      </c>
      <c r="W244">
        <f t="shared" si="14"/>
        <v>0</v>
      </c>
      <c r="X244">
        <f t="shared" si="15"/>
        <v>0</v>
      </c>
    </row>
    <row r="245" spans="1:24" x14ac:dyDescent="0.25">
      <c r="A245" s="2">
        <v>6749</v>
      </c>
      <c r="B245" s="3" t="s">
        <v>264</v>
      </c>
      <c r="C245" s="2">
        <v>2</v>
      </c>
      <c r="D245" s="3" t="s">
        <v>19</v>
      </c>
      <c r="E245" s="3" t="s">
        <v>23</v>
      </c>
      <c r="F245" s="4">
        <v>42588</v>
      </c>
      <c r="G245" s="5">
        <v>21340</v>
      </c>
      <c r="H245" s="5">
        <v>57</v>
      </c>
      <c r="I245" s="5">
        <v>53.5</v>
      </c>
      <c r="L245" s="2">
        <v>37018</v>
      </c>
      <c r="M245" s="4">
        <v>42588</v>
      </c>
      <c r="N245" s="5">
        <v>21340</v>
      </c>
      <c r="O245" s="5">
        <v>57</v>
      </c>
      <c r="P245" s="5">
        <v>53.5</v>
      </c>
      <c r="S245" s="2">
        <v>6749</v>
      </c>
      <c r="T245" s="2">
        <v>1</v>
      </c>
      <c r="U245">
        <f t="shared" si="12"/>
        <v>0</v>
      </c>
      <c r="V245">
        <f t="shared" si="13"/>
        <v>0</v>
      </c>
      <c r="W245">
        <f t="shared" si="14"/>
        <v>0</v>
      </c>
      <c r="X245">
        <f t="shared" si="15"/>
        <v>0</v>
      </c>
    </row>
    <row r="246" spans="1:24" x14ac:dyDescent="0.25">
      <c r="A246" s="2">
        <v>6750</v>
      </c>
      <c r="B246" s="3" t="s">
        <v>265</v>
      </c>
      <c r="C246" s="2">
        <v>2</v>
      </c>
      <c r="D246" s="3" t="s">
        <v>19</v>
      </c>
      <c r="E246" s="3" t="s">
        <v>23</v>
      </c>
      <c r="F246" s="4">
        <v>42620</v>
      </c>
      <c r="G246" s="5">
        <v>135</v>
      </c>
      <c r="H246" s="5">
        <v>10</v>
      </c>
      <c r="I246" s="5">
        <v>9.5</v>
      </c>
      <c r="J246" s="5">
        <v>9.5</v>
      </c>
      <c r="K246" s="5">
        <v>8</v>
      </c>
      <c r="L246" s="2">
        <v>37165</v>
      </c>
      <c r="M246" s="4">
        <v>42620</v>
      </c>
      <c r="N246" s="5">
        <v>135</v>
      </c>
      <c r="O246" s="5">
        <v>10</v>
      </c>
      <c r="P246" s="5">
        <v>9.5</v>
      </c>
      <c r="Q246" s="5">
        <v>9.5</v>
      </c>
      <c r="R246" s="5">
        <v>8</v>
      </c>
      <c r="S246" s="2">
        <v>6750</v>
      </c>
      <c r="T246" s="2">
        <v>1</v>
      </c>
      <c r="U246">
        <f t="shared" si="12"/>
        <v>0</v>
      </c>
      <c r="V246">
        <f t="shared" si="13"/>
        <v>0</v>
      </c>
      <c r="W246">
        <f t="shared" si="14"/>
        <v>0</v>
      </c>
      <c r="X246">
        <f t="shared" si="15"/>
        <v>0</v>
      </c>
    </row>
    <row r="247" spans="1:24" x14ac:dyDescent="0.25">
      <c r="A247" s="2">
        <v>6798</v>
      </c>
      <c r="B247" s="3" t="s">
        <v>266</v>
      </c>
      <c r="C247" s="2">
        <v>1</v>
      </c>
      <c r="D247" s="3" t="s">
        <v>22</v>
      </c>
      <c r="E247" s="3" t="s">
        <v>23</v>
      </c>
      <c r="F247" s="4">
        <v>42681</v>
      </c>
      <c r="G247" s="5">
        <v>2215</v>
      </c>
      <c r="H247" s="5">
        <v>28</v>
      </c>
      <c r="I247" s="5">
        <v>25.3</v>
      </c>
      <c r="J247" s="5">
        <v>25.3</v>
      </c>
      <c r="K247" s="5">
        <v>27</v>
      </c>
      <c r="L247" s="2">
        <v>39310</v>
      </c>
      <c r="M247" s="4">
        <v>42938</v>
      </c>
      <c r="N247" s="5">
        <v>2547</v>
      </c>
      <c r="O247" s="5">
        <v>28.5</v>
      </c>
      <c r="P247" s="5">
        <v>25.5</v>
      </c>
      <c r="Q247" s="5">
        <v>26</v>
      </c>
      <c r="S247" s="2">
        <v>6798</v>
      </c>
      <c r="T247" s="2">
        <v>1</v>
      </c>
      <c r="U247">
        <f t="shared" si="12"/>
        <v>332</v>
      </c>
      <c r="V247">
        <f t="shared" si="13"/>
        <v>257</v>
      </c>
      <c r="W247">
        <f t="shared" si="14"/>
        <v>1.2918287937743191</v>
      </c>
      <c r="X247">
        <f t="shared" si="15"/>
        <v>0.5</v>
      </c>
    </row>
    <row r="248" spans="1:24" x14ac:dyDescent="0.25">
      <c r="A248" s="2">
        <v>6800</v>
      </c>
      <c r="B248" s="3" t="s">
        <v>267</v>
      </c>
      <c r="C248" s="2">
        <v>2</v>
      </c>
      <c r="D248" s="3" t="s">
        <v>19</v>
      </c>
      <c r="E248" s="3" t="s">
        <v>20</v>
      </c>
      <c r="F248" s="4">
        <v>42688</v>
      </c>
      <c r="G248" s="5">
        <v>23300</v>
      </c>
      <c r="H248" s="5">
        <v>57.3</v>
      </c>
      <c r="I248" s="5">
        <v>55</v>
      </c>
      <c r="J248" s="5">
        <v>53.5</v>
      </c>
      <c r="K248" s="5">
        <v>45.5</v>
      </c>
      <c r="L248" s="2">
        <v>39907</v>
      </c>
      <c r="M248" s="4">
        <v>43024</v>
      </c>
      <c r="N248" s="5">
        <v>16820</v>
      </c>
      <c r="S248" s="2">
        <v>6800</v>
      </c>
      <c r="T248" s="2">
        <v>1</v>
      </c>
      <c r="U248">
        <f t="shared" si="12"/>
        <v>-6480</v>
      </c>
      <c r="V248">
        <f t="shared" si="13"/>
        <v>336</v>
      </c>
      <c r="W248">
        <f t="shared" si="14"/>
        <v>0</v>
      </c>
      <c r="X248">
        <f t="shared" si="15"/>
        <v>0</v>
      </c>
    </row>
    <row r="249" spans="1:24" x14ac:dyDescent="0.25">
      <c r="A249" s="2">
        <v>6822</v>
      </c>
      <c r="B249" s="3" t="s">
        <v>268</v>
      </c>
      <c r="C249" s="2">
        <v>2</v>
      </c>
      <c r="D249" s="3" t="s">
        <v>19</v>
      </c>
      <c r="E249" s="3" t="s">
        <v>26</v>
      </c>
      <c r="F249" s="4">
        <v>42705</v>
      </c>
      <c r="G249" s="5">
        <v>37000</v>
      </c>
      <c r="H249" s="5">
        <v>73.3</v>
      </c>
      <c r="I249" s="5">
        <v>63.7</v>
      </c>
      <c r="L249" s="2">
        <v>37688</v>
      </c>
      <c r="M249" s="4">
        <v>42705</v>
      </c>
      <c r="N249" s="5">
        <v>37000</v>
      </c>
      <c r="O249" s="5">
        <v>73.3</v>
      </c>
      <c r="P249" s="5">
        <v>63.7</v>
      </c>
      <c r="S249" s="2">
        <v>6822</v>
      </c>
      <c r="T249" s="2">
        <v>1</v>
      </c>
      <c r="U249">
        <f t="shared" si="12"/>
        <v>0</v>
      </c>
      <c r="V249">
        <f t="shared" si="13"/>
        <v>0</v>
      </c>
      <c r="W249">
        <f t="shared" si="14"/>
        <v>0</v>
      </c>
      <c r="X249">
        <f t="shared" si="15"/>
        <v>0</v>
      </c>
    </row>
    <row r="250" spans="1:24" x14ac:dyDescent="0.25">
      <c r="A250" s="2">
        <v>6826</v>
      </c>
      <c r="B250" s="3" t="s">
        <v>269</v>
      </c>
      <c r="C250" s="2">
        <v>2</v>
      </c>
      <c r="D250" s="3" t="s">
        <v>19</v>
      </c>
      <c r="E250" s="3" t="s">
        <v>26</v>
      </c>
      <c r="F250" s="4">
        <v>42718</v>
      </c>
      <c r="H250" s="5">
        <v>67.3</v>
      </c>
      <c r="I250" s="5">
        <v>70.5</v>
      </c>
      <c r="J250" s="5">
        <v>62.1</v>
      </c>
      <c r="K250" s="5">
        <v>48</v>
      </c>
      <c r="L250" s="2">
        <v>37803</v>
      </c>
      <c r="M250" s="4">
        <v>42718</v>
      </c>
      <c r="O250" s="5">
        <v>67.3</v>
      </c>
      <c r="P250" s="5">
        <v>70.5</v>
      </c>
      <c r="Q250" s="5">
        <v>62.1</v>
      </c>
      <c r="R250" s="5">
        <v>48</v>
      </c>
      <c r="S250" s="2">
        <v>6826</v>
      </c>
      <c r="T250" s="2">
        <v>1</v>
      </c>
      <c r="U250">
        <f t="shared" si="12"/>
        <v>0</v>
      </c>
      <c r="V250">
        <f t="shared" si="13"/>
        <v>0</v>
      </c>
      <c r="W250">
        <f t="shared" si="14"/>
        <v>0</v>
      </c>
      <c r="X250">
        <f t="shared" si="15"/>
        <v>0</v>
      </c>
    </row>
    <row r="251" spans="1:24" x14ac:dyDescent="0.25">
      <c r="A251" s="2">
        <v>6830</v>
      </c>
      <c r="B251" s="3" t="s">
        <v>270</v>
      </c>
      <c r="C251" s="2">
        <v>2</v>
      </c>
      <c r="D251" s="3" t="s">
        <v>19</v>
      </c>
      <c r="E251" s="3" t="s">
        <v>23</v>
      </c>
      <c r="F251" s="4">
        <v>42763</v>
      </c>
      <c r="G251" s="5">
        <v>90</v>
      </c>
      <c r="L251" s="2">
        <v>38035</v>
      </c>
      <c r="M251" s="4">
        <v>42763</v>
      </c>
      <c r="N251" s="5">
        <v>90</v>
      </c>
      <c r="S251" s="2">
        <v>6830</v>
      </c>
      <c r="T251" s="2">
        <v>2</v>
      </c>
      <c r="U251">
        <f t="shared" si="12"/>
        <v>0</v>
      </c>
      <c r="V251">
        <f t="shared" si="13"/>
        <v>0</v>
      </c>
      <c r="W251">
        <f t="shared" si="14"/>
        <v>0</v>
      </c>
      <c r="X251">
        <f t="shared" si="15"/>
        <v>0</v>
      </c>
    </row>
    <row r="252" spans="1:24" x14ac:dyDescent="0.25">
      <c r="A252" s="2">
        <v>6833</v>
      </c>
      <c r="B252" s="3" t="s">
        <v>271</v>
      </c>
      <c r="C252" s="2">
        <v>2</v>
      </c>
      <c r="D252" s="3" t="s">
        <v>19</v>
      </c>
      <c r="E252" s="3" t="s">
        <v>26</v>
      </c>
      <c r="F252" s="4">
        <v>42784</v>
      </c>
      <c r="G252" s="5">
        <v>33780</v>
      </c>
      <c r="H252" s="5">
        <v>65.3</v>
      </c>
      <c r="I252" s="5">
        <v>64.400000000000006</v>
      </c>
      <c r="J252" s="5">
        <v>60.8</v>
      </c>
      <c r="K252" s="5">
        <v>50.5</v>
      </c>
      <c r="L252" s="2">
        <v>38663</v>
      </c>
      <c r="M252" s="4">
        <v>42845</v>
      </c>
      <c r="N252" s="5">
        <v>35400</v>
      </c>
      <c r="O252" s="5">
        <v>66</v>
      </c>
      <c r="P252" s="5">
        <v>65</v>
      </c>
      <c r="Q252" s="5">
        <v>60</v>
      </c>
      <c r="S252" s="2">
        <v>6833</v>
      </c>
      <c r="T252" s="2">
        <v>1</v>
      </c>
      <c r="U252">
        <f t="shared" si="12"/>
        <v>1620</v>
      </c>
      <c r="V252">
        <f t="shared" si="13"/>
        <v>61</v>
      </c>
      <c r="W252">
        <f t="shared" si="14"/>
        <v>26.557377049180328</v>
      </c>
      <c r="X252">
        <f t="shared" si="15"/>
        <v>0.70000000000000284</v>
      </c>
    </row>
    <row r="253" spans="1:24" x14ac:dyDescent="0.25">
      <c r="A253" s="2">
        <v>6834</v>
      </c>
      <c r="B253" s="3" t="s">
        <v>182</v>
      </c>
      <c r="C253" s="2">
        <v>2</v>
      </c>
      <c r="D253" s="3" t="s">
        <v>19</v>
      </c>
      <c r="E253" s="3" t="s">
        <v>23</v>
      </c>
      <c r="F253" s="4">
        <v>42810</v>
      </c>
      <c r="G253" s="5">
        <v>239</v>
      </c>
      <c r="H253" s="5">
        <v>12.8</v>
      </c>
      <c r="I253" s="5">
        <v>12.2</v>
      </c>
      <c r="J253" s="5">
        <v>11.7</v>
      </c>
      <c r="K253" s="5">
        <v>10.199999999999999</v>
      </c>
      <c r="L253" s="2">
        <v>38398</v>
      </c>
      <c r="M253" s="4">
        <v>42810</v>
      </c>
      <c r="N253" s="5">
        <v>239</v>
      </c>
      <c r="O253" s="5">
        <v>12.8</v>
      </c>
      <c r="P253" s="5">
        <v>12.2</v>
      </c>
      <c r="Q253" s="5">
        <v>11.7</v>
      </c>
      <c r="R253" s="5">
        <v>10.199999999999999</v>
      </c>
      <c r="S253" s="2">
        <v>6834</v>
      </c>
      <c r="T253" s="2">
        <v>1</v>
      </c>
      <c r="U253">
        <f t="shared" si="12"/>
        <v>0</v>
      </c>
      <c r="V253">
        <f t="shared" si="13"/>
        <v>0</v>
      </c>
      <c r="W253">
        <f t="shared" si="14"/>
        <v>0</v>
      </c>
      <c r="X253">
        <f t="shared" si="15"/>
        <v>0</v>
      </c>
    </row>
    <row r="254" spans="1:24" x14ac:dyDescent="0.25">
      <c r="A254" s="2">
        <v>6835</v>
      </c>
      <c r="B254" s="3" t="s">
        <v>272</v>
      </c>
      <c r="C254" s="2">
        <v>2</v>
      </c>
      <c r="D254" s="3" t="s">
        <v>19</v>
      </c>
      <c r="E254" s="3" t="s">
        <v>23</v>
      </c>
      <c r="F254" s="4">
        <v>42811</v>
      </c>
      <c r="G254" s="5">
        <v>66</v>
      </c>
      <c r="H254" s="5">
        <v>8.4</v>
      </c>
      <c r="I254" s="5">
        <v>7.2</v>
      </c>
      <c r="J254" s="5">
        <v>6.1</v>
      </c>
      <c r="K254" s="5">
        <v>5.8</v>
      </c>
      <c r="L254" s="2">
        <v>38402</v>
      </c>
      <c r="M254" s="4">
        <v>42811</v>
      </c>
      <c r="N254" s="5">
        <v>66</v>
      </c>
      <c r="O254" s="5">
        <v>8.4</v>
      </c>
      <c r="P254" s="5">
        <v>7.2</v>
      </c>
      <c r="Q254" s="5">
        <v>6.1</v>
      </c>
      <c r="R254" s="5">
        <v>5.8</v>
      </c>
      <c r="S254" s="2">
        <v>6835</v>
      </c>
      <c r="T254" s="2">
        <v>1</v>
      </c>
      <c r="U254">
        <f t="shared" si="12"/>
        <v>0</v>
      </c>
      <c r="V254">
        <f t="shared" si="13"/>
        <v>0</v>
      </c>
      <c r="W254">
        <f t="shared" si="14"/>
        <v>0</v>
      </c>
      <c r="X254">
        <f t="shared" si="15"/>
        <v>0</v>
      </c>
    </row>
    <row r="255" spans="1:24" x14ac:dyDescent="0.25">
      <c r="A255" s="2">
        <v>6837</v>
      </c>
      <c r="B255" s="3" t="s">
        <v>273</v>
      </c>
      <c r="C255" s="2">
        <v>2</v>
      </c>
      <c r="D255" s="3" t="s">
        <v>19</v>
      </c>
      <c r="E255" s="3" t="s">
        <v>23</v>
      </c>
      <c r="F255" s="4">
        <v>42816</v>
      </c>
      <c r="G255" s="5">
        <v>85</v>
      </c>
      <c r="H255" s="5">
        <v>8</v>
      </c>
      <c r="I255" s="5">
        <v>8</v>
      </c>
      <c r="J255" s="5">
        <v>7.2</v>
      </c>
      <c r="K255" s="5">
        <v>6.5</v>
      </c>
      <c r="L255" s="2">
        <v>38430</v>
      </c>
      <c r="M255" s="4">
        <v>42816</v>
      </c>
      <c r="N255" s="5">
        <v>85</v>
      </c>
      <c r="O255" s="5">
        <v>8</v>
      </c>
      <c r="P255" s="5">
        <v>8</v>
      </c>
      <c r="Q255" s="5">
        <v>7.2</v>
      </c>
      <c r="R255" s="5">
        <v>6.5</v>
      </c>
      <c r="S255" s="2">
        <v>6837</v>
      </c>
      <c r="T255" s="2">
        <v>1</v>
      </c>
      <c r="U255">
        <f t="shared" si="12"/>
        <v>0</v>
      </c>
      <c r="V255">
        <f t="shared" si="13"/>
        <v>0</v>
      </c>
      <c r="W255">
        <f t="shared" si="14"/>
        <v>0</v>
      </c>
      <c r="X255">
        <f t="shared" si="15"/>
        <v>0</v>
      </c>
    </row>
    <row r="256" spans="1:24" x14ac:dyDescent="0.25">
      <c r="A256" s="2">
        <v>6867</v>
      </c>
      <c r="B256" s="3" t="s">
        <v>274</v>
      </c>
      <c r="C256" s="2">
        <v>2</v>
      </c>
      <c r="D256" s="3" t="s">
        <v>19</v>
      </c>
      <c r="E256" s="3" t="s">
        <v>23</v>
      </c>
      <c r="F256" s="4">
        <v>42834</v>
      </c>
      <c r="G256" s="5">
        <v>198</v>
      </c>
      <c r="H256" s="5">
        <v>10.1</v>
      </c>
      <c r="I256" s="5">
        <v>10.1</v>
      </c>
      <c r="J256" s="5">
        <v>9.3000000000000007</v>
      </c>
      <c r="K256" s="5">
        <v>8.1999999999999993</v>
      </c>
      <c r="L256" s="2">
        <v>38603</v>
      </c>
      <c r="M256" s="4">
        <v>42834</v>
      </c>
      <c r="N256" s="5">
        <v>198</v>
      </c>
      <c r="O256" s="5">
        <v>10.1</v>
      </c>
      <c r="P256" s="5">
        <v>10.1</v>
      </c>
      <c r="Q256" s="5">
        <v>9.3000000000000007</v>
      </c>
      <c r="R256" s="5">
        <v>8.1999999999999993</v>
      </c>
      <c r="S256" s="2">
        <v>6867</v>
      </c>
      <c r="T256" s="2">
        <v>1</v>
      </c>
      <c r="U256">
        <f t="shared" si="12"/>
        <v>0</v>
      </c>
      <c r="V256">
        <f t="shared" si="13"/>
        <v>0</v>
      </c>
      <c r="W256">
        <f t="shared" si="14"/>
        <v>0</v>
      </c>
      <c r="X256">
        <f t="shared" si="15"/>
        <v>0</v>
      </c>
    </row>
    <row r="257" spans="1:24" x14ac:dyDescent="0.25">
      <c r="A257" s="2">
        <v>6874</v>
      </c>
      <c r="B257" s="3" t="s">
        <v>275</v>
      </c>
      <c r="C257" s="2">
        <v>2</v>
      </c>
      <c r="D257" s="3" t="s">
        <v>19</v>
      </c>
      <c r="E257" s="3" t="s">
        <v>26</v>
      </c>
      <c r="F257" s="4">
        <v>42859</v>
      </c>
      <c r="G257" s="5">
        <v>25620</v>
      </c>
      <c r="H257" s="5">
        <v>59</v>
      </c>
      <c r="I257" s="5">
        <v>52.3</v>
      </c>
      <c r="J257" s="5">
        <v>54</v>
      </c>
      <c r="L257" s="2">
        <v>38756</v>
      </c>
      <c r="M257" s="4">
        <v>42859</v>
      </c>
      <c r="N257" s="5">
        <v>25620</v>
      </c>
      <c r="O257" s="5">
        <v>59</v>
      </c>
      <c r="P257" s="5">
        <v>52.3</v>
      </c>
      <c r="Q257" s="5">
        <v>54</v>
      </c>
      <c r="S257" s="2">
        <v>6874</v>
      </c>
      <c r="T257" s="2">
        <v>1</v>
      </c>
      <c r="U257">
        <f t="shared" si="12"/>
        <v>0</v>
      </c>
      <c r="V257">
        <f t="shared" si="13"/>
        <v>0</v>
      </c>
      <c r="W257">
        <f t="shared" si="14"/>
        <v>0</v>
      </c>
      <c r="X257">
        <f t="shared" si="15"/>
        <v>0</v>
      </c>
    </row>
    <row r="258" spans="1:24" x14ac:dyDescent="0.25">
      <c r="A258" s="2">
        <v>6875</v>
      </c>
      <c r="B258" s="3" t="s">
        <v>276</v>
      </c>
      <c r="C258" s="2">
        <v>5</v>
      </c>
      <c r="D258" s="3" t="s">
        <v>78</v>
      </c>
      <c r="E258" s="3" t="s">
        <v>20</v>
      </c>
      <c r="F258" s="4">
        <v>42863</v>
      </c>
      <c r="G258" s="5">
        <v>13500</v>
      </c>
      <c r="L258" s="2">
        <v>38926</v>
      </c>
      <c r="M258" s="4">
        <v>42887</v>
      </c>
      <c r="N258" s="5">
        <v>12360</v>
      </c>
      <c r="S258" s="2">
        <v>6875</v>
      </c>
      <c r="T258" s="2">
        <v>1</v>
      </c>
      <c r="U258">
        <f t="shared" si="12"/>
        <v>-1140</v>
      </c>
      <c r="V258">
        <f t="shared" si="13"/>
        <v>24</v>
      </c>
      <c r="W258">
        <f t="shared" si="14"/>
        <v>0</v>
      </c>
      <c r="X258">
        <f t="shared" si="15"/>
        <v>0</v>
      </c>
    </row>
    <row r="259" spans="1:24" x14ac:dyDescent="0.25">
      <c r="A259" s="2">
        <v>6876</v>
      </c>
      <c r="B259" s="3" t="s">
        <v>277</v>
      </c>
      <c r="C259" s="2">
        <v>2</v>
      </c>
      <c r="D259" s="3" t="s">
        <v>19</v>
      </c>
      <c r="E259" s="3" t="s">
        <v>26</v>
      </c>
      <c r="F259" s="4">
        <v>42864</v>
      </c>
      <c r="G259" s="5">
        <v>18440</v>
      </c>
      <c r="H259" s="5">
        <v>55.5</v>
      </c>
      <c r="I259" s="5">
        <v>53.1</v>
      </c>
      <c r="J259" s="5">
        <v>50</v>
      </c>
      <c r="K259" s="5">
        <v>39.6</v>
      </c>
      <c r="L259" s="2">
        <v>38811</v>
      </c>
      <c r="M259" s="4">
        <v>42869</v>
      </c>
      <c r="N259" s="5">
        <v>19240</v>
      </c>
      <c r="O259" s="5">
        <v>55</v>
      </c>
      <c r="P259" s="5">
        <v>53</v>
      </c>
      <c r="Q259" s="5">
        <v>49.9</v>
      </c>
      <c r="S259" s="2">
        <v>6876</v>
      </c>
      <c r="T259" s="2">
        <v>1</v>
      </c>
      <c r="U259">
        <f t="shared" ref="U259:U294" si="16">IF(AND(G259&gt;0,N259&gt;0), N259-G259, 0)</f>
        <v>800</v>
      </c>
      <c r="V259">
        <f t="shared" ref="V259:V294" si="17">M259-F259</f>
        <v>5</v>
      </c>
      <c r="W259">
        <f t="shared" ref="W259:W294" si="18">IF(U259 &gt; 0, U259/V259, 0)</f>
        <v>160</v>
      </c>
      <c r="X259">
        <f t="shared" ref="X259:X294" si="19">IF(AND(H259&gt;0,O259&gt;0), O259-H259, 0)</f>
        <v>-0.5</v>
      </c>
    </row>
    <row r="260" spans="1:24" x14ac:dyDescent="0.25">
      <c r="A260" s="2">
        <v>6877</v>
      </c>
      <c r="B260" s="3" t="s">
        <v>278</v>
      </c>
      <c r="C260" s="2">
        <v>1</v>
      </c>
      <c r="D260" s="3" t="s">
        <v>22</v>
      </c>
      <c r="E260" s="3" t="s">
        <v>23</v>
      </c>
      <c r="F260" s="4">
        <v>42867</v>
      </c>
      <c r="G260" s="5">
        <v>5560</v>
      </c>
      <c r="H260" s="5">
        <v>38</v>
      </c>
      <c r="L260" s="2">
        <v>38805</v>
      </c>
      <c r="M260" s="4">
        <v>42867</v>
      </c>
      <c r="N260" s="5">
        <v>5560</v>
      </c>
      <c r="O260" s="5">
        <v>38</v>
      </c>
      <c r="S260" s="2">
        <v>6877</v>
      </c>
      <c r="T260" s="2">
        <v>1</v>
      </c>
      <c r="U260">
        <f t="shared" si="16"/>
        <v>0</v>
      </c>
      <c r="V260">
        <f t="shared" si="17"/>
        <v>0</v>
      </c>
      <c r="W260">
        <f t="shared" si="18"/>
        <v>0</v>
      </c>
      <c r="X260">
        <f t="shared" si="19"/>
        <v>0</v>
      </c>
    </row>
    <row r="261" spans="1:24" x14ac:dyDescent="0.25">
      <c r="A261" s="2">
        <v>6878</v>
      </c>
      <c r="B261" s="3" t="s">
        <v>279</v>
      </c>
      <c r="C261" s="2">
        <v>1</v>
      </c>
      <c r="D261" s="3" t="s">
        <v>22</v>
      </c>
      <c r="E261" s="3" t="s">
        <v>23</v>
      </c>
      <c r="F261" s="4">
        <v>42875</v>
      </c>
      <c r="G261" s="5">
        <v>260</v>
      </c>
      <c r="H261" s="5">
        <v>12.9</v>
      </c>
      <c r="I261" s="5">
        <v>11.3</v>
      </c>
      <c r="J261" s="5">
        <v>12.7</v>
      </c>
      <c r="L261" s="2">
        <v>38848</v>
      </c>
      <c r="M261" s="4">
        <v>42875</v>
      </c>
      <c r="N261" s="5">
        <v>260</v>
      </c>
      <c r="O261" s="5">
        <v>12.9</v>
      </c>
      <c r="P261" s="5">
        <v>11.3</v>
      </c>
      <c r="Q261" s="5">
        <v>12.7</v>
      </c>
      <c r="S261" s="2">
        <v>6878</v>
      </c>
      <c r="T261" s="2">
        <v>1</v>
      </c>
      <c r="U261">
        <f t="shared" si="16"/>
        <v>0</v>
      </c>
      <c r="V261">
        <f t="shared" si="17"/>
        <v>0</v>
      </c>
      <c r="W261">
        <f t="shared" si="18"/>
        <v>0</v>
      </c>
      <c r="X261">
        <f t="shared" si="19"/>
        <v>0</v>
      </c>
    </row>
    <row r="262" spans="1:24" x14ac:dyDescent="0.25">
      <c r="A262" s="2">
        <v>6879</v>
      </c>
      <c r="B262" s="3" t="s">
        <v>280</v>
      </c>
      <c r="C262" s="2">
        <v>1</v>
      </c>
      <c r="D262" s="3" t="s">
        <v>22</v>
      </c>
      <c r="E262" s="3" t="s">
        <v>23</v>
      </c>
      <c r="F262" s="4">
        <v>42873</v>
      </c>
      <c r="G262" s="5">
        <v>417</v>
      </c>
      <c r="H262" s="5">
        <v>15</v>
      </c>
      <c r="I262" s="5">
        <v>14.7</v>
      </c>
      <c r="J262" s="5">
        <v>12.7</v>
      </c>
      <c r="L262" s="2">
        <v>38851</v>
      </c>
      <c r="M262" s="4">
        <v>42873</v>
      </c>
      <c r="N262" s="5">
        <v>417</v>
      </c>
      <c r="O262" s="5">
        <v>15</v>
      </c>
      <c r="P262" s="5">
        <v>14.7</v>
      </c>
      <c r="Q262" s="5">
        <v>12.7</v>
      </c>
      <c r="S262" s="2">
        <v>6879</v>
      </c>
      <c r="T262" s="2">
        <v>1</v>
      </c>
      <c r="U262">
        <f t="shared" si="16"/>
        <v>0</v>
      </c>
      <c r="V262">
        <f t="shared" si="17"/>
        <v>0</v>
      </c>
      <c r="W262">
        <f t="shared" si="18"/>
        <v>0</v>
      </c>
      <c r="X262">
        <f t="shared" si="19"/>
        <v>0</v>
      </c>
    </row>
    <row r="263" spans="1:24" x14ac:dyDescent="0.25">
      <c r="A263" s="2">
        <v>6886</v>
      </c>
      <c r="B263" s="3" t="s">
        <v>281</v>
      </c>
      <c r="C263" s="2">
        <v>1</v>
      </c>
      <c r="D263" s="3" t="s">
        <v>22</v>
      </c>
      <c r="E263" s="3" t="s">
        <v>20</v>
      </c>
      <c r="F263" s="4">
        <v>42899</v>
      </c>
      <c r="G263" s="5">
        <v>55340</v>
      </c>
      <c r="H263" s="5">
        <v>84</v>
      </c>
      <c r="I263" s="5">
        <v>73.400000000000006</v>
      </c>
      <c r="J263" s="5">
        <v>77.900000000000006</v>
      </c>
      <c r="K263" s="5">
        <v>54.7</v>
      </c>
      <c r="L263" s="2">
        <v>39009</v>
      </c>
      <c r="M263" s="4">
        <v>42899</v>
      </c>
      <c r="N263" s="5">
        <v>55340</v>
      </c>
      <c r="O263" s="5">
        <v>84</v>
      </c>
      <c r="P263" s="5">
        <v>73.400000000000006</v>
      </c>
      <c r="Q263" s="5">
        <v>77.900000000000006</v>
      </c>
      <c r="R263" s="5">
        <v>54.7</v>
      </c>
      <c r="S263" s="2">
        <v>6886</v>
      </c>
      <c r="T263" s="2">
        <v>1</v>
      </c>
      <c r="U263">
        <f t="shared" si="16"/>
        <v>0</v>
      </c>
      <c r="V263">
        <f t="shared" si="17"/>
        <v>0</v>
      </c>
      <c r="W263">
        <f t="shared" si="18"/>
        <v>0</v>
      </c>
      <c r="X263">
        <f t="shared" si="19"/>
        <v>0</v>
      </c>
    </row>
    <row r="264" spans="1:24" x14ac:dyDescent="0.25">
      <c r="A264" s="2">
        <v>6890</v>
      </c>
      <c r="B264" s="3" t="s">
        <v>282</v>
      </c>
      <c r="C264" s="2">
        <v>1</v>
      </c>
      <c r="D264" s="3" t="s">
        <v>22</v>
      </c>
      <c r="E264" s="3" t="s">
        <v>23</v>
      </c>
      <c r="F264" s="4">
        <v>42919</v>
      </c>
      <c r="G264" s="5">
        <v>2080</v>
      </c>
      <c r="H264" s="5">
        <v>30.7</v>
      </c>
      <c r="I264" s="5">
        <v>26.2</v>
      </c>
      <c r="L264" s="2">
        <v>39283</v>
      </c>
      <c r="M264" s="4">
        <v>42933</v>
      </c>
      <c r="N264" s="5">
        <v>1960</v>
      </c>
      <c r="S264" s="2">
        <v>6890</v>
      </c>
      <c r="T264" s="2">
        <v>1</v>
      </c>
      <c r="U264">
        <f t="shared" si="16"/>
        <v>-120</v>
      </c>
      <c r="V264">
        <f t="shared" si="17"/>
        <v>14</v>
      </c>
      <c r="W264">
        <f t="shared" si="18"/>
        <v>0</v>
      </c>
      <c r="X264">
        <f t="shared" si="19"/>
        <v>0</v>
      </c>
    </row>
    <row r="265" spans="1:24" x14ac:dyDescent="0.25">
      <c r="A265" s="2">
        <v>6911</v>
      </c>
      <c r="B265" s="3" t="s">
        <v>283</v>
      </c>
      <c r="C265" s="2">
        <v>2</v>
      </c>
      <c r="D265" s="3" t="s">
        <v>19</v>
      </c>
      <c r="E265" s="3" t="s">
        <v>23</v>
      </c>
      <c r="F265" s="4">
        <v>43000</v>
      </c>
      <c r="G265" s="5">
        <v>25160</v>
      </c>
      <c r="H265" s="5">
        <v>68</v>
      </c>
      <c r="I265" s="5">
        <v>56.8</v>
      </c>
      <c r="J265" s="5">
        <v>62.7</v>
      </c>
      <c r="K265" s="5">
        <v>47</v>
      </c>
      <c r="L265" s="2">
        <v>39819</v>
      </c>
      <c r="M265" s="4">
        <v>43012</v>
      </c>
      <c r="N265" s="5">
        <v>23260</v>
      </c>
      <c r="S265" s="2">
        <v>6911</v>
      </c>
      <c r="T265" s="2">
        <v>1</v>
      </c>
      <c r="U265">
        <f t="shared" si="16"/>
        <v>-1900</v>
      </c>
      <c r="V265">
        <f t="shared" si="17"/>
        <v>12</v>
      </c>
      <c r="W265">
        <f t="shared" si="18"/>
        <v>0</v>
      </c>
      <c r="X265">
        <f t="shared" si="19"/>
        <v>0</v>
      </c>
    </row>
    <row r="266" spans="1:24" x14ac:dyDescent="0.25">
      <c r="A266" s="2">
        <v>6912</v>
      </c>
      <c r="B266" s="3" t="s">
        <v>261</v>
      </c>
      <c r="C266" s="2">
        <v>2</v>
      </c>
      <c r="D266" s="3" t="s">
        <v>19</v>
      </c>
      <c r="E266" s="3" t="s">
        <v>23</v>
      </c>
      <c r="F266" s="4">
        <v>43001</v>
      </c>
      <c r="G266" s="5">
        <v>17</v>
      </c>
      <c r="L266" s="2">
        <v>39791</v>
      </c>
      <c r="M266" s="4">
        <v>43009</v>
      </c>
      <c r="N266" s="5">
        <v>16</v>
      </c>
      <c r="O266" s="5">
        <v>4.5</v>
      </c>
      <c r="P266" s="5">
        <v>4.2</v>
      </c>
      <c r="Q266" s="5">
        <v>4.4000000000000004</v>
      </c>
      <c r="S266" s="2">
        <v>6912</v>
      </c>
      <c r="T266" s="2">
        <v>1</v>
      </c>
      <c r="U266">
        <f t="shared" si="16"/>
        <v>-1</v>
      </c>
      <c r="V266">
        <f t="shared" si="17"/>
        <v>8</v>
      </c>
      <c r="W266">
        <f t="shared" si="18"/>
        <v>0</v>
      </c>
      <c r="X266">
        <f t="shared" si="19"/>
        <v>0</v>
      </c>
    </row>
    <row r="267" spans="1:24" x14ac:dyDescent="0.25">
      <c r="A267" s="2">
        <v>6913</v>
      </c>
      <c r="B267" s="3" t="s">
        <v>284</v>
      </c>
      <c r="C267" s="2">
        <v>2</v>
      </c>
      <c r="D267" s="3" t="s">
        <v>19</v>
      </c>
      <c r="E267" s="3" t="s">
        <v>26</v>
      </c>
      <c r="F267" s="4">
        <v>43004</v>
      </c>
      <c r="G267" s="5">
        <v>38860</v>
      </c>
      <c r="H267" s="5">
        <v>75.5</v>
      </c>
      <c r="I267" s="5">
        <v>68.5</v>
      </c>
      <c r="J267" s="5">
        <v>69.5</v>
      </c>
      <c r="K267" s="5">
        <v>51</v>
      </c>
      <c r="L267" s="2">
        <v>39975</v>
      </c>
      <c r="M267" s="4">
        <v>43033</v>
      </c>
      <c r="N267" s="5">
        <v>31960</v>
      </c>
      <c r="S267" s="2">
        <v>6913</v>
      </c>
      <c r="T267" s="2">
        <v>1</v>
      </c>
      <c r="U267">
        <f t="shared" si="16"/>
        <v>-6900</v>
      </c>
      <c r="V267">
        <f t="shared" si="17"/>
        <v>29</v>
      </c>
      <c r="W267">
        <f t="shared" si="18"/>
        <v>0</v>
      </c>
      <c r="X267">
        <f t="shared" si="19"/>
        <v>0</v>
      </c>
    </row>
    <row r="268" spans="1:24" x14ac:dyDescent="0.25">
      <c r="A268" s="2">
        <v>6916</v>
      </c>
      <c r="B268" s="3" t="s">
        <v>285</v>
      </c>
      <c r="C268" s="2">
        <v>1</v>
      </c>
      <c r="D268" s="3" t="s">
        <v>22</v>
      </c>
      <c r="E268" s="3" t="s">
        <v>23</v>
      </c>
      <c r="F268" s="4">
        <v>43013</v>
      </c>
      <c r="G268" s="5">
        <v>52</v>
      </c>
      <c r="H268" s="5">
        <v>82</v>
      </c>
      <c r="L268" s="2">
        <v>39920</v>
      </c>
      <c r="M268" s="4">
        <v>43013</v>
      </c>
      <c r="N268" s="5">
        <v>52</v>
      </c>
      <c r="O268" s="5">
        <v>82</v>
      </c>
      <c r="S268" s="2">
        <v>6916</v>
      </c>
      <c r="T268" s="2">
        <v>1</v>
      </c>
      <c r="U268">
        <f t="shared" si="16"/>
        <v>0</v>
      </c>
      <c r="V268">
        <f t="shared" si="17"/>
        <v>0</v>
      </c>
      <c r="W268">
        <f t="shared" si="18"/>
        <v>0</v>
      </c>
      <c r="X268">
        <f t="shared" si="19"/>
        <v>0</v>
      </c>
    </row>
    <row r="269" spans="1:24" x14ac:dyDescent="0.25">
      <c r="A269" s="2">
        <v>6917</v>
      </c>
      <c r="B269" s="3" t="s">
        <v>286</v>
      </c>
      <c r="C269" s="2">
        <v>2</v>
      </c>
      <c r="D269" s="3" t="s">
        <v>19</v>
      </c>
      <c r="E269" s="3" t="s">
        <v>23</v>
      </c>
      <c r="F269" s="4">
        <v>43019</v>
      </c>
      <c r="G269" s="5">
        <v>26</v>
      </c>
      <c r="H269" s="5">
        <v>5</v>
      </c>
      <c r="I269" s="5">
        <v>5</v>
      </c>
      <c r="J269" s="5">
        <v>5.0999999999999996</v>
      </c>
      <c r="K269" s="5">
        <v>4.5999999999999996</v>
      </c>
      <c r="L269" s="2">
        <v>39889</v>
      </c>
      <c r="M269" s="4">
        <v>43019</v>
      </c>
      <c r="N269" s="5">
        <v>26</v>
      </c>
      <c r="O269" s="5">
        <v>5</v>
      </c>
      <c r="P269" s="5">
        <v>5</v>
      </c>
      <c r="Q269" s="5">
        <v>5.0999999999999996</v>
      </c>
      <c r="R269" s="5">
        <v>4.5999999999999996</v>
      </c>
      <c r="S269" s="2">
        <v>6917</v>
      </c>
      <c r="T269" s="2">
        <v>1</v>
      </c>
      <c r="U269">
        <f t="shared" si="16"/>
        <v>0</v>
      </c>
      <c r="V269">
        <f t="shared" si="17"/>
        <v>0</v>
      </c>
      <c r="W269">
        <f t="shared" si="18"/>
        <v>0</v>
      </c>
      <c r="X269">
        <f t="shared" si="19"/>
        <v>0</v>
      </c>
    </row>
    <row r="270" spans="1:24" x14ac:dyDescent="0.25">
      <c r="A270" s="2">
        <v>6918</v>
      </c>
      <c r="B270" s="3" t="s">
        <v>287</v>
      </c>
      <c r="C270" s="2">
        <v>2</v>
      </c>
      <c r="D270" s="3" t="s">
        <v>19</v>
      </c>
      <c r="E270" s="3" t="s">
        <v>23</v>
      </c>
      <c r="F270" s="4">
        <v>43024</v>
      </c>
      <c r="G270" s="5">
        <v>27</v>
      </c>
      <c r="H270" s="5">
        <v>6</v>
      </c>
      <c r="I270" s="5">
        <v>5.7</v>
      </c>
      <c r="J270" s="5">
        <v>5.5</v>
      </c>
      <c r="K270" s="5">
        <v>5</v>
      </c>
      <c r="L270" s="2">
        <v>39904</v>
      </c>
      <c r="M270" s="4">
        <v>43024</v>
      </c>
      <c r="N270" s="5">
        <v>27</v>
      </c>
      <c r="O270" s="5">
        <v>6</v>
      </c>
      <c r="P270" s="5">
        <v>5.7</v>
      </c>
      <c r="Q270" s="5">
        <v>5.5</v>
      </c>
      <c r="R270" s="5">
        <v>5</v>
      </c>
      <c r="S270" s="2">
        <v>6918</v>
      </c>
      <c r="T270" s="2">
        <v>1</v>
      </c>
      <c r="U270">
        <f t="shared" si="16"/>
        <v>0</v>
      </c>
      <c r="V270">
        <f t="shared" si="17"/>
        <v>0</v>
      </c>
      <c r="W270">
        <f t="shared" si="18"/>
        <v>0</v>
      </c>
      <c r="X270">
        <f t="shared" si="19"/>
        <v>0</v>
      </c>
    </row>
    <row r="271" spans="1:24" x14ac:dyDescent="0.25">
      <c r="A271" s="2">
        <v>7009</v>
      </c>
      <c r="B271" s="3" t="s">
        <v>288</v>
      </c>
      <c r="C271" s="2">
        <v>2</v>
      </c>
      <c r="D271" s="3" t="s">
        <v>19</v>
      </c>
      <c r="E271" s="3" t="s">
        <v>26</v>
      </c>
      <c r="F271" s="4">
        <v>43075</v>
      </c>
      <c r="G271" s="5">
        <v>23960</v>
      </c>
      <c r="H271" s="5">
        <v>58</v>
      </c>
      <c r="I271" s="5">
        <v>57.5</v>
      </c>
      <c r="J271" s="5">
        <v>52.8</v>
      </c>
      <c r="K271" s="5">
        <v>44.8</v>
      </c>
      <c r="L271" s="2">
        <v>40410</v>
      </c>
      <c r="M271" s="4">
        <v>43075</v>
      </c>
      <c r="N271" s="5">
        <v>23960</v>
      </c>
      <c r="O271" s="5">
        <v>58</v>
      </c>
      <c r="P271" s="5">
        <v>57.5</v>
      </c>
      <c r="Q271" s="5">
        <v>52.8</v>
      </c>
      <c r="R271" s="5">
        <v>44.8</v>
      </c>
      <c r="S271" s="2">
        <v>7009</v>
      </c>
      <c r="T271" s="2">
        <v>1</v>
      </c>
      <c r="U271">
        <f t="shared" si="16"/>
        <v>0</v>
      </c>
      <c r="V271">
        <f t="shared" si="17"/>
        <v>0</v>
      </c>
      <c r="W271">
        <f t="shared" si="18"/>
        <v>0</v>
      </c>
      <c r="X271">
        <f t="shared" si="19"/>
        <v>0</v>
      </c>
    </row>
    <row r="272" spans="1:24" x14ac:dyDescent="0.25">
      <c r="A272" s="2">
        <v>7013</v>
      </c>
      <c r="B272" s="3" t="s">
        <v>289</v>
      </c>
      <c r="C272" s="2">
        <v>2</v>
      </c>
      <c r="D272" s="3" t="s">
        <v>19</v>
      </c>
      <c r="E272" s="3" t="s">
        <v>26</v>
      </c>
      <c r="F272" s="4">
        <v>43101</v>
      </c>
      <c r="G272" s="5">
        <v>40300</v>
      </c>
      <c r="H272" s="5">
        <v>71</v>
      </c>
      <c r="I272" s="5">
        <v>67</v>
      </c>
      <c r="L272" s="2">
        <v>40549</v>
      </c>
      <c r="M272" s="4">
        <v>43101</v>
      </c>
      <c r="N272" s="5">
        <v>40300</v>
      </c>
      <c r="O272" s="5">
        <v>71</v>
      </c>
      <c r="P272" s="5">
        <v>67</v>
      </c>
      <c r="S272" s="2">
        <v>7013</v>
      </c>
      <c r="T272" s="2">
        <v>1</v>
      </c>
      <c r="U272">
        <f t="shared" si="16"/>
        <v>0</v>
      </c>
      <c r="V272">
        <f t="shared" si="17"/>
        <v>0</v>
      </c>
      <c r="W272">
        <f t="shared" si="18"/>
        <v>0</v>
      </c>
      <c r="X272">
        <f t="shared" si="19"/>
        <v>0</v>
      </c>
    </row>
    <row r="273" spans="1:24" x14ac:dyDescent="0.25">
      <c r="A273" s="2">
        <v>7015</v>
      </c>
      <c r="B273" s="3" t="s">
        <v>290</v>
      </c>
      <c r="C273" s="2">
        <v>2</v>
      </c>
      <c r="D273" s="3" t="s">
        <v>19</v>
      </c>
      <c r="E273" s="3" t="s">
        <v>26</v>
      </c>
      <c r="F273" s="4">
        <v>43105</v>
      </c>
      <c r="G273" s="5">
        <v>38480</v>
      </c>
      <c r="H273" s="5">
        <v>71.2</v>
      </c>
      <c r="I273" s="5">
        <v>63.5</v>
      </c>
      <c r="J273" s="5">
        <v>66.400000000000006</v>
      </c>
      <c r="K273" s="5">
        <v>49.6</v>
      </c>
      <c r="L273" s="2">
        <v>42265</v>
      </c>
      <c r="M273" s="4">
        <v>43256</v>
      </c>
      <c r="N273" s="5">
        <v>44380</v>
      </c>
      <c r="O273" s="5">
        <v>71</v>
      </c>
      <c r="P273" s="5">
        <v>63</v>
      </c>
      <c r="Q273" s="5">
        <v>66.3</v>
      </c>
      <c r="S273" s="2">
        <v>7015</v>
      </c>
      <c r="T273" s="2">
        <v>1</v>
      </c>
      <c r="U273">
        <f t="shared" si="16"/>
        <v>5900</v>
      </c>
      <c r="V273">
        <f t="shared" si="17"/>
        <v>151</v>
      </c>
      <c r="W273">
        <f t="shared" si="18"/>
        <v>39.072847682119203</v>
      </c>
      <c r="X273">
        <f t="shared" si="19"/>
        <v>-0.20000000000000284</v>
      </c>
    </row>
    <row r="274" spans="1:24" x14ac:dyDescent="0.25">
      <c r="A274" s="2">
        <v>7019</v>
      </c>
      <c r="B274" s="3" t="s">
        <v>291</v>
      </c>
      <c r="C274" s="2">
        <v>2</v>
      </c>
      <c r="D274" s="3" t="s">
        <v>19</v>
      </c>
      <c r="E274" s="3" t="s">
        <v>26</v>
      </c>
      <c r="F274" s="4">
        <v>43107</v>
      </c>
      <c r="G274" s="5">
        <v>45180</v>
      </c>
      <c r="H274" s="5">
        <v>76.400000000000006</v>
      </c>
      <c r="I274" s="5">
        <v>68.7</v>
      </c>
      <c r="J274" s="5">
        <v>70.5</v>
      </c>
      <c r="L274" s="2">
        <v>40607</v>
      </c>
      <c r="M274" s="4">
        <v>43107</v>
      </c>
      <c r="N274" s="5">
        <v>45180</v>
      </c>
      <c r="O274" s="5">
        <v>76.400000000000006</v>
      </c>
      <c r="P274" s="5">
        <v>68.7</v>
      </c>
      <c r="Q274" s="5">
        <v>70.5</v>
      </c>
      <c r="S274" s="2">
        <v>7019</v>
      </c>
      <c r="T274" s="2">
        <v>1</v>
      </c>
      <c r="U274">
        <f t="shared" si="16"/>
        <v>0</v>
      </c>
      <c r="V274">
        <f t="shared" si="17"/>
        <v>0</v>
      </c>
      <c r="W274">
        <f t="shared" si="18"/>
        <v>0</v>
      </c>
      <c r="X274">
        <f t="shared" si="19"/>
        <v>0</v>
      </c>
    </row>
    <row r="275" spans="1:24" x14ac:dyDescent="0.25">
      <c r="A275" s="2">
        <v>7022</v>
      </c>
      <c r="B275" s="3" t="s">
        <v>292</v>
      </c>
      <c r="C275" s="2">
        <v>2</v>
      </c>
      <c r="D275" s="3" t="s">
        <v>19</v>
      </c>
      <c r="E275" s="3" t="s">
        <v>23</v>
      </c>
      <c r="F275" s="4">
        <v>43112</v>
      </c>
      <c r="G275" s="5">
        <v>25920</v>
      </c>
      <c r="H275" s="5">
        <v>61</v>
      </c>
      <c r="I275" s="5">
        <v>52.5</v>
      </c>
      <c r="J275" s="5">
        <v>56</v>
      </c>
      <c r="K275" s="5">
        <v>41.1</v>
      </c>
      <c r="L275" s="2">
        <v>40949</v>
      </c>
      <c r="M275" s="4">
        <v>43136</v>
      </c>
      <c r="N275" s="5">
        <v>23120</v>
      </c>
      <c r="O275" s="5">
        <v>61</v>
      </c>
      <c r="P275" s="5">
        <v>53</v>
      </c>
      <c r="S275" s="2">
        <v>7022</v>
      </c>
      <c r="T275" s="2">
        <v>1</v>
      </c>
      <c r="U275">
        <f t="shared" si="16"/>
        <v>-2800</v>
      </c>
      <c r="V275">
        <f t="shared" si="17"/>
        <v>24</v>
      </c>
      <c r="W275">
        <f t="shared" si="18"/>
        <v>0</v>
      </c>
      <c r="X275">
        <f t="shared" si="19"/>
        <v>0</v>
      </c>
    </row>
    <row r="276" spans="1:24" x14ac:dyDescent="0.25">
      <c r="A276" s="2">
        <v>7026</v>
      </c>
      <c r="B276" s="3" t="s">
        <v>293</v>
      </c>
      <c r="C276" s="2">
        <v>1</v>
      </c>
      <c r="D276" s="3" t="s">
        <v>22</v>
      </c>
      <c r="E276" s="3" t="s">
        <v>23</v>
      </c>
      <c r="F276" s="4">
        <v>43120</v>
      </c>
      <c r="G276" s="5">
        <v>119</v>
      </c>
      <c r="H276" s="5">
        <v>10</v>
      </c>
      <c r="I276" s="5">
        <v>9.5</v>
      </c>
      <c r="L276" s="2">
        <v>40741</v>
      </c>
      <c r="M276" s="4">
        <v>43120</v>
      </c>
      <c r="N276" s="5">
        <v>119</v>
      </c>
      <c r="O276" s="5">
        <v>10</v>
      </c>
      <c r="P276" s="5">
        <v>9.5</v>
      </c>
      <c r="S276" s="2">
        <v>7026</v>
      </c>
      <c r="T276" s="2">
        <v>1</v>
      </c>
      <c r="U276">
        <f t="shared" si="16"/>
        <v>0</v>
      </c>
      <c r="V276">
        <f t="shared" si="17"/>
        <v>0</v>
      </c>
      <c r="W276">
        <f t="shared" si="18"/>
        <v>0</v>
      </c>
      <c r="X276">
        <f t="shared" si="19"/>
        <v>0</v>
      </c>
    </row>
    <row r="277" spans="1:24" x14ac:dyDescent="0.25">
      <c r="A277" s="2">
        <v>7032</v>
      </c>
      <c r="B277" s="3" t="s">
        <v>294</v>
      </c>
      <c r="C277" s="2">
        <v>1</v>
      </c>
      <c r="D277" s="3" t="s">
        <v>22</v>
      </c>
      <c r="E277" s="3" t="s">
        <v>20</v>
      </c>
      <c r="F277" s="4">
        <v>43124</v>
      </c>
      <c r="G277" s="5">
        <v>55360</v>
      </c>
      <c r="H277" s="5">
        <v>77.7</v>
      </c>
      <c r="I277" s="5">
        <v>68.900000000000006</v>
      </c>
      <c r="J277" s="5">
        <v>72.8</v>
      </c>
      <c r="K277" s="5">
        <v>58.3</v>
      </c>
      <c r="L277" s="2">
        <v>40962</v>
      </c>
      <c r="M277" s="4">
        <v>43136</v>
      </c>
      <c r="N277" s="5">
        <v>53920</v>
      </c>
      <c r="S277" s="2">
        <v>7032</v>
      </c>
      <c r="T277" s="2">
        <v>1</v>
      </c>
      <c r="U277">
        <f t="shared" si="16"/>
        <v>-1440</v>
      </c>
      <c r="V277">
        <f t="shared" si="17"/>
        <v>12</v>
      </c>
      <c r="W277">
        <f t="shared" si="18"/>
        <v>0</v>
      </c>
      <c r="X277">
        <f t="shared" si="19"/>
        <v>0</v>
      </c>
    </row>
    <row r="278" spans="1:24" x14ac:dyDescent="0.25">
      <c r="A278" s="2">
        <v>7042</v>
      </c>
      <c r="B278" s="3" t="s">
        <v>295</v>
      </c>
      <c r="C278" s="2">
        <v>2</v>
      </c>
      <c r="D278" s="3" t="s">
        <v>19</v>
      </c>
      <c r="E278" s="3" t="s">
        <v>23</v>
      </c>
      <c r="F278" s="4">
        <v>43150</v>
      </c>
      <c r="G278" s="5">
        <v>1960</v>
      </c>
      <c r="H278" s="5">
        <v>23.5</v>
      </c>
      <c r="I278" s="5">
        <v>22.5</v>
      </c>
      <c r="L278" s="2">
        <v>41147</v>
      </c>
      <c r="M278" s="4">
        <v>43150</v>
      </c>
      <c r="N278" s="5">
        <v>1960</v>
      </c>
      <c r="O278" s="5">
        <v>23.5</v>
      </c>
      <c r="P278" s="5">
        <v>22.5</v>
      </c>
      <c r="S278" s="2">
        <v>7042</v>
      </c>
      <c r="T278" s="2">
        <v>1</v>
      </c>
      <c r="U278">
        <f t="shared" si="16"/>
        <v>0</v>
      </c>
      <c r="V278">
        <f t="shared" si="17"/>
        <v>0</v>
      </c>
      <c r="W278">
        <f t="shared" si="18"/>
        <v>0</v>
      </c>
      <c r="X278">
        <f t="shared" si="19"/>
        <v>0</v>
      </c>
    </row>
    <row r="279" spans="1:24" x14ac:dyDescent="0.25">
      <c r="A279" s="2">
        <v>7049</v>
      </c>
      <c r="B279" s="3" t="s">
        <v>239</v>
      </c>
      <c r="C279" s="2">
        <v>2</v>
      </c>
      <c r="D279" s="3" t="s">
        <v>19</v>
      </c>
      <c r="E279" s="3" t="s">
        <v>23</v>
      </c>
      <c r="F279" s="4">
        <v>43189</v>
      </c>
      <c r="G279" s="5">
        <v>285</v>
      </c>
      <c r="H279" s="5">
        <v>13</v>
      </c>
      <c r="I279" s="5">
        <v>12</v>
      </c>
      <c r="J279" s="5">
        <v>12</v>
      </c>
      <c r="K279" s="5">
        <v>10</v>
      </c>
      <c r="L279" s="2">
        <v>41705</v>
      </c>
      <c r="M279" s="4">
        <v>43198</v>
      </c>
      <c r="N279" s="5">
        <v>262</v>
      </c>
      <c r="S279" s="2">
        <v>7049</v>
      </c>
      <c r="T279" s="2">
        <v>1</v>
      </c>
      <c r="U279">
        <f t="shared" si="16"/>
        <v>-23</v>
      </c>
      <c r="V279">
        <f t="shared" si="17"/>
        <v>9</v>
      </c>
      <c r="W279">
        <f t="shared" si="18"/>
        <v>0</v>
      </c>
      <c r="X279">
        <f t="shared" si="19"/>
        <v>0</v>
      </c>
    </row>
    <row r="280" spans="1:24" x14ac:dyDescent="0.25">
      <c r="A280" s="2">
        <v>7054</v>
      </c>
      <c r="B280" s="3" t="s">
        <v>296</v>
      </c>
      <c r="C280" s="2">
        <v>2</v>
      </c>
      <c r="D280" s="3" t="s">
        <v>19</v>
      </c>
      <c r="E280" s="3" t="s">
        <v>23</v>
      </c>
      <c r="F280" s="4">
        <v>43202</v>
      </c>
      <c r="G280" s="5">
        <v>52</v>
      </c>
      <c r="H280" s="5">
        <v>7</v>
      </c>
      <c r="I280" s="5">
        <v>7</v>
      </c>
      <c r="L280" s="2">
        <v>42330</v>
      </c>
      <c r="M280" s="4">
        <v>43264</v>
      </c>
      <c r="N280" s="5">
        <v>60</v>
      </c>
      <c r="S280" s="2">
        <v>7054</v>
      </c>
      <c r="T280" s="2">
        <v>1</v>
      </c>
      <c r="U280">
        <f t="shared" si="16"/>
        <v>8</v>
      </c>
      <c r="V280">
        <f t="shared" si="17"/>
        <v>62</v>
      </c>
      <c r="W280">
        <f t="shared" si="18"/>
        <v>0.12903225806451613</v>
      </c>
      <c r="X280">
        <f t="shared" si="19"/>
        <v>0</v>
      </c>
    </row>
    <row r="281" spans="1:24" x14ac:dyDescent="0.25">
      <c r="A281" s="2">
        <v>7064</v>
      </c>
      <c r="B281" s="3" t="s">
        <v>297</v>
      </c>
      <c r="C281" s="2">
        <v>5</v>
      </c>
      <c r="D281" s="3" t="s">
        <v>78</v>
      </c>
      <c r="E281" s="3" t="s">
        <v>20</v>
      </c>
      <c r="F281" s="4">
        <v>43233</v>
      </c>
      <c r="G281" s="5">
        <v>23260</v>
      </c>
      <c r="H281" s="5">
        <v>60</v>
      </c>
      <c r="I281" s="5">
        <v>53</v>
      </c>
      <c r="L281" s="2">
        <v>42058</v>
      </c>
      <c r="M281" s="4">
        <v>43233</v>
      </c>
      <c r="N281" s="5">
        <v>23260</v>
      </c>
      <c r="O281" s="5">
        <v>60</v>
      </c>
      <c r="P281" s="5">
        <v>53</v>
      </c>
      <c r="S281" s="2">
        <v>7064</v>
      </c>
      <c r="T281" s="2">
        <v>1</v>
      </c>
      <c r="U281">
        <f t="shared" si="16"/>
        <v>0</v>
      </c>
      <c r="V281">
        <f t="shared" si="17"/>
        <v>0</v>
      </c>
      <c r="W281">
        <f t="shared" si="18"/>
        <v>0</v>
      </c>
      <c r="X281">
        <f t="shared" si="19"/>
        <v>0</v>
      </c>
    </row>
    <row r="282" spans="1:24" x14ac:dyDescent="0.25">
      <c r="A282" s="2">
        <v>7066</v>
      </c>
      <c r="B282" s="3" t="s">
        <v>298</v>
      </c>
      <c r="C282" s="2">
        <v>2</v>
      </c>
      <c r="D282" s="3" t="s">
        <v>19</v>
      </c>
      <c r="E282" s="3" t="s">
        <v>23</v>
      </c>
      <c r="F282" s="4">
        <v>43242</v>
      </c>
      <c r="G282" s="5">
        <v>13660</v>
      </c>
      <c r="H282" s="5">
        <v>52.5</v>
      </c>
      <c r="I282" s="5">
        <v>57</v>
      </c>
      <c r="L282" s="2">
        <v>42157</v>
      </c>
      <c r="M282" s="4">
        <v>43242</v>
      </c>
      <c r="N282" s="5">
        <v>13660</v>
      </c>
      <c r="O282" s="5">
        <v>52.5</v>
      </c>
      <c r="P282" s="5">
        <v>57</v>
      </c>
      <c r="S282" s="2">
        <v>7066</v>
      </c>
      <c r="T282" s="2">
        <v>1</v>
      </c>
      <c r="U282">
        <f t="shared" si="16"/>
        <v>0</v>
      </c>
      <c r="V282">
        <f t="shared" si="17"/>
        <v>0</v>
      </c>
      <c r="W282">
        <f t="shared" si="18"/>
        <v>0</v>
      </c>
      <c r="X282">
        <f t="shared" si="19"/>
        <v>0</v>
      </c>
    </row>
    <row r="283" spans="1:24" x14ac:dyDescent="0.25">
      <c r="A283" s="2">
        <v>7071</v>
      </c>
      <c r="B283" s="3" t="s">
        <v>299</v>
      </c>
      <c r="C283" s="2">
        <v>2</v>
      </c>
      <c r="D283" s="3" t="s">
        <v>19</v>
      </c>
      <c r="E283" s="3" t="s">
        <v>23</v>
      </c>
      <c r="F283" s="4">
        <v>43262</v>
      </c>
      <c r="G283" s="5">
        <v>126</v>
      </c>
      <c r="H283" s="5">
        <v>8</v>
      </c>
      <c r="I283" s="5">
        <v>8</v>
      </c>
      <c r="J283" s="5">
        <v>7.5</v>
      </c>
      <c r="K283" s="5">
        <v>7</v>
      </c>
      <c r="L283" s="2">
        <v>42329</v>
      </c>
      <c r="M283" s="4">
        <v>43264</v>
      </c>
      <c r="N283" s="5">
        <v>119</v>
      </c>
      <c r="S283" s="2">
        <v>7071</v>
      </c>
      <c r="T283" s="2">
        <v>1</v>
      </c>
      <c r="U283">
        <f t="shared" si="16"/>
        <v>-7</v>
      </c>
      <c r="V283">
        <f t="shared" si="17"/>
        <v>2</v>
      </c>
      <c r="W283">
        <f t="shared" si="18"/>
        <v>0</v>
      </c>
      <c r="X283">
        <f t="shared" si="19"/>
        <v>0</v>
      </c>
    </row>
    <row r="284" spans="1:24" x14ac:dyDescent="0.25">
      <c r="A284" s="2">
        <v>7079</v>
      </c>
      <c r="B284" s="3" t="s">
        <v>300</v>
      </c>
      <c r="C284" s="2">
        <v>2</v>
      </c>
      <c r="D284" s="3" t="s">
        <v>19</v>
      </c>
      <c r="E284" s="3" t="s">
        <v>23</v>
      </c>
      <c r="F284" s="4">
        <v>43292</v>
      </c>
      <c r="G284" s="5">
        <v>127</v>
      </c>
      <c r="H284" s="5">
        <v>10.5</v>
      </c>
      <c r="I284" s="5">
        <v>10</v>
      </c>
      <c r="J284" s="5">
        <v>10</v>
      </c>
      <c r="K284" s="5">
        <v>98</v>
      </c>
      <c r="L284" s="2">
        <v>42591</v>
      </c>
      <c r="M284" s="4">
        <v>43294</v>
      </c>
      <c r="N284" s="5">
        <v>140</v>
      </c>
      <c r="S284" s="2">
        <v>7079</v>
      </c>
      <c r="T284" s="2">
        <v>1</v>
      </c>
      <c r="U284">
        <f t="shared" si="16"/>
        <v>13</v>
      </c>
      <c r="V284">
        <f t="shared" si="17"/>
        <v>2</v>
      </c>
      <c r="W284">
        <f t="shared" si="18"/>
        <v>6.5</v>
      </c>
      <c r="X284">
        <f t="shared" si="19"/>
        <v>0</v>
      </c>
    </row>
    <row r="285" spans="1:24" x14ac:dyDescent="0.25">
      <c r="A285" s="2">
        <v>7081</v>
      </c>
      <c r="B285" s="3" t="s">
        <v>301</v>
      </c>
      <c r="C285" s="2">
        <v>1</v>
      </c>
      <c r="D285" s="3" t="s">
        <v>22</v>
      </c>
      <c r="E285" s="3" t="s">
        <v>26</v>
      </c>
      <c r="F285" s="4">
        <v>43292</v>
      </c>
      <c r="G285" s="5">
        <v>1372</v>
      </c>
      <c r="H285" s="5">
        <v>22.5</v>
      </c>
      <c r="I285" s="5">
        <v>19.7</v>
      </c>
      <c r="J285" s="5">
        <v>23</v>
      </c>
      <c r="K285" s="5">
        <v>20</v>
      </c>
      <c r="L285" s="2">
        <v>42572</v>
      </c>
      <c r="M285" s="4">
        <v>43292</v>
      </c>
      <c r="N285" s="5">
        <v>1372</v>
      </c>
      <c r="O285" s="5">
        <v>22.5</v>
      </c>
      <c r="P285" s="5">
        <v>19.7</v>
      </c>
      <c r="Q285" s="5">
        <v>23</v>
      </c>
      <c r="R285" s="5">
        <v>20</v>
      </c>
      <c r="S285" s="2">
        <v>7081</v>
      </c>
      <c r="T285" s="2">
        <v>1</v>
      </c>
      <c r="U285">
        <f t="shared" si="16"/>
        <v>0</v>
      </c>
      <c r="V285">
        <f t="shared" si="17"/>
        <v>0</v>
      </c>
      <c r="W285">
        <f t="shared" si="18"/>
        <v>0</v>
      </c>
      <c r="X285">
        <f t="shared" si="19"/>
        <v>0</v>
      </c>
    </row>
    <row r="286" spans="1:24" x14ac:dyDescent="0.25">
      <c r="A286" s="2">
        <v>7083</v>
      </c>
      <c r="B286" s="3" t="s">
        <v>302</v>
      </c>
      <c r="C286" s="2">
        <v>1</v>
      </c>
      <c r="D286" s="3" t="s">
        <v>22</v>
      </c>
      <c r="E286" s="3" t="s">
        <v>23</v>
      </c>
      <c r="F286" s="4">
        <v>43303</v>
      </c>
      <c r="G286" s="5">
        <v>1896</v>
      </c>
      <c r="H286" s="5">
        <v>23</v>
      </c>
      <c r="I286" s="5">
        <v>21.3</v>
      </c>
      <c r="J286" s="5">
        <v>24</v>
      </c>
      <c r="K286" s="5">
        <v>20.9</v>
      </c>
      <c r="L286" s="2">
        <v>42671</v>
      </c>
      <c r="M286" s="4">
        <v>43303</v>
      </c>
      <c r="N286" s="5">
        <v>1896</v>
      </c>
      <c r="O286" s="5">
        <v>23</v>
      </c>
      <c r="P286" s="5">
        <v>21.3</v>
      </c>
      <c r="Q286" s="5">
        <v>24</v>
      </c>
      <c r="R286" s="5">
        <v>20.9</v>
      </c>
      <c r="S286" s="2">
        <v>7083</v>
      </c>
      <c r="T286" s="2">
        <v>1</v>
      </c>
      <c r="U286">
        <f t="shared" si="16"/>
        <v>0</v>
      </c>
      <c r="V286">
        <f t="shared" si="17"/>
        <v>0</v>
      </c>
      <c r="W286">
        <f t="shared" si="18"/>
        <v>0</v>
      </c>
      <c r="X286">
        <f t="shared" si="19"/>
        <v>0</v>
      </c>
    </row>
    <row r="287" spans="1:24" x14ac:dyDescent="0.25">
      <c r="A287" s="2">
        <v>7085</v>
      </c>
      <c r="B287" s="3" t="s">
        <v>303</v>
      </c>
      <c r="C287" s="2">
        <v>2</v>
      </c>
      <c r="D287" s="3" t="s">
        <v>19</v>
      </c>
      <c r="E287" s="3" t="s">
        <v>23</v>
      </c>
      <c r="F287" s="4">
        <v>43326</v>
      </c>
      <c r="G287" s="5">
        <v>14</v>
      </c>
      <c r="H287" s="5">
        <v>4</v>
      </c>
      <c r="I287" s="5">
        <v>3.5</v>
      </c>
      <c r="J287" s="5">
        <v>4</v>
      </c>
      <c r="K287" s="5">
        <v>2.9</v>
      </c>
      <c r="L287" s="2">
        <v>42826</v>
      </c>
      <c r="M287" s="4">
        <v>43326</v>
      </c>
      <c r="N287" s="5">
        <v>14</v>
      </c>
      <c r="O287" s="5">
        <v>4</v>
      </c>
      <c r="P287" s="5">
        <v>3.5</v>
      </c>
      <c r="Q287" s="5">
        <v>4</v>
      </c>
      <c r="R287" s="5">
        <v>2.9</v>
      </c>
      <c r="S287" s="2">
        <v>7085</v>
      </c>
      <c r="T287" s="2">
        <v>1</v>
      </c>
      <c r="U287">
        <f t="shared" si="16"/>
        <v>0</v>
      </c>
      <c r="V287">
        <f t="shared" si="17"/>
        <v>0</v>
      </c>
      <c r="W287">
        <f t="shared" si="18"/>
        <v>0</v>
      </c>
      <c r="X287">
        <f t="shared" si="19"/>
        <v>0</v>
      </c>
    </row>
    <row r="288" spans="1:24" x14ac:dyDescent="0.25">
      <c r="A288" s="2">
        <v>7089</v>
      </c>
      <c r="B288" s="3" t="s">
        <v>304</v>
      </c>
      <c r="C288" s="2">
        <v>1</v>
      </c>
      <c r="D288" s="3" t="s">
        <v>22</v>
      </c>
      <c r="E288" s="3" t="s">
        <v>26</v>
      </c>
      <c r="F288" s="4">
        <v>43334</v>
      </c>
      <c r="G288" s="5">
        <v>54700</v>
      </c>
      <c r="H288" s="5">
        <v>85</v>
      </c>
      <c r="I288" s="5">
        <v>74</v>
      </c>
      <c r="J288" s="5">
        <v>79.099999999999994</v>
      </c>
      <c r="K288" s="5">
        <v>60</v>
      </c>
      <c r="L288" s="2">
        <v>43078</v>
      </c>
      <c r="M288" s="4">
        <v>43346</v>
      </c>
      <c r="N288" s="5">
        <v>61460</v>
      </c>
      <c r="S288" s="2">
        <v>7089</v>
      </c>
      <c r="T288" s="2">
        <v>1</v>
      </c>
      <c r="U288">
        <f t="shared" si="16"/>
        <v>6760</v>
      </c>
      <c r="V288">
        <f t="shared" si="17"/>
        <v>12</v>
      </c>
      <c r="W288">
        <f t="shared" si="18"/>
        <v>563.33333333333337</v>
      </c>
      <c r="X288">
        <f t="shared" si="19"/>
        <v>0</v>
      </c>
    </row>
    <row r="289" spans="1:24" x14ac:dyDescent="0.25">
      <c r="A289" s="2">
        <v>7096</v>
      </c>
      <c r="B289" s="3" t="s">
        <v>305</v>
      </c>
      <c r="C289" s="2">
        <v>2</v>
      </c>
      <c r="D289" s="3" t="s">
        <v>19</v>
      </c>
      <c r="E289" s="3" t="s">
        <v>23</v>
      </c>
      <c r="F289" s="4">
        <v>43343</v>
      </c>
      <c r="G289" s="5">
        <v>339</v>
      </c>
      <c r="H289" s="5">
        <v>14.5</v>
      </c>
      <c r="I289" s="5">
        <v>13.5</v>
      </c>
      <c r="J289" s="5">
        <v>14</v>
      </c>
      <c r="K289" s="5">
        <v>12.5</v>
      </c>
      <c r="L289" s="2">
        <v>43119</v>
      </c>
      <c r="M289" s="4">
        <v>43348</v>
      </c>
      <c r="N289" s="5">
        <v>349</v>
      </c>
      <c r="S289" s="2">
        <v>7096</v>
      </c>
      <c r="T289" s="2">
        <v>1</v>
      </c>
      <c r="U289">
        <f t="shared" si="16"/>
        <v>10</v>
      </c>
      <c r="V289">
        <f t="shared" si="17"/>
        <v>5</v>
      </c>
      <c r="W289">
        <f t="shared" si="18"/>
        <v>2</v>
      </c>
      <c r="X289">
        <f t="shared" si="19"/>
        <v>0</v>
      </c>
    </row>
    <row r="290" spans="1:24" x14ac:dyDescent="0.25">
      <c r="A290" s="2">
        <v>7099</v>
      </c>
      <c r="B290" s="3" t="s">
        <v>306</v>
      </c>
      <c r="C290" s="2">
        <v>2</v>
      </c>
      <c r="D290" s="3" t="s">
        <v>19</v>
      </c>
      <c r="E290" s="3" t="s">
        <v>23</v>
      </c>
      <c r="F290" s="4">
        <v>43347</v>
      </c>
      <c r="G290" s="5">
        <v>41900</v>
      </c>
      <c r="H290" s="5">
        <v>68</v>
      </c>
      <c r="I290" s="5">
        <v>67</v>
      </c>
      <c r="L290" s="2">
        <v>43095</v>
      </c>
      <c r="M290" s="4">
        <v>43347</v>
      </c>
      <c r="N290" s="5">
        <v>41900</v>
      </c>
      <c r="O290" s="5">
        <v>68</v>
      </c>
      <c r="P290" s="5">
        <v>67</v>
      </c>
      <c r="S290" s="2">
        <v>7099</v>
      </c>
      <c r="T290" s="2">
        <v>1</v>
      </c>
      <c r="U290">
        <f t="shared" si="16"/>
        <v>0</v>
      </c>
      <c r="V290">
        <f t="shared" si="17"/>
        <v>0</v>
      </c>
      <c r="W290">
        <f t="shared" si="18"/>
        <v>0</v>
      </c>
      <c r="X290">
        <f t="shared" si="19"/>
        <v>0</v>
      </c>
    </row>
    <row r="291" spans="1:24" x14ac:dyDescent="0.25">
      <c r="A291" s="2">
        <v>7103</v>
      </c>
      <c r="B291" s="3" t="s">
        <v>307</v>
      </c>
      <c r="C291" s="2">
        <v>2</v>
      </c>
      <c r="D291" s="3" t="s">
        <v>19</v>
      </c>
      <c r="E291" s="3" t="s">
        <v>23</v>
      </c>
      <c r="F291" s="4">
        <v>43351</v>
      </c>
      <c r="G291" s="5">
        <v>12</v>
      </c>
      <c r="H291" s="5">
        <v>4.2</v>
      </c>
      <c r="I291" s="5">
        <v>4.0999999999999996</v>
      </c>
      <c r="J291" s="5">
        <v>40</v>
      </c>
      <c r="L291" s="2">
        <v>43152</v>
      </c>
      <c r="M291" s="4">
        <v>43351</v>
      </c>
      <c r="N291" s="5">
        <v>12</v>
      </c>
      <c r="O291" s="5">
        <v>4.2</v>
      </c>
      <c r="P291" s="5">
        <v>4.0999999999999996</v>
      </c>
      <c r="Q291" s="5">
        <v>40</v>
      </c>
      <c r="S291" s="2">
        <v>7103</v>
      </c>
      <c r="T291" s="2">
        <v>1</v>
      </c>
      <c r="U291">
        <f t="shared" si="16"/>
        <v>0</v>
      </c>
      <c r="V291">
        <f t="shared" si="17"/>
        <v>0</v>
      </c>
      <c r="W291">
        <f t="shared" si="18"/>
        <v>0</v>
      </c>
      <c r="X291">
        <f t="shared" si="19"/>
        <v>0</v>
      </c>
    </row>
    <row r="292" spans="1:24" x14ac:dyDescent="0.25">
      <c r="A292" s="2">
        <v>7107</v>
      </c>
      <c r="B292" s="3" t="s">
        <v>308</v>
      </c>
      <c r="C292" s="2">
        <v>2</v>
      </c>
      <c r="D292" s="3" t="s">
        <v>19</v>
      </c>
      <c r="E292" s="3" t="s">
        <v>26</v>
      </c>
      <c r="F292" s="4">
        <v>43358</v>
      </c>
      <c r="G292" s="5">
        <v>34400</v>
      </c>
      <c r="H292" s="5">
        <v>66.5</v>
      </c>
      <c r="I292" s="5">
        <v>64.5</v>
      </c>
      <c r="J292" s="5">
        <v>62.5</v>
      </c>
      <c r="K292" s="5">
        <v>49.3</v>
      </c>
      <c r="L292" s="2">
        <v>43278</v>
      </c>
      <c r="M292" s="4">
        <v>43361</v>
      </c>
      <c r="S292" s="2">
        <v>7107</v>
      </c>
      <c r="T292" s="2">
        <v>1</v>
      </c>
      <c r="U292">
        <f t="shared" si="16"/>
        <v>0</v>
      </c>
      <c r="V292">
        <f t="shared" si="17"/>
        <v>3</v>
      </c>
      <c r="W292">
        <f t="shared" si="18"/>
        <v>0</v>
      </c>
      <c r="X292">
        <f t="shared" si="19"/>
        <v>0</v>
      </c>
    </row>
    <row r="293" spans="1:24" x14ac:dyDescent="0.25">
      <c r="A293" s="2">
        <v>7108</v>
      </c>
      <c r="B293" s="3" t="s">
        <v>309</v>
      </c>
      <c r="C293" s="2">
        <v>1</v>
      </c>
      <c r="D293" s="3" t="s">
        <v>22</v>
      </c>
      <c r="E293" s="3" t="s">
        <v>23</v>
      </c>
      <c r="F293" s="4">
        <v>43364</v>
      </c>
      <c r="G293" s="5">
        <v>815</v>
      </c>
      <c r="H293" s="5">
        <v>20.5</v>
      </c>
      <c r="I293" s="5">
        <v>18.5</v>
      </c>
      <c r="J293" s="5">
        <v>20</v>
      </c>
      <c r="K293" s="5">
        <v>18</v>
      </c>
      <c r="L293" s="2">
        <v>43296</v>
      </c>
      <c r="M293" s="4">
        <v>43364</v>
      </c>
      <c r="N293" s="5">
        <v>815</v>
      </c>
      <c r="O293" s="5">
        <v>20.5</v>
      </c>
      <c r="P293" s="5">
        <v>18.5</v>
      </c>
      <c r="Q293" s="5">
        <v>20</v>
      </c>
      <c r="R293" s="5">
        <v>18</v>
      </c>
      <c r="S293" s="2">
        <v>7108</v>
      </c>
      <c r="T293" s="2">
        <v>1</v>
      </c>
      <c r="U293">
        <f t="shared" si="16"/>
        <v>0</v>
      </c>
      <c r="V293">
        <f t="shared" si="17"/>
        <v>0</v>
      </c>
      <c r="W293">
        <f t="shared" si="18"/>
        <v>0</v>
      </c>
      <c r="X293">
        <f t="shared" si="19"/>
        <v>0</v>
      </c>
    </row>
    <row r="294" spans="1:24" x14ac:dyDescent="0.25">
      <c r="A294" s="2">
        <v>7110</v>
      </c>
      <c r="B294" s="3" t="s">
        <v>310</v>
      </c>
      <c r="C294" s="2">
        <v>2</v>
      </c>
      <c r="D294" s="3" t="s">
        <v>19</v>
      </c>
      <c r="E294" s="3" t="s">
        <v>26</v>
      </c>
      <c r="F294" s="4">
        <v>43367</v>
      </c>
      <c r="G294" s="5">
        <v>32980</v>
      </c>
      <c r="L294" s="2">
        <v>43318</v>
      </c>
      <c r="M294" s="4">
        <v>43367</v>
      </c>
      <c r="N294" s="5">
        <v>32980</v>
      </c>
      <c r="S294" s="2">
        <v>7110</v>
      </c>
      <c r="T294" s="2">
        <v>1</v>
      </c>
      <c r="U294">
        <f t="shared" si="16"/>
        <v>0</v>
      </c>
      <c r="V294">
        <f t="shared" si="17"/>
        <v>0</v>
      </c>
      <c r="W294">
        <f t="shared" si="18"/>
        <v>0</v>
      </c>
      <c r="X294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first_last_activity_type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2018-10-15T14:33:45Z</dcterms:created>
  <dcterms:modified xsi:type="dcterms:W3CDTF">2018-10-15T14:59:52Z</dcterms:modified>
</cp:coreProperties>
</file>