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vari\Documents\UCF BootCamp Summer 2022\Module 1\Crowdfunding Analysis\"/>
    </mc:Choice>
  </mc:AlternateContent>
  <xr:revisionPtr revIDLastSave="0" documentId="13_ncr:1_{5D9F0124-CBA3-4AB7-A340-A3E5A30AADDE}" xr6:coauthVersionLast="47" xr6:coauthVersionMax="47" xr10:uidLastSave="{00000000-0000-0000-0000-000000000000}"/>
  <bookViews>
    <workbookView xWindow="15" yWindow="98" windowWidth="22485" windowHeight="14385" firstSheet="2" activeTab="2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8" r:id="rId4"/>
    <sheet name="Edinburgh Research" sheetId="9" r:id="rId5"/>
    <sheet name="Outcomes Based on Goals" sheetId="10" r:id="rId6"/>
  </sheets>
  <definedNames>
    <definedName name="_xlnm._FilterDatabase" localSheetId="0" hidden="1">Kickstarter!$A$1:$U$4115</definedName>
    <definedName name="_xlnm._FilterDatabase" localSheetId="5" hidden="1">'Outcomes Based on Goals'!$A$1:$H$1</definedName>
  </definedName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6" i="10" l="1"/>
  <c r="C7" i="10"/>
  <c r="D13" i="10"/>
  <c r="C12" i="10"/>
  <c r="C13" i="10"/>
  <c r="B2" i="10"/>
  <c r="C2" i="10"/>
  <c r="B13" i="10"/>
  <c r="B12" i="10"/>
  <c r="B11" i="10"/>
  <c r="B10" i="10"/>
  <c r="B9" i="10"/>
  <c r="B8" i="10"/>
  <c r="B7" i="10"/>
  <c r="B5" i="10"/>
  <c r="B4" i="10"/>
  <c r="B3" i="10"/>
  <c r="D12" i="10"/>
  <c r="D11" i="10"/>
  <c r="D10" i="10"/>
  <c r="D9" i="10"/>
  <c r="D8" i="10"/>
  <c r="D7" i="10"/>
  <c r="D6" i="10"/>
  <c r="D5" i="10"/>
  <c r="D4" i="10"/>
  <c r="D3" i="10"/>
  <c r="D2" i="10"/>
  <c r="C11" i="10"/>
  <c r="C9" i="10"/>
  <c r="C10" i="10"/>
  <c r="C8" i="10"/>
  <c r="C6" i="10"/>
  <c r="C5" i="10"/>
  <c r="C4" i="10"/>
  <c r="C3" i="10"/>
  <c r="D3" i="9"/>
  <c r="D4" i="9"/>
  <c r="D5" i="9"/>
  <c r="D6" i="9"/>
  <c r="C3" i="9"/>
  <c r="C4" i="9"/>
  <c r="C5" i="9"/>
  <c r="C6" i="9"/>
  <c r="D2" i="9"/>
  <c r="C2" i="9"/>
  <c r="B2" i="9"/>
  <c r="B3" i="9"/>
  <c r="B4" i="9"/>
  <c r="B5" i="9"/>
  <c r="B6" i="9"/>
  <c r="T2" i="1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01" i="1"/>
  <c r="O1549" i="1"/>
  <c r="O1594" i="1"/>
  <c r="O1043" i="1"/>
  <c r="O1879" i="1"/>
  <c r="O1073" i="1"/>
  <c r="O2366" i="1"/>
  <c r="O3140" i="1"/>
  <c r="O2363" i="1"/>
  <c r="O227" i="1"/>
  <c r="O4080" i="1"/>
  <c r="O609" i="1"/>
  <c r="O4102" i="1"/>
  <c r="O1878" i="1"/>
  <c r="O4045" i="1"/>
  <c r="O3056" i="1"/>
  <c r="O620" i="1"/>
  <c r="O583" i="1"/>
  <c r="O443" i="1"/>
  <c r="O441" i="1"/>
  <c r="O4111" i="1"/>
  <c r="O4053" i="1"/>
  <c r="O3206" i="1"/>
  <c r="O1601" i="1"/>
  <c r="O1143" i="1"/>
  <c r="O1053" i="1"/>
  <c r="O931" i="1"/>
  <c r="O617" i="1"/>
  <c r="O1590" i="1"/>
  <c r="O4063" i="1"/>
  <c r="O1086" i="1"/>
  <c r="O463" i="1"/>
  <c r="O4014" i="1"/>
  <c r="O4103" i="1"/>
  <c r="O132" i="1"/>
  <c r="O3876" i="1"/>
  <c r="O3977" i="1"/>
  <c r="O4078" i="1"/>
  <c r="O3145" i="1"/>
  <c r="O1557" i="1"/>
  <c r="O560" i="1"/>
  <c r="O949" i="1"/>
  <c r="O1448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1089" i="1"/>
  <c r="O1061" i="1"/>
  <c r="O175" i="1"/>
  <c r="O2514" i="1"/>
  <c r="O3944" i="1"/>
  <c r="O3746" i="1"/>
  <c r="O2845" i="1"/>
  <c r="O1591" i="1"/>
  <c r="O1586" i="1"/>
  <c r="O712" i="1"/>
  <c r="O133" i="1"/>
  <c r="O938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1342" i="1"/>
  <c r="O1582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3745" i="1"/>
  <c r="O762" i="1"/>
  <c r="O1495" i="1"/>
  <c r="O2379" i="1"/>
  <c r="O1335" i="1"/>
  <c r="O1241" i="1"/>
  <c r="O1238" i="1"/>
  <c r="O1056" i="1"/>
  <c r="O1052" i="1"/>
  <c r="O910" i="1"/>
  <c r="O770" i="1"/>
  <c r="O574" i="1"/>
  <c r="O2867" i="1"/>
  <c r="O90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1996" i="1"/>
  <c r="O1124" i="1"/>
  <c r="O2753" i="1"/>
  <c r="O918" i="1"/>
  <c r="O1553" i="1"/>
  <c r="O1057" i="1"/>
  <c r="O764" i="1"/>
  <c r="O4028" i="1"/>
  <c r="O3192" i="1"/>
  <c r="O2767" i="1"/>
  <c r="O2400" i="1"/>
  <c r="O1734" i="1"/>
  <c r="O1564" i="1"/>
  <c r="O1411" i="1"/>
  <c r="O1144" i="1"/>
  <c r="O1063" i="1"/>
  <c r="O768" i="1"/>
  <c r="O126" i="1"/>
  <c r="O2394" i="1"/>
  <c r="O1054" i="1"/>
  <c r="O2853" i="1"/>
  <c r="O1446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1165" i="1"/>
  <c r="O3958" i="1"/>
  <c r="O3875" i="1"/>
  <c r="O2883" i="1"/>
  <c r="O2344" i="1"/>
  <c r="O1708" i="1"/>
  <c r="O922" i="1"/>
  <c r="O145" i="1"/>
  <c r="O2745" i="1"/>
  <c r="O3865" i="1"/>
  <c r="O2580" i="1"/>
  <c r="O1684" i="1"/>
  <c r="O1555" i="1"/>
  <c r="O1459" i="1"/>
  <c r="O1179" i="1"/>
  <c r="O471" i="1"/>
  <c r="O204" i="1"/>
  <c r="O176" i="1"/>
  <c r="O1999" i="1"/>
  <c r="O1158" i="1"/>
  <c r="O903" i="1"/>
  <c r="O429" i="1"/>
  <c r="O1161" i="1"/>
  <c r="O4025" i="1"/>
  <c r="O2507" i="1"/>
  <c r="O1710" i="1"/>
  <c r="O928" i="1"/>
  <c r="O497" i="1"/>
  <c r="O439" i="1"/>
  <c r="O149" i="1"/>
  <c r="O520" i="1"/>
  <c r="O557" i="1"/>
  <c r="O549" i="1"/>
  <c r="O470" i="1"/>
  <c r="O3933" i="1"/>
  <c r="O3806" i="1"/>
  <c r="O2848" i="1"/>
  <c r="O2774" i="1"/>
  <c r="O2575" i="1"/>
  <c r="O2439" i="1"/>
  <c r="O2414" i="1"/>
  <c r="O1880" i="1"/>
  <c r="O230" i="1"/>
  <c r="O1815" i="1"/>
  <c r="O4056" i="1"/>
  <c r="O1451" i="1"/>
  <c r="O4016" i="1"/>
  <c r="O3084" i="1"/>
  <c r="O1174" i="1"/>
  <c r="O587" i="1"/>
  <c r="O1146" i="1"/>
  <c r="O2855" i="1"/>
  <c r="O4089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1334" i="1"/>
  <c r="O3196" i="1"/>
  <c r="O1051" i="1"/>
  <c r="O490" i="1"/>
  <c r="O208" i="1"/>
  <c r="O2401" i="1"/>
  <c r="O1445" i="1"/>
  <c r="O1427" i="1"/>
  <c r="O612" i="1"/>
  <c r="O1454" i="1"/>
  <c r="O512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167" i="1"/>
  <c r="O772" i="1"/>
  <c r="O3955" i="1"/>
  <c r="O1163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2518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240" i="1"/>
  <c r="O2359" i="1"/>
  <c r="O229" i="1"/>
  <c r="O3950" i="1"/>
  <c r="O3884" i="1"/>
  <c r="O3877" i="1"/>
  <c r="O2890" i="1"/>
  <c r="O2688" i="1"/>
  <c r="O2574" i="1"/>
  <c r="O2388" i="1"/>
  <c r="O2381" i="1"/>
  <c r="O1571" i="1"/>
  <c r="O495" i="1"/>
  <c r="O2397" i="1"/>
  <c r="O2568" i="1"/>
  <c r="O2506" i="1"/>
  <c r="O1461" i="1"/>
  <c r="O2566" i="1"/>
  <c r="O1434" i="1"/>
  <c r="O1133" i="1"/>
  <c r="O1060" i="1"/>
  <c r="O2509" i="1"/>
  <c r="O554" i="1"/>
  <c r="O3059" i="1"/>
  <c r="O2947" i="1"/>
  <c r="O2896" i="1"/>
  <c r="O2402" i="1"/>
  <c r="O2352" i="1"/>
  <c r="O1418" i="1"/>
  <c r="O1236" i="1"/>
  <c r="O564" i="1"/>
  <c r="O489" i="1"/>
  <c r="O223" i="1"/>
  <c r="O210" i="1"/>
  <c r="O139" i="1"/>
  <c r="O604" i="1"/>
  <c r="O135" i="1"/>
  <c r="O4100" i="1"/>
  <c r="O3116" i="1"/>
  <c r="O625" i="1"/>
  <c r="O2960" i="1"/>
  <c r="O613" i="1"/>
  <c r="O2577" i="1"/>
  <c r="O174" i="1"/>
  <c r="O3630" i="1"/>
  <c r="O3129" i="1"/>
  <c r="O2782" i="1"/>
  <c r="O2563" i="1"/>
  <c r="O2522" i="1"/>
  <c r="O2513" i="1"/>
  <c r="O913" i="1"/>
  <c r="O708" i="1"/>
  <c r="O639" i="1"/>
  <c r="O584" i="1"/>
  <c r="O464" i="1"/>
  <c r="O2380" i="1"/>
  <c r="O2399" i="1"/>
  <c r="O1700" i="1"/>
  <c r="O1447" i="1"/>
  <c r="O1998" i="1"/>
  <c r="O3638" i="1"/>
  <c r="O2878" i="1"/>
  <c r="O238" i="1"/>
  <c r="O2365" i="1"/>
  <c r="O2515" i="1"/>
  <c r="O1984" i="1"/>
  <c r="O1450" i="1"/>
  <c r="O142" i="1"/>
  <c r="O1863" i="1"/>
  <c r="O1698" i="1"/>
  <c r="O235" i="1"/>
  <c r="O3887" i="1"/>
  <c r="O2351" i="1"/>
  <c r="O2644" i="1"/>
  <c r="O1232" i="1"/>
  <c r="O688" i="1"/>
  <c r="O180" i="1"/>
  <c r="O2392" i="1"/>
  <c r="O3063" i="1"/>
  <c r="O3127" i="1"/>
  <c r="O233" i="1"/>
  <c r="O225" i="1"/>
  <c r="O197" i="1"/>
  <c r="O165" i="1"/>
  <c r="O2952" i="1"/>
  <c r="O226" i="1"/>
  <c r="O494" i="1"/>
  <c r="O1462" i="1"/>
  <c r="O2962" i="1"/>
  <c r="O124" i="1"/>
  <c r="O4006" i="1"/>
  <c r="O2424" i="1"/>
  <c r="O1416" i="1"/>
  <c r="O2775" i="1"/>
  <c r="O1600" i="1"/>
  <c r="O3647" i="1"/>
  <c r="O3119" i="1"/>
  <c r="O2346" i="1"/>
  <c r="O1741" i="1"/>
  <c r="O1130" i="1"/>
  <c r="O466" i="1"/>
  <c r="O4052" i="1"/>
  <c r="O1988" i="1"/>
  <c r="O1049" i="1"/>
  <c r="O4114" i="1"/>
  <c r="O3861" i="1"/>
  <c r="O1113" i="1"/>
  <c r="O683" i="1"/>
  <c r="O1724" i="1"/>
  <c r="O3632" i="1"/>
  <c r="O1729" i="1"/>
  <c r="O1547" i="1"/>
  <c r="O582" i="1"/>
  <c r="O123" i="1"/>
  <c r="O476" i="1"/>
  <c r="O2427" i="1"/>
  <c r="O1736" i="1"/>
  <c r="O4047" i="1"/>
  <c r="O3858" i="1"/>
  <c r="O2148" i="1"/>
  <c r="O636" i="1"/>
  <c r="O568" i="1"/>
  <c r="O2423" i="1"/>
  <c r="O1412" i="1"/>
  <c r="O214" i="1"/>
  <c r="O4017" i="1"/>
  <c r="O3864" i="1"/>
  <c r="O1589" i="1"/>
  <c r="O591" i="1"/>
  <c r="O585" i="1"/>
  <c r="O3934" i="1"/>
  <c r="O216" i="1"/>
  <c r="O1442" i="1"/>
  <c r="O3914" i="1"/>
  <c r="O1499" i="1"/>
  <c r="O542" i="1"/>
  <c r="O1704" i="1"/>
  <c r="O566" i="1"/>
  <c r="O3057" i="1"/>
  <c r="O3798" i="1"/>
  <c r="O3641" i="1"/>
  <c r="O2943" i="1"/>
  <c r="O2916" i="1"/>
  <c r="O1136" i="1"/>
  <c r="O2912" i="1"/>
  <c r="O2696" i="1"/>
  <c r="O2691" i="1"/>
  <c r="O2430" i="1"/>
  <c r="O3202" i="1"/>
  <c r="O2429" i="1"/>
  <c r="O173" i="1"/>
  <c r="O498" i="1"/>
  <c r="O1318" i="1"/>
  <c r="O2596" i="1"/>
  <c r="O578" i="1"/>
  <c r="O2584" i="1"/>
  <c r="O1452" i="1"/>
  <c r="O698" i="1"/>
  <c r="O3953" i="1"/>
  <c r="O544" i="1"/>
  <c r="O641" i="1"/>
  <c r="O621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4074" i="1"/>
  <c r="O638" i="1"/>
  <c r="O1183" i="1"/>
  <c r="O1867" i="1"/>
  <c r="O2851" i="1"/>
  <c r="O611" i="1"/>
  <c r="O1244" i="1"/>
  <c r="O2585" i="1"/>
  <c r="O1583" i="1"/>
  <c r="O1115" i="1"/>
  <c r="O3917" i="1"/>
  <c r="O4009" i="1"/>
  <c r="O3996" i="1"/>
  <c r="O3947" i="1"/>
  <c r="O1501" i="1"/>
  <c r="O1121" i="1"/>
  <c r="O4081" i="1"/>
  <c r="O2889" i="1"/>
  <c r="O2588" i="1"/>
  <c r="O765" i="1"/>
  <c r="O3941" i="1"/>
  <c r="O1484" i="1"/>
  <c r="O442" i="1"/>
  <c r="O3808" i="1"/>
  <c r="O1141" i="1"/>
  <c r="O3121" i="1"/>
  <c r="O1696" i="1"/>
  <c r="O1092" i="1"/>
  <c r="O2418" i="1"/>
  <c r="O2420" i="1"/>
  <c r="O449" i="1"/>
  <c r="O2591" i="1"/>
  <c r="O163" i="1"/>
  <c r="O1180" i="1"/>
  <c r="O546" i="1"/>
  <c r="O2903" i="1"/>
  <c r="O1420" i="1"/>
  <c r="O1881" i="1"/>
  <c r="O1046" i="1"/>
  <c r="O1543" i="1"/>
  <c r="O598" i="1"/>
  <c r="O427" i="1"/>
  <c r="O1413" i="1"/>
  <c r="O2877" i="1"/>
  <c r="O3959" i="1"/>
  <c r="O1917" i="1"/>
  <c r="O2386" i="1"/>
  <c r="O159" i="1"/>
  <c r="O2425" i="1"/>
  <c r="O668" i="1"/>
  <c r="O550" i="1"/>
  <c r="O2215" i="1"/>
  <c r="O849" i="1"/>
  <c r="O3747" i="1"/>
  <c r="O2888" i="1"/>
  <c r="O3860" i="1"/>
  <c r="O3797" i="1"/>
  <c r="O1044" i="1"/>
  <c r="O1075" i="1"/>
  <c r="O4026" i="1"/>
  <c r="O2843" i="1"/>
  <c r="O586" i="1"/>
  <c r="O3131" i="1"/>
  <c r="O3738" i="1"/>
  <c r="O3123" i="1"/>
  <c r="O2759" i="1"/>
  <c r="O1128" i="1"/>
  <c r="O1545" i="1"/>
  <c r="O1865" i="1"/>
  <c r="O4086" i="1"/>
  <c r="O2779" i="1"/>
  <c r="O144" i="1"/>
  <c r="O4087" i="1"/>
  <c r="O3919" i="1"/>
  <c r="O217" i="1"/>
  <c r="O3870" i="1"/>
  <c r="O2442" i="1"/>
  <c r="O2398" i="1"/>
  <c r="O608" i="1"/>
  <c r="O579" i="1"/>
  <c r="O511" i="1"/>
  <c r="O1703" i="1"/>
  <c r="O1116" i="1"/>
  <c r="O4002" i="1"/>
  <c r="O1566" i="1"/>
  <c r="O484" i="1"/>
  <c r="O445" i="1"/>
  <c r="O632" i="1"/>
  <c r="O3880" i="1"/>
  <c r="O2128" i="1"/>
  <c r="O1869" i="1"/>
  <c r="O2376" i="1"/>
  <c r="O3112" i="1"/>
  <c r="O3067" i="1"/>
  <c r="O3134" i="1"/>
  <c r="O773" i="1"/>
  <c r="O1913" i="1"/>
  <c r="O2687" i="1"/>
  <c r="O122" i="1"/>
  <c r="O1178" i="1"/>
  <c r="O161" i="1"/>
  <c r="O3868" i="1"/>
  <c r="O3105" i="1"/>
  <c r="O3942" i="1"/>
  <c r="O1717" i="1"/>
  <c r="O1132" i="1"/>
  <c r="O1125" i="1"/>
  <c r="O514" i="1"/>
  <c r="O3972" i="1"/>
  <c r="O983" i="1"/>
  <c r="O169" i="1"/>
  <c r="O1904" i="1"/>
  <c r="O1083" i="1"/>
  <c r="O562" i="1"/>
  <c r="O3602" i="1"/>
  <c r="O33" i="1"/>
  <c r="O580" i="1"/>
  <c r="O422" i="1"/>
  <c r="O3927" i="1"/>
  <c r="O1812" i="1"/>
  <c r="O3644" i="1"/>
  <c r="O2349" i="1"/>
  <c r="O2643" i="1"/>
  <c r="O1055" i="1"/>
  <c r="O1456" i="1"/>
  <c r="O1409" i="1"/>
  <c r="O3928" i="1"/>
  <c r="O1408" i="1"/>
  <c r="O1437" i="1"/>
  <c r="O1088" i="1"/>
  <c r="O1585" i="1"/>
  <c r="O676" i="1"/>
  <c r="O2135" i="1"/>
  <c r="O4051" i="1"/>
  <c r="O1171" i="1"/>
  <c r="O194" i="1"/>
  <c r="O1688" i="1"/>
  <c r="O640" i="1"/>
  <c r="O4013" i="1"/>
  <c r="O2662" i="1"/>
  <c r="O3737" i="1"/>
  <c r="O1544" i="1"/>
  <c r="O886" i="1"/>
  <c r="O571" i="1"/>
  <c r="O1135" i="1"/>
  <c r="O1740" i="1"/>
  <c r="O599" i="1"/>
  <c r="O3854" i="1"/>
  <c r="O2865" i="1"/>
  <c r="O215" i="1"/>
  <c r="O4094" i="1"/>
  <c r="O2911" i="1"/>
  <c r="O2892" i="1"/>
  <c r="O1094" i="1"/>
  <c r="O2432" i="1"/>
  <c r="O779" i="1"/>
  <c r="O4043" i="1"/>
  <c r="O3963" i="1"/>
  <c r="O902" i="1"/>
  <c r="O4044" i="1"/>
  <c r="O1131" i="1"/>
  <c r="O1738" i="1"/>
  <c r="O3076" i="1"/>
  <c r="O2897" i="1"/>
  <c r="O4004" i="1"/>
  <c r="O432" i="1"/>
  <c r="O2950" i="1"/>
  <c r="O1093" i="1"/>
  <c r="O3883" i="1"/>
  <c r="O2133" i="1"/>
  <c r="O3857" i="1"/>
  <c r="O2951" i="1"/>
  <c r="O1821" i="1"/>
  <c r="O3203" i="1"/>
  <c r="O3929" i="1"/>
  <c r="O3749" i="1"/>
  <c r="O1231" i="1"/>
  <c r="O3903" i="1"/>
  <c r="O2415" i="1"/>
  <c r="O2764" i="1"/>
  <c r="O2694" i="1"/>
  <c r="O3952" i="1"/>
  <c r="O543" i="1"/>
  <c r="O2895" i="1"/>
  <c r="O1101" i="1"/>
  <c r="O1990" i="1"/>
  <c r="O940" i="1"/>
  <c r="O462" i="1"/>
  <c r="O4068" i="1"/>
  <c r="O2130" i="1"/>
  <c r="O2393" i="1"/>
  <c r="O1173" i="1"/>
  <c r="O3954" i="1"/>
  <c r="O2356" i="1"/>
  <c r="O461" i="1"/>
  <c r="O3096" i="1"/>
  <c r="O2904" i="1"/>
  <c r="O2593" i="1"/>
  <c r="O4015" i="1"/>
  <c r="O2161" i="1"/>
  <c r="O2436" i="1"/>
  <c r="O1424" i="1"/>
  <c r="O992" i="1"/>
  <c r="O596" i="1"/>
  <c r="O3110" i="1"/>
  <c r="O455" i="1"/>
  <c r="O3855" i="1"/>
  <c r="O1876" i="1"/>
  <c r="O3126" i="1"/>
  <c r="O2700" i="1"/>
  <c r="O4067" i="1"/>
  <c r="O1581" i="1"/>
  <c r="O1314" i="1"/>
  <c r="O2538" i="1"/>
  <c r="O4021" i="1"/>
  <c r="O2881" i="1"/>
  <c r="O1123" i="1"/>
  <c r="O1757" i="1"/>
  <c r="O3649" i="1"/>
  <c r="O2846" i="1"/>
  <c r="O914" i="1"/>
  <c r="O883" i="1"/>
  <c r="O1494" i="1"/>
  <c r="O499" i="1"/>
  <c r="O2508" i="1"/>
  <c r="O919" i="1"/>
  <c r="O2410" i="1"/>
  <c r="O2391" i="1"/>
  <c r="O1175" i="1"/>
  <c r="O154" i="1"/>
  <c r="O496" i="1"/>
  <c r="O601" i="1"/>
  <c r="O4092" i="1"/>
  <c r="O3990" i="1"/>
  <c r="O775" i="1"/>
  <c r="O2769" i="1"/>
  <c r="O1712" i="1"/>
  <c r="O2155" i="1"/>
  <c r="O4070" i="1"/>
  <c r="O1560" i="1"/>
  <c r="O3889" i="1"/>
  <c r="O2861" i="1"/>
  <c r="O1721" i="1"/>
  <c r="O552" i="1"/>
  <c r="O1726" i="1"/>
  <c r="O1160" i="1"/>
  <c r="O2743" i="1"/>
  <c r="O3794" i="1"/>
  <c r="O1164" i="1"/>
  <c r="O2693" i="1"/>
  <c r="O2649" i="1"/>
  <c r="O2763" i="1"/>
  <c r="O1875" i="1"/>
  <c r="O2685" i="1"/>
  <c r="O4075" i="1"/>
  <c r="O3852" i="1"/>
  <c r="O2905" i="1"/>
  <c r="O2348" i="1"/>
  <c r="O3873" i="1"/>
  <c r="O156" i="1"/>
  <c r="O2866" i="1"/>
  <c r="O941" i="1"/>
  <c r="O4007" i="1"/>
  <c r="O1795" i="1"/>
  <c r="O939" i="1"/>
  <c r="O2695" i="1"/>
  <c r="O1234" i="1"/>
  <c r="O1791" i="1"/>
  <c r="O3055" i="1"/>
  <c r="O150" i="1"/>
  <c r="O1813" i="1"/>
  <c r="O3108" i="1"/>
  <c r="O4109" i="1"/>
  <c r="O1103" i="1"/>
  <c r="O1184" i="1"/>
  <c r="O1907" i="1"/>
  <c r="O1095" i="1"/>
  <c r="O1080" i="1"/>
  <c r="O1430" i="1"/>
  <c r="O1077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4088" i="1"/>
  <c r="O1099" i="1"/>
  <c r="O2138" i="1"/>
  <c r="O1488" i="1"/>
  <c r="O2125" i="1"/>
  <c r="O3897" i="1"/>
  <c r="O1137" i="1"/>
  <c r="O446" i="1"/>
  <c r="O3139" i="1"/>
  <c r="O774" i="1"/>
  <c r="O516" i="1"/>
  <c r="O1715" i="1"/>
  <c r="O937" i="1"/>
  <c r="O4101" i="1"/>
  <c r="O3796" i="1"/>
  <c r="O1991" i="1"/>
  <c r="O1062" i="1"/>
  <c r="O3943" i="1"/>
  <c r="O1485" i="1"/>
  <c r="O1155" i="1"/>
  <c r="O2570" i="1"/>
  <c r="O192" i="1"/>
  <c r="O3097" i="1"/>
  <c r="O2440" i="1"/>
  <c r="O1561" i="1"/>
  <c r="O239" i="1"/>
  <c r="O3088" i="1"/>
  <c r="O2594" i="1"/>
  <c r="O2587" i="1"/>
  <c r="O2154" i="1"/>
  <c r="O870" i="1"/>
  <c r="O1906" i="1"/>
  <c r="O2395" i="1"/>
  <c r="O561" i="1"/>
  <c r="O488" i="1"/>
  <c r="O2375" i="1"/>
  <c r="O2921" i="1"/>
  <c r="O186" i="1"/>
  <c r="O1987" i="1"/>
  <c r="O1705" i="1"/>
  <c r="O472" i="1"/>
  <c r="O2582" i="1"/>
  <c r="O1877" i="1"/>
  <c r="O1074" i="1"/>
  <c r="O2656" i="1"/>
  <c r="O2404" i="1"/>
  <c r="O507" i="1"/>
  <c r="O548" i="1"/>
  <c r="O2781" i="1"/>
  <c r="O2750" i="1"/>
  <c r="O1117" i="1"/>
  <c r="O684" i="1"/>
  <c r="O3642" i="1"/>
  <c r="O1419" i="1"/>
  <c r="O2683" i="1"/>
  <c r="O2357" i="1"/>
  <c r="O1579" i="1"/>
  <c r="O2864" i="1"/>
  <c r="O2382" i="1"/>
  <c r="O563" i="1"/>
  <c r="O1084" i="1"/>
  <c r="O588" i="1"/>
  <c r="O3085" i="1"/>
  <c r="O1500" i="1"/>
  <c r="O4110" i="1"/>
  <c r="O2572" i="1"/>
  <c r="O1916" i="1"/>
  <c r="O1550" i="1"/>
  <c r="O4010" i="1"/>
  <c r="O619" i="1"/>
  <c r="O4095" i="1"/>
  <c r="O3866" i="1"/>
  <c r="O232" i="1"/>
  <c r="O3924" i="1"/>
  <c r="O458" i="1"/>
  <c r="O711" i="1"/>
  <c r="O593" i="1"/>
  <c r="O872" i="1"/>
  <c r="O2880" i="1"/>
  <c r="O734" i="1"/>
  <c r="O3842" i="1"/>
  <c r="O3910" i="1"/>
  <c r="O998" i="1"/>
  <c r="O999" i="1"/>
  <c r="O880" i="1"/>
  <c r="O874" i="1"/>
  <c r="O2521" i="1"/>
  <c r="O1563" i="1"/>
  <c r="O551" i="1"/>
  <c r="O565" i="1"/>
  <c r="O3992" i="1"/>
  <c r="O1801" i="1"/>
  <c r="O3677" i="1"/>
  <c r="O3997" i="1"/>
  <c r="O4018" i="1"/>
  <c r="O127" i="1"/>
  <c r="O900" i="1"/>
  <c r="O2702" i="1"/>
  <c r="O1072" i="1"/>
  <c r="O545" i="1"/>
  <c r="O2850" i="1"/>
  <c r="O2697" i="1"/>
  <c r="O3080" i="1"/>
  <c r="O1410" i="1"/>
  <c r="O890" i="1"/>
  <c r="O1150" i="1"/>
  <c r="O2690" i="1"/>
  <c r="O2796" i="1"/>
  <c r="O2906" i="1"/>
  <c r="O4011" i="1"/>
  <c r="O2384" i="1"/>
  <c r="O1598" i="1"/>
  <c r="O2564" i="1"/>
  <c r="O1013" i="1"/>
  <c r="O1720" i="1"/>
  <c r="O3054" i="1"/>
  <c r="O2512" i="1"/>
  <c r="O1151" i="1"/>
  <c r="O1449" i="1"/>
  <c r="O1790" i="1"/>
  <c r="O468" i="1"/>
  <c r="O1438" i="1"/>
  <c r="O1997" i="1"/>
  <c r="O2863" i="1"/>
  <c r="O4039" i="1"/>
  <c r="O2327" i="1"/>
  <c r="O576" i="1"/>
  <c r="O1573" i="1"/>
  <c r="O1067" i="1"/>
  <c r="O157" i="1"/>
  <c r="O456" i="1"/>
  <c r="O2372" i="1"/>
  <c r="O450" i="1"/>
  <c r="O1119" i="1"/>
  <c r="O2599" i="1"/>
  <c r="O1711" i="1"/>
  <c r="O2324" i="1"/>
  <c r="O1565" i="1"/>
  <c r="O2162" i="1"/>
  <c r="O1909" i="1"/>
  <c r="O2132" i="1"/>
  <c r="O4112" i="1"/>
  <c r="O2504" i="1"/>
  <c r="O865" i="1"/>
  <c r="O3921" i="1"/>
  <c r="O2601" i="1"/>
  <c r="O720" i="1"/>
  <c r="O904" i="1"/>
  <c r="O2765" i="1"/>
  <c r="O629" i="1"/>
  <c r="O2660" i="1"/>
  <c r="O151" i="1"/>
  <c r="O1584" i="1"/>
  <c r="O1562" i="1"/>
  <c r="O4113" i="1"/>
  <c r="O3986" i="1"/>
  <c r="O4060" i="1"/>
  <c r="O2854" i="1"/>
  <c r="O663" i="1"/>
  <c r="O3142" i="1"/>
  <c r="O3578" i="1"/>
  <c r="O3993" i="1"/>
  <c r="O3634" i="1"/>
  <c r="O4022" i="1"/>
  <c r="O4105" i="1"/>
  <c r="O3732" i="1"/>
  <c r="O1493" i="1"/>
  <c r="O3863" i="1"/>
  <c r="O1415" i="1"/>
  <c r="O1559" i="1"/>
  <c r="O1185" i="1"/>
  <c r="O1567" i="1"/>
  <c r="O1102" i="1"/>
  <c r="O3744" i="1"/>
  <c r="O2768" i="1"/>
  <c r="O602" i="1"/>
  <c r="O220" i="1"/>
  <c r="O2946" i="1"/>
  <c r="O2567" i="1"/>
  <c r="O921" i="1"/>
  <c r="O1172" i="1"/>
  <c r="O1425" i="1"/>
  <c r="O2370" i="1"/>
  <c r="O1344" i="1"/>
  <c r="O1147" i="1"/>
  <c r="O642" i="1"/>
  <c r="O1552" i="1"/>
  <c r="O3949" i="1"/>
  <c r="O863" i="1"/>
  <c r="O3194" i="1"/>
  <c r="O1918" i="1"/>
  <c r="O2136" i="1"/>
  <c r="O2761" i="1"/>
  <c r="O1483" i="1"/>
  <c r="O4019" i="1"/>
  <c r="O3079" i="1"/>
  <c r="O1407" i="1"/>
  <c r="O714" i="1"/>
  <c r="O1382" i="1"/>
  <c r="O970" i="1"/>
  <c r="O986" i="1"/>
  <c r="O2650" i="1"/>
  <c r="O573" i="1"/>
  <c r="O1324" i="1"/>
  <c r="O1793" i="1"/>
  <c r="O2328" i="1"/>
  <c r="O2353" i="1"/>
  <c r="O1120" i="1"/>
  <c r="O4055" i="1"/>
  <c r="O1737" i="1"/>
  <c r="O234" i="1"/>
  <c r="O4049" i="1"/>
  <c r="O3981" i="1"/>
  <c r="O2751" i="1"/>
  <c r="O3200" i="1"/>
  <c r="O882" i="1"/>
  <c r="O505" i="1"/>
  <c r="O595" i="1"/>
  <c r="O2126" i="1"/>
  <c r="O2157" i="1"/>
  <c r="O148" i="1"/>
  <c r="O3124" i="1"/>
  <c r="O1235" i="1"/>
  <c r="O3791" i="1"/>
  <c r="O3891" i="1"/>
  <c r="O2153" i="1"/>
  <c r="O2978" i="1"/>
  <c r="O2325" i="1"/>
  <c r="O2364" i="1"/>
  <c r="O935" i="1"/>
  <c r="O2569" i="1"/>
  <c r="O3920" i="1"/>
  <c r="O912" i="1"/>
  <c r="O555" i="1"/>
  <c r="O2825" i="1"/>
  <c r="O2651" i="1"/>
  <c r="O1574" i="1"/>
  <c r="O436" i="1"/>
  <c r="O892" i="1"/>
  <c r="O3901" i="1"/>
  <c r="O4023" i="1"/>
  <c r="O3089" i="1"/>
  <c r="O1868" i="1"/>
  <c r="O1140" i="1"/>
  <c r="O3966" i="1"/>
  <c r="O955" i="1"/>
  <c r="O3090" i="1"/>
  <c r="O2140" i="1"/>
  <c r="O3122" i="1"/>
  <c r="O2923" i="1"/>
  <c r="O3190" i="1"/>
  <c r="O2887" i="1"/>
  <c r="O1069" i="1"/>
  <c r="O224" i="1"/>
  <c r="O4020" i="1"/>
  <c r="O3734" i="1"/>
  <c r="O933" i="1"/>
  <c r="O607" i="1"/>
  <c r="O1227" i="1"/>
  <c r="O2681" i="1"/>
  <c r="O428" i="1"/>
  <c r="O3922" i="1"/>
  <c r="O3902" i="1"/>
  <c r="O4065" i="1"/>
  <c r="O3911" i="1"/>
  <c r="O3973" i="1"/>
  <c r="O4104" i="1"/>
  <c r="O467" i="1"/>
  <c r="O2749" i="1"/>
  <c r="O1993" i="1"/>
  <c r="O603" i="1"/>
  <c r="O153" i="1"/>
  <c r="O474" i="1"/>
  <c r="O3071" i="1"/>
  <c r="O572" i="1"/>
  <c r="O2918" i="1"/>
  <c r="O1458" i="1"/>
  <c r="O2571" i="1"/>
  <c r="O2858" i="1"/>
  <c r="O486" i="1"/>
  <c r="O3739" i="1"/>
  <c r="O1718" i="1"/>
  <c r="O2777" i="1"/>
  <c r="O513" i="1"/>
  <c r="O1487" i="1"/>
  <c r="O3989" i="1"/>
  <c r="O3193" i="1"/>
  <c r="O1159" i="1"/>
  <c r="O2413" i="1"/>
  <c r="O906" i="1"/>
  <c r="O125" i="1"/>
  <c r="O2171" i="1"/>
  <c r="O3909" i="1"/>
  <c r="O425" i="1"/>
  <c r="O1763" i="1"/>
  <c r="O664" i="1"/>
  <c r="O905" i="1"/>
  <c r="O927" i="1"/>
  <c r="O3137" i="1"/>
  <c r="O1108" i="1"/>
  <c r="O4072" i="1"/>
  <c r="O1551" i="1"/>
  <c r="O3984" i="1"/>
  <c r="O3898" i="1"/>
  <c r="O777" i="1"/>
  <c r="O864" i="1"/>
  <c r="O3907" i="1"/>
  <c r="O581" i="1"/>
  <c r="O3070" i="1"/>
  <c r="O769" i="1"/>
  <c r="O2871" i="1"/>
  <c r="O1240" i="1"/>
  <c r="O1118" i="1"/>
  <c r="O3510" i="1"/>
  <c r="O2169" i="1"/>
  <c r="O179" i="1"/>
  <c r="O1441" i="1"/>
  <c r="O2374" i="1"/>
  <c r="O3912" i="1"/>
  <c r="O2886" i="1"/>
  <c r="O1145" i="1"/>
  <c r="O1770" i="1"/>
  <c r="O1157" i="1"/>
  <c r="O3848" i="1"/>
  <c r="O1064" i="1"/>
  <c r="O129" i="1"/>
  <c r="O721" i="1"/>
  <c r="O3431" i="1"/>
  <c r="O3948" i="1"/>
  <c r="O897" i="1"/>
  <c r="O920" i="1"/>
  <c r="O907" i="1"/>
  <c r="O715" i="1"/>
  <c r="O3417" i="1"/>
  <c r="O1365" i="1"/>
  <c r="O181" i="1"/>
  <c r="O895" i="1"/>
  <c r="O3069" i="1"/>
  <c r="O558" i="1"/>
  <c r="O4036" i="1"/>
  <c r="O1423" i="1"/>
  <c r="O3590" i="1"/>
  <c r="O4005" i="1"/>
  <c r="O2403" i="1"/>
  <c r="O2405" i="1"/>
  <c r="O3748" i="1"/>
  <c r="O426" i="1"/>
  <c r="O4093" i="1"/>
  <c r="O85" i="1"/>
  <c r="O888" i="1"/>
  <c r="O1596" i="1"/>
  <c r="O1580" i="1"/>
  <c r="O519" i="1"/>
  <c r="O675" i="1"/>
  <c r="O1237" i="1"/>
  <c r="O2516" i="1"/>
  <c r="O3974" i="1"/>
  <c r="O3971" i="1"/>
  <c r="O993" i="1"/>
  <c r="O1050" i="1"/>
  <c r="O1874" i="1"/>
  <c r="O3980" i="1"/>
  <c r="O4029" i="1"/>
  <c r="O502" i="1"/>
  <c r="O491" i="1"/>
  <c r="O4090" i="1"/>
  <c r="O3640" i="1"/>
  <c r="O1701" i="1"/>
  <c r="O1012" i="1"/>
  <c r="O592" i="1"/>
  <c r="O1575" i="1"/>
  <c r="O3832" i="1"/>
  <c r="O4046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242" i="1"/>
  <c r="O1406" i="1"/>
  <c r="O1105" i="1"/>
  <c r="O570" i="1"/>
  <c r="O3662" i="1"/>
  <c r="O3444" i="1"/>
  <c r="O3338" i="1"/>
  <c r="O3205" i="1"/>
  <c r="O241" i="1"/>
  <c r="O4027" i="1"/>
  <c r="O193" i="1"/>
  <c r="O594" i="1"/>
  <c r="O4061" i="1"/>
  <c r="O228" i="1"/>
  <c r="O1042" i="1"/>
  <c r="O1010" i="1"/>
  <c r="O2573" i="1"/>
  <c r="O508" i="1"/>
  <c r="O3547" i="1"/>
  <c r="O3869" i="1"/>
  <c r="O2884" i="1"/>
  <c r="O1152" i="1"/>
  <c r="O1112" i="1"/>
  <c r="O3143" i="1"/>
  <c r="O577" i="1"/>
  <c r="O96" i="1"/>
  <c r="O2757" i="1"/>
  <c r="O3893" i="1"/>
  <c r="O3859" i="1"/>
  <c r="O893" i="1"/>
  <c r="O1920" i="1"/>
  <c r="O693" i="1"/>
  <c r="O623" i="1"/>
  <c r="O199" i="1"/>
  <c r="O2910" i="1"/>
  <c r="O2862" i="1"/>
  <c r="O1047" i="1"/>
  <c r="O3826" i="1"/>
  <c r="O3740" i="1"/>
  <c r="O1138" i="1"/>
  <c r="O2350" i="1"/>
  <c r="O2876" i="1"/>
  <c r="O2822" i="1"/>
  <c r="O3207" i="1"/>
  <c r="O2893" i="1"/>
  <c r="O951" i="1"/>
  <c r="O2682" i="1"/>
  <c r="O3373" i="1"/>
  <c r="O2581" i="1"/>
  <c r="O3101" i="1"/>
  <c r="O200" i="1"/>
  <c r="O3399" i="1"/>
  <c r="O901" i="1"/>
  <c r="O1695" i="1"/>
  <c r="O2959" i="1"/>
  <c r="O976" i="1"/>
  <c r="O1597" i="1"/>
  <c r="O2503" i="1"/>
  <c r="O2123" i="1"/>
  <c r="O3967" i="1"/>
  <c r="O4062" i="1"/>
  <c r="O948" i="1"/>
  <c r="O3294" i="1"/>
  <c r="O1548" i="1"/>
  <c r="O945" i="1"/>
  <c r="O1194" i="1"/>
  <c r="O3961" i="1"/>
  <c r="O967" i="1"/>
  <c r="O685" i="1"/>
  <c r="O2925" i="1"/>
  <c r="O2114" i="1"/>
  <c r="O1824" i="1"/>
  <c r="O855" i="1"/>
  <c r="O850" i="1"/>
  <c r="O4041" i="1"/>
  <c r="O2857" i="1"/>
  <c r="O3103" i="1"/>
  <c r="O3117" i="1"/>
  <c r="O2345" i="1"/>
  <c r="O622" i="1"/>
  <c r="O1925" i="1"/>
  <c r="O1851" i="1"/>
  <c r="O4040" i="1"/>
  <c r="O590" i="1"/>
  <c r="O423" i="1"/>
  <c r="O884" i="1"/>
  <c r="O719" i="1"/>
  <c r="O2742" i="1"/>
  <c r="O829" i="1"/>
  <c r="O2426" i="1"/>
  <c r="O2124" i="1"/>
  <c r="O2852" i="1"/>
  <c r="O3478" i="1"/>
  <c r="O2900" i="1"/>
  <c r="O2218" i="1"/>
  <c r="O3837" i="1"/>
  <c r="O3976" i="1"/>
  <c r="O1414" i="1"/>
  <c r="O1156" i="1"/>
  <c r="O873" i="1"/>
  <c r="O170" i="1"/>
  <c r="O172" i="1"/>
  <c r="O2378" i="1"/>
  <c r="O926" i="1"/>
  <c r="O925" i="1"/>
  <c r="O3072" i="1"/>
  <c r="O1778" i="1"/>
  <c r="O506" i="1"/>
  <c r="O2417" i="1"/>
  <c r="O3062" i="1"/>
  <c r="O147" i="1"/>
  <c r="O3477" i="1"/>
  <c r="O624" i="1"/>
  <c r="O932" i="1"/>
  <c r="O191" i="1"/>
  <c r="O575" i="1"/>
  <c r="O3425" i="1"/>
  <c r="O4083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1347" i="1"/>
  <c r="O917" i="1"/>
  <c r="O3132" i="1"/>
  <c r="O374" i="1"/>
  <c r="O3082" i="1"/>
  <c r="O965" i="1"/>
  <c r="O203" i="1"/>
  <c r="O2755" i="1"/>
  <c r="O1811" i="1"/>
  <c r="O3727" i="1"/>
  <c r="O1983" i="1"/>
  <c r="O3455" i="1"/>
  <c r="O4066" i="1"/>
  <c r="O2545" i="1"/>
  <c r="O452" i="1"/>
  <c r="O3940" i="1"/>
  <c r="O3496" i="1"/>
  <c r="O4032" i="1"/>
  <c r="O4098" i="1"/>
  <c r="O781" i="1"/>
  <c r="O510" i="1"/>
  <c r="O2481" i="1"/>
  <c r="O236" i="1"/>
  <c r="O182" i="1"/>
  <c r="O3801" i="1"/>
  <c r="O137" i="1"/>
  <c r="O1432" i="1"/>
  <c r="O702" i="1"/>
  <c r="O2152" i="1"/>
  <c r="O1331" i="1"/>
  <c r="O3706" i="1"/>
  <c r="O24" i="1"/>
  <c r="O3969" i="1"/>
  <c r="O1085" i="1"/>
  <c r="O975" i="1"/>
  <c r="O4034" i="1"/>
  <c r="O433" i="1"/>
  <c r="O2319" i="1"/>
  <c r="O2856" i="1"/>
  <c r="O1429" i="1"/>
  <c r="O3721" i="1"/>
  <c r="O2203" i="1"/>
  <c r="O99" i="1"/>
  <c r="O2219" i="1"/>
  <c r="O3957" i="1"/>
  <c r="O1104" i="1"/>
  <c r="O1126" i="1"/>
  <c r="O3803" i="1"/>
  <c r="O597" i="1"/>
  <c r="O3736" i="1"/>
  <c r="O3822" i="1"/>
  <c r="O3695" i="1"/>
  <c r="O2450" i="1"/>
  <c r="O3118" i="1"/>
  <c r="O4071" i="1"/>
  <c r="O424" i="1"/>
  <c r="O1910" i="1"/>
  <c r="O821" i="1"/>
  <c r="O164" i="1"/>
  <c r="O2385" i="1"/>
  <c r="O2919" i="1"/>
  <c r="O2807" i="1"/>
  <c r="O3899" i="1"/>
  <c r="O1496" i="1"/>
  <c r="O1421" i="1"/>
  <c r="O3327" i="1"/>
  <c r="O3982" i="1"/>
  <c r="O3061" i="1"/>
  <c r="O3871" i="1"/>
  <c r="O4003" i="1"/>
  <c r="O3931" i="1"/>
  <c r="O3809" i="1"/>
  <c r="O3607" i="1"/>
  <c r="O78" i="1"/>
  <c r="O97" i="1"/>
  <c r="O4048" i="1"/>
  <c r="O2416" i="1"/>
  <c r="O2411" i="1"/>
  <c r="O2163" i="1"/>
  <c r="O2390" i="1"/>
  <c r="O2873" i="1"/>
  <c r="O994" i="1"/>
  <c r="O3564" i="1"/>
  <c r="O3086" i="1"/>
  <c r="O2137" i="1"/>
  <c r="O454" i="1"/>
  <c r="O950" i="1"/>
  <c r="O3648" i="1"/>
  <c r="O706" i="1"/>
  <c r="O3407" i="1"/>
  <c r="O2838" i="1"/>
  <c r="O1327" i="1"/>
  <c r="O1709" i="1"/>
  <c r="O3988" i="1"/>
  <c r="O4064" i="1"/>
  <c r="O2641" i="1"/>
  <c r="O3998" i="1"/>
  <c r="O1834" i="1"/>
  <c r="O3763" i="1"/>
  <c r="O3652" i="1"/>
  <c r="O3581" i="1"/>
  <c r="O3574" i="1"/>
  <c r="O3394" i="1"/>
  <c r="O3002" i="1"/>
  <c r="O2924" i="1"/>
  <c r="O141" i="1"/>
  <c r="O86" i="1"/>
  <c r="O2894" i="1"/>
  <c r="O3790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653" i="1"/>
  <c r="O1837" i="1"/>
  <c r="O831" i="1"/>
  <c r="O3896" i="1"/>
  <c r="O911" i="1"/>
  <c r="O3114" i="1"/>
  <c r="O3257" i="1"/>
  <c r="O3751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858" i="1"/>
  <c r="O820" i="1"/>
  <c r="O3183" i="1"/>
  <c r="O2457" i="1"/>
  <c r="O3516" i="1"/>
  <c r="O1614" i="1"/>
  <c r="O2754" i="1"/>
  <c r="O3936" i="1"/>
  <c r="O2899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065" i="1"/>
  <c r="O3195" i="1"/>
  <c r="O696" i="1"/>
  <c r="O605" i="1"/>
  <c r="O1808" i="1"/>
  <c r="O3380" i="1"/>
  <c r="O3523" i="1"/>
  <c r="O759" i="1"/>
  <c r="O2267" i="1"/>
  <c r="O377" i="1"/>
  <c r="O106" i="1"/>
  <c r="O52" i="1"/>
  <c r="O1440" i="1"/>
  <c r="O388" i="1"/>
  <c r="O2144" i="1"/>
  <c r="O2817" i="1"/>
  <c r="O1289" i="1"/>
  <c r="O2955" i="1"/>
  <c r="O3702" i="1"/>
  <c r="O2492" i="1"/>
  <c r="O2146" i="1"/>
  <c r="O3406" i="1"/>
  <c r="O1296" i="1"/>
  <c r="O2098" i="1"/>
  <c r="O3087" i="1"/>
  <c r="O2917" i="1"/>
  <c r="O2076" i="1"/>
  <c r="O3411" i="1"/>
  <c r="O1374" i="1"/>
  <c r="O1929" i="1"/>
  <c r="O3978" i="1"/>
  <c r="O3733" i="1"/>
  <c r="O1020" i="1"/>
  <c r="O2907" i="1"/>
  <c r="O2898" i="1"/>
  <c r="O2002" i="1"/>
  <c r="O2069" i="1"/>
  <c r="O11" i="1"/>
  <c r="O3535" i="1"/>
  <c r="O3461" i="1"/>
  <c r="O117" i="1"/>
  <c r="O2172" i="1"/>
  <c r="O3589" i="1"/>
  <c r="O1692" i="1"/>
  <c r="O72" i="1"/>
  <c r="O3052" i="1"/>
  <c r="O697" i="1"/>
  <c r="O1915" i="1"/>
  <c r="O3138" i="1"/>
  <c r="O2473" i="1"/>
  <c r="O868" i="1"/>
  <c r="O509" i="1"/>
  <c r="O166" i="1"/>
  <c r="O1041" i="1"/>
  <c r="O3987" i="1"/>
  <c r="O3960" i="1"/>
  <c r="O4106" i="1"/>
  <c r="O881" i="1"/>
  <c r="O3133" i="1"/>
  <c r="O3075" i="1"/>
  <c r="O3415" i="1"/>
  <c r="O3347" i="1"/>
  <c r="O3867" i="1"/>
  <c r="O1578" i="1"/>
  <c r="O2879" i="1"/>
  <c r="O1725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784" i="1"/>
  <c r="O665" i="1"/>
  <c r="O1502" i="1"/>
  <c r="O3456" i="1"/>
  <c r="O3296" i="1"/>
  <c r="O964" i="1"/>
  <c r="O3757" i="1"/>
  <c r="O3667" i="1"/>
  <c r="O3828" i="1"/>
  <c r="O2957" i="1"/>
  <c r="O4000" i="1"/>
  <c r="O718" i="1"/>
  <c r="O3541" i="1"/>
  <c r="O3297" i="1"/>
  <c r="O3025" i="1"/>
  <c r="O183" i="1"/>
  <c r="O2544" i="1"/>
  <c r="O997" i="1"/>
  <c r="O1391" i="1"/>
  <c r="O2797" i="1"/>
  <c r="O4096" i="1"/>
  <c r="O876" i="1"/>
  <c r="O2744" i="1"/>
  <c r="O1110" i="1"/>
  <c r="O4076" i="1"/>
  <c r="O3049" i="1"/>
  <c r="O205" i="1"/>
  <c r="O2494" i="1"/>
  <c r="O887" i="1"/>
  <c r="O2872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579" i="1"/>
  <c r="O2819" i="1"/>
  <c r="O3651" i="1"/>
  <c r="O3396" i="1"/>
  <c r="O2558" i="1"/>
  <c r="O2387" i="1"/>
  <c r="O3493" i="1"/>
  <c r="O2933" i="1"/>
  <c r="O4058" i="1"/>
  <c r="O3098" i="1"/>
  <c r="O3093" i="1"/>
  <c r="O2488" i="1"/>
  <c r="O27" i="1"/>
  <c r="O3610" i="1"/>
  <c r="O1417" i="1"/>
  <c r="O189" i="1"/>
  <c r="O4097" i="1"/>
  <c r="O2686" i="1"/>
  <c r="O2454" i="1"/>
  <c r="O2748" i="1"/>
  <c r="O3741" i="1"/>
  <c r="O1435" i="1"/>
  <c r="O1949" i="1"/>
  <c r="O1439" i="1"/>
  <c r="O3329" i="1"/>
  <c r="O2302" i="1"/>
  <c r="O1825" i="1"/>
  <c r="O2224" i="1"/>
  <c r="O745" i="1"/>
  <c r="O3900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085" i="1"/>
  <c r="O2839" i="1"/>
  <c r="O1071" i="1"/>
  <c r="O600" i="1"/>
  <c r="O1739" i="1"/>
  <c r="O3853" i="1"/>
  <c r="O2127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4057" i="1"/>
  <c r="O960" i="1"/>
  <c r="O3802" i="1"/>
  <c r="O1764" i="1"/>
  <c r="O2654" i="1"/>
  <c r="O1465" i="1"/>
  <c r="O1176" i="1"/>
  <c r="O3369" i="1"/>
  <c r="O2561" i="1"/>
  <c r="O677" i="1"/>
  <c r="O1492" i="1"/>
  <c r="O1773" i="1"/>
  <c r="O2193" i="1"/>
  <c r="O3838" i="1"/>
  <c r="O75" i="1"/>
  <c r="O787" i="1"/>
  <c r="O666" i="1"/>
  <c r="O3512" i="1"/>
  <c r="O1788" i="1"/>
  <c r="O3916" i="1"/>
  <c r="O979" i="1"/>
  <c r="O3095" i="1"/>
  <c r="O814" i="1"/>
  <c r="O1154" i="1"/>
  <c r="O1396" i="1"/>
  <c r="O3397" i="1"/>
  <c r="O2295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810" i="1"/>
  <c r="O3514" i="1"/>
  <c r="O3506" i="1"/>
  <c r="O3187" i="1"/>
  <c r="O2990" i="1"/>
  <c r="O2930" i="1"/>
  <c r="O2823" i="1"/>
  <c r="O2174" i="1"/>
  <c r="O1847" i="1"/>
  <c r="O392" i="1"/>
  <c r="O3915" i="1"/>
  <c r="O2511" i="1"/>
  <c r="O3817" i="1"/>
  <c r="O3624" i="1"/>
  <c r="O1862" i="1"/>
  <c r="O2671" i="1"/>
  <c r="O1613" i="1"/>
  <c r="O2484" i="1"/>
  <c r="O2290" i="1"/>
  <c r="O1840" i="1"/>
  <c r="O2770" i="1"/>
  <c r="O1662" i="1"/>
  <c r="O2995" i="1"/>
  <c r="O1882" i="1"/>
  <c r="O3566" i="1"/>
  <c r="O3040" i="1"/>
  <c r="O2299" i="1"/>
  <c r="O3601" i="1"/>
  <c r="O3908" i="1"/>
  <c r="O1213" i="1"/>
  <c r="O2221" i="1"/>
  <c r="O1615" i="1"/>
  <c r="O2210" i="1"/>
  <c r="O3551" i="1"/>
  <c r="O1170" i="1"/>
  <c r="O1592" i="1"/>
  <c r="O1039" i="1"/>
  <c r="O3582" i="1"/>
  <c r="O786" i="1"/>
  <c r="O3800" i="1"/>
  <c r="O1672" i="1"/>
  <c r="O1087" i="1"/>
  <c r="O2389" i="1"/>
  <c r="O3678" i="1"/>
  <c r="O1833" i="1"/>
  <c r="O2472" i="1"/>
  <c r="O1208" i="1"/>
  <c r="O3670" i="1"/>
  <c r="O3561" i="1"/>
  <c r="O3374" i="1"/>
  <c r="O2106" i="1"/>
  <c r="O813" i="1"/>
  <c r="O782" i="1"/>
  <c r="O871" i="1"/>
  <c r="O3128" i="1"/>
  <c r="O312" i="1"/>
  <c r="O3686" i="1"/>
  <c r="O3370" i="1"/>
  <c r="O1885" i="1"/>
  <c r="O2758" i="1"/>
  <c r="O1835" i="1"/>
  <c r="O1640" i="1"/>
  <c r="O1713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1266" i="1"/>
  <c r="O3448" i="1"/>
  <c r="O3711" i="1"/>
  <c r="O3569" i="1"/>
  <c r="O3364" i="1"/>
  <c r="O1364" i="1"/>
  <c r="O2953" i="1"/>
  <c r="O3844" i="1"/>
  <c r="O2539" i="1"/>
  <c r="O3771" i="1"/>
  <c r="O2680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1622" i="1"/>
  <c r="O2208" i="1"/>
  <c r="O1328" i="1"/>
  <c r="O1310" i="1"/>
  <c r="O2207" i="1"/>
  <c r="O3534" i="1"/>
  <c r="O2891" i="1"/>
  <c r="O2785" i="1"/>
  <c r="O1896" i="1"/>
  <c r="O3199" i="1"/>
  <c r="O270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2469" i="1"/>
  <c r="O3598" i="1"/>
  <c r="O3106" i="1"/>
  <c r="O3720" i="1"/>
  <c r="O2789" i="1"/>
  <c r="O3345" i="1"/>
  <c r="O1298" i="1"/>
  <c r="O1901" i="1"/>
  <c r="O2784" i="1"/>
  <c r="O3668" i="1"/>
  <c r="O1644" i="1"/>
  <c r="O859" i="1"/>
  <c r="O869" i="1"/>
  <c r="O418" i="1"/>
  <c r="O1610" i="1"/>
  <c r="O3460" i="1"/>
  <c r="O1870" i="1"/>
  <c r="O2589" i="1"/>
  <c r="O3539" i="1"/>
  <c r="O2964" i="1"/>
  <c r="O3167" i="1"/>
  <c r="O2437" i="1"/>
  <c r="O3593" i="1"/>
  <c r="O1888" i="1"/>
  <c r="O3983" i="1"/>
  <c r="O21" i="1"/>
  <c r="O3879" i="1"/>
  <c r="O3401" i="1"/>
  <c r="O635" i="1"/>
  <c r="O3718" i="1"/>
  <c r="O3228" i="1"/>
  <c r="O3615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530" i="1"/>
  <c r="O1743" i="1"/>
  <c r="O1325" i="1"/>
  <c r="O2661" i="1"/>
  <c r="O4079" i="1"/>
  <c r="O1355" i="1"/>
  <c r="O848" i="1"/>
  <c r="O2408" i="1"/>
  <c r="O2120" i="1"/>
  <c r="O80" i="1"/>
  <c r="O1886" i="1"/>
  <c r="O879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3904" i="1"/>
  <c r="O198" i="1"/>
  <c r="O1230" i="1"/>
  <c r="O2634" i="1"/>
  <c r="O678" i="1"/>
  <c r="O83" i="1"/>
  <c r="O982" i="1"/>
  <c r="O2158" i="1"/>
  <c r="O3229" i="1"/>
  <c r="O857" i="1"/>
  <c r="O3766" i="1"/>
  <c r="O3583" i="1"/>
  <c r="O3495" i="1"/>
  <c r="O3429" i="1"/>
  <c r="O3033" i="1"/>
  <c r="O3872" i="1"/>
  <c r="O3580" i="1"/>
  <c r="O2489" i="1"/>
  <c r="O2288" i="1"/>
  <c r="O1604" i="1"/>
  <c r="O2297" i="1"/>
  <c r="O3703" i="1"/>
  <c r="O87" i="1"/>
  <c r="O3078" i="1"/>
  <c r="O1379" i="1"/>
  <c r="O3660" i="1"/>
  <c r="O3503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3545" i="1"/>
  <c r="O2703" i="1"/>
  <c r="O2383" i="1"/>
  <c r="O202" i="1"/>
  <c r="O3355" i="1"/>
  <c r="O812" i="1"/>
  <c r="O930" i="1"/>
  <c r="O1457" i="1"/>
  <c r="O1620" i="1"/>
  <c r="O3951" i="1"/>
  <c r="O1587" i="1"/>
  <c r="O3395" i="1"/>
  <c r="O101" i="1"/>
  <c r="O3332" i="1"/>
  <c r="O740" i="1"/>
  <c r="O3001" i="1"/>
  <c r="O2954" i="1"/>
  <c r="O3233" i="1"/>
  <c r="O2291" i="1"/>
  <c r="O2181" i="1"/>
  <c r="O255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3253" i="1"/>
  <c r="O2084" i="1"/>
  <c r="O37" i="1"/>
  <c r="O3724" i="1"/>
  <c r="O3530" i="1"/>
  <c r="O1508" i="1"/>
  <c r="O991" i="1"/>
  <c r="O3316" i="1"/>
  <c r="O652" i="1"/>
  <c r="O3499" i="1"/>
  <c r="O3500" i="1"/>
  <c r="O1245" i="1"/>
  <c r="O1804" i="1"/>
  <c r="O3849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1680" i="1"/>
  <c r="O2605" i="1"/>
  <c r="O968" i="1"/>
  <c r="O3945" i="1"/>
  <c r="O1265" i="1"/>
  <c r="O158" i="1"/>
  <c r="O3856" i="1"/>
  <c r="O3818" i="1"/>
  <c r="O3692" i="1"/>
  <c r="O1641" i="1"/>
  <c r="O3198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472" i="1"/>
  <c r="O1775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2939" i="1"/>
  <c r="O1621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885" i="1"/>
  <c r="O3161" i="1"/>
  <c r="O535" i="1"/>
  <c r="O22" i="1"/>
  <c r="O3777" i="1"/>
  <c r="O3375" i="1"/>
  <c r="O750" i="1"/>
  <c r="O2431" i="1"/>
  <c r="O2112" i="1"/>
  <c r="O3655" i="1"/>
  <c r="O1636" i="1"/>
  <c r="O1673" i="1"/>
  <c r="O3596" i="1"/>
  <c r="O3729" i="1"/>
  <c r="O3522" i="1"/>
  <c r="O2121" i="1"/>
  <c r="O1653" i="1"/>
  <c r="O3620" i="1"/>
  <c r="O3476" i="1"/>
  <c r="O3359" i="1"/>
  <c r="O1828" i="1"/>
  <c r="O1286" i="1"/>
  <c r="O1443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1841" i="1"/>
  <c r="O2646" i="1"/>
  <c r="O3430" i="1"/>
  <c r="O1303" i="1"/>
  <c r="O819" i="1"/>
  <c r="O3878" i="1"/>
  <c r="O3467" i="1"/>
  <c r="O3282" i="1"/>
  <c r="O3537" i="1"/>
  <c r="O385" i="1"/>
  <c r="O2487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536" i="1"/>
  <c r="O2647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482" i="1"/>
  <c r="O3550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3776" i="1"/>
  <c r="O3546" i="1"/>
  <c r="O3518" i="1"/>
  <c r="O3289" i="1"/>
  <c r="O2468" i="1"/>
  <c r="O2097" i="1"/>
  <c r="O1304" i="1"/>
  <c r="O4042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760" i="1"/>
  <c r="O3209" i="1"/>
  <c r="O988" i="1"/>
  <c r="O3489" i="1"/>
  <c r="O1349" i="1"/>
  <c r="O3605" i="1"/>
  <c r="O3270" i="1"/>
  <c r="O3563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844" i="1"/>
  <c r="O3201" i="1"/>
  <c r="O853" i="1"/>
  <c r="O89" i="1"/>
  <c r="O3656" i="1"/>
  <c r="O2477" i="1"/>
  <c r="O3552" i="1"/>
  <c r="O3308" i="1"/>
  <c r="O1930" i="1"/>
  <c r="O2368" i="1"/>
  <c r="O3330" i="1"/>
  <c r="O1216" i="1"/>
  <c r="O3249" i="1"/>
  <c r="O3825" i="1"/>
  <c r="O2277" i="1"/>
  <c r="O2831" i="1"/>
  <c r="O3166" i="1"/>
  <c r="O3617" i="1"/>
  <c r="O1903" i="1"/>
  <c r="O822" i="1"/>
  <c r="O2942" i="1"/>
  <c r="O3505" i="1"/>
  <c r="O1675" i="1"/>
  <c r="O1201" i="1"/>
  <c r="O2936" i="1"/>
  <c r="O866" i="1"/>
  <c r="O3141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16" i="1"/>
  <c r="O1312" i="1"/>
  <c r="O3170" i="1"/>
  <c r="O3416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446" i="1"/>
  <c r="O2934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833" i="1"/>
  <c r="O1681" i="1"/>
  <c r="O103" i="1"/>
  <c r="O10" i="1"/>
  <c r="O3389" i="1"/>
  <c r="O3017" i="1"/>
  <c r="O272" i="1"/>
  <c r="O3153" i="1"/>
  <c r="O3384" i="1"/>
  <c r="O3673" i="1"/>
  <c r="O4108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051" i="1"/>
  <c r="O3519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64" i="1"/>
  <c r="O47" i="1"/>
  <c r="O3334" i="1"/>
  <c r="O2824" i="1"/>
  <c r="O2498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364" i="1"/>
  <c r="O527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E11" i="10" l="1"/>
  <c r="H11" i="10" s="1"/>
  <c r="E12" i="10"/>
  <c r="G12" i="10" s="1"/>
  <c r="E13" i="10"/>
  <c r="G13" i="10" s="1"/>
  <c r="E4" i="10"/>
  <c r="H4" i="10" s="1"/>
  <c r="E2" i="10"/>
  <c r="E5" i="10"/>
  <c r="H5" i="10" s="1"/>
  <c r="E10" i="10"/>
  <c r="H10" i="10" s="1"/>
  <c r="E9" i="10"/>
  <c r="F9" i="10" s="1"/>
  <c r="E8" i="10"/>
  <c r="G8" i="10" s="1"/>
  <c r="E7" i="10"/>
  <c r="F7" i="10" s="1"/>
  <c r="E6" i="10"/>
  <c r="H6" i="10" s="1"/>
  <c r="E3" i="10"/>
  <c r="H3" i="10" s="1"/>
  <c r="F3" i="10" l="1"/>
  <c r="H13" i="10"/>
  <c r="H12" i="10"/>
  <c r="F12" i="10"/>
  <c r="G5" i="10"/>
  <c r="F13" i="10"/>
  <c r="G7" i="10"/>
  <c r="F4" i="10"/>
  <c r="G4" i="10"/>
  <c r="H2" i="10"/>
  <c r="G2" i="10"/>
  <c r="F2" i="10"/>
  <c r="F5" i="10"/>
  <c r="F10" i="10"/>
  <c r="G10" i="10"/>
  <c r="G6" i="10"/>
  <c r="G11" i="10"/>
  <c r="F6" i="10"/>
  <c r="H8" i="10"/>
  <c r="H7" i="10"/>
  <c r="F11" i="10"/>
  <c r="H9" i="10"/>
  <c r="F8" i="10"/>
  <c r="G9" i="10"/>
  <c r="G3" i="10"/>
</calcChain>
</file>

<file path=xl/sharedStrings.xml><?xml version="1.0" encoding="utf-8"?>
<sst xmlns="http://schemas.openxmlformats.org/spreadsheetml/2006/main" count="33057" uniqueCount="8403">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</sst>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0" fontId="1" fillId="0" borderId="0" xfId="0" applyFont="1"/>
    <xf numFmtId="10" fontId="0" fillId="0" borderId="0" xfId="1" applyNumberFormat="1" applyFont="1"/>
    <xf numFmtId="0" fontId="0" fillId="0" borderId="0" xfId="0" applyFill="1"/>
    <xf numFmtId="10" fontId="0" fillId="0" borderId="0" xfId="1" applyNumberFormat="1" applyFont="1" applyFill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B-4B5F-A330-6970C11BEE2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3B-4B5F-A330-6970C11BEE2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3B-4B5F-A330-6970C11BEE2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3B-4B5F-A330-6970C11BE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7345248"/>
        <c:axId val="1407345664"/>
      </c:barChart>
      <c:catAx>
        <c:axId val="14073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345664"/>
        <c:crosses val="autoZero"/>
        <c:auto val="1"/>
        <c:lblAlgn val="ctr"/>
        <c:lblOffset val="100"/>
        <c:noMultiLvlLbl val="0"/>
      </c:catAx>
      <c:valAx>
        <c:axId val="140734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34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A-4F98-898D-B82C069AE6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A-4F98-898D-B82C069AE6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D-4455-9416-07DC40EFC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200992"/>
        <c:axId val="1546202656"/>
      </c:barChart>
      <c:catAx>
        <c:axId val="154620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202656"/>
        <c:crosses val="autoZero"/>
        <c:auto val="1"/>
        <c:lblAlgn val="ctr"/>
        <c:lblOffset val="100"/>
        <c:noMultiLvlLbl val="0"/>
      </c:catAx>
      <c:valAx>
        <c:axId val="154620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20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1277923592884224"/>
          <c:y val="9.05513543480332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B-4AEC-99C7-85667A066ED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B-4AEC-99C7-85667A066ED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B-4AEC-99C7-85667A06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2041744"/>
        <c:axId val="1412042160"/>
      </c:lineChart>
      <c:catAx>
        <c:axId val="141204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42160"/>
        <c:crosses val="autoZero"/>
        <c:auto val="1"/>
        <c:lblAlgn val="ctr"/>
        <c:lblOffset val="100"/>
        <c:noMultiLvlLbl val="0"/>
      </c:catAx>
      <c:valAx>
        <c:axId val="1412042160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4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E5-4DB2-BD29-23C9E5777F6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E5-4DB2-BD29-23C9E5777F6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E5-4DB2-BD29-23C9E5777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093696"/>
        <c:axId val="15940957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AE5-4DB2-BD29-23C9E5777F6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AE5-4DB2-BD29-23C9E5777F6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AE5-4DB2-BD29-23C9E5777F6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AE5-4DB2-BD29-23C9E5777F69}"/>
                  </c:ext>
                </c:extLst>
              </c15:ser>
            </c15:filteredLineSeries>
          </c:ext>
        </c:extLst>
      </c:lineChart>
      <c:catAx>
        <c:axId val="15940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095776"/>
        <c:crosses val="autoZero"/>
        <c:auto val="1"/>
        <c:lblAlgn val="ctr"/>
        <c:lblOffset val="100"/>
        <c:noMultiLvlLbl val="0"/>
      </c:catAx>
      <c:valAx>
        <c:axId val="159409577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0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159544</xdr:colOff>
      <xdr:row>16</xdr:row>
      <xdr:rowOff>40481</xdr:rowOff>
    </xdr:from>
    <xdr:to>
      <xdr:col>6</xdr:col>
      <xdr:colOff>511969</xdr:colOff>
      <xdr:row>31</xdr:row>
      <xdr:rowOff>69056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F5C55D-D1BD-A984-CB10-316945655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504826</xdr:colOff>
      <xdr:row>3</xdr:row>
      <xdr:rowOff>121445</xdr:rowOff>
    </xdr:from>
    <xdr:to>
      <xdr:col>14</xdr:col>
      <xdr:colOff>85726</xdr:colOff>
      <xdr:row>18</xdr:row>
      <xdr:rowOff>150020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913BB-853E-A8DC-637F-1F4A3703E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290513</xdr:colOff>
      <xdr:row>18</xdr:row>
      <xdr:rowOff>145256</xdr:rowOff>
    </xdr:from>
    <xdr:to>
      <xdr:col>6</xdr:col>
      <xdr:colOff>642938</xdr:colOff>
      <xdr:row>33</xdr:row>
      <xdr:rowOff>173831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5B5826-C8AF-02ED-61DD-7C0F38003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600603</xdr:colOff>
      <xdr:row>15</xdr:row>
      <xdr:rowOff>5292</xdr:rowOff>
    </xdr:from>
    <xdr:to>
      <xdr:col>5</xdr:col>
      <xdr:colOff>190500</xdr:colOff>
      <xdr:row>35</xdr:row>
      <xdr:rowOff>21167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E3BA1-0984-34B6-D42B-5E3DD219D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jaira Varillas" refreshedDate="44733.987810069448" createdVersion="8" refreshedVersion="8" minRefreshableVersion="3" recordCount="4115" xr:uid="{02A0CA72-0187-4AF9-8772-C4F9F32139A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Date="1" containsString="0" containsBlank="1" containsMixedTypes="1" minDate="2022-06-22T00:00:00" maxDate="1900-01-02T21:35:05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jaira Varillas" refreshedDate="44734.019163194447" createdVersion="8" refreshedVersion="8" minRefreshableVersion="3" recordCount="4115" xr:uid="{E4FF96B3-45A5-4D24-94D2-DF5803E81F6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22-06-22T00:00: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9F7E7-470A-426E-9354-230F0791507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C7C4E9-021A-4F4E-9892-A530569A364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9FB59-1A89-4345-B457-84CAB7FF9277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95" zoomScaleNormal="95" workbookViewId="0">
      <pane ySplit="1" topLeftCell="A127" activePane="bottomLeft" state="frozen"/>
      <selection pane="bottomLeft" activeCell="R127" sqref="R127"/>
    </sheetView>
  </sheetViews>
  <sheetFormatPr defaultColWidth="8.86328125" defaultRowHeight="14.25" x14ac:dyDescent="0.45"/>
  <cols>
    <col min="2" max="2" width="38.3984375" style="3" customWidth="1"/>
    <col min="3" max="3" width="40.265625" style="3" customWidth="1"/>
    <col min="4" max="4" width="15.73046875" style="6" bestFit="1" customWidth="1"/>
    <col min="5" max="5" width="16.3984375" style="8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41.1328125" customWidth="1"/>
    <col min="15" max="15" width="22.73046875" customWidth="1"/>
    <col min="16" max="16" width="28.1328125" customWidth="1"/>
    <col min="17" max="17" width="30.73046875" customWidth="1"/>
    <col min="18" max="18" width="17.73046875" customWidth="1"/>
    <col min="19" max="19" width="22.59765625" customWidth="1"/>
    <col min="20" max="20" width="23.59765625" style="10" customWidth="1"/>
    <col min="21" max="21" width="11.8632812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8365</v>
      </c>
      <c r="R1" s="1" t="s">
        <v>8359</v>
      </c>
      <c r="S1" s="1" t="s">
        <v>8366</v>
      </c>
      <c r="T1" s="15" t="s">
        <v>8367</v>
      </c>
      <c r="U1" s="1" t="s">
        <v>8380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IFERROR(ROUND(E2/L2,4),0)</f>
        <v>63.9176</v>
      </c>
      <c r="Q2" s="1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IFERROR(ROUND(E3/L3,4),0)</f>
        <v>185.48099999999999</v>
      </c>
      <c r="Q3" s="12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2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2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2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2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2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2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2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2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2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2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2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2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2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2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2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2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2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2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2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2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2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2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2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2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2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2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2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2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2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2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2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2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2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2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2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2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2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2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2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2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2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2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2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2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2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2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2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2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2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2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2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2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86.666700000000006</v>
      </c>
      <c r="Q66" s="12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IFERROR(ROUND(E67/L67,4),0)</f>
        <v>132.05260000000001</v>
      </c>
      <c r="Q67" s="12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91.230800000000002</v>
      </c>
      <c r="Q68" s="12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21.194400000000002</v>
      </c>
      <c r="Q70" s="12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62.327100000000002</v>
      </c>
      <c r="Q71" s="12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37.411799999999999</v>
      </c>
      <c r="Q72" s="12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69.718800000000002</v>
      </c>
      <c r="Q73" s="12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58.170699999999997</v>
      </c>
      <c r="Q74" s="12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19.471</v>
      </c>
      <c r="Q76" s="12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85.957400000000007</v>
      </c>
      <c r="Q77" s="12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30.666699999999999</v>
      </c>
      <c r="Q78" s="12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60.384599999999999</v>
      </c>
      <c r="Q79" s="12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40.268300000000004</v>
      </c>
      <c r="Q81" s="12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273.82979999999998</v>
      </c>
      <c r="Q82" s="12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53.035699999999999</v>
      </c>
      <c r="Q83" s="12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40.005000000000003</v>
      </c>
      <c r="Q84" s="12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15.7692</v>
      </c>
      <c r="Q85" s="12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71.428600000000003</v>
      </c>
      <c r="Q86" s="12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71.714299999999994</v>
      </c>
      <c r="Q87" s="12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375.7647</v>
      </c>
      <c r="Q88" s="12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123.28570000000001</v>
      </c>
      <c r="Q91" s="12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31.375</v>
      </c>
      <c r="Q92" s="12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78.260900000000007</v>
      </c>
      <c r="Q93" s="12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122.32559999999999</v>
      </c>
      <c r="Q94" s="12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73.7333</v>
      </c>
      <c r="Q95" s="12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21.666699999999999</v>
      </c>
      <c r="Q96" s="12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21.904800000000002</v>
      </c>
      <c r="Q97" s="12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50.588200000000001</v>
      </c>
      <c r="Q98" s="12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53.125</v>
      </c>
      <c r="Q99" s="12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56.666699999999999</v>
      </c>
      <c r="Q100" s="12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40.776699999999998</v>
      </c>
      <c r="Q101" s="12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192.30770000000001</v>
      </c>
      <c r="Q102" s="12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117.92310000000001</v>
      </c>
      <c r="Q104" s="12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27.898</v>
      </c>
      <c r="Q105" s="12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39.383299999999998</v>
      </c>
      <c r="Q107" s="12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186.11109999999999</v>
      </c>
      <c r="Q108" s="12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111.3768</v>
      </c>
      <c r="Q109" s="12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78.723399999999998</v>
      </c>
      <c r="Q110" s="12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46.702100000000002</v>
      </c>
      <c r="Q111" s="12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65.384600000000006</v>
      </c>
      <c r="Q112" s="12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102.07550000000001</v>
      </c>
      <c r="Q113" s="12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64.197500000000005</v>
      </c>
      <c r="Q114" s="12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90.384600000000006</v>
      </c>
      <c r="Q115" s="12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88.571399999999997</v>
      </c>
      <c r="Q116" s="12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28.7273</v>
      </c>
      <c r="Q117" s="12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69.789500000000004</v>
      </c>
      <c r="Q118" s="12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57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167.4896</v>
      </c>
      <c r="Q119" s="12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144.91229999999999</v>
      </c>
      <c r="Q120" s="12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91.840500000000006</v>
      </c>
      <c r="Q121" s="12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25.166699999999999</v>
      </c>
      <c r="Q125" s="12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11.666700000000001</v>
      </c>
      <c r="Q127" s="12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106.6923</v>
      </c>
      <c r="Q128" s="12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311.16669999999999</v>
      </c>
      <c r="Q130" s="12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IFERROR(ROUND(E131/L131,4),0)</f>
        <v>0</v>
      </c>
      <c r="Q131" s="12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94.506200000000007</v>
      </c>
      <c r="Q134" s="12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81.241399999999999</v>
      </c>
      <c r="Q140" s="12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46.178600000000003</v>
      </c>
      <c r="Q143" s="12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55.945900000000002</v>
      </c>
      <c r="Q146" s="12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37.555599999999998</v>
      </c>
      <c r="Q147" s="12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38.333300000000001</v>
      </c>
      <c r="Q148" s="12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15.333299999999999</v>
      </c>
      <c r="Q151" s="12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449.43279999999999</v>
      </c>
      <c r="Q152" s="12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13.333299999999999</v>
      </c>
      <c r="Q156" s="12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91.428600000000003</v>
      </c>
      <c r="Q166" s="12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108.33329999999999</v>
      </c>
      <c r="Q170" s="12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49.884599999999999</v>
      </c>
      <c r="Q177" s="12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25.714300000000001</v>
      </c>
      <c r="Q179" s="12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30.8462</v>
      </c>
      <c r="Q182" s="12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83.333299999999994</v>
      </c>
      <c r="Q193" s="12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5.6666999999999996</v>
      </c>
      <c r="Q194" s="12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IFERROR(ROUND(E195/L195,4),0)</f>
        <v>0</v>
      </c>
      <c r="Q195" s="12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77.1053</v>
      </c>
      <c r="Q198" s="12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87.308300000000003</v>
      </c>
      <c r="Q202" s="12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54.285699999999999</v>
      </c>
      <c r="Q203" s="12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117.6837</v>
      </c>
      <c r="Q206" s="12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76.470600000000005</v>
      </c>
      <c r="Q207" s="12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163.84620000000001</v>
      </c>
      <c r="Q209" s="12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91.818200000000004</v>
      </c>
      <c r="Q212" s="12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185.83330000000001</v>
      </c>
      <c r="Q213" s="12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331.53829999999999</v>
      </c>
      <c r="Q218" s="12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314.28949999999998</v>
      </c>
      <c r="Q219" s="12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115.9868</v>
      </c>
      <c r="Q221" s="12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15.7143</v>
      </c>
      <c r="Q234" s="12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117.8476</v>
      </c>
      <c r="Q242" s="12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109.04259999999999</v>
      </c>
      <c r="Q243" s="12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73.019800000000004</v>
      </c>
      <c r="Q244" s="12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78.195099999999996</v>
      </c>
      <c r="Q245" s="12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47.398800000000001</v>
      </c>
      <c r="Q246" s="12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54.020800000000001</v>
      </c>
      <c r="Q247" s="12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68.488799999999998</v>
      </c>
      <c r="Q248" s="12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108.1452</v>
      </c>
      <c r="Q249" s="12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589.95209999999997</v>
      </c>
      <c r="Q250" s="12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48.051099999999998</v>
      </c>
      <c r="Q251" s="12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72.482799999999997</v>
      </c>
      <c r="Q252" s="12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57.0779</v>
      </c>
      <c r="Q253" s="12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85.444400000000002</v>
      </c>
      <c r="Q254" s="12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215.8571</v>
      </c>
      <c r="Q255" s="12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89.386399999999995</v>
      </c>
      <c r="Q256" s="12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45.418399999999998</v>
      </c>
      <c r="Q257" s="12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65.756399999999999</v>
      </c>
      <c r="Q258" s="12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IFERROR(ROUND(E259/L259,4),0)</f>
        <v>66.704099999999997</v>
      </c>
      <c r="Q259" s="12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83.3459</v>
      </c>
      <c r="Q260" s="12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105.0461</v>
      </c>
      <c r="Q261" s="12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120.9091</v>
      </c>
      <c r="Q262" s="12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97.636399999999995</v>
      </c>
      <c r="Q263" s="12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41.379300000000001</v>
      </c>
      <c r="Q264" s="12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30.654499999999999</v>
      </c>
      <c r="Q265" s="12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64.945099999999996</v>
      </c>
      <c r="Q266" s="12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95.775899999999993</v>
      </c>
      <c r="Q267" s="12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40.416699999999999</v>
      </c>
      <c r="Q268" s="12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78.578400000000002</v>
      </c>
      <c r="Q269" s="12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50.180199999999999</v>
      </c>
      <c r="Q270" s="12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92.2517</v>
      </c>
      <c r="Q271" s="12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57.540999999999997</v>
      </c>
      <c r="Q272" s="12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109.4216</v>
      </c>
      <c r="Q273" s="12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81.892499999999998</v>
      </c>
      <c r="Q274" s="12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45.667700000000004</v>
      </c>
      <c r="Q275" s="12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55.221200000000003</v>
      </c>
      <c r="Q276" s="12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65.298199999999994</v>
      </c>
      <c r="Q277" s="12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95.225800000000007</v>
      </c>
      <c r="Q278" s="12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75.444800000000001</v>
      </c>
      <c r="Q279" s="12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97.816900000000004</v>
      </c>
      <c r="Q280" s="12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87.685599999999994</v>
      </c>
      <c r="Q281" s="12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54.748899999999999</v>
      </c>
      <c r="Q282" s="12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83.953400000000002</v>
      </c>
      <c r="Q283" s="12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254.38550000000001</v>
      </c>
      <c r="Q284" s="12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101.827</v>
      </c>
      <c r="Q285" s="12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55.066400000000002</v>
      </c>
      <c r="Q286" s="12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56.901400000000002</v>
      </c>
      <c r="Q287" s="12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121.28149999999999</v>
      </c>
      <c r="Q288" s="12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91.189700000000002</v>
      </c>
      <c r="Q289" s="12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115.4481</v>
      </c>
      <c r="Q290" s="12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67.771600000000007</v>
      </c>
      <c r="Q291" s="12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28.5762</v>
      </c>
      <c r="Q292" s="12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46.882800000000003</v>
      </c>
      <c r="Q293" s="12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154.42230000000001</v>
      </c>
      <c r="Q294" s="12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201.22139999999999</v>
      </c>
      <c r="Q295" s="12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100.08199999999999</v>
      </c>
      <c r="Q297" s="12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230.08949999999999</v>
      </c>
      <c r="Q298" s="12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141.7465</v>
      </c>
      <c r="Q299" s="12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56.3444</v>
      </c>
      <c r="Q300" s="12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73.341200000000001</v>
      </c>
      <c r="Q301" s="12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85.337800000000001</v>
      </c>
      <c r="Q302" s="12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61.496200000000002</v>
      </c>
      <c r="Q303" s="12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93.018500000000003</v>
      </c>
      <c r="Q304" s="12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50.292700000000004</v>
      </c>
      <c r="Q305" s="12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106.4324</v>
      </c>
      <c r="Q306" s="12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51.7196</v>
      </c>
      <c r="Q307" s="12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36.612499999999997</v>
      </c>
      <c r="Q308" s="12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42.517400000000002</v>
      </c>
      <c r="Q309" s="12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62.712899999999998</v>
      </c>
      <c r="Q310" s="12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89.957999999999998</v>
      </c>
      <c r="Q311" s="12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28.924700000000001</v>
      </c>
      <c r="Q312" s="12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138.8022</v>
      </c>
      <c r="Q313" s="12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61.301400000000001</v>
      </c>
      <c r="Q314" s="12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80.202699999999993</v>
      </c>
      <c r="Q315" s="12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32.095799999999997</v>
      </c>
      <c r="Q316" s="12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200.88890000000001</v>
      </c>
      <c r="Q317" s="12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108.0127</v>
      </c>
      <c r="Q318" s="12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95.699399999999997</v>
      </c>
      <c r="Q319" s="12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49.880299999999998</v>
      </c>
      <c r="Q320" s="12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110.4706</v>
      </c>
      <c r="Q321" s="12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134.91139999999999</v>
      </c>
      <c r="Q322" s="12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IFERROR(ROUND(E323/L323,4),0)</f>
        <v>106.62309999999999</v>
      </c>
      <c r="Q323" s="12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145.04300000000001</v>
      </c>
      <c r="Q324" s="12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114.58620000000001</v>
      </c>
      <c r="Q325" s="12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105.3171</v>
      </c>
      <c r="Q326" s="12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70.921199999999999</v>
      </c>
      <c r="Q327" s="12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147.17169999999999</v>
      </c>
      <c r="Q328" s="12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160.47059999999999</v>
      </c>
      <c r="Q329" s="12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156.04580000000001</v>
      </c>
      <c r="Q330" s="12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63.173699999999997</v>
      </c>
      <c r="Q331" s="12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104.8235</v>
      </c>
      <c r="Q332" s="12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97.356200000000001</v>
      </c>
      <c r="Q333" s="12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203.63059999999999</v>
      </c>
      <c r="Q334" s="12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188.31200000000001</v>
      </c>
      <c r="Q335" s="12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146.65219999999999</v>
      </c>
      <c r="Q336" s="12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109.1875</v>
      </c>
      <c r="Q337" s="12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59.249000000000002</v>
      </c>
      <c r="Q338" s="12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97.904799999999994</v>
      </c>
      <c r="Q339" s="12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70.000200000000007</v>
      </c>
      <c r="Q340" s="12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72.865200000000002</v>
      </c>
      <c r="Q341" s="12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146.34780000000001</v>
      </c>
      <c r="Q342" s="12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67.909099999999995</v>
      </c>
      <c r="Q343" s="12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169.85079999999999</v>
      </c>
      <c r="Q344" s="12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58.4133</v>
      </c>
      <c r="Q345" s="12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119.99299999999999</v>
      </c>
      <c r="Q346" s="12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99.860299999999995</v>
      </c>
      <c r="Q347" s="12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90.579099999999997</v>
      </c>
      <c r="Q348" s="12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117.7736</v>
      </c>
      <c r="Q349" s="12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86.554599999999994</v>
      </c>
      <c r="Q350" s="12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71.899299999999997</v>
      </c>
      <c r="Q351" s="12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129.81899999999999</v>
      </c>
      <c r="Q352" s="12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44.9129</v>
      </c>
      <c r="Q353" s="12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40.755200000000002</v>
      </c>
      <c r="Q354" s="12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103.5239</v>
      </c>
      <c r="Q355" s="12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125.4483</v>
      </c>
      <c r="Q356" s="12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246.6061</v>
      </c>
      <c r="Q357" s="12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79.401300000000006</v>
      </c>
      <c r="Q358" s="12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86.138599999999997</v>
      </c>
      <c r="Q359" s="12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193.0487</v>
      </c>
      <c r="Q360" s="12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84.023200000000003</v>
      </c>
      <c r="Q361" s="12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139.82759999999999</v>
      </c>
      <c r="Q362" s="12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109.8219</v>
      </c>
      <c r="Q363" s="12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139.53489999999999</v>
      </c>
      <c r="Q364" s="12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347.84620000000001</v>
      </c>
      <c r="Q365" s="12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68.241600000000005</v>
      </c>
      <c r="Q366" s="12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239.9385</v>
      </c>
      <c r="Q367" s="12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287.3134</v>
      </c>
      <c r="Q368" s="12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86.848799999999997</v>
      </c>
      <c r="Q369" s="12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81.849100000000007</v>
      </c>
      <c r="Q370" s="12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42.875</v>
      </c>
      <c r="Q371" s="12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709.41859999999997</v>
      </c>
      <c r="Q372" s="12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161.2552</v>
      </c>
      <c r="Q373" s="12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41.777799999999999</v>
      </c>
      <c r="Q374" s="12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89.887600000000006</v>
      </c>
      <c r="Q375" s="12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45.051699999999997</v>
      </c>
      <c r="Q376" s="12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42.857100000000003</v>
      </c>
      <c r="Q377" s="12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54.083300000000001</v>
      </c>
      <c r="Q378" s="12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103.218</v>
      </c>
      <c r="Q379" s="12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40.397599999999997</v>
      </c>
      <c r="Q380" s="12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116.8591</v>
      </c>
      <c r="Q381" s="12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115.5102</v>
      </c>
      <c r="Q382" s="12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104.31270000000001</v>
      </c>
      <c r="Q383" s="12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57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69.7727</v>
      </c>
      <c r="Q384" s="12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43.020800000000001</v>
      </c>
      <c r="Q385" s="12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58.540500000000002</v>
      </c>
      <c r="Q386" s="12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IFERROR(ROUND(E387/L387,4),0)</f>
        <v>111.7954</v>
      </c>
      <c r="Q387" s="12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46.230800000000002</v>
      </c>
      <c r="Q388" s="12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144.69040000000001</v>
      </c>
      <c r="Q389" s="12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88.845100000000002</v>
      </c>
      <c r="Q390" s="12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81.751099999999994</v>
      </c>
      <c r="Q391" s="12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71.428600000000003</v>
      </c>
      <c r="Q392" s="12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104.2591</v>
      </c>
      <c r="Q393" s="12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90.616500000000002</v>
      </c>
      <c r="Q394" s="12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157.3305</v>
      </c>
      <c r="Q395" s="12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58.719799999999999</v>
      </c>
      <c r="Q397" s="12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81.6327</v>
      </c>
      <c r="Q398" s="12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140.1045</v>
      </c>
      <c r="Q400" s="12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224.8526</v>
      </c>
      <c r="Q401" s="12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181.13310000000001</v>
      </c>
      <c r="Q402" s="12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711.04110000000003</v>
      </c>
      <c r="Q403" s="12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65.883700000000005</v>
      </c>
      <c r="Q404" s="12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75.185699999999997</v>
      </c>
      <c r="Q405" s="12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133.1439</v>
      </c>
      <c r="Q406" s="12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86.163700000000006</v>
      </c>
      <c r="Q408" s="12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92.318200000000004</v>
      </c>
      <c r="Q409" s="12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160.16470000000001</v>
      </c>
      <c r="Q410" s="12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183.28569999999999</v>
      </c>
      <c r="Q412" s="12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125.7884</v>
      </c>
      <c r="Q413" s="12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57.654499999999999</v>
      </c>
      <c r="Q414" s="12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78.660799999999995</v>
      </c>
      <c r="Q415" s="12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91.480800000000002</v>
      </c>
      <c r="Q416" s="12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68.098100000000002</v>
      </c>
      <c r="Q417" s="12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48.086799999999997</v>
      </c>
      <c r="Q418" s="12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202.42310000000001</v>
      </c>
      <c r="Q419" s="12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110.0685</v>
      </c>
      <c r="Q421" s="12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4.8333000000000004</v>
      </c>
      <c r="Q422" s="12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50.166699999999999</v>
      </c>
      <c r="Q423" s="12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35.833300000000001</v>
      </c>
      <c r="Q424" s="12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11.7692</v>
      </c>
      <c r="Q425" s="12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16.625</v>
      </c>
      <c r="Q428" s="12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51.875</v>
      </c>
      <c r="Q433" s="12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170.5455</v>
      </c>
      <c r="Q440" s="12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393.58819999999997</v>
      </c>
      <c r="Q444" s="12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47.875</v>
      </c>
      <c r="Q448" s="12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20.502500000000001</v>
      </c>
      <c r="Q450" s="12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IFERROR(ROUND(E451/L451,4),0)</f>
        <v>9</v>
      </c>
      <c r="Q451" s="12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56.571399999999997</v>
      </c>
      <c r="Q452" s="12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20.333300000000001</v>
      </c>
      <c r="Q458" s="12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16.755099999999999</v>
      </c>
      <c r="Q460" s="12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113.63639999999999</v>
      </c>
      <c r="Q465" s="12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110.64100000000001</v>
      </c>
      <c r="Q469" s="12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38.476500000000001</v>
      </c>
      <c r="Q473" s="12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39.569299999999998</v>
      </c>
      <c r="Q478" s="12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55.457099999999997</v>
      </c>
      <c r="Q482" s="12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87.142899999999997</v>
      </c>
      <c r="Q483" s="12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51.224499999999999</v>
      </c>
      <c r="Q485" s="12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13.545500000000001</v>
      </c>
      <c r="Q486" s="12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66.520099999999999</v>
      </c>
      <c r="Q487" s="12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71.666700000000006</v>
      </c>
      <c r="Q491" s="12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10.333299999999999</v>
      </c>
      <c r="Q496" s="12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136.0909</v>
      </c>
      <c r="Q500" s="12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73.461500000000001</v>
      </c>
      <c r="Q501" s="12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12.666700000000001</v>
      </c>
      <c r="Q505" s="12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3.7143000000000002</v>
      </c>
      <c r="Q507" s="12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133.33330000000001</v>
      </c>
      <c r="Q510" s="12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IFERROR(ROUND(E515/L515,4),0)</f>
        <v>102.3824</v>
      </c>
      <c r="Q515" s="12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16.666699999999999</v>
      </c>
      <c r="Q516" s="12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725.02940000000001</v>
      </c>
      <c r="Q517" s="12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68.333299999999994</v>
      </c>
      <c r="Q519" s="12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39.2286</v>
      </c>
      <c r="Q521" s="12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150.14709999999999</v>
      </c>
      <c r="Q522" s="12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93.428600000000003</v>
      </c>
      <c r="Q523" s="12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110.96769999999999</v>
      </c>
      <c r="Q524" s="12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71.785700000000006</v>
      </c>
      <c r="Q525" s="12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29.258099999999999</v>
      </c>
      <c r="Q526" s="12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74.347800000000007</v>
      </c>
      <c r="Q528" s="12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63.829099999999997</v>
      </c>
      <c r="Q529" s="12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44.333300000000001</v>
      </c>
      <c r="Q530" s="12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86.944400000000002</v>
      </c>
      <c r="Q531" s="12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126.5517</v>
      </c>
      <c r="Q532" s="12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129.03229999999999</v>
      </c>
      <c r="Q533" s="12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71.242800000000003</v>
      </c>
      <c r="Q534" s="12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117.8824</v>
      </c>
      <c r="Q535" s="12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327.08330000000001</v>
      </c>
      <c r="Q536" s="12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34.745800000000003</v>
      </c>
      <c r="Q537" s="12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100.0641</v>
      </c>
      <c r="Q538" s="12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40.847499999999997</v>
      </c>
      <c r="Q539" s="12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252.01669999999999</v>
      </c>
      <c r="Q540" s="12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25.161000000000001</v>
      </c>
      <c r="Q541" s="12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402.70589999999999</v>
      </c>
      <c r="Q547" s="12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135.03569999999999</v>
      </c>
      <c r="Q553" s="12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64.363600000000005</v>
      </c>
      <c r="Q556" s="12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38.444400000000002</v>
      </c>
      <c r="Q575" s="12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IFERROR(ROUND(E579/L579,4),0)</f>
        <v>10</v>
      </c>
      <c r="Q579" s="12" t="s">
        <v>8317</v>
      </c>
      <c r="R579" t="s">
        <v>8318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389.28570000000002</v>
      </c>
      <c r="Q589" s="12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24.777799999999999</v>
      </c>
      <c r="Q592" s="12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16.428599999999999</v>
      </c>
      <c r="Q595" s="12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121.4286</v>
      </c>
      <c r="Q600" s="12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23.333300000000001</v>
      </c>
      <c r="Q603" s="12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45.386200000000002</v>
      </c>
      <c r="Q605" s="12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16.375</v>
      </c>
      <c r="Q607" s="12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105.93389999999999</v>
      </c>
      <c r="Q615" s="12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37.8889</v>
      </c>
      <c r="Q624" s="12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57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111.41030000000001</v>
      </c>
      <c r="Q628" s="12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116.66670000000001</v>
      </c>
      <c r="Q631" s="12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76.666700000000006</v>
      </c>
      <c r="Q633" s="12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2.7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IFERROR(ROUND(E643/L643,4),0)</f>
        <v>151.3175</v>
      </c>
      <c r="Q643" s="12" t="s">
        <v>8317</v>
      </c>
      <c r="R643" t="s">
        <v>8319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134.35919999999999</v>
      </c>
      <c r="Q644" s="12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174.02629999999999</v>
      </c>
      <c r="Q645" s="12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73.4863</v>
      </c>
      <c r="Q646" s="12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23.518999999999998</v>
      </c>
      <c r="Q647" s="12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39.074399999999997</v>
      </c>
      <c r="Q648" s="12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125.94119999999999</v>
      </c>
      <c r="Q649" s="12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42.670699999999997</v>
      </c>
      <c r="Q651" s="12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35.125</v>
      </c>
      <c r="Q652" s="12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239.35239999999999</v>
      </c>
      <c r="Q653" s="12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57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107.6429</v>
      </c>
      <c r="Q654" s="12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95.830600000000004</v>
      </c>
      <c r="Q655" s="12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31.663399999999999</v>
      </c>
      <c r="Q656" s="12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42.886899999999997</v>
      </c>
      <c r="Q657" s="12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122.73560000000001</v>
      </c>
      <c r="Q658" s="12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190.4545</v>
      </c>
      <c r="Q659" s="12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109.337</v>
      </c>
      <c r="Q660" s="12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143.66669999999999</v>
      </c>
      <c r="Q661" s="12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84.944400000000002</v>
      </c>
      <c r="Q662" s="12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10.5556</v>
      </c>
      <c r="Q663" s="12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31.1724</v>
      </c>
      <c r="Q666" s="12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155.33330000000001</v>
      </c>
      <c r="Q667" s="12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178.92859999999999</v>
      </c>
      <c r="Q669" s="12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84.996799999999993</v>
      </c>
      <c r="Q672" s="12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788.53330000000005</v>
      </c>
      <c r="Q673" s="12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50.297699999999999</v>
      </c>
      <c r="Q674" s="12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68.333299999999994</v>
      </c>
      <c r="Q675" s="12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34.269199999999998</v>
      </c>
      <c r="Q677" s="12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61.291699999999999</v>
      </c>
      <c r="Q678" s="12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65.176500000000004</v>
      </c>
      <c r="Q680" s="12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93.904300000000006</v>
      </c>
      <c r="Q681" s="12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150.65119999999999</v>
      </c>
      <c r="Q682" s="12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99.333299999999994</v>
      </c>
      <c r="Q685" s="12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177.39259999999999</v>
      </c>
      <c r="Q686" s="12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591.66669999999999</v>
      </c>
      <c r="Q689" s="12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343.14729999999997</v>
      </c>
      <c r="Q691" s="12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72.588200000000001</v>
      </c>
      <c r="Q692" s="12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6.4974999999999996</v>
      </c>
      <c r="Q694" s="12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119.38509999999999</v>
      </c>
      <c r="Q695" s="12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84.285700000000006</v>
      </c>
      <c r="Q696" s="12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90.857100000000003</v>
      </c>
      <c r="Q697" s="12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20.342099999999999</v>
      </c>
      <c r="Q699" s="12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530.68970000000002</v>
      </c>
      <c r="Q700" s="12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120.3918</v>
      </c>
      <c r="Q701" s="12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291.33330000000001</v>
      </c>
      <c r="Q703" s="12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124.9192</v>
      </c>
      <c r="Q704" s="12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119.5714</v>
      </c>
      <c r="Q705" s="12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IFERROR(ROUND(E707/L707,4),0)</f>
        <v>195.4</v>
      </c>
      <c r="Q707" s="12" t="s">
        <v>8317</v>
      </c>
      <c r="R707" t="s">
        <v>8319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117.6987</v>
      </c>
      <c r="Q709" s="12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23.948499999999999</v>
      </c>
      <c r="Q710" s="12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99.973399999999998</v>
      </c>
      <c r="Q713" s="12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80.321399999999997</v>
      </c>
      <c r="Q716" s="12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44.6875</v>
      </c>
      <c r="Q718" s="12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66.707300000000004</v>
      </c>
      <c r="Q722" s="12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84.142899999999997</v>
      </c>
      <c r="Q723" s="12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215.72550000000001</v>
      </c>
      <c r="Q724" s="12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51.629399999999997</v>
      </c>
      <c r="Q726" s="12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143.3571</v>
      </c>
      <c r="Q727" s="12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72.428600000000003</v>
      </c>
      <c r="Q728" s="12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36.530200000000001</v>
      </c>
      <c r="Q729" s="12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60.903500000000001</v>
      </c>
      <c r="Q730" s="12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99.766000000000005</v>
      </c>
      <c r="Q732" s="12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88.732399999999998</v>
      </c>
      <c r="Q733" s="12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4.9230999999999998</v>
      </c>
      <c r="Q734" s="12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17.822500000000002</v>
      </c>
      <c r="Q735" s="12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187.19300000000001</v>
      </c>
      <c r="Q736" s="12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234.80789999999999</v>
      </c>
      <c r="Q737" s="12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105.0463</v>
      </c>
      <c r="Q738" s="12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56.666699999999999</v>
      </c>
      <c r="Q739" s="12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39.0488</v>
      </c>
      <c r="Q740" s="12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68.345299999999995</v>
      </c>
      <c r="Q741" s="12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169.5789</v>
      </c>
      <c r="Q742" s="12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141.42339999999999</v>
      </c>
      <c r="Q743" s="12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57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67.391300000000001</v>
      </c>
      <c r="Q744" s="12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54.2667</v>
      </c>
      <c r="Q745" s="12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82.516099999999994</v>
      </c>
      <c r="Q746" s="12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53.729700000000001</v>
      </c>
      <c r="Q747" s="12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34.206200000000003</v>
      </c>
      <c r="Q748" s="12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127.32729999999999</v>
      </c>
      <c r="Q749" s="12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45.568199999999997</v>
      </c>
      <c r="Q750" s="12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95.9636</v>
      </c>
      <c r="Q751" s="12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77.271199999999993</v>
      </c>
      <c r="Q752" s="12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57.338700000000003</v>
      </c>
      <c r="Q753" s="12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53.1905</v>
      </c>
      <c r="Q754" s="12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492.30770000000001</v>
      </c>
      <c r="Q755" s="12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42.346899999999998</v>
      </c>
      <c r="Q756" s="12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37.466000000000001</v>
      </c>
      <c r="Q757" s="12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37.454500000000003</v>
      </c>
      <c r="Q758" s="12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33.055599999999998</v>
      </c>
      <c r="Q759" s="12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134.2105</v>
      </c>
      <c r="Q760" s="12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51.474699999999999</v>
      </c>
      <c r="Q761" s="12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39.166699999999999</v>
      </c>
      <c r="Q763" s="12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57.295499999999997</v>
      </c>
      <c r="Q767" s="12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IFERROR(ROUND(E771/L771,4),0)</f>
        <v>31.8462</v>
      </c>
      <c r="Q771" s="12" t="s">
        <v>8320</v>
      </c>
      <c r="R771" t="s">
        <v>8322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63.122799999999998</v>
      </c>
      <c r="Q778" s="12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66.666700000000006</v>
      </c>
      <c r="Q781" s="12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38.518500000000003</v>
      </c>
      <c r="Q782" s="12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42.609200000000001</v>
      </c>
      <c r="Q783" s="12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63.485700000000001</v>
      </c>
      <c r="Q785" s="12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31.142800000000001</v>
      </c>
      <c r="Q787" s="12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162.27269999999999</v>
      </c>
      <c r="Q788" s="12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80.588200000000001</v>
      </c>
      <c r="Q789" s="12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59.854399999999998</v>
      </c>
      <c r="Q790" s="12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132.8571</v>
      </c>
      <c r="Q791" s="12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92.547799999999995</v>
      </c>
      <c r="Q792" s="12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60.859400000000001</v>
      </c>
      <c r="Q793" s="12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41.851799999999997</v>
      </c>
      <c r="Q794" s="12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88.325900000000004</v>
      </c>
      <c r="Q795" s="12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158.9623</v>
      </c>
      <c r="Q796" s="12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85.054299999999998</v>
      </c>
      <c r="Q797" s="12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112.61109999999999</v>
      </c>
      <c r="Q798" s="12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45.436599999999999</v>
      </c>
      <c r="Q799" s="12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46.218400000000003</v>
      </c>
      <c r="Q800" s="12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178.6071</v>
      </c>
      <c r="Q801" s="12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43.733899999999998</v>
      </c>
      <c r="Q803" s="12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81.066699999999997</v>
      </c>
      <c r="Q804" s="12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74.6053</v>
      </c>
      <c r="Q805" s="12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305.55560000000003</v>
      </c>
      <c r="Q806" s="12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58.333300000000001</v>
      </c>
      <c r="Q807" s="12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117.67610000000001</v>
      </c>
      <c r="Q808" s="12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73.771900000000002</v>
      </c>
      <c r="Q809" s="12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104.6512</v>
      </c>
      <c r="Q810" s="12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79.826899999999995</v>
      </c>
      <c r="Q811" s="12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58.333300000000001</v>
      </c>
      <c r="Q812" s="12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86.666700000000006</v>
      </c>
      <c r="Q813" s="12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27.606100000000001</v>
      </c>
      <c r="Q814" s="12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24.999400000000001</v>
      </c>
      <c r="Q815" s="12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45.464300000000001</v>
      </c>
      <c r="Q816" s="12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99.534899999999993</v>
      </c>
      <c r="Q817" s="12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28.684200000000001</v>
      </c>
      <c r="Q820" s="12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31.071400000000001</v>
      </c>
      <c r="Q821" s="12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70.552599999999998</v>
      </c>
      <c r="Q822" s="12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224.12819999999999</v>
      </c>
      <c r="Q823" s="12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51.811599999999999</v>
      </c>
      <c r="Q824" s="12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43.5152</v>
      </c>
      <c r="Q825" s="12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39.816699999999997</v>
      </c>
      <c r="Q826" s="12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126.8081</v>
      </c>
      <c r="Q827" s="12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113.8776</v>
      </c>
      <c r="Q828" s="12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28.181799999999999</v>
      </c>
      <c r="Q829" s="12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36.6053</v>
      </c>
      <c r="Q830" s="12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60.656300000000002</v>
      </c>
      <c r="Q832" s="12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97.993899999999996</v>
      </c>
      <c r="Q834" s="12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IFERROR(ROUND(E835/L835,4),0)</f>
        <v>148.78049999999999</v>
      </c>
      <c r="Q835" s="12" t="s">
        <v>8323</v>
      </c>
      <c r="R835" t="s">
        <v>8324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58.625</v>
      </c>
      <c r="Q837" s="12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109.70699999999999</v>
      </c>
      <c r="Q838" s="12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49.112900000000003</v>
      </c>
      <c r="Q839" s="12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47.6721</v>
      </c>
      <c r="Q840" s="12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60.7378</v>
      </c>
      <c r="Q841" s="12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63.377200000000002</v>
      </c>
      <c r="Q842" s="12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53.893599999999999</v>
      </c>
      <c r="Q843" s="12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66.871799999999993</v>
      </c>
      <c r="Q844" s="12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63.102400000000003</v>
      </c>
      <c r="Q845" s="12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36.628900000000002</v>
      </c>
      <c r="Q846" s="12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34.005699999999997</v>
      </c>
      <c r="Q847" s="12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28.5534</v>
      </c>
      <c r="Q848" s="12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41.704300000000003</v>
      </c>
      <c r="Q851" s="12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46.669199999999996</v>
      </c>
      <c r="Q852" s="12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37.2714</v>
      </c>
      <c r="Q853" s="12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59.258099999999999</v>
      </c>
      <c r="Q854" s="12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65.862300000000005</v>
      </c>
      <c r="Q856" s="12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31.914899999999999</v>
      </c>
      <c r="Q857" s="12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19.464300000000001</v>
      </c>
      <c r="Q858" s="12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22.7378</v>
      </c>
      <c r="Q860" s="12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42.724499999999999</v>
      </c>
      <c r="Q861" s="12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52.916699999999999</v>
      </c>
      <c r="Q862" s="12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34.177199999999999</v>
      </c>
      <c r="Q866" s="12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58.181800000000003</v>
      </c>
      <c r="Q868" s="12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109.1818</v>
      </c>
      <c r="Q869" s="12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346.66669999999999</v>
      </c>
      <c r="Q871" s="12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27.083300000000001</v>
      </c>
      <c r="Q873" s="12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57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34.761899999999997</v>
      </c>
      <c r="Q876" s="12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28.5778</v>
      </c>
      <c r="Q878" s="12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46.586199999999998</v>
      </c>
      <c r="Q879" s="12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21.466699999999999</v>
      </c>
      <c r="Q881" s="12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14.125</v>
      </c>
      <c r="Q882" s="12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21.571400000000001</v>
      </c>
      <c r="Q884" s="12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83.375</v>
      </c>
      <c r="Q885" s="12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35.714300000000001</v>
      </c>
      <c r="Q887" s="12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29.285699999999999</v>
      </c>
      <c r="Q888" s="12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28.8889</v>
      </c>
      <c r="Q893" s="12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143.8235</v>
      </c>
      <c r="Q894" s="12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147.81129999999999</v>
      </c>
      <c r="Q896" s="12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27.857099999999999</v>
      </c>
      <c r="Q897" s="12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44.444400000000002</v>
      </c>
      <c r="Q898" s="12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IFERROR(ROUND(E899/L899,4),0)</f>
        <v>0</v>
      </c>
      <c r="Q899" s="12" t="s">
        <v>8323</v>
      </c>
      <c r="R899" t="s">
        <v>8327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50.333300000000001</v>
      </c>
      <c r="Q906" s="12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32.666699999999999</v>
      </c>
      <c r="Q907" s="12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82.583299999999994</v>
      </c>
      <c r="Q915" s="12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41.666699999999999</v>
      </c>
      <c r="Q917" s="12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189.33330000000001</v>
      </c>
      <c r="Q924" s="12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18.714300000000001</v>
      </c>
      <c r="Q933" s="12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46.033299999999997</v>
      </c>
      <c r="Q934" s="12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50.666699999999999</v>
      </c>
      <c r="Q936" s="12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110.28570000000001</v>
      </c>
      <c r="Q942" s="12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37.451599999999999</v>
      </c>
      <c r="Q943" s="12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24.083300000000001</v>
      </c>
      <c r="Q945" s="12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69.406300000000002</v>
      </c>
      <c r="Q946" s="12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58.416699999999999</v>
      </c>
      <c r="Q952" s="12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158.63640000000001</v>
      </c>
      <c r="Q953" s="12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99.857100000000003</v>
      </c>
      <c r="Q954" s="12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89.191800000000001</v>
      </c>
      <c r="Q956" s="12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182.62370000000001</v>
      </c>
      <c r="Q957" s="12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50.647100000000002</v>
      </c>
      <c r="Q958" s="12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33.285699999999999</v>
      </c>
      <c r="Q959" s="12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51.823500000000003</v>
      </c>
      <c r="Q960" s="12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113.62569999999999</v>
      </c>
      <c r="Q961" s="12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136.46279999999999</v>
      </c>
      <c r="Q962" s="12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IFERROR(ROUND(E963/L963,4),0)</f>
        <v>364.35449999999997</v>
      </c>
      <c r="Q963" s="12" t="s">
        <v>8317</v>
      </c>
      <c r="R963" t="s">
        <v>8319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19.243200000000002</v>
      </c>
      <c r="Q964" s="12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41.8889</v>
      </c>
      <c r="Q965" s="12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30.310300000000002</v>
      </c>
      <c r="Q966" s="12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49.666699999999999</v>
      </c>
      <c r="Q967" s="12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43.975299999999997</v>
      </c>
      <c r="Q969" s="12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1272.7273</v>
      </c>
      <c r="Q971" s="12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153.88890000000001</v>
      </c>
      <c r="Q974" s="12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51.375</v>
      </c>
      <c r="Q975" s="12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93.333299999999994</v>
      </c>
      <c r="Q976" s="12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108.625</v>
      </c>
      <c r="Q977" s="12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790.8374</v>
      </c>
      <c r="Q980" s="12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301.93920000000003</v>
      </c>
      <c r="Q981" s="12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47.935499999999998</v>
      </c>
      <c r="Q982" s="12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171.79329999999999</v>
      </c>
      <c r="Q985" s="12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35.333300000000001</v>
      </c>
      <c r="Q986" s="12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82.087000000000003</v>
      </c>
      <c r="Q987" s="12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110.86960000000001</v>
      </c>
      <c r="Q988" s="12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161.21950000000001</v>
      </c>
      <c r="Q989" s="12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52.406300000000002</v>
      </c>
      <c r="Q991" s="12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30.285699999999999</v>
      </c>
      <c r="Q993" s="12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89.596900000000005</v>
      </c>
      <c r="Q995" s="12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424.4545</v>
      </c>
      <c r="Q996" s="12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80.666700000000006</v>
      </c>
      <c r="Q997" s="12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8.125</v>
      </c>
      <c r="Q999" s="12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153.42789999999999</v>
      </c>
      <c r="Q1000" s="12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292.07499999999999</v>
      </c>
      <c r="Q1001" s="12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134.5455</v>
      </c>
      <c r="Q1004" s="12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214.0667</v>
      </c>
      <c r="Q1005" s="12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216.33680000000001</v>
      </c>
      <c r="Q1006" s="12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932.31060000000002</v>
      </c>
      <c r="Q1007" s="12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174.94739999999999</v>
      </c>
      <c r="Q1009" s="12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1389.3561999999999</v>
      </c>
      <c r="Q1014" s="12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95.911100000000005</v>
      </c>
      <c r="Q1015" s="12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74.789500000000004</v>
      </c>
      <c r="Q1018" s="12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161.1183</v>
      </c>
      <c r="Q1019" s="12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88.714299999999994</v>
      </c>
      <c r="Q1020" s="12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22.079699999999999</v>
      </c>
      <c r="Q1023" s="12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31.054099999999998</v>
      </c>
      <c r="Q1024" s="12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36.206099999999999</v>
      </c>
      <c r="Q1025" s="12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388.97620000000001</v>
      </c>
      <c r="Q1026" s="12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IFERROR(ROUND(E1027/L1027,4),0)</f>
        <v>71.848600000000005</v>
      </c>
      <c r="Q1027" s="12" t="s">
        <v>8323</v>
      </c>
      <c r="R1027" t="s">
        <v>8328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57.381799999999998</v>
      </c>
      <c r="Q1028" s="12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69.666700000000006</v>
      </c>
      <c r="Q1029" s="12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45.988199999999999</v>
      </c>
      <c r="Q1030" s="12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79.2624</v>
      </c>
      <c r="Q1031" s="12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43.031399999999998</v>
      </c>
      <c r="Q1032" s="12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108.48480000000001</v>
      </c>
      <c r="Q1033" s="12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61.029600000000002</v>
      </c>
      <c r="Q1034" s="12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50.592599999999997</v>
      </c>
      <c r="Q1035" s="12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39.157200000000003</v>
      </c>
      <c r="Q1036" s="12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65.157899999999998</v>
      </c>
      <c r="Q1037" s="12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23.963100000000001</v>
      </c>
      <c r="Q1038" s="12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48.619</v>
      </c>
      <c r="Q1039" s="12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35.737699999999997</v>
      </c>
      <c r="Q1040" s="12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21.366700000000002</v>
      </c>
      <c r="Q1041" s="12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29.2363</v>
      </c>
      <c r="Q1045" s="12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65.666700000000006</v>
      </c>
      <c r="Q1066" s="12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34.128399999999999</v>
      </c>
      <c r="Q1068" s="12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40.476199999999999</v>
      </c>
      <c r="Q1071" s="12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113.5667</v>
      </c>
      <c r="Q1076" s="12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48.280999999999999</v>
      </c>
      <c r="Q1078" s="12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43.975999999999999</v>
      </c>
      <c r="Q1079" s="12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37.666699999999999</v>
      </c>
      <c r="Q1081" s="12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18.581600000000002</v>
      </c>
      <c r="Q1082" s="12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18.666699999999999</v>
      </c>
      <c r="Q1084" s="12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43.417299999999997</v>
      </c>
      <c r="Q1090" s="12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IFERROR(ROUND(E1091/L1091,4),0)</f>
        <v>23.959199999999999</v>
      </c>
      <c r="Q1091" s="12" t="s">
        <v>8331</v>
      </c>
      <c r="R1091" t="s">
        <v>8332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10.5625</v>
      </c>
      <c r="Q1095" s="12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122.0004</v>
      </c>
      <c r="Q1096" s="12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267.80849999999998</v>
      </c>
      <c r="Q1097" s="12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74.206900000000005</v>
      </c>
      <c r="Q1098" s="12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6.7142999999999997</v>
      </c>
      <c r="Q1099" s="12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81.954499999999996</v>
      </c>
      <c r="Q1100" s="12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6.8333000000000004</v>
      </c>
      <c r="Q1103" s="12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17.708300000000001</v>
      </c>
      <c r="Q1104" s="12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80.297300000000007</v>
      </c>
      <c r="Q1106" s="12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23.571400000000001</v>
      </c>
      <c r="Q1108" s="12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34.881</v>
      </c>
      <c r="Q1110" s="12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23.181799999999999</v>
      </c>
      <c r="Q1112" s="12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100.2337</v>
      </c>
      <c r="Q1114" s="12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3.3332999999999999</v>
      </c>
      <c r="Q1116" s="12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17.852</v>
      </c>
      <c r="Q1118" s="12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10.375</v>
      </c>
      <c r="Q1119" s="12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36.333300000000001</v>
      </c>
      <c r="Q1120" s="12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2.7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3.6667000000000001</v>
      </c>
      <c r="Q1125" s="12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60.714300000000001</v>
      </c>
      <c r="Q1126" s="12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25.434799999999999</v>
      </c>
      <c r="Q1129" s="12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3.6667000000000001</v>
      </c>
      <c r="Q1132" s="12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110.61539999999999</v>
      </c>
      <c r="Q1134" s="12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253.20509999999999</v>
      </c>
      <c r="Q1139" s="12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44.166699999999999</v>
      </c>
      <c r="Q1148" s="12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24.333300000000001</v>
      </c>
      <c r="Q1150" s="12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60.7333</v>
      </c>
      <c r="Q1154" s="12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IFERROR(ROUND(E1155/L1155,4),0)</f>
        <v>50</v>
      </c>
      <c r="Q1155" s="12" t="s">
        <v>8334</v>
      </c>
      <c r="R1155" t="s">
        <v>8335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108.33329999999999</v>
      </c>
      <c r="Q1156" s="12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50.333300000000001</v>
      </c>
      <c r="Q1159" s="12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11.666700000000001</v>
      </c>
      <c r="Q1160" s="12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60.789499999999997</v>
      </c>
      <c r="Q1162" s="12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358.875</v>
      </c>
      <c r="Q1168" s="12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61.1875</v>
      </c>
      <c r="Q1169" s="12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5.6666999999999996</v>
      </c>
      <c r="Q1171" s="12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46.631599999999999</v>
      </c>
      <c r="Q1176" s="12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69.117599999999996</v>
      </c>
      <c r="Q1182" s="12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1.3332999999999999</v>
      </c>
      <c r="Q1183" s="12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33.333300000000001</v>
      </c>
      <c r="Q1185" s="12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61.5627</v>
      </c>
      <c r="Q1186" s="12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118.73869999999999</v>
      </c>
      <c r="Q1187" s="12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65.081299999999999</v>
      </c>
      <c r="Q1188" s="12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130.15710000000001</v>
      </c>
      <c r="Q1189" s="12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37.776499999999999</v>
      </c>
      <c r="Q1190" s="12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112.7907</v>
      </c>
      <c r="Q1191" s="12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51.923099999999998</v>
      </c>
      <c r="Q1192" s="12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89.242400000000004</v>
      </c>
      <c r="Q1193" s="12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19.333300000000001</v>
      </c>
      <c r="Q1194" s="12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79.966999999999999</v>
      </c>
      <c r="Q1195" s="12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56.4146</v>
      </c>
      <c r="Q1196" s="12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79.411799999999999</v>
      </c>
      <c r="Q1197" s="12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76.439499999999995</v>
      </c>
      <c r="Q1198" s="12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54.616799999999998</v>
      </c>
      <c r="Q1200" s="12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299.22219999999999</v>
      </c>
      <c r="Q1201" s="12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58.533999999999999</v>
      </c>
      <c r="Q1202" s="12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55.3718</v>
      </c>
      <c r="Q1203" s="12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183.80439999999999</v>
      </c>
      <c r="Q1204" s="12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165.34649999999999</v>
      </c>
      <c r="Q1205" s="12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234.7895</v>
      </c>
      <c r="Q1206" s="12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211.48390000000001</v>
      </c>
      <c r="Q1207" s="12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32.343800000000002</v>
      </c>
      <c r="Q1208" s="12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123.3759</v>
      </c>
      <c r="Q1209" s="12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207.0667</v>
      </c>
      <c r="Q1210" s="12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138.26089999999999</v>
      </c>
      <c r="Q1211" s="12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493.81549999999999</v>
      </c>
      <c r="Q1212" s="12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38.8675</v>
      </c>
      <c r="Q1214" s="12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61.527799999999999</v>
      </c>
      <c r="Q1215" s="12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71.591999999999999</v>
      </c>
      <c r="Q1217" s="12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91.882900000000006</v>
      </c>
      <c r="Q1218" s="12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IFERROR(ROUND(E1219/L1219,4),0)</f>
        <v>148.57380000000001</v>
      </c>
      <c r="Q1219" s="12" t="s">
        <v>8336</v>
      </c>
      <c r="R1219" t="s">
        <v>8337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174.21350000000001</v>
      </c>
      <c r="Q1220" s="12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102.8617</v>
      </c>
      <c r="Q1221" s="12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111.1786</v>
      </c>
      <c r="Q1222" s="12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23.796199999999999</v>
      </c>
      <c r="Q1223" s="12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81.268100000000004</v>
      </c>
      <c r="Q1224" s="12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116.21469999999999</v>
      </c>
      <c r="Q1225" s="12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58.8889</v>
      </c>
      <c r="Q1226" s="12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48.424999999999997</v>
      </c>
      <c r="Q1228" s="12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61.041699999999999</v>
      </c>
      <c r="Q1230" s="12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19.333300000000001</v>
      </c>
      <c r="Q1235" s="12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59.333300000000001</v>
      </c>
      <c r="Q1240" s="12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30.125</v>
      </c>
      <c r="Q1242" s="12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74.617599999999996</v>
      </c>
      <c r="Q1243" s="12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46.133299999999998</v>
      </c>
      <c r="Q1246" s="12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141.47059999999999</v>
      </c>
      <c r="Q1247" s="12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75.483900000000006</v>
      </c>
      <c r="Q1248" s="12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64.254199999999997</v>
      </c>
      <c r="Q1250" s="12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64.469099999999997</v>
      </c>
      <c r="Q1251" s="12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118.2008</v>
      </c>
      <c r="Q1252" s="12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82.540499999999994</v>
      </c>
      <c r="Q1253" s="12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34.170200000000001</v>
      </c>
      <c r="Q1254" s="12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42.733199999999997</v>
      </c>
      <c r="Q1255" s="12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94.489400000000003</v>
      </c>
      <c r="Q1256" s="12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55.697200000000002</v>
      </c>
      <c r="Q1257" s="12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98.030799999999999</v>
      </c>
      <c r="Q1258" s="12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92.1023</v>
      </c>
      <c r="Q1259" s="12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38.1755</v>
      </c>
      <c r="Q1260" s="12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27.145800000000001</v>
      </c>
      <c r="Q1261" s="12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50.6892</v>
      </c>
      <c r="Q1262" s="12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38.942300000000003</v>
      </c>
      <c r="Q1263" s="12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77.638099999999994</v>
      </c>
      <c r="Q1264" s="12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43.5366</v>
      </c>
      <c r="Q1265" s="12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31.823499999999999</v>
      </c>
      <c r="Q1266" s="12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63.184399999999997</v>
      </c>
      <c r="Q1267" s="12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140.8553</v>
      </c>
      <c r="Q1269" s="12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76.923100000000005</v>
      </c>
      <c r="Q1270" s="12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99.155299999999997</v>
      </c>
      <c r="Q1271" s="12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67.881699999999995</v>
      </c>
      <c r="Q1272" s="12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246.2903</v>
      </c>
      <c r="Q1273" s="12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189.28569999999999</v>
      </c>
      <c r="Q1274" s="12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76.666700000000006</v>
      </c>
      <c r="Q1275" s="12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82.963300000000004</v>
      </c>
      <c r="Q1276" s="12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62.522100000000002</v>
      </c>
      <c r="Q1277" s="12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46.068100000000001</v>
      </c>
      <c r="Q1278" s="12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38.543900000000001</v>
      </c>
      <c r="Q1279" s="12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53.005299999999998</v>
      </c>
      <c r="Q1280" s="12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73.355400000000003</v>
      </c>
      <c r="Q1281" s="12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127.9752</v>
      </c>
      <c r="Q1282" s="12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IFERROR(ROUND(E1283/L1283,4),0)</f>
        <v>104.72969999999999</v>
      </c>
      <c r="Q1283" s="12" t="s">
        <v>8323</v>
      </c>
      <c r="R1283" t="s">
        <v>8324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67.671499999999995</v>
      </c>
      <c r="Q1284" s="12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95.931799999999996</v>
      </c>
      <c r="Q1285" s="12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65.161299999999997</v>
      </c>
      <c r="Q1286" s="12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32.269799999999996</v>
      </c>
      <c r="Q1287" s="12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65.868899999999996</v>
      </c>
      <c r="Q1290" s="12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36.076900000000002</v>
      </c>
      <c r="Q1291" s="12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44.186</v>
      </c>
      <c r="Q1292" s="12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104.0714</v>
      </c>
      <c r="Q1293" s="12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35.961500000000001</v>
      </c>
      <c r="Q1294" s="12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127.79170000000001</v>
      </c>
      <c r="Q1295" s="12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27.7273</v>
      </c>
      <c r="Q1296" s="12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39.828099999999999</v>
      </c>
      <c r="Q1297" s="12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52.173900000000003</v>
      </c>
      <c r="Q1298" s="12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92.037800000000004</v>
      </c>
      <c r="Q1299" s="12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63.424199999999999</v>
      </c>
      <c r="Q1300" s="12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135.625</v>
      </c>
      <c r="Q1301" s="12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70.862099999999998</v>
      </c>
      <c r="Q1303" s="12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42.214199999999998</v>
      </c>
      <c r="Q1305" s="12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152.4135</v>
      </c>
      <c r="Q1306" s="12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90.616299999999995</v>
      </c>
      <c r="Q1307" s="12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201.60390000000001</v>
      </c>
      <c r="Q1308" s="12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127.9333</v>
      </c>
      <c r="Q1309" s="12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29.8947</v>
      </c>
      <c r="Q1310" s="12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367.97140000000002</v>
      </c>
      <c r="Q1311" s="12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129.16669999999999</v>
      </c>
      <c r="Q1312" s="12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102.0164</v>
      </c>
      <c r="Q1315" s="12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184.36359999999999</v>
      </c>
      <c r="Q1316" s="12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162.9194</v>
      </c>
      <c r="Q1317" s="12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603.52629999999999</v>
      </c>
      <c r="Q1319" s="12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45.407400000000003</v>
      </c>
      <c r="Q1320" s="12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97.333299999999994</v>
      </c>
      <c r="Q1321" s="12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167.66669999999999</v>
      </c>
      <c r="Q1322" s="12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859.85709999999995</v>
      </c>
      <c r="Q1323" s="12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30.2727</v>
      </c>
      <c r="Q1325" s="12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54.666699999999999</v>
      </c>
      <c r="Q1326" s="12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102.7273</v>
      </c>
      <c r="Q1328" s="12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41.5854</v>
      </c>
      <c r="Q1329" s="12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116.5333</v>
      </c>
      <c r="Q1330" s="12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45.333300000000001</v>
      </c>
      <c r="Q1331" s="12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51.822499999999998</v>
      </c>
      <c r="Q1336" s="12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379.22770000000003</v>
      </c>
      <c r="Q1338" s="12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176.36429999999999</v>
      </c>
      <c r="Q1339" s="12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66.066699999999997</v>
      </c>
      <c r="Q1340" s="12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89.648600000000002</v>
      </c>
      <c r="Q1341" s="12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382.3913</v>
      </c>
      <c r="Q1343" s="12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158.35599999999999</v>
      </c>
      <c r="Q1345" s="12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40.762599999999999</v>
      </c>
      <c r="Q1346" s="12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IFERROR(ROUND(E1347/L1347,4),0)</f>
        <v>53.571399999999997</v>
      </c>
      <c r="Q1347" s="12" t="s">
        <v>8320</v>
      </c>
      <c r="R1347" t="s">
        <v>8321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48.4497</v>
      </c>
      <c r="Q1348" s="12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82.419399999999996</v>
      </c>
      <c r="Q1349" s="12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230.19229999999999</v>
      </c>
      <c r="Q1350" s="12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59.360500000000002</v>
      </c>
      <c r="Q1351" s="12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66.698700000000002</v>
      </c>
      <c r="Q1352" s="12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168.77500000000001</v>
      </c>
      <c r="Q1353" s="12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59.973599999999998</v>
      </c>
      <c r="Q1354" s="12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31.8095</v>
      </c>
      <c r="Q1355" s="12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24.421900000000001</v>
      </c>
      <c r="Q1356" s="12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25.347100000000001</v>
      </c>
      <c r="Q1357" s="12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71.443200000000004</v>
      </c>
      <c r="Q1358" s="12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38.553800000000003</v>
      </c>
      <c r="Q1359" s="12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68.3673</v>
      </c>
      <c r="Q1360" s="12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40.210500000000003</v>
      </c>
      <c r="Q1361" s="12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32.074100000000001</v>
      </c>
      <c r="Q1362" s="12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28.6326</v>
      </c>
      <c r="Q1363" s="12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346.04169999999999</v>
      </c>
      <c r="Q1366" s="12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81.739099999999993</v>
      </c>
      <c r="Q1367" s="12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64.535300000000007</v>
      </c>
      <c r="Q1368" s="12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63.477800000000002</v>
      </c>
      <c r="Q1369" s="12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63.620699999999999</v>
      </c>
      <c r="Q1370" s="12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83.967100000000002</v>
      </c>
      <c r="Q1371" s="12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107.0714</v>
      </c>
      <c r="Q1373" s="12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201.94229999999999</v>
      </c>
      <c r="Q1375" s="12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43.060600000000001</v>
      </c>
      <c r="Q1376" s="12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62.871600000000001</v>
      </c>
      <c r="Q1377" s="12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55.607100000000003</v>
      </c>
      <c r="Q1378" s="12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48.709699999999998</v>
      </c>
      <c r="Q1379" s="12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30.578900000000001</v>
      </c>
      <c r="Q1380" s="12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73.907300000000006</v>
      </c>
      <c r="Q1381" s="12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73.356200000000001</v>
      </c>
      <c r="Q1383" s="12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56.412199999999999</v>
      </c>
      <c r="Q1384" s="12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50.247300000000003</v>
      </c>
      <c r="Q1385" s="12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68.936499999999995</v>
      </c>
      <c r="Q1386" s="12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65.914100000000005</v>
      </c>
      <c r="Q1387" s="12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70.064099999999996</v>
      </c>
      <c r="Q1389" s="12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60.181899999999999</v>
      </c>
      <c r="Q1390" s="12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21.382400000000001</v>
      </c>
      <c r="Q1391" s="12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160.7895</v>
      </c>
      <c r="Q1392" s="12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42.384599999999999</v>
      </c>
      <c r="Q1393" s="12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27.317299999999999</v>
      </c>
      <c r="Q1394" s="12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196.82689999999999</v>
      </c>
      <c r="Q1395" s="12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53.882399999999997</v>
      </c>
      <c r="Q1396" s="12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47.756100000000004</v>
      </c>
      <c r="Q1397" s="12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88.191800000000001</v>
      </c>
      <c r="Q1398" s="12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72.057000000000002</v>
      </c>
      <c r="Q1399" s="12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74.246200000000002</v>
      </c>
      <c r="Q1400" s="12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61.701099999999997</v>
      </c>
      <c r="Q1401" s="12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17.235299999999999</v>
      </c>
      <c r="Q1402" s="12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51.720799999999997</v>
      </c>
      <c r="Q1403" s="12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24.150400000000001</v>
      </c>
      <c r="Q1404" s="12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62.166699999999999</v>
      </c>
      <c r="Q1405" s="12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6.1764999999999999</v>
      </c>
      <c r="Q1407" s="12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IFERROR(ROUND(E1411/L1411,4),0)</f>
        <v>0</v>
      </c>
      <c r="Q1411" s="12" t="s">
        <v>8320</v>
      </c>
      <c r="R1411" t="s">
        <v>8339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2.3332999999999999</v>
      </c>
      <c r="Q1413" s="12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24.615400000000001</v>
      </c>
      <c r="Q1414" s="12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88.888900000000007</v>
      </c>
      <c r="Q1417" s="12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109.0714</v>
      </c>
      <c r="Q1426" s="12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115.5532</v>
      </c>
      <c r="Q1433" s="12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744.54549999999995</v>
      </c>
      <c r="Q1436" s="12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36.681800000000003</v>
      </c>
      <c r="Q1439" s="12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673.33330000000001</v>
      </c>
      <c r="Q1443" s="12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48.333300000000001</v>
      </c>
      <c r="Q1458" s="12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44.666699999999999</v>
      </c>
      <c r="Q1463" s="12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28.937999999999999</v>
      </c>
      <c r="Q1464" s="12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34.8718</v>
      </c>
      <c r="Q1466" s="12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52.622700000000002</v>
      </c>
      <c r="Q1467" s="12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69.598299999999995</v>
      </c>
      <c r="Q1468" s="12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33.191099999999999</v>
      </c>
      <c r="Q1470" s="12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149.46420000000001</v>
      </c>
      <c r="Q1471" s="12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23.172799999999999</v>
      </c>
      <c r="Q1472" s="12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96.877600000000001</v>
      </c>
      <c r="Q1473" s="12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103.2024</v>
      </c>
      <c r="Q1474" s="12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IFERROR(ROUND(E1475/L1475,4),0)</f>
        <v>38.462600000000002</v>
      </c>
      <c r="Q1475" s="12" t="s">
        <v>8320</v>
      </c>
      <c r="R1475" t="s">
        <v>8340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44.315800000000003</v>
      </c>
      <c r="Q1476" s="12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64.173400000000001</v>
      </c>
      <c r="Q1477" s="12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43.333300000000001</v>
      </c>
      <c r="Q1478" s="12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90.495900000000006</v>
      </c>
      <c r="Q1479" s="12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29.187200000000001</v>
      </c>
      <c r="Q1480" s="12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30.957699999999999</v>
      </c>
      <c r="Q1481" s="12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92.157799999999995</v>
      </c>
      <c r="Q1482" s="12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47.1053</v>
      </c>
      <c r="Q1492" s="12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40.454500000000003</v>
      </c>
      <c r="Q1496" s="12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46.7333</v>
      </c>
      <c r="Q1502" s="12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97.731099999999998</v>
      </c>
      <c r="Q1503" s="12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67.835899999999995</v>
      </c>
      <c r="Q1504" s="12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56.984900000000003</v>
      </c>
      <c r="Q1505" s="12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67.159899999999993</v>
      </c>
      <c r="Q1506" s="12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48.037700000000001</v>
      </c>
      <c r="Q1507" s="12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38.860500000000002</v>
      </c>
      <c r="Q1508" s="12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78.181799999999996</v>
      </c>
      <c r="Q1509" s="12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97.113699999999994</v>
      </c>
      <c r="Q1510" s="12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110.39400000000001</v>
      </c>
      <c r="Q1511" s="12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39.915100000000002</v>
      </c>
      <c r="Q1512" s="12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75.975700000000003</v>
      </c>
      <c r="Q1513" s="12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58.379100000000001</v>
      </c>
      <c r="Q1514" s="12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55.820900000000002</v>
      </c>
      <c r="Q1515" s="12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151.24430000000001</v>
      </c>
      <c r="Q1516" s="12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849.6703</v>
      </c>
      <c r="Q1517" s="12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159.2414</v>
      </c>
      <c r="Q1518" s="12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39.507300000000001</v>
      </c>
      <c r="Q1519" s="12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130.52969999999999</v>
      </c>
      <c r="Q1520" s="12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64.156899999999993</v>
      </c>
      <c r="Q1521" s="12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111.5269</v>
      </c>
      <c r="Q1522" s="12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170.4468</v>
      </c>
      <c r="Q1523" s="12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133.73920000000001</v>
      </c>
      <c r="Q1524" s="12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95.834000000000003</v>
      </c>
      <c r="Q1525" s="12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221.78569999999999</v>
      </c>
      <c r="Q1526" s="12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32.315399999999997</v>
      </c>
      <c r="Q1527" s="12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98.839299999999994</v>
      </c>
      <c r="Q1528" s="12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55.222099999999998</v>
      </c>
      <c r="Q1529" s="12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52.793799999999997</v>
      </c>
      <c r="Q1530" s="12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135.66669999999999</v>
      </c>
      <c r="Q1531" s="12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53.991999999999997</v>
      </c>
      <c r="Q1532" s="12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56.643799999999999</v>
      </c>
      <c r="Q1533" s="12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82.316299999999998</v>
      </c>
      <c r="Q1534" s="12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88.260800000000003</v>
      </c>
      <c r="Q1535" s="12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84.905100000000004</v>
      </c>
      <c r="Q1536" s="12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48.154499999999999</v>
      </c>
      <c r="Q1537" s="12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66.0154</v>
      </c>
      <c r="Q1538" s="12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IFERROR(ROUND(E1539/L1539,4),0)</f>
        <v>96.375</v>
      </c>
      <c r="Q1539" s="12" t="s">
        <v>8336</v>
      </c>
      <c r="R1539" t="s">
        <v>8337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156.1739</v>
      </c>
      <c r="Q1540" s="12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95.764899999999997</v>
      </c>
      <c r="Q1541" s="12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180.40819999999999</v>
      </c>
      <c r="Q1542" s="12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26.2727</v>
      </c>
      <c r="Q1548" s="12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28.333300000000001</v>
      </c>
      <c r="Q1551" s="12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14.428599999999999</v>
      </c>
      <c r="Q1552" s="12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132.1875</v>
      </c>
      <c r="Q1554" s="12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56.416699999999999</v>
      </c>
      <c r="Q1558" s="12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11.666700000000001</v>
      </c>
      <c r="Q1560" s="12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108.0508</v>
      </c>
      <c r="Q1568" s="12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26.923100000000002</v>
      </c>
      <c r="Q1569" s="12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47.769199999999998</v>
      </c>
      <c r="Q1572" s="12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41.666699999999999</v>
      </c>
      <c r="Q1574" s="12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74.333299999999994</v>
      </c>
      <c r="Q1575" s="12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84.333299999999994</v>
      </c>
      <c r="Q1576" s="12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65.457099999999997</v>
      </c>
      <c r="Q1577" s="12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131.66669999999999</v>
      </c>
      <c r="Q1587" s="12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44.478299999999997</v>
      </c>
      <c r="Q1593" s="12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40.777799999999999</v>
      </c>
      <c r="Q1602" s="12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IFERROR(ROUND(E1603/L1603,4),0)</f>
        <v>48.325499999999998</v>
      </c>
      <c r="Q1603" s="12" t="s">
        <v>8323</v>
      </c>
      <c r="R1603" t="s">
        <v>8324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46.953099999999999</v>
      </c>
      <c r="Q1604" s="12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66.688699999999997</v>
      </c>
      <c r="Q1605" s="12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48.8429</v>
      </c>
      <c r="Q1606" s="12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137.3091</v>
      </c>
      <c r="Q1607" s="12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87.829700000000003</v>
      </c>
      <c r="Q1608" s="12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70.785399999999996</v>
      </c>
      <c r="Q1609" s="12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52.826099999999997</v>
      </c>
      <c r="Q1610" s="12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48.544600000000003</v>
      </c>
      <c r="Q1612" s="12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37.074100000000001</v>
      </c>
      <c r="Q1613" s="12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39.038499999999999</v>
      </c>
      <c r="Q1615" s="12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66.688299999999998</v>
      </c>
      <c r="Q1616" s="12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67.132400000000004</v>
      </c>
      <c r="Q1617" s="12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66.369399999999999</v>
      </c>
      <c r="Q1618" s="12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64.6203</v>
      </c>
      <c r="Q1619" s="12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58.370399999999997</v>
      </c>
      <c r="Q1620" s="12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86.956500000000005</v>
      </c>
      <c r="Q1621" s="12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66.470600000000005</v>
      </c>
      <c r="Q1622" s="12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163.78380000000001</v>
      </c>
      <c r="Q1623" s="12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107.9846</v>
      </c>
      <c r="Q1624" s="12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42.1111</v>
      </c>
      <c r="Q1625" s="12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112.0192</v>
      </c>
      <c r="Q1627" s="12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74.953699999999998</v>
      </c>
      <c r="Q1628" s="12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61.578899999999997</v>
      </c>
      <c r="Q1629" s="12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45.875</v>
      </c>
      <c r="Q1630" s="12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75.853700000000003</v>
      </c>
      <c r="Q1631" s="12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84.206299999999999</v>
      </c>
      <c r="Q1632" s="12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117.2256</v>
      </c>
      <c r="Q1633" s="12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86.489400000000003</v>
      </c>
      <c r="Q1634" s="12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172.41380000000001</v>
      </c>
      <c r="Q1635" s="12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62.8125</v>
      </c>
      <c r="Q1636" s="12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67.729699999999994</v>
      </c>
      <c r="Q1637" s="12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53.563200000000002</v>
      </c>
      <c r="Q1638" s="12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38.8889</v>
      </c>
      <c r="Q1640" s="12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94.736800000000002</v>
      </c>
      <c r="Q1641" s="12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39.967100000000002</v>
      </c>
      <c r="Q1642" s="12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42.857100000000003</v>
      </c>
      <c r="Q1644" s="12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168.51349999999999</v>
      </c>
      <c r="Q1645" s="12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85.546899999999994</v>
      </c>
      <c r="Q1646" s="12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26.554200000000002</v>
      </c>
      <c r="Q1648" s="12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113.8261</v>
      </c>
      <c r="Q1649" s="12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32.011099999999999</v>
      </c>
      <c r="Q1650" s="12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47.189300000000003</v>
      </c>
      <c r="Q1651" s="12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88.468800000000002</v>
      </c>
      <c r="Q1652" s="12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64.714299999999994</v>
      </c>
      <c r="Q1654" s="12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51.854300000000002</v>
      </c>
      <c r="Q1655" s="12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38.7941</v>
      </c>
      <c r="Q1656" s="12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44.645800000000001</v>
      </c>
      <c r="Q1657" s="12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156.77330000000001</v>
      </c>
      <c r="Q1658" s="12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118.7034</v>
      </c>
      <c r="Q1659" s="12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74.149500000000003</v>
      </c>
      <c r="Q1660" s="12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12.533300000000001</v>
      </c>
      <c r="Q1661" s="12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27.8611</v>
      </c>
      <c r="Q1662" s="12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80.178200000000004</v>
      </c>
      <c r="Q1663" s="12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132.43549999999999</v>
      </c>
      <c r="Q1664" s="12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34.384500000000003</v>
      </c>
      <c r="Q1666" s="12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IFERROR(ROUND(E1667/L1667,4),0)</f>
        <v>44.957000000000001</v>
      </c>
      <c r="Q1667" s="12" t="s">
        <v>8323</v>
      </c>
      <c r="R1667" t="s">
        <v>8344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41.040799999999997</v>
      </c>
      <c r="Q1668" s="12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52.5976</v>
      </c>
      <c r="Q1669" s="12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70.784499999999994</v>
      </c>
      <c r="Q1670" s="12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44.608699999999999</v>
      </c>
      <c r="Q1672" s="12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26.149000000000001</v>
      </c>
      <c r="Q1673" s="12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39.183700000000002</v>
      </c>
      <c r="Q1674" s="12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45.593200000000003</v>
      </c>
      <c r="Q1675" s="12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89.247799999999998</v>
      </c>
      <c r="Q1676" s="12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40.416499999999999</v>
      </c>
      <c r="Q1677" s="12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82.381</v>
      </c>
      <c r="Q1678" s="12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159.52379999999999</v>
      </c>
      <c r="Q1679" s="12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36.244900000000001</v>
      </c>
      <c r="Q1680" s="12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74.575100000000006</v>
      </c>
      <c r="Q1683" s="12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86.435599999999994</v>
      </c>
      <c r="Q1686" s="12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80.128200000000007</v>
      </c>
      <c r="Q1689" s="12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253.1429</v>
      </c>
      <c r="Q1690" s="12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171.42859999999999</v>
      </c>
      <c r="Q1691" s="12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57.7273</v>
      </c>
      <c r="Q1692" s="12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264.26319999999998</v>
      </c>
      <c r="Q1693" s="12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159.33330000000001</v>
      </c>
      <c r="Q1694" s="12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61.087000000000003</v>
      </c>
      <c r="Q1697" s="12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114.8182</v>
      </c>
      <c r="Q1699" s="12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65.974699999999999</v>
      </c>
      <c r="Q1702" s="12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118.36360000000001</v>
      </c>
      <c r="Q1706" s="12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54.1111</v>
      </c>
      <c r="Q1709" s="12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115.7059</v>
      </c>
      <c r="Q1716" s="12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34.0244</v>
      </c>
      <c r="Q1719" s="12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11.666700000000001</v>
      </c>
      <c r="Q1721" s="12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28.125</v>
      </c>
      <c r="Q1722" s="12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216.66669999999999</v>
      </c>
      <c r="Q1725" s="12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62.222200000000001</v>
      </c>
      <c r="Q1727" s="12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122.1429</v>
      </c>
      <c r="Q1730" s="12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IFERROR(ROUND(E1731/L1731,4),0)</f>
        <v>0</v>
      </c>
      <c r="Q1731" s="12" t="s">
        <v>8323</v>
      </c>
      <c r="R1731" t="s">
        <v>8345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56.666699999999999</v>
      </c>
      <c r="Q1739" s="12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25.576899999999998</v>
      </c>
      <c r="Q1743" s="12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63.970599999999997</v>
      </c>
      <c r="Q1744" s="12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89.925399999999996</v>
      </c>
      <c r="Q1745" s="12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93.071399999999997</v>
      </c>
      <c r="Q1746" s="12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89.674199999999999</v>
      </c>
      <c r="Q1747" s="12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207.61680000000001</v>
      </c>
      <c r="Q1748" s="12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59.408799999999999</v>
      </c>
      <c r="Q1749" s="12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358.97239999999999</v>
      </c>
      <c r="Q1750" s="12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94.736599999999996</v>
      </c>
      <c r="Q1751" s="12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80.647999999999996</v>
      </c>
      <c r="Q1752" s="12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168.6885</v>
      </c>
      <c r="Q1753" s="12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34.688899999999997</v>
      </c>
      <c r="Q1754" s="12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462.8571</v>
      </c>
      <c r="Q1755" s="12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104.38890000000001</v>
      </c>
      <c r="Q1756" s="12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414.28570000000002</v>
      </c>
      <c r="Q1759" s="12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42.481499999999997</v>
      </c>
      <c r="Q1760" s="12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108.77549999999999</v>
      </c>
      <c r="Q1761" s="12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81.097999999999999</v>
      </c>
      <c r="Q1762" s="12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51.666699999999999</v>
      </c>
      <c r="Q1763" s="12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103.6356</v>
      </c>
      <c r="Q1765" s="12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55.2821</v>
      </c>
      <c r="Q1766" s="12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72.169700000000006</v>
      </c>
      <c r="Q1767" s="12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58.615400000000001</v>
      </c>
      <c r="Q1769" s="12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12.466699999999999</v>
      </c>
      <c r="Q1770" s="12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49.136400000000002</v>
      </c>
      <c r="Q1771" s="12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45.157899999999998</v>
      </c>
      <c r="Q1774" s="12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98.789500000000004</v>
      </c>
      <c r="Q1775" s="12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88.307699999999997</v>
      </c>
      <c r="Q1776" s="12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170.62899999999999</v>
      </c>
      <c r="Q1777" s="12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66.333299999999994</v>
      </c>
      <c r="Q1780" s="12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104.8947</v>
      </c>
      <c r="Q1781" s="12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78.440799999999996</v>
      </c>
      <c r="Q1782" s="12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59.041699999999999</v>
      </c>
      <c r="Q1783" s="12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71.342100000000002</v>
      </c>
      <c r="Q1784" s="12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51.226999999999997</v>
      </c>
      <c r="Q1785" s="12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60.242400000000004</v>
      </c>
      <c r="Q1786" s="12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44.935200000000002</v>
      </c>
      <c r="Q1787" s="12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31.206900000000001</v>
      </c>
      <c r="Q1788" s="12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63.875</v>
      </c>
      <c r="Q1789" s="12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109.0667</v>
      </c>
      <c r="Q1792" s="12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109.9353</v>
      </c>
      <c r="Q1794" s="12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IFERROR(ROUND(E1795/L1795,4),0)</f>
        <v>20</v>
      </c>
      <c r="Q1795" s="12" t="s">
        <v>8336</v>
      </c>
      <c r="R1795" t="s">
        <v>8337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55.3889</v>
      </c>
      <c r="Q1796" s="12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133.90119999999999</v>
      </c>
      <c r="Q1797" s="12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48.7209</v>
      </c>
      <c r="Q1798" s="12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58.972999999999999</v>
      </c>
      <c r="Q1800" s="12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11.638299999999999</v>
      </c>
      <c r="Q1801" s="12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83.716800000000006</v>
      </c>
      <c r="Q1802" s="12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63.648600000000002</v>
      </c>
      <c r="Q1803" s="12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94.277799999999999</v>
      </c>
      <c r="Q1804" s="12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71.866699999999994</v>
      </c>
      <c r="Q1805" s="12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104.8462</v>
      </c>
      <c r="Q1806" s="12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67.139300000000006</v>
      </c>
      <c r="Q1807" s="12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73.875</v>
      </c>
      <c r="Q1808" s="12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69.125</v>
      </c>
      <c r="Q1809" s="12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120.77079999999999</v>
      </c>
      <c r="Q1810" s="12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42.222200000000001</v>
      </c>
      <c r="Q1811" s="12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1.5385</v>
      </c>
      <c r="Q1813" s="12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37.608699999999999</v>
      </c>
      <c r="Q1814" s="12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42.1571</v>
      </c>
      <c r="Q1816" s="12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84.833299999999994</v>
      </c>
      <c r="Q1818" s="12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213.375</v>
      </c>
      <c r="Q1822" s="12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59.162300000000002</v>
      </c>
      <c r="Q1823" s="12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27.2727</v>
      </c>
      <c r="Q1824" s="12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24.575800000000001</v>
      </c>
      <c r="Q1825" s="12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53.157899999999998</v>
      </c>
      <c r="Q1828" s="12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83.885400000000004</v>
      </c>
      <c r="Q1829" s="12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417.33330000000001</v>
      </c>
      <c r="Q1830" s="12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75.765199999999993</v>
      </c>
      <c r="Q1831" s="12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67.389399999999995</v>
      </c>
      <c r="Q1832" s="12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73.571399999999997</v>
      </c>
      <c r="Q1833" s="12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131.16669999999999</v>
      </c>
      <c r="Q1836" s="12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47.2727</v>
      </c>
      <c r="Q1837" s="12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182.12729999999999</v>
      </c>
      <c r="Q1838" s="12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61.366700000000002</v>
      </c>
      <c r="Q1839" s="12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35.767499999999998</v>
      </c>
      <c r="Q1840" s="12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45.622199999999999</v>
      </c>
      <c r="Q1841" s="12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75.384600000000006</v>
      </c>
      <c r="Q1842" s="12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50.875</v>
      </c>
      <c r="Q1843" s="12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119.28570000000001</v>
      </c>
      <c r="Q1844" s="12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92.541899999999998</v>
      </c>
      <c r="Q1845" s="12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52.631599999999999</v>
      </c>
      <c r="Q1847" s="12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98.990399999999994</v>
      </c>
      <c r="Q1848" s="12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79.526300000000006</v>
      </c>
      <c r="Q1849" s="12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134.20830000000001</v>
      </c>
      <c r="Q1850" s="12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37.625</v>
      </c>
      <c r="Q1851" s="12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51.044699999999999</v>
      </c>
      <c r="Q1852" s="12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50.038499999999999</v>
      </c>
      <c r="Q1853" s="12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133.93129999999999</v>
      </c>
      <c r="Q1854" s="12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58.214300000000001</v>
      </c>
      <c r="Q1855" s="12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88.037599999999998</v>
      </c>
      <c r="Q1856" s="12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70.576800000000006</v>
      </c>
      <c r="Q1857" s="12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53.289499999999997</v>
      </c>
      <c r="Q1858" s="12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IFERROR(ROUND(E1859/L1859,4),0)</f>
        <v>136.36359999999999</v>
      </c>
      <c r="Q1859" s="12" t="s">
        <v>8323</v>
      </c>
      <c r="R1859" t="s">
        <v>8324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40.5473</v>
      </c>
      <c r="Q1860" s="12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70.625</v>
      </c>
      <c r="Q1861" s="12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52.684199999999997</v>
      </c>
      <c r="Q1862" s="12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90.9375</v>
      </c>
      <c r="Q1864" s="12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58.083300000000001</v>
      </c>
      <c r="Q1866" s="12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71.588200000000001</v>
      </c>
      <c r="Q1870" s="12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32.818199999999997</v>
      </c>
      <c r="Q1872" s="12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49.1158</v>
      </c>
      <c r="Q1873" s="12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16.307700000000001</v>
      </c>
      <c r="Q1874" s="12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41.833300000000001</v>
      </c>
      <c r="Q1882" s="12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49.3384</v>
      </c>
      <c r="Q1883" s="12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41.728400000000001</v>
      </c>
      <c r="Q1884" s="12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32.718800000000002</v>
      </c>
      <c r="Q1885" s="12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51.961500000000001</v>
      </c>
      <c r="Q1886" s="12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50.685699999999997</v>
      </c>
      <c r="Q1887" s="12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42.241399999999999</v>
      </c>
      <c r="Q1888" s="12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416.875</v>
      </c>
      <c r="Q1889" s="12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46.651699999999998</v>
      </c>
      <c r="Q1890" s="12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48.454500000000003</v>
      </c>
      <c r="Q1891" s="12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70.528999999999996</v>
      </c>
      <c r="Q1892" s="12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87.958299999999994</v>
      </c>
      <c r="Q1893" s="12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26.269200000000001</v>
      </c>
      <c r="Q1894" s="12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57.777799999999999</v>
      </c>
      <c r="Q1895" s="12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196.34039999999999</v>
      </c>
      <c r="Q1897" s="12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35.551900000000003</v>
      </c>
      <c r="Q1899" s="12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68.8095</v>
      </c>
      <c r="Q1900" s="12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28.571400000000001</v>
      </c>
      <c r="Q1901" s="12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50.631700000000002</v>
      </c>
      <c r="Q1902" s="12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34.0976</v>
      </c>
      <c r="Q1905" s="12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57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215.95959999999999</v>
      </c>
      <c r="Q1908" s="12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129.97370000000001</v>
      </c>
      <c r="Q1911" s="12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117.49469999999999</v>
      </c>
      <c r="Q1912" s="12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70.595200000000006</v>
      </c>
      <c r="Q1914" s="12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2928.9286000000002</v>
      </c>
      <c r="Q1919" s="12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28.8889</v>
      </c>
      <c r="Q1920" s="12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29.625</v>
      </c>
      <c r="Q1921" s="12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40.981000000000002</v>
      </c>
      <c r="Q1922" s="12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IFERROR(ROUND(E1923/L1923,4),0)</f>
        <v>54</v>
      </c>
      <c r="Q1923" s="12" t="s">
        <v>8323</v>
      </c>
      <c r="R1923" t="s">
        <v>8327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36.109400000000001</v>
      </c>
      <c r="Q1924" s="12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23.1538</v>
      </c>
      <c r="Q1925" s="12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31.826899999999998</v>
      </c>
      <c r="Q1927" s="12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27.389600000000002</v>
      </c>
      <c r="Q1928" s="12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56.363599999999998</v>
      </c>
      <c r="Q1929" s="12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77.352900000000005</v>
      </c>
      <c r="Q1930" s="12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48.846200000000003</v>
      </c>
      <c r="Q1932" s="12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48.240400000000001</v>
      </c>
      <c r="Q1933" s="12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70.212500000000006</v>
      </c>
      <c r="Q1934" s="12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94.054500000000004</v>
      </c>
      <c r="Q1935" s="12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80.2727</v>
      </c>
      <c r="Q1936" s="12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60.268999999999998</v>
      </c>
      <c r="Q1938" s="12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38.740299999999998</v>
      </c>
      <c r="Q1939" s="12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152.54390000000001</v>
      </c>
      <c r="Q1940" s="12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115.3125</v>
      </c>
      <c r="Q1941" s="12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35.838700000000003</v>
      </c>
      <c r="Q1942" s="12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64.570099999999996</v>
      </c>
      <c r="Q1943" s="12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87.436000000000007</v>
      </c>
      <c r="Q1944" s="12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68.815600000000003</v>
      </c>
      <c r="Q1945" s="12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176.2002</v>
      </c>
      <c r="Q1946" s="12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511.7912</v>
      </c>
      <c r="Q1947" s="12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160.44290000000001</v>
      </c>
      <c r="Q1948" s="12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35.003</v>
      </c>
      <c r="Q1949" s="12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188.5067</v>
      </c>
      <c r="Q1950" s="12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56.204999999999998</v>
      </c>
      <c r="Q1951" s="12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51.305399999999999</v>
      </c>
      <c r="Q1952" s="12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127.36450000000001</v>
      </c>
      <c r="Q1953" s="12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101.8553</v>
      </c>
      <c r="Q1954" s="12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230.55779999999999</v>
      </c>
      <c r="Q1955" s="12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842.10599999999999</v>
      </c>
      <c r="Q1956" s="12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577.27589999999998</v>
      </c>
      <c r="Q1957" s="12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483.34249999999997</v>
      </c>
      <c r="Q1958" s="12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76.138499999999993</v>
      </c>
      <c r="Q1959" s="12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74.107699999999994</v>
      </c>
      <c r="Q1960" s="12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36.965699999999998</v>
      </c>
      <c r="Q1961" s="12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2500.9697000000001</v>
      </c>
      <c r="Q1962" s="12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67.690200000000004</v>
      </c>
      <c r="Q1963" s="12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63.047400000000003</v>
      </c>
      <c r="Q1964" s="12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180.75190000000001</v>
      </c>
      <c r="Q1966" s="12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127.32040000000001</v>
      </c>
      <c r="Q1967" s="12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136.64449999999999</v>
      </c>
      <c r="Q1968" s="12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182.78020000000001</v>
      </c>
      <c r="Q1969" s="12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279.3784</v>
      </c>
      <c r="Q1970" s="12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61.375700000000002</v>
      </c>
      <c r="Q1971" s="12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80.727500000000006</v>
      </c>
      <c r="Q1972" s="12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272.35590000000002</v>
      </c>
      <c r="Q1973" s="12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70.848699999999994</v>
      </c>
      <c r="Q1974" s="12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186.81389999999999</v>
      </c>
      <c r="Q1976" s="12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131.98949999999999</v>
      </c>
      <c r="Q1977" s="12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29.3108</v>
      </c>
      <c r="Q1978" s="12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245.02440000000001</v>
      </c>
      <c r="Q1979" s="12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1323.2539999999999</v>
      </c>
      <c r="Q1980" s="12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282.65969999999999</v>
      </c>
      <c r="Q1981" s="12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91.214399999999998</v>
      </c>
      <c r="Q1982" s="12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88.6875</v>
      </c>
      <c r="Q1985" s="12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453.1429</v>
      </c>
      <c r="Q1986" s="12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IFERROR(ROUND(E1987/L1987,4),0)</f>
        <v>12.75</v>
      </c>
      <c r="Q1987" s="12" t="s">
        <v>8336</v>
      </c>
      <c r="R1987" t="s">
        <v>8348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83.428600000000003</v>
      </c>
      <c r="Q1989" s="12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46.666699999999999</v>
      </c>
      <c r="Q1993" s="12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218.33330000000001</v>
      </c>
      <c r="Q2000" s="12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33.714300000000001</v>
      </c>
      <c r="Q2001" s="12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128.3879</v>
      </c>
      <c r="Q2003" s="12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78.834299999999999</v>
      </c>
      <c r="Q2004" s="12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91.764700000000005</v>
      </c>
      <c r="Q2005" s="12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331.10239999999999</v>
      </c>
      <c r="Q2006" s="12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194.2619</v>
      </c>
      <c r="Q2007" s="12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408.9769</v>
      </c>
      <c r="Q2008" s="12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84.459299999999999</v>
      </c>
      <c r="Q2009" s="12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44.853700000000003</v>
      </c>
      <c r="Q2010" s="12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383.36430000000001</v>
      </c>
      <c r="Q2011" s="12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55.276899999999998</v>
      </c>
      <c r="Q2012" s="12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422.0206</v>
      </c>
      <c r="Q2013" s="12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64.180300000000003</v>
      </c>
      <c r="Q2014" s="12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173.5778</v>
      </c>
      <c r="Q2015" s="12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88.601699999999994</v>
      </c>
      <c r="Q2016" s="12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50.222299999999997</v>
      </c>
      <c r="Q2017" s="12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192.3888</v>
      </c>
      <c r="Q2018" s="12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73.416899999999998</v>
      </c>
      <c r="Q2019" s="12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147.685</v>
      </c>
      <c r="Q2020" s="12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108.96850000000001</v>
      </c>
      <c r="Q2021" s="12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23.647500000000001</v>
      </c>
      <c r="Q2022" s="12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147.94739999999999</v>
      </c>
      <c r="Q2023" s="12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385.0369</v>
      </c>
      <c r="Q2024" s="12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457.39089999999999</v>
      </c>
      <c r="Q2025" s="12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222.9905</v>
      </c>
      <c r="Q2026" s="12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220.7407</v>
      </c>
      <c r="Q2027" s="12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73.503900000000002</v>
      </c>
      <c r="Q2028" s="12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223.09649999999999</v>
      </c>
      <c r="Q2029" s="12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47.9114</v>
      </c>
      <c r="Q2030" s="12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96.063800000000001</v>
      </c>
      <c r="Q2031" s="12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118.6144</v>
      </c>
      <c r="Q2032" s="12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118.4547</v>
      </c>
      <c r="Q2033" s="12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143.21469999999999</v>
      </c>
      <c r="Q2034" s="12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282.71519999999998</v>
      </c>
      <c r="Q2035" s="12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593.93619999999999</v>
      </c>
      <c r="Q2036" s="12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262.15699999999998</v>
      </c>
      <c r="Q2037" s="12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46.580800000000004</v>
      </c>
      <c r="Q2038" s="12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70.0411</v>
      </c>
      <c r="Q2039" s="12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164.90690000000001</v>
      </c>
      <c r="Q2040" s="12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449.26389999999998</v>
      </c>
      <c r="Q2041" s="12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27.472799999999999</v>
      </c>
      <c r="Q2042" s="12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143.97499999999999</v>
      </c>
      <c r="Q2043" s="12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88.235699999999994</v>
      </c>
      <c r="Q2044" s="12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36.3264</v>
      </c>
      <c r="Q2045" s="12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90.177800000000005</v>
      </c>
      <c r="Q2046" s="12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152.62360000000001</v>
      </c>
      <c r="Q2047" s="12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55.8065</v>
      </c>
      <c r="Q2048" s="12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227.85329999999999</v>
      </c>
      <c r="Q2049" s="12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91.829899999999995</v>
      </c>
      <c r="Q2050" s="12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IFERROR(ROUND(E2051/L2051,4),0)</f>
        <v>80.991</v>
      </c>
      <c r="Q2051" s="12" t="s">
        <v>8317</v>
      </c>
      <c r="R2051" t="s">
        <v>8347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278.39409999999998</v>
      </c>
      <c r="Q2052" s="12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43.094999999999999</v>
      </c>
      <c r="Q2053" s="12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326.2921</v>
      </c>
      <c r="Q2054" s="12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41.7438</v>
      </c>
      <c r="Q2055" s="12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64.020899999999997</v>
      </c>
      <c r="Q2056" s="12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99.455399999999997</v>
      </c>
      <c r="Q2057" s="12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138.49459999999999</v>
      </c>
      <c r="Q2058" s="12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45.547800000000002</v>
      </c>
      <c r="Q2059" s="12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10.507300000000001</v>
      </c>
      <c r="Q2060" s="12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114.7653</v>
      </c>
      <c r="Q2061" s="12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35.997100000000003</v>
      </c>
      <c r="Q2062" s="12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154.17140000000001</v>
      </c>
      <c r="Q2063" s="12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566.38919999999996</v>
      </c>
      <c r="Q2064" s="12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120.8571</v>
      </c>
      <c r="Q2065" s="12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86.163799999999995</v>
      </c>
      <c r="Q2066" s="12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51.2121</v>
      </c>
      <c r="Q2067" s="12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67.261499999999998</v>
      </c>
      <c r="Q2068" s="12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346.13119999999998</v>
      </c>
      <c r="Q2070" s="12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244.1191</v>
      </c>
      <c r="Q2071" s="12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259.25420000000003</v>
      </c>
      <c r="Q2072" s="12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201.964</v>
      </c>
      <c r="Q2073" s="12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226.20859999999999</v>
      </c>
      <c r="Q2074" s="12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20.465900000000001</v>
      </c>
      <c r="Q2077" s="12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116.35299999999999</v>
      </c>
      <c r="Q2078" s="12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307.20209999999997</v>
      </c>
      <c r="Q2079" s="12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546.6875</v>
      </c>
      <c r="Q2080" s="12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47.474499999999999</v>
      </c>
      <c r="Q2081" s="12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72.909099999999995</v>
      </c>
      <c r="Q2083" s="12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43.710500000000003</v>
      </c>
      <c r="Q2084" s="12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70.652199999999993</v>
      </c>
      <c r="Q2086" s="12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89.301199999999994</v>
      </c>
      <c r="Q2087" s="12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115.0857</v>
      </c>
      <c r="Q2088" s="12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46.204300000000003</v>
      </c>
      <c r="Q2090" s="12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48.548499999999997</v>
      </c>
      <c r="Q2091" s="12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57.520200000000003</v>
      </c>
      <c r="Q2092" s="12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88.147199999999998</v>
      </c>
      <c r="Q2093" s="12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110.4909</v>
      </c>
      <c r="Q2094" s="12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66.826099999999997</v>
      </c>
      <c r="Q2095" s="12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58.597200000000001</v>
      </c>
      <c r="Q2096" s="12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113.63639999999999</v>
      </c>
      <c r="Q2097" s="12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43.571399999999997</v>
      </c>
      <c r="Q2098" s="12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78.947400000000002</v>
      </c>
      <c r="Q2099" s="12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188.125</v>
      </c>
      <c r="Q2100" s="12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63.031700000000001</v>
      </c>
      <c r="Q2101" s="12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30.3704</v>
      </c>
      <c r="Q2102" s="12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51.4773</v>
      </c>
      <c r="Q2103" s="12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35.789499999999997</v>
      </c>
      <c r="Q2104" s="12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98.817400000000006</v>
      </c>
      <c r="Q2105" s="12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51.313099999999999</v>
      </c>
      <c r="Q2107" s="12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53.5227</v>
      </c>
      <c r="Q2108" s="12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37.149299999999997</v>
      </c>
      <c r="Q2109" s="12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89.895300000000006</v>
      </c>
      <c r="Q2110" s="12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106.52500000000001</v>
      </c>
      <c r="Q2111" s="12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52.815800000000003</v>
      </c>
      <c r="Q2112" s="12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54.615400000000001</v>
      </c>
      <c r="Q2113" s="12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27.2727</v>
      </c>
      <c r="Q2114" s="12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IFERROR(ROUND(E2115/L2115,4),0)</f>
        <v>68.598100000000002</v>
      </c>
      <c r="Q2115" s="12" t="s">
        <v>8323</v>
      </c>
      <c r="R2115" t="s">
        <v>8327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35.612200000000001</v>
      </c>
      <c r="Q2116" s="12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94.027799999999999</v>
      </c>
      <c r="Q2117" s="12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526.45650000000001</v>
      </c>
      <c r="Q2118" s="12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50.6571</v>
      </c>
      <c r="Q2119" s="12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79.182900000000004</v>
      </c>
      <c r="Q2120" s="12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91.590900000000005</v>
      </c>
      <c r="Q2121" s="12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116.9628</v>
      </c>
      <c r="Q2122" s="12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103.33329999999999</v>
      </c>
      <c r="Q2124" s="12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31.555599999999998</v>
      </c>
      <c r="Q2127" s="12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34.220300000000002</v>
      </c>
      <c r="Q2129" s="12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19.666699999999999</v>
      </c>
      <c r="Q2131" s="12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8.3332999999999995</v>
      </c>
      <c r="Q2133" s="12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21.343299999999999</v>
      </c>
      <c r="Q2134" s="12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5.3333000000000004</v>
      </c>
      <c r="Q2135" s="12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34.666699999999999</v>
      </c>
      <c r="Q2136" s="12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21.7273</v>
      </c>
      <c r="Q2137" s="12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11.922499999999999</v>
      </c>
      <c r="Q2138" s="12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26.5974</v>
      </c>
      <c r="Q2139" s="12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10.666700000000001</v>
      </c>
      <c r="Q2140" s="12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29.035699999999999</v>
      </c>
      <c r="Q2141" s="12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50.909100000000002</v>
      </c>
      <c r="Q2142" s="12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50.083300000000001</v>
      </c>
      <c r="Q2144" s="12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25.291699999999999</v>
      </c>
      <c r="Q2146" s="12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51.292099999999998</v>
      </c>
      <c r="Q2147" s="12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49.381799999999998</v>
      </c>
      <c r="Q2149" s="12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57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19.666699999999999</v>
      </c>
      <c r="Q2153" s="12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17.988</v>
      </c>
      <c r="Q2158" s="12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370.94740000000002</v>
      </c>
      <c r="Q2159" s="12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63.569499999999998</v>
      </c>
      <c r="Q2160" s="12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5.3125</v>
      </c>
      <c r="Q2162" s="12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35.615400000000001</v>
      </c>
      <c r="Q2163" s="12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87.103399999999993</v>
      </c>
      <c r="Q2164" s="12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75.113600000000005</v>
      </c>
      <c r="Q2165" s="12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68.012</v>
      </c>
      <c r="Q2166" s="12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29.623899999999999</v>
      </c>
      <c r="Q2167" s="12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91.625</v>
      </c>
      <c r="Q2168" s="12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64.366699999999994</v>
      </c>
      <c r="Q2170" s="12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21.857099999999999</v>
      </c>
      <c r="Q2171" s="12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33.315800000000003</v>
      </c>
      <c r="Q2172" s="12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90.276600000000002</v>
      </c>
      <c r="Q2173" s="12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76.923100000000005</v>
      </c>
      <c r="Q2174" s="12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59.2333</v>
      </c>
      <c r="Q2175" s="12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65.381</v>
      </c>
      <c r="Q2176" s="12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67.307699999999997</v>
      </c>
      <c r="Q2177" s="12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88.746499999999997</v>
      </c>
      <c r="Q2178" s="12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IFERROR(ROUND(E2179/L2179,4),0)</f>
        <v>65.868399999999994</v>
      </c>
      <c r="Q2179" s="12" t="s">
        <v>8323</v>
      </c>
      <c r="R2179" t="s">
        <v>8324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40.349200000000003</v>
      </c>
      <c r="Q2180" s="12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76.857100000000003</v>
      </c>
      <c r="Q2181" s="12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68.707800000000006</v>
      </c>
      <c r="Q2182" s="12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57.773600000000002</v>
      </c>
      <c r="Q2183" s="12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44.171300000000002</v>
      </c>
      <c r="Q2184" s="12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31.566299999999998</v>
      </c>
      <c r="Q2185" s="12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107.04510000000001</v>
      </c>
      <c r="Q2186" s="12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149.03450000000001</v>
      </c>
      <c r="Q2187" s="12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55.956600000000002</v>
      </c>
      <c r="Q2188" s="12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56.970399999999998</v>
      </c>
      <c r="Q2189" s="12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44.056399999999996</v>
      </c>
      <c r="Q2190" s="12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68.625</v>
      </c>
      <c r="Q2191" s="12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65.318399999999997</v>
      </c>
      <c r="Q2192" s="12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40.070700000000002</v>
      </c>
      <c r="Q2194" s="12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75.6477</v>
      </c>
      <c r="Q2195" s="12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61.203899999999997</v>
      </c>
      <c r="Q2196" s="12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48.130400000000002</v>
      </c>
      <c r="Q2197" s="12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68.106800000000007</v>
      </c>
      <c r="Q2198" s="12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65.891300000000001</v>
      </c>
      <c r="Q2199" s="12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81.654399999999995</v>
      </c>
      <c r="Q2200" s="12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52.7012</v>
      </c>
      <c r="Q2201" s="12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41.228099999999998</v>
      </c>
      <c r="Q2202" s="12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15.035399999999999</v>
      </c>
      <c r="Q2203" s="12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39.066899999999997</v>
      </c>
      <c r="Q2204" s="12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27.301400000000001</v>
      </c>
      <c r="Q2206" s="12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42.222200000000001</v>
      </c>
      <c r="Q2207" s="12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33.235300000000002</v>
      </c>
      <c r="Q2208" s="12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285.71429999999998</v>
      </c>
      <c r="Q2209" s="12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42.333300000000001</v>
      </c>
      <c r="Q2210" s="12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50.2667</v>
      </c>
      <c r="Q2211" s="12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61.902799999999999</v>
      </c>
      <c r="Q2212" s="12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55.796700000000001</v>
      </c>
      <c r="Q2214" s="12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73.125399999999999</v>
      </c>
      <c r="Q2216" s="12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26.060600000000001</v>
      </c>
      <c r="Q2217" s="12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22.642900000000001</v>
      </c>
      <c r="Q2218" s="12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47.222200000000001</v>
      </c>
      <c r="Q2219" s="12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32.3245</v>
      </c>
      <c r="Q2220" s="12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53.421100000000003</v>
      </c>
      <c r="Q2221" s="12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51.304299999999998</v>
      </c>
      <c r="Q2222" s="12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37.197200000000002</v>
      </c>
      <c r="Q2223" s="12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82.145300000000006</v>
      </c>
      <c r="Q2226" s="12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164.79650000000001</v>
      </c>
      <c r="Q2227" s="12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60.820300000000003</v>
      </c>
      <c r="Q2228" s="12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67.970100000000002</v>
      </c>
      <c r="Q2229" s="12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81.561800000000005</v>
      </c>
      <c r="Q2230" s="12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25.4255</v>
      </c>
      <c r="Q2231" s="12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21.498000000000001</v>
      </c>
      <c r="Q2232" s="12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27.226600000000001</v>
      </c>
      <c r="Q2233" s="12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25.091100000000001</v>
      </c>
      <c r="Q2234" s="12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21.2302</v>
      </c>
      <c r="Q2235" s="12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41.607100000000003</v>
      </c>
      <c r="Q2236" s="12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135.58500000000001</v>
      </c>
      <c r="Q2237" s="12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22.116199999999999</v>
      </c>
      <c r="Q2238" s="12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64.625600000000006</v>
      </c>
      <c r="Q2239" s="12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69.569599999999994</v>
      </c>
      <c r="Q2240" s="12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75.132999999999996</v>
      </c>
      <c r="Q2241" s="12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140.97919999999999</v>
      </c>
      <c r="Q2242" s="12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IFERROR(ROUND(E2243/L2243,4),0)</f>
        <v>49.4724</v>
      </c>
      <c r="Q2243" s="12" t="s">
        <v>8331</v>
      </c>
      <c r="R2243" t="s">
        <v>8349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53.865299999999998</v>
      </c>
      <c r="Q2244" s="12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4.5712999999999999</v>
      </c>
      <c r="Q2245" s="12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65.003399999999999</v>
      </c>
      <c r="Q2246" s="12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53.475299999999997</v>
      </c>
      <c r="Q2247" s="12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43.912300000000002</v>
      </c>
      <c r="Q2248" s="12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50.852600000000002</v>
      </c>
      <c r="Q2249" s="12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58.632800000000003</v>
      </c>
      <c r="Q2250" s="12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32.816699999999997</v>
      </c>
      <c r="Q2251" s="12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426.93169999999998</v>
      </c>
      <c r="Q2252" s="12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23.808700000000002</v>
      </c>
      <c r="Q2253" s="12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98.413700000000006</v>
      </c>
      <c r="Q2254" s="12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107.3214</v>
      </c>
      <c r="Q2255" s="12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11.6701</v>
      </c>
      <c r="Q2256" s="12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41.782299999999999</v>
      </c>
      <c r="Q2257" s="12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94.1036</v>
      </c>
      <c r="Q2259" s="12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15.722</v>
      </c>
      <c r="Q2260" s="12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90.635900000000007</v>
      </c>
      <c r="Q2261" s="12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97.297600000000003</v>
      </c>
      <c r="Q2262" s="12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</v>
      </c>
      <c r="Q2263" s="12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28.105</v>
      </c>
      <c r="Q2264" s="12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144.4333</v>
      </c>
      <c r="Q2265" s="12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24.2742</v>
      </c>
      <c r="Q2266" s="12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35.117600000000003</v>
      </c>
      <c r="Q2267" s="12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24.762899999999998</v>
      </c>
      <c r="Q2268" s="12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188.37870000000001</v>
      </c>
      <c r="Q2269" s="12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148.08250000000001</v>
      </c>
      <c r="Q2270" s="12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49.934600000000003</v>
      </c>
      <c r="Q2271" s="12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107.8216</v>
      </c>
      <c r="Q2272" s="12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42.634</v>
      </c>
      <c r="Q2273" s="12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14.370799999999999</v>
      </c>
      <c r="Q2274" s="12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37.476199999999999</v>
      </c>
      <c r="Q2275" s="12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30.202000000000002</v>
      </c>
      <c r="Q2276" s="12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33.550600000000003</v>
      </c>
      <c r="Q2277" s="12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64.746700000000004</v>
      </c>
      <c r="Q2278" s="12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57.932400000000001</v>
      </c>
      <c r="Q2279" s="12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53.078400000000002</v>
      </c>
      <c r="Q2280" s="12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48.0625</v>
      </c>
      <c r="Q2281" s="12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82.396900000000002</v>
      </c>
      <c r="Q2282" s="12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50.454500000000003</v>
      </c>
      <c r="Q2283" s="12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115.83329999999999</v>
      </c>
      <c r="Q2284" s="12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63.034599999999998</v>
      </c>
      <c r="Q2285" s="12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108.0215</v>
      </c>
      <c r="Q2286" s="12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46.0886</v>
      </c>
      <c r="Q2287" s="12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107.21429999999999</v>
      </c>
      <c r="Q2288" s="12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50.933900000000001</v>
      </c>
      <c r="Q2289" s="12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53.827599999999997</v>
      </c>
      <c r="Q2292" s="12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100.46510000000001</v>
      </c>
      <c r="Q2293" s="12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46.630699999999997</v>
      </c>
      <c r="Q2294" s="12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34.074100000000001</v>
      </c>
      <c r="Q2295" s="12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65.214600000000004</v>
      </c>
      <c r="Q2296" s="12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44.2059</v>
      </c>
      <c r="Q2297" s="12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71.965500000000006</v>
      </c>
      <c r="Q2298" s="12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52.947400000000002</v>
      </c>
      <c r="Q2299" s="12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109.45140000000001</v>
      </c>
      <c r="Q2300" s="12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75.035700000000006</v>
      </c>
      <c r="Q2301" s="12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115.71429999999999</v>
      </c>
      <c r="Q2302" s="12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31.659800000000001</v>
      </c>
      <c r="Q2303" s="12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46.176499999999997</v>
      </c>
      <c r="Q2304" s="12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68.481700000000004</v>
      </c>
      <c r="Q2305" s="12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53.469200000000001</v>
      </c>
      <c r="Q2306" s="12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IFERROR(ROUND(E2307/L2307,4),0)</f>
        <v>109.1078</v>
      </c>
      <c r="Q2307" s="12" t="s">
        <v>8323</v>
      </c>
      <c r="R2307" t="s">
        <v>8327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51.185600000000001</v>
      </c>
      <c r="Q2308" s="12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27.936800000000002</v>
      </c>
      <c r="Q2309" s="12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82.496899999999997</v>
      </c>
      <c r="Q2310" s="12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59.817500000000003</v>
      </c>
      <c r="Q2311" s="12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64.816500000000005</v>
      </c>
      <c r="Q2312" s="12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90.096199999999996</v>
      </c>
      <c r="Q2313" s="12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40.962000000000003</v>
      </c>
      <c r="Q2314" s="12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56.000100000000003</v>
      </c>
      <c r="Q2315" s="12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37.672800000000002</v>
      </c>
      <c r="Q2316" s="12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40.078099999999999</v>
      </c>
      <c r="Q2317" s="12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78.031999999999996</v>
      </c>
      <c r="Q2318" s="12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18.909099999999999</v>
      </c>
      <c r="Q2319" s="12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37.134999999999998</v>
      </c>
      <c r="Q2320" s="12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41.960999999999999</v>
      </c>
      <c r="Q2321" s="12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61.044899999999998</v>
      </c>
      <c r="Q2322" s="12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64.531300000000002</v>
      </c>
      <c r="Q2323" s="12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25.491800000000001</v>
      </c>
      <c r="Q2326" s="12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11.428599999999999</v>
      </c>
      <c r="Q2327" s="12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54.883200000000002</v>
      </c>
      <c r="Q2329" s="12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47.383600000000001</v>
      </c>
      <c r="Q2330" s="12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219.9264</v>
      </c>
      <c r="Q2332" s="12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40.795400000000001</v>
      </c>
      <c r="Q2333" s="12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75.502799999999993</v>
      </c>
      <c r="Q2334" s="12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13.5426</v>
      </c>
      <c r="Q2335" s="12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60.865699999999997</v>
      </c>
      <c r="Q2336" s="12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115.6923</v>
      </c>
      <c r="Q2337" s="12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48.104599999999998</v>
      </c>
      <c r="Q2338" s="12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74.184399999999997</v>
      </c>
      <c r="Q2339" s="12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123.3455</v>
      </c>
      <c r="Q2340" s="12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66.623199999999997</v>
      </c>
      <c r="Q2341" s="12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104.9901</v>
      </c>
      <c r="Q2342" s="12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15.428599999999999</v>
      </c>
      <c r="Q2353" s="12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97.407399999999996</v>
      </c>
      <c r="Q2368" s="12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47.857100000000003</v>
      </c>
      <c r="Q2369" s="12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IFERROR(ROUND(E2371/L2371,4),0)</f>
        <v>0</v>
      </c>
      <c r="Q2371" s="12" t="s">
        <v>8317</v>
      </c>
      <c r="R2371" t="s">
        <v>8318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81.582499999999996</v>
      </c>
      <c r="Q2378" s="12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18.333300000000001</v>
      </c>
      <c r="Q2382" s="12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224.42859999999999</v>
      </c>
      <c r="Q2383" s="12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112.5714</v>
      </c>
      <c r="Q2387" s="12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57.875</v>
      </c>
      <c r="Q2390" s="12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22.333300000000001</v>
      </c>
      <c r="Q2403" s="12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16.833300000000001</v>
      </c>
      <c r="Q2405" s="12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84.0625</v>
      </c>
      <c r="Q2408" s="12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168.3939</v>
      </c>
      <c r="Q2409" s="12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76.666700000000006</v>
      </c>
      <c r="Q2411" s="12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50.333300000000001</v>
      </c>
      <c r="Q2413" s="12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8.3332999999999995</v>
      </c>
      <c r="Q2415" s="12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35.384599999999999</v>
      </c>
      <c r="Q2416" s="12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55.833300000000001</v>
      </c>
      <c r="Q2417" s="12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69.472200000000001</v>
      </c>
      <c r="Q2422" s="12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34.444400000000002</v>
      </c>
      <c r="Q2426" s="12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IFERROR(ROUND(E2435/L2435,4),0)</f>
        <v>0</v>
      </c>
      <c r="Q2435" s="12" t="s">
        <v>8334</v>
      </c>
      <c r="R2435" t="s">
        <v>8335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74.229399999999998</v>
      </c>
      <c r="Q2443" s="12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81.252700000000004</v>
      </c>
      <c r="Q2444" s="12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130.2347</v>
      </c>
      <c r="Q2445" s="12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53.409799999999997</v>
      </c>
      <c r="Q2446" s="12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75.130399999999995</v>
      </c>
      <c r="Q2447" s="12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75.666700000000006</v>
      </c>
      <c r="Q2448" s="12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31.691400000000002</v>
      </c>
      <c r="Q2449" s="12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47.777799999999999</v>
      </c>
      <c r="Q2450" s="12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149.31399999999999</v>
      </c>
      <c r="Q2452" s="12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62.069899999999997</v>
      </c>
      <c r="Q2453" s="12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69.268699999999995</v>
      </c>
      <c r="Q2455" s="12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271.5077</v>
      </c>
      <c r="Q2456" s="12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34.125</v>
      </c>
      <c r="Q2457" s="12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40.4925</v>
      </c>
      <c r="Q2458" s="12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189.75810000000001</v>
      </c>
      <c r="Q2459" s="12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68.862499999999997</v>
      </c>
      <c r="Q2460" s="12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108.7766</v>
      </c>
      <c r="Q2461" s="12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125.9853</v>
      </c>
      <c r="Q2462" s="12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90.523300000000006</v>
      </c>
      <c r="Q2463" s="12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28.880400000000002</v>
      </c>
      <c r="Q2464" s="12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51.674399999999999</v>
      </c>
      <c r="Q2466" s="12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26.270800000000001</v>
      </c>
      <c r="Q2467" s="12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48.076900000000002</v>
      </c>
      <c r="Q2468" s="12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27.5581</v>
      </c>
      <c r="Q2469" s="12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36.971400000000003</v>
      </c>
      <c r="Q2470" s="12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29.0213</v>
      </c>
      <c r="Q2471" s="12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28.656700000000001</v>
      </c>
      <c r="Q2472" s="12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37.647100000000002</v>
      </c>
      <c r="Q2473" s="12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97.903999999999996</v>
      </c>
      <c r="Q2474" s="12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42.553199999999997</v>
      </c>
      <c r="Q2475" s="12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131.58369999999999</v>
      </c>
      <c r="Q2476" s="12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32.320999999999998</v>
      </c>
      <c r="Q2477" s="12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61.103999999999999</v>
      </c>
      <c r="Q2478" s="12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31.3415</v>
      </c>
      <c r="Q2479" s="12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129.1139</v>
      </c>
      <c r="Q2480" s="12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25.020600000000002</v>
      </c>
      <c r="Q2481" s="12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47.541499999999999</v>
      </c>
      <c r="Q2483" s="12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65.842100000000002</v>
      </c>
      <c r="Q2485" s="12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46.401200000000003</v>
      </c>
      <c r="Q2486" s="12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50.365900000000003</v>
      </c>
      <c r="Q2487" s="12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26.566700000000001</v>
      </c>
      <c r="Q2488" s="12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39.493699999999997</v>
      </c>
      <c r="Q2489" s="12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49.246200000000002</v>
      </c>
      <c r="Q2490" s="12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37.9375</v>
      </c>
      <c r="Q2492" s="12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27.777799999999999</v>
      </c>
      <c r="Q2494" s="12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99.382199999999997</v>
      </c>
      <c r="Q2495" s="12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38.848199999999999</v>
      </c>
      <c r="Q2496" s="12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45.5488</v>
      </c>
      <c r="Q2497" s="12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IFERROR(ROUND(E2499/L2499,4),0)</f>
        <v>80.551100000000005</v>
      </c>
      <c r="Q2499" s="12" t="s">
        <v>8323</v>
      </c>
      <c r="R2499" t="s">
        <v>8327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47.676499999999997</v>
      </c>
      <c r="Q2501" s="12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23.4483</v>
      </c>
      <c r="Q2502" s="12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40.142899999999997</v>
      </c>
      <c r="Q2503" s="12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35.714300000000001</v>
      </c>
      <c r="Q2511" s="12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53.545499999999997</v>
      </c>
      <c r="Q2519" s="12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103.68170000000001</v>
      </c>
      <c r="Q2523" s="12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185.18520000000001</v>
      </c>
      <c r="Q2524" s="12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54.153799999999997</v>
      </c>
      <c r="Q2525" s="12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177.20930000000001</v>
      </c>
      <c r="Q2526" s="12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100.325</v>
      </c>
      <c r="Q2527" s="12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136.9091</v>
      </c>
      <c r="Q2528" s="12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57.535200000000003</v>
      </c>
      <c r="Q2529" s="12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52.962800000000001</v>
      </c>
      <c r="Q2530" s="12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82.328900000000004</v>
      </c>
      <c r="Q2531" s="12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135.41669999999999</v>
      </c>
      <c r="Q2532" s="12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74.065600000000003</v>
      </c>
      <c r="Q2533" s="12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84.083299999999994</v>
      </c>
      <c r="Q2534" s="12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61.029400000000003</v>
      </c>
      <c r="Q2535" s="12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266.08969999999999</v>
      </c>
      <c r="Q2537" s="12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109.9631</v>
      </c>
      <c r="Q2540" s="12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169.9153</v>
      </c>
      <c r="Q2541" s="12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95.740700000000004</v>
      </c>
      <c r="Q2542" s="12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59.460299999999997</v>
      </c>
      <c r="Q2543" s="12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55.769199999999998</v>
      </c>
      <c r="Q2544" s="12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30.076899999999998</v>
      </c>
      <c r="Q2545" s="12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88.438599999999994</v>
      </c>
      <c r="Q2546" s="12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64.032799999999995</v>
      </c>
      <c r="Q2547" s="12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60.153799999999997</v>
      </c>
      <c r="Q2548" s="12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49.194000000000003</v>
      </c>
      <c r="Q2549" s="12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165.16220000000001</v>
      </c>
      <c r="Q2550" s="12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43.621600000000001</v>
      </c>
      <c r="Q2551" s="12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57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67.419600000000003</v>
      </c>
      <c r="Q2553" s="12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38.883299999999998</v>
      </c>
      <c r="Q2555" s="12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54.985100000000003</v>
      </c>
      <c r="Q2556" s="12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61.3429</v>
      </c>
      <c r="Q2557" s="12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23.117599999999999</v>
      </c>
      <c r="Q2558" s="12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29.6111</v>
      </c>
      <c r="Q2559" s="12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75.611099999999993</v>
      </c>
      <c r="Q2560" s="12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IFERROR(ROUND(E2563/L2563,4),0)</f>
        <v>0</v>
      </c>
      <c r="Q2563" s="12" t="s">
        <v>8334</v>
      </c>
      <c r="R2563" t="s">
        <v>8335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23.083300000000001</v>
      </c>
      <c r="Q2581" s="12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48.181800000000003</v>
      </c>
      <c r="Q2583" s="12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202.83330000000001</v>
      </c>
      <c r="Q2589" s="12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29.125</v>
      </c>
      <c r="Q2590" s="12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96.052599999999998</v>
      </c>
      <c r="Q2597" s="12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305.77780000000001</v>
      </c>
      <c r="Q2598" s="12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12.142899999999999</v>
      </c>
      <c r="Q2599" s="12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83.571399999999997</v>
      </c>
      <c r="Q2600" s="12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115.5333</v>
      </c>
      <c r="Q2602" s="12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21.900700000000001</v>
      </c>
      <c r="Q2603" s="12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80.022499999999994</v>
      </c>
      <c r="Q2604" s="12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64.933300000000003</v>
      </c>
      <c r="Q2606" s="12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60.965699999999998</v>
      </c>
      <c r="Q2607" s="12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31.444199999999999</v>
      </c>
      <c r="Q2608" s="12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81.949700000000007</v>
      </c>
      <c r="Q2609" s="12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58.927599999999998</v>
      </c>
      <c r="Q2610" s="12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157.29349999999999</v>
      </c>
      <c r="Q2611" s="12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55.758499999999998</v>
      </c>
      <c r="Q2612" s="12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83.802899999999994</v>
      </c>
      <c r="Q2613" s="12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58.422199999999997</v>
      </c>
      <c r="Q2614" s="12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270.57139999999998</v>
      </c>
      <c r="Q2615" s="12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47.180599999999998</v>
      </c>
      <c r="Q2617" s="12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120.30880000000001</v>
      </c>
      <c r="Q2618" s="12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27.5975</v>
      </c>
      <c r="Q2619" s="12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205.2987</v>
      </c>
      <c r="Q2620" s="12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35.547199999999997</v>
      </c>
      <c r="Q2621" s="12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74.639499999999998</v>
      </c>
      <c r="Q2622" s="12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47.058100000000003</v>
      </c>
      <c r="Q2623" s="12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26.5914</v>
      </c>
      <c r="Q2624" s="12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36.7742</v>
      </c>
      <c r="Q2625" s="12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31.820499999999999</v>
      </c>
      <c r="Q2626" s="12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IFERROR(ROUND(E2627/L2627,4),0)</f>
        <v>27.576899999999998</v>
      </c>
      <c r="Q2627" s="12" t="s">
        <v>8317</v>
      </c>
      <c r="R2627" t="s">
        <v>8353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21.555599999999998</v>
      </c>
      <c r="Q2629" s="12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44.095199999999998</v>
      </c>
      <c r="Q2630" s="12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38.987699999999997</v>
      </c>
      <c r="Q2632" s="12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80.185500000000005</v>
      </c>
      <c r="Q2633" s="12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34.904800000000002</v>
      </c>
      <c r="Q2634" s="12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89.100499999999997</v>
      </c>
      <c r="Q2635" s="12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136.90479999999999</v>
      </c>
      <c r="Q2637" s="12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31.961500000000001</v>
      </c>
      <c r="Q2639" s="12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25.214300000000001</v>
      </c>
      <c r="Q2640" s="12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10.040800000000001</v>
      </c>
      <c r="Q2641" s="12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45.942</v>
      </c>
      <c r="Q2642" s="12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223.58250000000001</v>
      </c>
      <c r="Q2645" s="12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39.480800000000002</v>
      </c>
      <c r="Q2646" s="12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91.304299999999998</v>
      </c>
      <c r="Q2647" s="12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78.666200000000003</v>
      </c>
      <c r="Q2648" s="12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17.666699999999999</v>
      </c>
      <c r="Q2650" s="12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41.333300000000001</v>
      </c>
      <c r="Q2651" s="12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57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307.82350000000002</v>
      </c>
      <c r="Q2653" s="12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80.454499999999996</v>
      </c>
      <c r="Q2654" s="12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83.942899999999995</v>
      </c>
      <c r="Q2655" s="12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73.372100000000003</v>
      </c>
      <c r="Q2657" s="12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112.8618</v>
      </c>
      <c r="Q2658" s="12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95.277600000000007</v>
      </c>
      <c r="Q2659" s="12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373.55799999999999</v>
      </c>
      <c r="Q2665" s="12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174.0385</v>
      </c>
      <c r="Q2666" s="12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93.695700000000002</v>
      </c>
      <c r="Q2667" s="12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77.327699999999993</v>
      </c>
      <c r="Q2668" s="12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92.222200000000001</v>
      </c>
      <c r="Q2669" s="12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60.964300000000001</v>
      </c>
      <c r="Q2670" s="12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41.583300000000001</v>
      </c>
      <c r="Q2672" s="12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33.761899999999997</v>
      </c>
      <c r="Q2673" s="12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70.617000000000004</v>
      </c>
      <c r="Q2674" s="12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167.1515</v>
      </c>
      <c r="Q2675" s="12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128.6199</v>
      </c>
      <c r="Q2676" s="12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65.413799999999995</v>
      </c>
      <c r="Q2677" s="12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117.5556</v>
      </c>
      <c r="Q2678" s="12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126.4815</v>
      </c>
      <c r="Q2679" s="12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5.2857000000000003</v>
      </c>
      <c r="Q2690" s="12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IFERROR(ROUND(E2691/L2691,4),0)</f>
        <v>1</v>
      </c>
      <c r="Q2691" s="12" t="s">
        <v>8334</v>
      </c>
      <c r="R2691" t="s">
        <v>8335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72.762699999999995</v>
      </c>
      <c r="Q2692" s="12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13.333299999999999</v>
      </c>
      <c r="Q2695" s="12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23.666699999999999</v>
      </c>
      <c r="Q2697" s="12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89.210499999999996</v>
      </c>
      <c r="Q2698" s="12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116.5577</v>
      </c>
      <c r="Q2699" s="12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13.005000000000001</v>
      </c>
      <c r="Q2700" s="12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34.130400000000002</v>
      </c>
      <c r="Q2703" s="12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132.34620000000001</v>
      </c>
      <c r="Q2704" s="12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922.22220000000004</v>
      </c>
      <c r="Q2705" s="12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163.57140000000001</v>
      </c>
      <c r="Q2706" s="12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217.375</v>
      </c>
      <c r="Q2707" s="12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149.44489999999999</v>
      </c>
      <c r="Q2708" s="12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71.237499999999997</v>
      </c>
      <c r="Q2709" s="12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44.464300000000001</v>
      </c>
      <c r="Q2710" s="12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164.94479999999999</v>
      </c>
      <c r="Q2711" s="12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84.871499999999997</v>
      </c>
      <c r="Q2712" s="12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53.9452</v>
      </c>
      <c r="Q2713" s="12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50.531500000000001</v>
      </c>
      <c r="Q2714" s="12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108.0014</v>
      </c>
      <c r="Q2715" s="12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95.373800000000003</v>
      </c>
      <c r="Q2716" s="12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57.631</v>
      </c>
      <c r="Q2717" s="12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64.160499999999999</v>
      </c>
      <c r="Q2718" s="12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92.387699999999995</v>
      </c>
      <c r="Q2719" s="12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125.97969999999999</v>
      </c>
      <c r="Q2720" s="12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94.637699999999995</v>
      </c>
      <c r="Q2721" s="12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170.6994</v>
      </c>
      <c r="Q2722" s="12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40.762099999999997</v>
      </c>
      <c r="Q2723" s="12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68.254099999999994</v>
      </c>
      <c r="Q2724" s="12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95.488600000000005</v>
      </c>
      <c r="Q2725" s="12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7.1902999999999997</v>
      </c>
      <c r="Q2726" s="12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511.6549</v>
      </c>
      <c r="Q2727" s="12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261.745</v>
      </c>
      <c r="Q2728" s="12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69.760999999999996</v>
      </c>
      <c r="Q2729" s="12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77.229600000000005</v>
      </c>
      <c r="Q2730" s="12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340.5652</v>
      </c>
      <c r="Q2731" s="12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67.417900000000003</v>
      </c>
      <c r="Q2732" s="12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845.70270000000005</v>
      </c>
      <c r="Q2733" s="12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97.191800000000001</v>
      </c>
      <c r="Q2734" s="12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451.84030000000001</v>
      </c>
      <c r="Q2735" s="12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138.6687</v>
      </c>
      <c r="Q2736" s="12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21.6401</v>
      </c>
      <c r="Q2737" s="12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169.5172</v>
      </c>
      <c r="Q2738" s="12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161.88210000000001</v>
      </c>
      <c r="Q2739" s="12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493.13330000000002</v>
      </c>
      <c r="Q2740" s="12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22.1204</v>
      </c>
      <c r="Q2741" s="12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18.235299999999999</v>
      </c>
      <c r="Q2742" s="12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40.6111</v>
      </c>
      <c r="Q2744" s="12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37.954500000000003</v>
      </c>
      <c r="Q2746" s="12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35.734699999999997</v>
      </c>
      <c r="Q2747" s="12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42.157899999999998</v>
      </c>
      <c r="Q2748" s="12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39.285699999999999</v>
      </c>
      <c r="Q2754" s="12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IFERROR(ROUND(E2755/L2755,4),0)</f>
        <v>47.5</v>
      </c>
      <c r="Q2755" s="12" t="s">
        <v>8320</v>
      </c>
      <c r="R2755" t="s">
        <v>8356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17.333300000000001</v>
      </c>
      <c r="Q2757" s="12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31.7576</v>
      </c>
      <c r="Q2758" s="12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57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11.333299999999999</v>
      </c>
      <c r="Q2769" s="12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29.470600000000001</v>
      </c>
      <c r="Q2770" s="12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63.098500000000001</v>
      </c>
      <c r="Q2772" s="12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43.846200000000003</v>
      </c>
      <c r="Q2776" s="12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45.972200000000001</v>
      </c>
      <c r="Q2778" s="12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93.666700000000006</v>
      </c>
      <c r="Q2780" s="12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66.666700000000006</v>
      </c>
      <c r="Q2784" s="12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18.770499999999998</v>
      </c>
      <c r="Q2785" s="12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66.111099999999993</v>
      </c>
      <c r="Q2786" s="12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36.859200000000001</v>
      </c>
      <c r="Q2787" s="12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39.8108</v>
      </c>
      <c r="Q2788" s="12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126.45829999999999</v>
      </c>
      <c r="Q2791" s="12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47.878799999999998</v>
      </c>
      <c r="Q2792" s="12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73.214299999999994</v>
      </c>
      <c r="Q2793" s="12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89.666700000000006</v>
      </c>
      <c r="Q2794" s="12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151.4623</v>
      </c>
      <c r="Q2795" s="12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87.357600000000005</v>
      </c>
      <c r="Q2799" s="12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36.474800000000002</v>
      </c>
      <c r="Q2800" s="12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44.859499999999997</v>
      </c>
      <c r="Q2801" s="12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42.903199999999998</v>
      </c>
      <c r="Q2802" s="12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51.230800000000002</v>
      </c>
      <c r="Q2803" s="12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33.944400000000002</v>
      </c>
      <c r="Q2804" s="12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90.744699999999995</v>
      </c>
      <c r="Q2805" s="12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24.444400000000002</v>
      </c>
      <c r="Q2807" s="12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67.741900000000001</v>
      </c>
      <c r="Q2809" s="12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65.376800000000003</v>
      </c>
      <c r="Q2810" s="12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121.90479999999999</v>
      </c>
      <c r="Q2811" s="12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47.456099999999999</v>
      </c>
      <c r="Q2812" s="12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92.842600000000004</v>
      </c>
      <c r="Q2813" s="12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68.253</v>
      </c>
      <c r="Q2814" s="12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37.209600000000002</v>
      </c>
      <c r="Q2815" s="12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43.214300000000001</v>
      </c>
      <c r="Q2817" s="12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25.130199999999999</v>
      </c>
      <c r="Q2818" s="12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IFERROR(ROUND(E2819/L2819,4),0)</f>
        <v>23.636399999999998</v>
      </c>
      <c r="Q2819" s="12" t="s">
        <v>8315</v>
      </c>
      <c r="R2819" t="s">
        <v>8316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47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103.95099999999999</v>
      </c>
      <c r="Q2820" s="12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50.384599999999999</v>
      </c>
      <c r="Q2821" s="12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28.571400000000001</v>
      </c>
      <c r="Q2823" s="12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63.829799999999999</v>
      </c>
      <c r="Q2824" s="12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8.8571000000000009</v>
      </c>
      <c r="Q2825" s="12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50.666699999999999</v>
      </c>
      <c r="Q2826" s="12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60.784300000000002</v>
      </c>
      <c r="Q2827" s="12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113.4211</v>
      </c>
      <c r="Q2828" s="12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104.5652</v>
      </c>
      <c r="Q2829" s="12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98.309299999999993</v>
      </c>
      <c r="Q2830" s="12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35.039499999999997</v>
      </c>
      <c r="Q2831" s="12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272.72730000000001</v>
      </c>
      <c r="Q2832" s="12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63.846200000000003</v>
      </c>
      <c r="Q2833" s="12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30.189399999999999</v>
      </c>
      <c r="Q2834" s="12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83.514300000000006</v>
      </c>
      <c r="Q2835" s="12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64.761899999999997</v>
      </c>
      <c r="Q2836" s="12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20.118200000000002</v>
      </c>
      <c r="Q2837" s="12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44.090899999999998</v>
      </c>
      <c r="Q2838" s="12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40.476199999999999</v>
      </c>
      <c r="Q2839" s="12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44.536999999999999</v>
      </c>
      <c r="Q2840" s="12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125.8065</v>
      </c>
      <c r="Q2841" s="12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19.696999999999999</v>
      </c>
      <c r="Q2842" s="12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60.666699999999999</v>
      </c>
      <c r="Q2847" s="12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>YEAR(S2848)</f>
        <v>2015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23.333300000000001</v>
      </c>
      <c r="Q2850" s="12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23.923100000000002</v>
      </c>
      <c r="Q2852" s="12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15.833299999999999</v>
      </c>
      <c r="Q2854" s="12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29.785699999999999</v>
      </c>
      <c r="Q2856" s="12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24.333300000000001</v>
      </c>
      <c r="Q2858" s="12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29.555599999999998</v>
      </c>
      <c r="Q2862" s="12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26.666699999999999</v>
      </c>
      <c r="Q2863" s="12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18.333300000000001</v>
      </c>
      <c r="Q2864" s="12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13.333299999999999</v>
      </c>
      <c r="Q2866" s="12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105.02930000000001</v>
      </c>
      <c r="Q2870" s="12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83.333299999999994</v>
      </c>
      <c r="Q2872" s="12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35.923099999999998</v>
      </c>
      <c r="Q2873" s="12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119.125</v>
      </c>
      <c r="Q2875" s="12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90.333299999999994</v>
      </c>
      <c r="Q2876" s="12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2.3332999999999999</v>
      </c>
      <c r="Q2877" s="12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108.33329999999999</v>
      </c>
      <c r="Q2879" s="12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96.551699999999997</v>
      </c>
      <c r="Q2882" s="12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IFERROR(ROUND(E2883/L2883,4),0)</f>
        <v>0</v>
      </c>
      <c r="Q2883" s="12" t="s">
        <v>8315</v>
      </c>
      <c r="R2883" t="s">
        <v>8316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81.571399999999997</v>
      </c>
      <c r="Q2891" s="12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29.411799999999999</v>
      </c>
      <c r="Q2894" s="12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52.083300000000001</v>
      </c>
      <c r="Q2898" s="12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183.33330000000001</v>
      </c>
      <c r="Q2899" s="12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26.333300000000001</v>
      </c>
      <c r="Q2900" s="12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486.42860000000002</v>
      </c>
      <c r="Q2902" s="12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36.588200000000001</v>
      </c>
      <c r="Q2907" s="12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80.714299999999994</v>
      </c>
      <c r="Q2908" s="12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46.928600000000003</v>
      </c>
      <c r="Q2913" s="12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78.076899999999995</v>
      </c>
      <c r="Q2914" s="12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203.66669999999999</v>
      </c>
      <c r="Q2917" s="12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20.714300000000001</v>
      </c>
      <c r="Q2918" s="12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48.555599999999998</v>
      </c>
      <c r="Q2919" s="12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51.615400000000001</v>
      </c>
      <c r="Q2922" s="12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83.333299999999994</v>
      </c>
      <c r="Q2924" s="12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175.5102</v>
      </c>
      <c r="Q2926" s="12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231.6618</v>
      </c>
      <c r="Q2927" s="12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112.1429</v>
      </c>
      <c r="Q2929" s="12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41.666699999999999</v>
      </c>
      <c r="Q2930" s="12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255.17339999999999</v>
      </c>
      <c r="Q2931" s="12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162.77420000000001</v>
      </c>
      <c r="Q2932" s="12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88.333299999999994</v>
      </c>
      <c r="Q2933" s="12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85.736800000000002</v>
      </c>
      <c r="Q2934" s="12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47.574100000000001</v>
      </c>
      <c r="Q2935" s="12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72.972999999999999</v>
      </c>
      <c r="Q2936" s="12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90.538499999999999</v>
      </c>
      <c r="Q2937" s="12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37.647100000000002</v>
      </c>
      <c r="Q2938" s="12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36.363599999999998</v>
      </c>
      <c r="Q2939" s="12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126.7188</v>
      </c>
      <c r="Q2940" s="12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81.242400000000004</v>
      </c>
      <c r="Q2942" s="12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202.2277</v>
      </c>
      <c r="Q2944" s="12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29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29"/>
        <v>0</v>
      </c>
      <c r="P2947">
        <f t="shared" ref="P2947:P3010" si="230">IFERROR(ROUND(E2947/L2947,4),0)</f>
        <v>0</v>
      </c>
      <c r="Q2947" s="12" t="s">
        <v>8315</v>
      </c>
      <c r="R2947" t="s">
        <v>8355</v>
      </c>
      <c r="S2947" s="10">
        <f t="shared" ref="S2947:S3010" si="231">(((J2947/60)/60)/24)+DATE(1970,1,1)</f>
        <v>42118.139583333337</v>
      </c>
      <c r="T2947" s="10">
        <f t="shared" ref="T2947:T3010" si="232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29"/>
        <v>0</v>
      </c>
      <c r="P2948">
        <f t="shared" si="230"/>
        <v>1</v>
      </c>
      <c r="Q2948" s="12" t="s">
        <v>8315</v>
      </c>
      <c r="R2948" t="s">
        <v>8355</v>
      </c>
      <c r="S2948" s="10">
        <f t="shared" si="231"/>
        <v>42567.531157407408</v>
      </c>
      <c r="T2948" s="10">
        <f t="shared" si="232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29"/>
        <v>4</v>
      </c>
      <c r="P2949">
        <f t="shared" si="230"/>
        <v>82.461500000000001</v>
      </c>
      <c r="Q2949" s="12" t="s">
        <v>8315</v>
      </c>
      <c r="R2949" t="s">
        <v>8355</v>
      </c>
      <c r="S2949" s="10">
        <f t="shared" si="231"/>
        <v>42649.562118055561</v>
      </c>
      <c r="T2949" s="10">
        <f t="shared" si="232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29"/>
        <v>0</v>
      </c>
      <c r="P2950">
        <f t="shared" si="230"/>
        <v>2.6667000000000001</v>
      </c>
      <c r="Q2950" s="12" t="s">
        <v>8315</v>
      </c>
      <c r="R2950" t="s">
        <v>8355</v>
      </c>
      <c r="S2950" s="10">
        <f t="shared" si="231"/>
        <v>42097.649224537032</v>
      </c>
      <c r="T2950" s="10">
        <f t="shared" si="232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29"/>
        <v>3</v>
      </c>
      <c r="P2951">
        <f t="shared" si="230"/>
        <v>12.5</v>
      </c>
      <c r="Q2951" s="12" t="s">
        <v>8315</v>
      </c>
      <c r="R2951" t="s">
        <v>8355</v>
      </c>
      <c r="S2951" s="10">
        <f t="shared" si="231"/>
        <v>42297.823113425926</v>
      </c>
      <c r="T2951" s="10">
        <f t="shared" si="232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29"/>
        <v>0</v>
      </c>
      <c r="P2952">
        <f t="shared" si="230"/>
        <v>0</v>
      </c>
      <c r="Q2952" s="12" t="s">
        <v>8315</v>
      </c>
      <c r="R2952" t="s">
        <v>8355</v>
      </c>
      <c r="S2952" s="10">
        <f t="shared" si="231"/>
        <v>42362.36518518519</v>
      </c>
      <c r="T2952" s="10">
        <f t="shared" si="232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29"/>
        <v>2</v>
      </c>
      <c r="P2953">
        <f t="shared" si="230"/>
        <v>18.896599999999999</v>
      </c>
      <c r="Q2953" s="12" t="s">
        <v>8315</v>
      </c>
      <c r="R2953" t="s">
        <v>8355</v>
      </c>
      <c r="S2953" s="10">
        <f t="shared" si="231"/>
        <v>41872.802928240737</v>
      </c>
      <c r="T2953" s="10">
        <f t="shared" si="232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29"/>
        <v>8</v>
      </c>
      <c r="P2954">
        <f t="shared" si="230"/>
        <v>200.625</v>
      </c>
      <c r="Q2954" s="12" t="s">
        <v>8315</v>
      </c>
      <c r="R2954" t="s">
        <v>8355</v>
      </c>
      <c r="S2954" s="10">
        <f t="shared" si="231"/>
        <v>42628.690266203703</v>
      </c>
      <c r="T2954" s="10">
        <f t="shared" si="232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29"/>
        <v>0</v>
      </c>
      <c r="P2955">
        <f t="shared" si="230"/>
        <v>201.66669999999999</v>
      </c>
      <c r="Q2955" s="12" t="s">
        <v>8315</v>
      </c>
      <c r="R2955" t="s">
        <v>8355</v>
      </c>
      <c r="S2955" s="10">
        <f t="shared" si="231"/>
        <v>42255.791909722218</v>
      </c>
      <c r="T2955" s="10">
        <f t="shared" si="232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29"/>
        <v>0</v>
      </c>
      <c r="P2956">
        <f t="shared" si="230"/>
        <v>0</v>
      </c>
      <c r="Q2956" s="12" t="s">
        <v>8315</v>
      </c>
      <c r="R2956" t="s">
        <v>8355</v>
      </c>
      <c r="S2956" s="10">
        <f t="shared" si="231"/>
        <v>42790.583368055552</v>
      </c>
      <c r="T2956" s="10">
        <f t="shared" si="232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29"/>
        <v>60</v>
      </c>
      <c r="P2957">
        <f t="shared" si="230"/>
        <v>65</v>
      </c>
      <c r="Q2957" s="12" t="s">
        <v>8315</v>
      </c>
      <c r="R2957" t="s">
        <v>8355</v>
      </c>
      <c r="S2957" s="10">
        <f t="shared" si="231"/>
        <v>42141.741307870368</v>
      </c>
      <c r="T2957" s="10">
        <f t="shared" si="232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29"/>
        <v>17</v>
      </c>
      <c r="P2958">
        <f t="shared" si="230"/>
        <v>66.099999999999994</v>
      </c>
      <c r="Q2958" s="12" t="s">
        <v>8315</v>
      </c>
      <c r="R2958" t="s">
        <v>8355</v>
      </c>
      <c r="S2958" s="10">
        <f t="shared" si="231"/>
        <v>42464.958912037036</v>
      </c>
      <c r="T2958" s="10">
        <f t="shared" si="232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29"/>
        <v>2</v>
      </c>
      <c r="P2959">
        <f t="shared" si="230"/>
        <v>93.333299999999994</v>
      </c>
      <c r="Q2959" s="12" t="s">
        <v>8315</v>
      </c>
      <c r="R2959" t="s">
        <v>8355</v>
      </c>
      <c r="S2959" s="10">
        <f t="shared" si="231"/>
        <v>42031.011249999996</v>
      </c>
      <c r="T2959" s="10">
        <f t="shared" si="232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29"/>
        <v>0</v>
      </c>
      <c r="P2960">
        <f t="shared" si="230"/>
        <v>0</v>
      </c>
      <c r="Q2960" s="12" t="s">
        <v>8315</v>
      </c>
      <c r="R2960" t="s">
        <v>8355</v>
      </c>
      <c r="S2960" s="10">
        <f t="shared" si="231"/>
        <v>42438.779131944444</v>
      </c>
      <c r="T2960" s="10">
        <f t="shared" si="232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29"/>
        <v>0</v>
      </c>
      <c r="P2961">
        <f t="shared" si="230"/>
        <v>0</v>
      </c>
      <c r="Q2961" s="12" t="s">
        <v>8315</v>
      </c>
      <c r="R2961" t="s">
        <v>8355</v>
      </c>
      <c r="S2961" s="10">
        <f t="shared" si="231"/>
        <v>42498.008391203708</v>
      </c>
      <c r="T2961" s="10">
        <f t="shared" si="232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29"/>
        <v>0</v>
      </c>
      <c r="P2962">
        <f t="shared" si="230"/>
        <v>0</v>
      </c>
      <c r="Q2962" s="12" t="s">
        <v>8315</v>
      </c>
      <c r="R2962" t="s">
        <v>8355</v>
      </c>
      <c r="S2962" s="10">
        <f t="shared" si="231"/>
        <v>41863.757210648146</v>
      </c>
      <c r="T2962" s="10">
        <f t="shared" si="232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29"/>
        <v>110</v>
      </c>
      <c r="P2963">
        <f t="shared" si="230"/>
        <v>50.75</v>
      </c>
      <c r="Q2963" s="12" t="s">
        <v>8315</v>
      </c>
      <c r="R2963" t="s">
        <v>8316</v>
      </c>
      <c r="S2963" s="10">
        <f t="shared" si="231"/>
        <v>42061.212488425925</v>
      </c>
      <c r="T2963" s="10">
        <f t="shared" si="232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29"/>
        <v>122</v>
      </c>
      <c r="P2964">
        <f t="shared" si="230"/>
        <v>60.9</v>
      </c>
      <c r="Q2964" s="12" t="s">
        <v>8315</v>
      </c>
      <c r="R2964" t="s">
        <v>8316</v>
      </c>
      <c r="S2964" s="10">
        <f t="shared" si="231"/>
        <v>42036.24428240741</v>
      </c>
      <c r="T2964" s="10">
        <f t="shared" si="232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29"/>
        <v>107</v>
      </c>
      <c r="P2965">
        <f t="shared" si="230"/>
        <v>109.03060000000001</v>
      </c>
      <c r="Q2965" s="12" t="s">
        <v>8315</v>
      </c>
      <c r="R2965" t="s">
        <v>8316</v>
      </c>
      <c r="S2965" s="10">
        <f t="shared" si="231"/>
        <v>42157.470185185186</v>
      </c>
      <c r="T2965" s="10">
        <f t="shared" si="232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29"/>
        <v>101</v>
      </c>
      <c r="P2966">
        <f t="shared" si="230"/>
        <v>25.692299999999999</v>
      </c>
      <c r="Q2966" s="12" t="s">
        <v>8315</v>
      </c>
      <c r="R2966" t="s">
        <v>8316</v>
      </c>
      <c r="S2966" s="10">
        <f t="shared" si="231"/>
        <v>41827.909942129627</v>
      </c>
      <c r="T2966" s="10">
        <f t="shared" si="232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29"/>
        <v>109</v>
      </c>
      <c r="P2967">
        <f t="shared" si="230"/>
        <v>41.923099999999998</v>
      </c>
      <c r="Q2967" s="12" t="s">
        <v>8315</v>
      </c>
      <c r="R2967" t="s">
        <v>8316</v>
      </c>
      <c r="S2967" s="10">
        <f t="shared" si="231"/>
        <v>42162.729548611111</v>
      </c>
      <c r="T2967" s="10">
        <f t="shared" si="232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29"/>
        <v>114</v>
      </c>
      <c r="P2968">
        <f t="shared" si="230"/>
        <v>88.773399999999995</v>
      </c>
      <c r="Q2968" s="12" t="s">
        <v>8315</v>
      </c>
      <c r="R2968" t="s">
        <v>8316</v>
      </c>
      <c r="S2968" s="10">
        <f t="shared" si="231"/>
        <v>42233.738564814819</v>
      </c>
      <c r="T2968" s="10">
        <f t="shared" si="232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29"/>
        <v>114</v>
      </c>
      <c r="P2969">
        <f t="shared" si="230"/>
        <v>80.225399999999993</v>
      </c>
      <c r="Q2969" s="12" t="s">
        <v>8315</v>
      </c>
      <c r="R2969" t="s">
        <v>8316</v>
      </c>
      <c r="S2969" s="10">
        <f t="shared" si="231"/>
        <v>42042.197824074072</v>
      </c>
      <c r="T2969" s="10">
        <f t="shared" si="232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29"/>
        <v>106</v>
      </c>
      <c r="P2970">
        <f t="shared" si="230"/>
        <v>78.936199999999999</v>
      </c>
      <c r="Q2970" s="12" t="s">
        <v>8315</v>
      </c>
      <c r="R2970" t="s">
        <v>8316</v>
      </c>
      <c r="S2970" s="10">
        <f t="shared" si="231"/>
        <v>42585.523842592593</v>
      </c>
      <c r="T2970" s="10">
        <f t="shared" si="232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29"/>
        <v>163</v>
      </c>
      <c r="P2971">
        <f t="shared" si="230"/>
        <v>95.588200000000001</v>
      </c>
      <c r="Q2971" s="12" t="s">
        <v>8315</v>
      </c>
      <c r="R2971" t="s">
        <v>8316</v>
      </c>
      <c r="S2971" s="10">
        <f t="shared" si="231"/>
        <v>42097.786493055552</v>
      </c>
      <c r="T2971" s="10">
        <f t="shared" si="232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29"/>
        <v>106</v>
      </c>
      <c r="P2972">
        <f t="shared" si="230"/>
        <v>69.890100000000004</v>
      </c>
      <c r="Q2972" s="12" t="s">
        <v>8315</v>
      </c>
      <c r="R2972" t="s">
        <v>8316</v>
      </c>
      <c r="S2972" s="10">
        <f t="shared" si="231"/>
        <v>41808.669571759259</v>
      </c>
      <c r="T2972" s="10">
        <f t="shared" si="232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29"/>
        <v>100</v>
      </c>
      <c r="P2973">
        <f t="shared" si="230"/>
        <v>74.534899999999993</v>
      </c>
      <c r="Q2973" s="12" t="s">
        <v>8315</v>
      </c>
      <c r="R2973" t="s">
        <v>8316</v>
      </c>
      <c r="S2973" s="10">
        <f t="shared" si="231"/>
        <v>41852.658310185187</v>
      </c>
      <c r="T2973" s="10">
        <f t="shared" si="232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29"/>
        <v>105</v>
      </c>
      <c r="P2974">
        <f t="shared" si="230"/>
        <v>123.94119999999999</v>
      </c>
      <c r="Q2974" s="12" t="s">
        <v>8315</v>
      </c>
      <c r="R2974" t="s">
        <v>8316</v>
      </c>
      <c r="S2974" s="10">
        <f t="shared" si="231"/>
        <v>42694.110185185185</v>
      </c>
      <c r="T2974" s="10">
        <f t="shared" si="232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29"/>
        <v>175</v>
      </c>
      <c r="P2975">
        <f t="shared" si="230"/>
        <v>264.8485</v>
      </c>
      <c r="Q2975" s="12" t="s">
        <v>8315</v>
      </c>
      <c r="R2975" t="s">
        <v>8316</v>
      </c>
      <c r="S2975" s="10">
        <f t="shared" si="231"/>
        <v>42341.818379629629</v>
      </c>
      <c r="T2975" s="10">
        <f t="shared" si="232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29"/>
        <v>102</v>
      </c>
      <c r="P2976">
        <f t="shared" si="230"/>
        <v>58.620699999999999</v>
      </c>
      <c r="Q2976" s="12" t="s">
        <v>8315</v>
      </c>
      <c r="R2976" t="s">
        <v>8316</v>
      </c>
      <c r="S2976" s="10">
        <f t="shared" si="231"/>
        <v>41880.061006944445</v>
      </c>
      <c r="T2976" s="10">
        <f t="shared" si="232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29"/>
        <v>100</v>
      </c>
      <c r="P2977">
        <f t="shared" si="230"/>
        <v>70.885000000000005</v>
      </c>
      <c r="Q2977" s="12" t="s">
        <v>8315</v>
      </c>
      <c r="R2977" t="s">
        <v>8316</v>
      </c>
      <c r="S2977" s="10">
        <f t="shared" si="231"/>
        <v>41941.683865740742</v>
      </c>
      <c r="T2977" s="10">
        <f t="shared" si="232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29"/>
        <v>171</v>
      </c>
      <c r="P2978">
        <f t="shared" si="230"/>
        <v>8.5714000000000006</v>
      </c>
      <c r="Q2978" s="12" t="s">
        <v>8315</v>
      </c>
      <c r="R2978" t="s">
        <v>8316</v>
      </c>
      <c r="S2978" s="10">
        <f t="shared" si="231"/>
        <v>42425.730671296296</v>
      </c>
      <c r="T2978" s="10">
        <f t="shared" si="232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29"/>
        <v>114</v>
      </c>
      <c r="P2979">
        <f t="shared" si="230"/>
        <v>113.5667</v>
      </c>
      <c r="Q2979" s="12" t="s">
        <v>8315</v>
      </c>
      <c r="R2979" t="s">
        <v>8316</v>
      </c>
      <c r="S2979" s="10">
        <f t="shared" si="231"/>
        <v>42026.88118055556</v>
      </c>
      <c r="T2979" s="10">
        <f t="shared" si="232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29"/>
        <v>129</v>
      </c>
      <c r="P2980">
        <f t="shared" si="230"/>
        <v>60.6875</v>
      </c>
      <c r="Q2980" s="12" t="s">
        <v>8315</v>
      </c>
      <c r="R2980" t="s">
        <v>8316</v>
      </c>
      <c r="S2980" s="10">
        <f t="shared" si="231"/>
        <v>41922.640590277777</v>
      </c>
      <c r="T2980" s="10">
        <f t="shared" si="232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29"/>
        <v>101</v>
      </c>
      <c r="P2981">
        <f t="shared" si="230"/>
        <v>110.2174</v>
      </c>
      <c r="Q2981" s="12" t="s">
        <v>8315</v>
      </c>
      <c r="R2981" t="s">
        <v>8316</v>
      </c>
      <c r="S2981" s="10">
        <f t="shared" si="231"/>
        <v>41993.824340277773</v>
      </c>
      <c r="T2981" s="10">
        <f t="shared" si="232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29"/>
        <v>109</v>
      </c>
      <c r="P2982">
        <f t="shared" si="230"/>
        <v>136.45830000000001</v>
      </c>
      <c r="Q2982" s="12" t="s">
        <v>8315</v>
      </c>
      <c r="R2982" t="s">
        <v>8316</v>
      </c>
      <c r="S2982" s="10">
        <f t="shared" si="231"/>
        <v>42219.915856481486</v>
      </c>
      <c r="T2982" s="10">
        <f t="shared" si="232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29"/>
        <v>129</v>
      </c>
      <c r="P2983">
        <f t="shared" si="230"/>
        <v>53.164900000000003</v>
      </c>
      <c r="Q2983" s="12" t="s">
        <v>8315</v>
      </c>
      <c r="R2983" t="s">
        <v>8355</v>
      </c>
      <c r="S2983" s="10">
        <f t="shared" si="231"/>
        <v>42225.559675925921</v>
      </c>
      <c r="T2983" s="10">
        <f t="shared" si="232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29"/>
        <v>102</v>
      </c>
      <c r="P2984">
        <f t="shared" si="230"/>
        <v>86.491500000000002</v>
      </c>
      <c r="Q2984" s="12" t="s">
        <v>8315</v>
      </c>
      <c r="R2984" t="s">
        <v>8355</v>
      </c>
      <c r="S2984" s="10">
        <f t="shared" si="231"/>
        <v>42381.686840277776</v>
      </c>
      <c r="T2984" s="10">
        <f t="shared" si="232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29"/>
        <v>147</v>
      </c>
      <c r="P2985">
        <f t="shared" si="230"/>
        <v>155.23830000000001</v>
      </c>
      <c r="Q2985" s="12" t="s">
        <v>8315</v>
      </c>
      <c r="R2985" t="s">
        <v>8355</v>
      </c>
      <c r="S2985" s="10">
        <f t="shared" si="231"/>
        <v>41894.632361111115</v>
      </c>
      <c r="T2985" s="10">
        <f t="shared" si="232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29"/>
        <v>100</v>
      </c>
      <c r="P2986">
        <f t="shared" si="230"/>
        <v>115.0826</v>
      </c>
      <c r="Q2986" s="12" t="s">
        <v>8315</v>
      </c>
      <c r="R2986" t="s">
        <v>8355</v>
      </c>
      <c r="S2986" s="10">
        <f t="shared" si="231"/>
        <v>42576.278715277775</v>
      </c>
      <c r="T2986" s="10">
        <f t="shared" si="232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29"/>
        <v>122</v>
      </c>
      <c r="P2987">
        <f t="shared" si="230"/>
        <v>109.5946</v>
      </c>
      <c r="Q2987" s="12" t="s">
        <v>8315</v>
      </c>
      <c r="R2987" t="s">
        <v>8355</v>
      </c>
      <c r="S2987" s="10">
        <f t="shared" si="231"/>
        <v>42654.973703703698</v>
      </c>
      <c r="T2987" s="10">
        <f t="shared" si="232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29"/>
        <v>106</v>
      </c>
      <c r="P2988">
        <f t="shared" si="230"/>
        <v>45.214300000000001</v>
      </c>
      <c r="Q2988" s="12" t="s">
        <v>8315</v>
      </c>
      <c r="R2988" t="s">
        <v>8355</v>
      </c>
      <c r="S2988" s="10">
        <f t="shared" si="231"/>
        <v>42431.500069444446</v>
      </c>
      <c r="T2988" s="10">
        <f t="shared" si="232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29"/>
        <v>110</v>
      </c>
      <c r="P2989">
        <f t="shared" si="230"/>
        <v>104.15170000000001</v>
      </c>
      <c r="Q2989" s="12" t="s">
        <v>8315</v>
      </c>
      <c r="R2989" t="s">
        <v>8355</v>
      </c>
      <c r="S2989" s="10">
        <f t="shared" si="231"/>
        <v>42627.307303240741</v>
      </c>
      <c r="T2989" s="10">
        <f t="shared" si="232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29"/>
        <v>100</v>
      </c>
      <c r="P2990">
        <f t="shared" si="230"/>
        <v>35.714300000000001</v>
      </c>
      <c r="Q2990" s="12" t="s">
        <v>8315</v>
      </c>
      <c r="R2990" t="s">
        <v>8355</v>
      </c>
      <c r="S2990" s="10">
        <f t="shared" si="231"/>
        <v>42511.362048611118</v>
      </c>
      <c r="T2990" s="10">
        <f t="shared" si="232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29"/>
        <v>177</v>
      </c>
      <c r="P2991">
        <f t="shared" si="230"/>
        <v>96.997299999999996</v>
      </c>
      <c r="Q2991" s="12" t="s">
        <v>8315</v>
      </c>
      <c r="R2991" t="s">
        <v>8355</v>
      </c>
      <c r="S2991" s="10">
        <f t="shared" si="231"/>
        <v>42337.02039351852</v>
      </c>
      <c r="T2991" s="10">
        <f t="shared" si="232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29"/>
        <v>100</v>
      </c>
      <c r="P2992">
        <f t="shared" si="230"/>
        <v>370.37040000000002</v>
      </c>
      <c r="Q2992" s="12" t="s">
        <v>8315</v>
      </c>
      <c r="R2992" t="s">
        <v>8355</v>
      </c>
      <c r="S2992" s="10">
        <f t="shared" si="231"/>
        <v>42341.57430555555</v>
      </c>
      <c r="T2992" s="10">
        <f t="shared" si="232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29"/>
        <v>103</v>
      </c>
      <c r="P2993">
        <f t="shared" si="230"/>
        <v>94.408600000000007</v>
      </c>
      <c r="Q2993" s="12" t="s">
        <v>8315</v>
      </c>
      <c r="R2993" t="s">
        <v>8355</v>
      </c>
      <c r="S2993" s="10">
        <f t="shared" si="231"/>
        <v>42740.837152777778</v>
      </c>
      <c r="T2993" s="10">
        <f t="shared" si="232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29"/>
        <v>105</v>
      </c>
      <c r="P2994">
        <f t="shared" si="230"/>
        <v>48.984400000000001</v>
      </c>
      <c r="Q2994" s="12" t="s">
        <v>8315</v>
      </c>
      <c r="R2994" t="s">
        <v>8355</v>
      </c>
      <c r="S2994" s="10">
        <f t="shared" si="231"/>
        <v>42622.767476851848</v>
      </c>
      <c r="T2994" s="10">
        <f t="shared" si="232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29"/>
        <v>100</v>
      </c>
      <c r="P2995">
        <f t="shared" si="230"/>
        <v>45.590899999999998</v>
      </c>
      <c r="Q2995" s="12" t="s">
        <v>8315</v>
      </c>
      <c r="R2995" t="s">
        <v>8355</v>
      </c>
      <c r="S2995" s="10">
        <f t="shared" si="231"/>
        <v>42390.838738425926</v>
      </c>
      <c r="T2995" s="10">
        <f t="shared" si="232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29"/>
        <v>458</v>
      </c>
      <c r="P2996">
        <f t="shared" si="230"/>
        <v>23.275300000000001</v>
      </c>
      <c r="Q2996" s="12" t="s">
        <v>8315</v>
      </c>
      <c r="R2996" t="s">
        <v>8355</v>
      </c>
      <c r="S2996" s="10">
        <f t="shared" si="231"/>
        <v>41885.478842592594</v>
      </c>
      <c r="T2996" s="10">
        <f t="shared" si="232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29"/>
        <v>105</v>
      </c>
      <c r="P2997">
        <f t="shared" si="230"/>
        <v>63.228900000000003</v>
      </c>
      <c r="Q2997" s="12" t="s">
        <v>8315</v>
      </c>
      <c r="R2997" t="s">
        <v>8355</v>
      </c>
      <c r="S2997" s="10">
        <f t="shared" si="231"/>
        <v>42724.665173611109</v>
      </c>
      <c r="T2997" s="10">
        <f t="shared" si="232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29"/>
        <v>172</v>
      </c>
      <c r="P2998">
        <f t="shared" si="230"/>
        <v>153.5204</v>
      </c>
      <c r="Q2998" s="12" t="s">
        <v>8315</v>
      </c>
      <c r="R2998" t="s">
        <v>8355</v>
      </c>
      <c r="S2998" s="10">
        <f t="shared" si="231"/>
        <v>42090.912500000006</v>
      </c>
      <c r="T2998" s="10">
        <f t="shared" si="232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29"/>
        <v>104</v>
      </c>
      <c r="P2999">
        <f t="shared" si="230"/>
        <v>90.2</v>
      </c>
      <c r="Q2999" s="12" t="s">
        <v>8315</v>
      </c>
      <c r="R2999" t="s">
        <v>8355</v>
      </c>
      <c r="S2999" s="10">
        <f t="shared" si="231"/>
        <v>42775.733715277776</v>
      </c>
      <c r="T2999" s="10">
        <f t="shared" si="232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29"/>
        <v>103</v>
      </c>
      <c r="P3000">
        <f t="shared" si="230"/>
        <v>118.97110000000001</v>
      </c>
      <c r="Q3000" s="12" t="s">
        <v>8315</v>
      </c>
      <c r="R3000" t="s">
        <v>8355</v>
      </c>
      <c r="S3000" s="10">
        <f t="shared" si="231"/>
        <v>41778.193622685183</v>
      </c>
      <c r="T3000" s="10">
        <f t="shared" si="232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29"/>
        <v>119</v>
      </c>
      <c r="P3001">
        <f t="shared" si="230"/>
        <v>80.25</v>
      </c>
      <c r="Q3001" s="12" t="s">
        <v>8315</v>
      </c>
      <c r="R3001" t="s">
        <v>8355</v>
      </c>
      <c r="S3001" s="10">
        <f t="shared" si="231"/>
        <v>42780.740277777775</v>
      </c>
      <c r="T3001" s="10">
        <f t="shared" si="232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29"/>
        <v>100</v>
      </c>
      <c r="P3002">
        <f t="shared" si="230"/>
        <v>62.5</v>
      </c>
      <c r="Q3002" s="12" t="s">
        <v>8315</v>
      </c>
      <c r="R3002" t="s">
        <v>8355</v>
      </c>
      <c r="S3002" s="10">
        <f t="shared" si="231"/>
        <v>42752.827199074076</v>
      </c>
      <c r="T3002" s="10">
        <f t="shared" si="232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29"/>
        <v>319</v>
      </c>
      <c r="P3003">
        <f t="shared" si="230"/>
        <v>131.37719999999999</v>
      </c>
      <c r="Q3003" s="12" t="s">
        <v>8315</v>
      </c>
      <c r="R3003" t="s">
        <v>8355</v>
      </c>
      <c r="S3003" s="10">
        <f t="shared" si="231"/>
        <v>42534.895625000005</v>
      </c>
      <c r="T3003" s="10">
        <f t="shared" si="232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29"/>
        <v>109</v>
      </c>
      <c r="P3004">
        <f t="shared" si="230"/>
        <v>73.033000000000001</v>
      </c>
      <c r="Q3004" s="12" t="s">
        <v>8315</v>
      </c>
      <c r="R3004" t="s">
        <v>8355</v>
      </c>
      <c r="S3004" s="10">
        <f t="shared" si="231"/>
        <v>41239.83625</v>
      </c>
      <c r="T3004" s="10">
        <f t="shared" si="232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29"/>
        <v>101</v>
      </c>
      <c r="P3005">
        <f t="shared" si="230"/>
        <v>178.52940000000001</v>
      </c>
      <c r="Q3005" s="12" t="s">
        <v>8315</v>
      </c>
      <c r="R3005" t="s">
        <v>8355</v>
      </c>
      <c r="S3005" s="10">
        <f t="shared" si="231"/>
        <v>42398.849259259259</v>
      </c>
      <c r="T3005" s="10">
        <f t="shared" si="232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29"/>
        <v>113</v>
      </c>
      <c r="P3006">
        <f t="shared" si="230"/>
        <v>162.90969999999999</v>
      </c>
      <c r="Q3006" s="12" t="s">
        <v>8315</v>
      </c>
      <c r="R3006" t="s">
        <v>8355</v>
      </c>
      <c r="S3006" s="10">
        <f t="shared" si="231"/>
        <v>41928.881064814814</v>
      </c>
      <c r="T3006" s="10">
        <f t="shared" si="232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29"/>
        <v>120</v>
      </c>
      <c r="P3007">
        <f t="shared" si="230"/>
        <v>108.2424</v>
      </c>
      <c r="Q3007" s="12" t="s">
        <v>8315</v>
      </c>
      <c r="R3007" t="s">
        <v>8355</v>
      </c>
      <c r="S3007" s="10">
        <f t="shared" si="231"/>
        <v>41888.674826388888</v>
      </c>
      <c r="T3007" s="10">
        <f t="shared" si="232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29"/>
        <v>108</v>
      </c>
      <c r="P3008">
        <f t="shared" si="230"/>
        <v>88.866</v>
      </c>
      <c r="Q3008" s="12" t="s">
        <v>8315</v>
      </c>
      <c r="R3008" t="s">
        <v>8355</v>
      </c>
      <c r="S3008" s="10">
        <f t="shared" si="231"/>
        <v>41957.756840277783</v>
      </c>
      <c r="T3008" s="10">
        <f t="shared" si="232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29"/>
        <v>180</v>
      </c>
      <c r="P3009">
        <f t="shared" si="230"/>
        <v>54</v>
      </c>
      <c r="Q3009" s="12" t="s">
        <v>8315</v>
      </c>
      <c r="R3009" t="s">
        <v>8355</v>
      </c>
      <c r="S3009" s="10">
        <f t="shared" si="231"/>
        <v>42098.216238425928</v>
      </c>
      <c r="T3009" s="10">
        <f t="shared" si="232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3">ROUND(E3010/D3010*100,0)</f>
        <v>101</v>
      </c>
      <c r="P3010">
        <f t="shared" si="230"/>
        <v>116.7308</v>
      </c>
      <c r="Q3010" s="12" t="s">
        <v>8315</v>
      </c>
      <c r="R3010" t="s">
        <v>8355</v>
      </c>
      <c r="S3010" s="10">
        <f t="shared" si="231"/>
        <v>42360.212025462963</v>
      </c>
      <c r="T3010" s="10">
        <f t="shared" si="232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3"/>
        <v>120</v>
      </c>
      <c r="P3011">
        <f t="shared" ref="P3011:P3074" si="234">IFERROR(ROUND(E3011/L3011,4),0)</f>
        <v>233.89840000000001</v>
      </c>
      <c r="Q3011" s="12" t="s">
        <v>8315</v>
      </c>
      <c r="R3011" t="s">
        <v>8355</v>
      </c>
      <c r="S3011" s="10">
        <f t="shared" ref="S3011:S3074" si="235">(((J3011/60)/60)/24)+DATE(1970,1,1)</f>
        <v>41939.569907407407</v>
      </c>
      <c r="T3011" s="10">
        <f t="shared" ref="T3011:T3074" si="236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3"/>
        <v>158</v>
      </c>
      <c r="P3012">
        <f t="shared" si="234"/>
        <v>158</v>
      </c>
      <c r="Q3012" s="12" t="s">
        <v>8315</v>
      </c>
      <c r="R3012" t="s">
        <v>8355</v>
      </c>
      <c r="S3012" s="10">
        <f t="shared" si="235"/>
        <v>41996.832395833335</v>
      </c>
      <c r="T3012" s="10">
        <f t="shared" si="236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3"/>
        <v>124</v>
      </c>
      <c r="P3013">
        <f t="shared" si="234"/>
        <v>14.84</v>
      </c>
      <c r="Q3013" s="12" t="s">
        <v>8315</v>
      </c>
      <c r="R3013" t="s">
        <v>8355</v>
      </c>
      <c r="S3013" s="10">
        <f t="shared" si="235"/>
        <v>42334.468935185185</v>
      </c>
      <c r="T3013" s="10">
        <f t="shared" si="236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3"/>
        <v>117</v>
      </c>
      <c r="P3014">
        <f t="shared" si="234"/>
        <v>85.181799999999996</v>
      </c>
      <c r="Q3014" s="12" t="s">
        <v>8315</v>
      </c>
      <c r="R3014" t="s">
        <v>8355</v>
      </c>
      <c r="S3014" s="10">
        <f t="shared" si="235"/>
        <v>42024.702893518523</v>
      </c>
      <c r="T3014" s="10">
        <f t="shared" si="236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3"/>
        <v>157</v>
      </c>
      <c r="P3015">
        <f t="shared" si="234"/>
        <v>146.69159999999999</v>
      </c>
      <c r="Q3015" s="12" t="s">
        <v>8315</v>
      </c>
      <c r="R3015" t="s">
        <v>8355</v>
      </c>
      <c r="S3015" s="10">
        <f t="shared" si="235"/>
        <v>42146.836215277777</v>
      </c>
      <c r="T3015" s="10">
        <f t="shared" si="236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3"/>
        <v>113</v>
      </c>
      <c r="P3016">
        <f t="shared" si="234"/>
        <v>50.764800000000001</v>
      </c>
      <c r="Q3016" s="12" t="s">
        <v>8315</v>
      </c>
      <c r="R3016" t="s">
        <v>8355</v>
      </c>
      <c r="S3016" s="10">
        <f t="shared" si="235"/>
        <v>41920.123611111114</v>
      </c>
      <c r="T3016" s="10">
        <f t="shared" si="236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3"/>
        <v>103</v>
      </c>
      <c r="P3017">
        <f t="shared" si="234"/>
        <v>87.7</v>
      </c>
      <c r="Q3017" s="12" t="s">
        <v>8315</v>
      </c>
      <c r="R3017" t="s">
        <v>8355</v>
      </c>
      <c r="S3017" s="10">
        <f t="shared" si="235"/>
        <v>41785.72729166667</v>
      </c>
      <c r="T3017" s="10">
        <f t="shared" si="236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3"/>
        <v>103</v>
      </c>
      <c r="P3018">
        <f t="shared" si="234"/>
        <v>242.27780000000001</v>
      </c>
      <c r="Q3018" s="12" t="s">
        <v>8315</v>
      </c>
      <c r="R3018" t="s">
        <v>8355</v>
      </c>
      <c r="S3018" s="10">
        <f t="shared" si="235"/>
        <v>41778.548055555555</v>
      </c>
      <c r="T3018" s="10">
        <f t="shared" si="236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3"/>
        <v>106</v>
      </c>
      <c r="P3019">
        <f t="shared" si="234"/>
        <v>146.44649999999999</v>
      </c>
      <c r="Q3019" s="12" t="s">
        <v>8315</v>
      </c>
      <c r="R3019" t="s">
        <v>8355</v>
      </c>
      <c r="S3019" s="10">
        <f t="shared" si="235"/>
        <v>41841.850034722222</v>
      </c>
      <c r="T3019" s="10">
        <f t="shared" si="236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3"/>
        <v>101</v>
      </c>
      <c r="P3020">
        <f t="shared" si="234"/>
        <v>103.1707</v>
      </c>
      <c r="Q3020" s="12" t="s">
        <v>8315</v>
      </c>
      <c r="R3020" t="s">
        <v>8355</v>
      </c>
      <c r="S3020" s="10">
        <f t="shared" si="235"/>
        <v>42163.29833333334</v>
      </c>
      <c r="T3020" s="10">
        <f t="shared" si="236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3"/>
        <v>121</v>
      </c>
      <c r="P3021">
        <f t="shared" si="234"/>
        <v>80.464600000000004</v>
      </c>
      <c r="Q3021" s="12" t="s">
        <v>8315</v>
      </c>
      <c r="R3021" t="s">
        <v>8355</v>
      </c>
      <c r="S3021" s="10">
        <f t="shared" si="235"/>
        <v>41758.833564814813</v>
      </c>
      <c r="T3021" s="10">
        <f t="shared" si="236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3"/>
        <v>101</v>
      </c>
      <c r="P3022">
        <f t="shared" si="234"/>
        <v>234.66669999999999</v>
      </c>
      <c r="Q3022" s="12" t="s">
        <v>8315</v>
      </c>
      <c r="R3022" t="s">
        <v>8355</v>
      </c>
      <c r="S3022" s="10">
        <f t="shared" si="235"/>
        <v>42170.846446759257</v>
      </c>
      <c r="T3022" s="10">
        <f t="shared" si="236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3"/>
        <v>116</v>
      </c>
      <c r="P3023">
        <f t="shared" si="234"/>
        <v>50.689300000000003</v>
      </c>
      <c r="Q3023" s="12" t="s">
        <v>8315</v>
      </c>
      <c r="R3023" t="s">
        <v>8355</v>
      </c>
      <c r="S3023" s="10">
        <f t="shared" si="235"/>
        <v>42660.618854166663</v>
      </c>
      <c r="T3023" s="10">
        <f t="shared" si="236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3"/>
        <v>101</v>
      </c>
      <c r="P3024">
        <f t="shared" si="234"/>
        <v>162.7097</v>
      </c>
      <c r="Q3024" s="12" t="s">
        <v>8315</v>
      </c>
      <c r="R3024" t="s">
        <v>8355</v>
      </c>
      <c r="S3024" s="10">
        <f t="shared" si="235"/>
        <v>42564.95380787037</v>
      </c>
      <c r="T3024" s="10">
        <f t="shared" si="236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3"/>
        <v>103</v>
      </c>
      <c r="P3025">
        <f t="shared" si="234"/>
        <v>120.16670000000001</v>
      </c>
      <c r="Q3025" s="12" t="s">
        <v>8315</v>
      </c>
      <c r="R3025" t="s">
        <v>8355</v>
      </c>
      <c r="S3025" s="10">
        <f t="shared" si="235"/>
        <v>42121.675763888896</v>
      </c>
      <c r="T3025" s="10">
        <f t="shared" si="236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3"/>
        <v>246</v>
      </c>
      <c r="P3026">
        <f t="shared" si="234"/>
        <v>67.697800000000001</v>
      </c>
      <c r="Q3026" s="12" t="s">
        <v>8315</v>
      </c>
      <c r="R3026" t="s">
        <v>8355</v>
      </c>
      <c r="S3026" s="10">
        <f t="shared" si="235"/>
        <v>41158.993923611109</v>
      </c>
      <c r="T3026" s="10">
        <f t="shared" si="236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3"/>
        <v>302</v>
      </c>
      <c r="P3027">
        <f t="shared" si="234"/>
        <v>52.103400000000001</v>
      </c>
      <c r="Q3027" s="12" t="s">
        <v>8315</v>
      </c>
      <c r="R3027" t="s">
        <v>8355</v>
      </c>
      <c r="S3027" s="10">
        <f t="shared" si="235"/>
        <v>41761.509409722225</v>
      </c>
      <c r="T3027" s="10">
        <f t="shared" si="236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3"/>
        <v>143</v>
      </c>
      <c r="P3028">
        <f t="shared" si="234"/>
        <v>51.6</v>
      </c>
      <c r="Q3028" s="12" t="s">
        <v>8315</v>
      </c>
      <c r="R3028" t="s">
        <v>8355</v>
      </c>
      <c r="S3028" s="10">
        <f t="shared" si="235"/>
        <v>42783.459398148145</v>
      </c>
      <c r="T3028" s="10">
        <f t="shared" si="236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3"/>
        <v>131</v>
      </c>
      <c r="P3029">
        <f t="shared" si="234"/>
        <v>164.3</v>
      </c>
      <c r="Q3029" s="12" t="s">
        <v>8315</v>
      </c>
      <c r="R3029" t="s">
        <v>8355</v>
      </c>
      <c r="S3029" s="10">
        <f t="shared" si="235"/>
        <v>42053.704293981486</v>
      </c>
      <c r="T3029" s="10">
        <f t="shared" si="236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3"/>
        <v>168</v>
      </c>
      <c r="P3030">
        <f t="shared" si="234"/>
        <v>84.858599999999996</v>
      </c>
      <c r="Q3030" s="12" t="s">
        <v>8315</v>
      </c>
      <c r="R3030" t="s">
        <v>8355</v>
      </c>
      <c r="S3030" s="10">
        <f t="shared" si="235"/>
        <v>42567.264178240745</v>
      </c>
      <c r="T3030" s="10">
        <f t="shared" si="236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3"/>
        <v>110</v>
      </c>
      <c r="P3031">
        <f t="shared" si="234"/>
        <v>94.548900000000003</v>
      </c>
      <c r="Q3031" s="12" t="s">
        <v>8315</v>
      </c>
      <c r="R3031" t="s">
        <v>8355</v>
      </c>
      <c r="S3031" s="10">
        <f t="shared" si="235"/>
        <v>41932.708877314813</v>
      </c>
      <c r="T3031" s="10">
        <f t="shared" si="236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3"/>
        <v>107</v>
      </c>
      <c r="P3032">
        <f t="shared" si="234"/>
        <v>45.5366</v>
      </c>
      <c r="Q3032" s="12" t="s">
        <v>8315</v>
      </c>
      <c r="R3032" t="s">
        <v>8355</v>
      </c>
      <c r="S3032" s="10">
        <f t="shared" si="235"/>
        <v>42233.747349537036</v>
      </c>
      <c r="T3032" s="10">
        <f t="shared" si="236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3"/>
        <v>100</v>
      </c>
      <c r="P3033">
        <f t="shared" si="234"/>
        <v>51.7241</v>
      </c>
      <c r="Q3033" s="12" t="s">
        <v>8315</v>
      </c>
      <c r="R3033" t="s">
        <v>8355</v>
      </c>
      <c r="S3033" s="10">
        <f t="shared" si="235"/>
        <v>42597.882488425923</v>
      </c>
      <c r="T3033" s="10">
        <f t="shared" si="236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3"/>
        <v>127</v>
      </c>
      <c r="P3034">
        <f t="shared" si="234"/>
        <v>50.88</v>
      </c>
      <c r="Q3034" s="12" t="s">
        <v>8315</v>
      </c>
      <c r="R3034" t="s">
        <v>8355</v>
      </c>
      <c r="S3034" s="10">
        <f t="shared" si="235"/>
        <v>42228.044664351852</v>
      </c>
      <c r="T3034" s="10">
        <f t="shared" si="236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3"/>
        <v>147</v>
      </c>
      <c r="P3035">
        <f t="shared" si="234"/>
        <v>191.13040000000001</v>
      </c>
      <c r="Q3035" s="12" t="s">
        <v>8315</v>
      </c>
      <c r="R3035" t="s">
        <v>8355</v>
      </c>
      <c r="S3035" s="10">
        <f t="shared" si="235"/>
        <v>42570.110243055555</v>
      </c>
      <c r="T3035" s="10">
        <f t="shared" si="236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3"/>
        <v>113</v>
      </c>
      <c r="P3036">
        <f t="shared" si="234"/>
        <v>89.314300000000003</v>
      </c>
      <c r="Q3036" s="12" t="s">
        <v>8315</v>
      </c>
      <c r="R3036" t="s">
        <v>8355</v>
      </c>
      <c r="S3036" s="10">
        <f t="shared" si="235"/>
        <v>42644.535358796296</v>
      </c>
      <c r="T3036" s="10">
        <f t="shared" si="236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3"/>
        <v>109</v>
      </c>
      <c r="P3037">
        <f t="shared" si="234"/>
        <v>88.5886</v>
      </c>
      <c r="Q3037" s="12" t="s">
        <v>8315</v>
      </c>
      <c r="R3037" t="s">
        <v>8355</v>
      </c>
      <c r="S3037" s="10">
        <f t="shared" si="235"/>
        <v>41368.560289351852</v>
      </c>
      <c r="T3037" s="10">
        <f t="shared" si="236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3"/>
        <v>127</v>
      </c>
      <c r="P3038">
        <f t="shared" si="234"/>
        <v>96.300899999999999</v>
      </c>
      <c r="Q3038" s="12" t="s">
        <v>8315</v>
      </c>
      <c r="R3038" t="s">
        <v>8355</v>
      </c>
      <c r="S3038" s="10">
        <f t="shared" si="235"/>
        <v>41466.785231481481</v>
      </c>
      <c r="T3038" s="10">
        <f t="shared" si="236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3"/>
        <v>213</v>
      </c>
      <c r="P3039">
        <f t="shared" si="234"/>
        <v>33.3125</v>
      </c>
      <c r="Q3039" s="12" t="s">
        <v>8315</v>
      </c>
      <c r="R3039" t="s">
        <v>8355</v>
      </c>
      <c r="S3039" s="10">
        <f t="shared" si="235"/>
        <v>40378.893206018518</v>
      </c>
      <c r="T3039" s="10">
        <f t="shared" si="236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3"/>
        <v>101</v>
      </c>
      <c r="P3040">
        <f t="shared" si="234"/>
        <v>37.222200000000001</v>
      </c>
      <c r="Q3040" s="12" t="s">
        <v>8315</v>
      </c>
      <c r="R3040" t="s">
        <v>8355</v>
      </c>
      <c r="S3040" s="10">
        <f t="shared" si="235"/>
        <v>42373.252280092594</v>
      </c>
      <c r="T3040" s="10">
        <f t="shared" si="236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3"/>
        <v>109</v>
      </c>
      <c r="P3041">
        <f t="shared" si="234"/>
        <v>92.130399999999995</v>
      </c>
      <c r="Q3041" s="12" t="s">
        <v>8315</v>
      </c>
      <c r="R3041" t="s">
        <v>8355</v>
      </c>
      <c r="S3041" s="10">
        <f t="shared" si="235"/>
        <v>41610.794421296298</v>
      </c>
      <c r="T3041" s="10">
        <f t="shared" si="236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3"/>
        <v>108</v>
      </c>
      <c r="P3042">
        <f t="shared" si="234"/>
        <v>76.785700000000006</v>
      </c>
      <c r="Q3042" s="12" t="s">
        <v>8315</v>
      </c>
      <c r="R3042" t="s">
        <v>8355</v>
      </c>
      <c r="S3042" s="10">
        <f t="shared" si="235"/>
        <v>42177.791909722218</v>
      </c>
      <c r="T3042" s="10">
        <f t="shared" si="236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3"/>
        <v>110</v>
      </c>
      <c r="P3043">
        <f t="shared" si="234"/>
        <v>96.526300000000006</v>
      </c>
      <c r="Q3043" s="12" t="s">
        <v>8315</v>
      </c>
      <c r="R3043" t="s">
        <v>8355</v>
      </c>
      <c r="S3043" s="10">
        <f t="shared" si="235"/>
        <v>42359.868611111116</v>
      </c>
      <c r="T3043" s="10">
        <f t="shared" si="236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3"/>
        <v>128</v>
      </c>
      <c r="P3044">
        <f t="shared" si="234"/>
        <v>51.8919</v>
      </c>
      <c r="Q3044" s="12" t="s">
        <v>8315</v>
      </c>
      <c r="R3044" t="s">
        <v>8355</v>
      </c>
      <c r="S3044" s="10">
        <f t="shared" si="235"/>
        <v>42253.688043981485</v>
      </c>
      <c r="T3044" s="10">
        <f t="shared" si="236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3"/>
        <v>110</v>
      </c>
      <c r="P3045">
        <f t="shared" si="234"/>
        <v>128.91409999999999</v>
      </c>
      <c r="Q3045" s="12" t="s">
        <v>8315</v>
      </c>
      <c r="R3045" t="s">
        <v>8355</v>
      </c>
      <c r="S3045" s="10">
        <f t="shared" si="235"/>
        <v>42083.070590277777</v>
      </c>
      <c r="T3045" s="10">
        <f t="shared" si="236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3"/>
        <v>109</v>
      </c>
      <c r="P3046">
        <f t="shared" si="234"/>
        <v>84.108999999999995</v>
      </c>
      <c r="Q3046" s="12" t="s">
        <v>8315</v>
      </c>
      <c r="R3046" t="s">
        <v>8355</v>
      </c>
      <c r="S3046" s="10">
        <f t="shared" si="235"/>
        <v>42387.7268287037</v>
      </c>
      <c r="T3046" s="10">
        <f t="shared" si="236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3"/>
        <v>133</v>
      </c>
      <c r="P3047">
        <f t="shared" si="234"/>
        <v>82.941599999999994</v>
      </c>
      <c r="Q3047" s="12" t="s">
        <v>8315</v>
      </c>
      <c r="R3047" t="s">
        <v>8355</v>
      </c>
      <c r="S3047" s="10">
        <f t="shared" si="235"/>
        <v>41843.155729166669</v>
      </c>
      <c r="T3047" s="10">
        <f t="shared" si="236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3"/>
        <v>191</v>
      </c>
      <c r="P3048">
        <f t="shared" si="234"/>
        <v>259.94830000000002</v>
      </c>
      <c r="Q3048" s="12" t="s">
        <v>8315</v>
      </c>
      <c r="R3048" t="s">
        <v>8355</v>
      </c>
      <c r="S3048" s="10">
        <f t="shared" si="235"/>
        <v>41862.803078703706</v>
      </c>
      <c r="T3048" s="10">
        <f t="shared" si="236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3"/>
        <v>149</v>
      </c>
      <c r="P3049">
        <f t="shared" si="234"/>
        <v>37.25</v>
      </c>
      <c r="Q3049" s="12" t="s">
        <v>8315</v>
      </c>
      <c r="R3049" t="s">
        <v>8355</v>
      </c>
      <c r="S3049" s="10">
        <f t="shared" si="235"/>
        <v>42443.989050925928</v>
      </c>
      <c r="T3049" s="10">
        <f t="shared" si="236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3"/>
        <v>166</v>
      </c>
      <c r="P3050">
        <f t="shared" si="234"/>
        <v>177.0213</v>
      </c>
      <c r="Q3050" s="12" t="s">
        <v>8315</v>
      </c>
      <c r="R3050" t="s">
        <v>8355</v>
      </c>
      <c r="S3050" s="10">
        <f t="shared" si="235"/>
        <v>41975.901180555549</v>
      </c>
      <c r="T3050" s="10">
        <f t="shared" si="236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3"/>
        <v>107</v>
      </c>
      <c r="P3051">
        <f t="shared" si="234"/>
        <v>74.074100000000001</v>
      </c>
      <c r="Q3051" s="12" t="s">
        <v>8315</v>
      </c>
      <c r="R3051" t="s">
        <v>8355</v>
      </c>
      <c r="S3051" s="10">
        <f t="shared" si="235"/>
        <v>42139.014525462961</v>
      </c>
      <c r="T3051" s="10">
        <f t="shared" si="236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3"/>
        <v>106</v>
      </c>
      <c r="P3052">
        <f t="shared" si="234"/>
        <v>70.666700000000006</v>
      </c>
      <c r="Q3052" s="12" t="s">
        <v>8315</v>
      </c>
      <c r="R3052" t="s">
        <v>8355</v>
      </c>
      <c r="S3052" s="10">
        <f t="shared" si="235"/>
        <v>42465.16851851852</v>
      </c>
      <c r="T3052" s="10">
        <f t="shared" si="236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3"/>
        <v>24</v>
      </c>
      <c r="P3053">
        <f t="shared" si="234"/>
        <v>23.628599999999999</v>
      </c>
      <c r="Q3053" s="12" t="s">
        <v>8315</v>
      </c>
      <c r="R3053" t="s">
        <v>8355</v>
      </c>
      <c r="S3053" s="10">
        <f t="shared" si="235"/>
        <v>42744.416030092587</v>
      </c>
      <c r="T3053" s="10">
        <f t="shared" si="236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3"/>
        <v>0</v>
      </c>
      <c r="P3054">
        <f t="shared" si="234"/>
        <v>37.5</v>
      </c>
      <c r="Q3054" s="12" t="s">
        <v>8315</v>
      </c>
      <c r="R3054" t="s">
        <v>8355</v>
      </c>
      <c r="S3054" s="10">
        <f t="shared" si="235"/>
        <v>42122.670069444444</v>
      </c>
      <c r="T3054" s="10">
        <f t="shared" si="236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3"/>
        <v>0</v>
      </c>
      <c r="P3055">
        <f t="shared" si="234"/>
        <v>13.333299999999999</v>
      </c>
      <c r="Q3055" s="12" t="s">
        <v>8315</v>
      </c>
      <c r="R3055" t="s">
        <v>8355</v>
      </c>
      <c r="S3055" s="10">
        <f t="shared" si="235"/>
        <v>41862.761724537035</v>
      </c>
      <c r="T3055" s="10">
        <f t="shared" si="236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3"/>
        <v>0</v>
      </c>
      <c r="P3056">
        <f t="shared" si="234"/>
        <v>0</v>
      </c>
      <c r="Q3056" s="12" t="s">
        <v>8315</v>
      </c>
      <c r="R3056" t="s">
        <v>8355</v>
      </c>
      <c r="S3056" s="10">
        <f t="shared" si="235"/>
        <v>42027.832800925928</v>
      </c>
      <c r="T3056" s="10">
        <f t="shared" si="236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3"/>
        <v>0</v>
      </c>
      <c r="P3057">
        <f t="shared" si="234"/>
        <v>1</v>
      </c>
      <c r="Q3057" s="12" t="s">
        <v>8315</v>
      </c>
      <c r="R3057" t="s">
        <v>8355</v>
      </c>
      <c r="S3057" s="10">
        <f t="shared" si="235"/>
        <v>41953.95821759259</v>
      </c>
      <c r="T3057" s="10">
        <f t="shared" si="236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3"/>
        <v>0</v>
      </c>
      <c r="P3058">
        <f t="shared" si="234"/>
        <v>0</v>
      </c>
      <c r="Q3058" s="12" t="s">
        <v>8315</v>
      </c>
      <c r="R3058" t="s">
        <v>8355</v>
      </c>
      <c r="S3058" s="10">
        <f t="shared" si="235"/>
        <v>41851.636388888888</v>
      </c>
      <c r="T3058" s="10">
        <f t="shared" si="236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3"/>
        <v>0</v>
      </c>
      <c r="P3059">
        <f t="shared" si="234"/>
        <v>0</v>
      </c>
      <c r="Q3059" s="12" t="s">
        <v>8315</v>
      </c>
      <c r="R3059" t="s">
        <v>8355</v>
      </c>
      <c r="S3059" s="10">
        <f t="shared" si="235"/>
        <v>42433.650590277779</v>
      </c>
      <c r="T3059" s="10">
        <f t="shared" si="236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3"/>
        <v>0</v>
      </c>
      <c r="P3060">
        <f t="shared" si="234"/>
        <v>1</v>
      </c>
      <c r="Q3060" s="12" t="s">
        <v>8315</v>
      </c>
      <c r="R3060" t="s">
        <v>8355</v>
      </c>
      <c r="S3060" s="10">
        <f t="shared" si="235"/>
        <v>42460.374305555553</v>
      </c>
      <c r="T3060" s="10">
        <f t="shared" si="236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3"/>
        <v>3</v>
      </c>
      <c r="P3061">
        <f t="shared" si="234"/>
        <v>41</v>
      </c>
      <c r="Q3061" s="12" t="s">
        <v>8315</v>
      </c>
      <c r="R3061" t="s">
        <v>8355</v>
      </c>
      <c r="S3061" s="10">
        <f t="shared" si="235"/>
        <v>41829.935717592591</v>
      </c>
      <c r="T3061" s="10">
        <f t="shared" si="236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3"/>
        <v>0</v>
      </c>
      <c r="P3062">
        <f t="shared" si="234"/>
        <v>55.833300000000001</v>
      </c>
      <c r="Q3062" s="12" t="s">
        <v>8315</v>
      </c>
      <c r="R3062" t="s">
        <v>8355</v>
      </c>
      <c r="S3062" s="10">
        <f t="shared" si="235"/>
        <v>42245.274699074071</v>
      </c>
      <c r="T3062" s="10">
        <f t="shared" si="236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3"/>
        <v>0</v>
      </c>
      <c r="P3063">
        <f t="shared" si="234"/>
        <v>0</v>
      </c>
      <c r="Q3063" s="12" t="s">
        <v>8315</v>
      </c>
      <c r="R3063" t="s">
        <v>8355</v>
      </c>
      <c r="S3063" s="10">
        <f t="shared" si="235"/>
        <v>41834.784120370372</v>
      </c>
      <c r="T3063" s="10">
        <f t="shared" si="236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3"/>
        <v>67</v>
      </c>
      <c r="P3064">
        <f t="shared" si="234"/>
        <v>99.761200000000002</v>
      </c>
      <c r="Q3064" s="12" t="s">
        <v>8315</v>
      </c>
      <c r="R3064" t="s">
        <v>8355</v>
      </c>
      <c r="S3064" s="10">
        <f t="shared" si="235"/>
        <v>42248.535787037035</v>
      </c>
      <c r="T3064" s="10">
        <f t="shared" si="236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3"/>
        <v>20</v>
      </c>
      <c r="P3065">
        <f t="shared" si="234"/>
        <v>25.521699999999999</v>
      </c>
      <c r="Q3065" s="12" t="s">
        <v>8315</v>
      </c>
      <c r="R3065" t="s">
        <v>8355</v>
      </c>
      <c r="S3065" s="10">
        <f t="shared" si="235"/>
        <v>42630.922893518517</v>
      </c>
      <c r="T3065" s="10">
        <f t="shared" si="236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3"/>
        <v>11</v>
      </c>
      <c r="P3066">
        <f t="shared" si="234"/>
        <v>117.6528</v>
      </c>
      <c r="Q3066" s="12" t="s">
        <v>8315</v>
      </c>
      <c r="R3066" t="s">
        <v>8355</v>
      </c>
      <c r="S3066" s="10">
        <f t="shared" si="235"/>
        <v>42299.130162037036</v>
      </c>
      <c r="T3066" s="10">
        <f t="shared" si="236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3"/>
        <v>0</v>
      </c>
      <c r="P3067">
        <f t="shared" si="234"/>
        <v>5</v>
      </c>
      <c r="Q3067" s="12" t="s">
        <v>8315</v>
      </c>
      <c r="R3067" t="s">
        <v>8355</v>
      </c>
      <c r="S3067" s="10">
        <f t="shared" si="235"/>
        <v>41825.055231481485</v>
      </c>
      <c r="T3067" s="10">
        <f t="shared" si="236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3"/>
        <v>12</v>
      </c>
      <c r="P3068">
        <f t="shared" si="234"/>
        <v>2796.6667000000002</v>
      </c>
      <c r="Q3068" s="12" t="s">
        <v>8315</v>
      </c>
      <c r="R3068" t="s">
        <v>8355</v>
      </c>
      <c r="S3068" s="10">
        <f t="shared" si="235"/>
        <v>42531.228437500002</v>
      </c>
      <c r="T3068" s="10">
        <f t="shared" si="236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3"/>
        <v>3</v>
      </c>
      <c r="P3069">
        <f t="shared" si="234"/>
        <v>200</v>
      </c>
      <c r="Q3069" s="12" t="s">
        <v>8315</v>
      </c>
      <c r="R3069" t="s">
        <v>8355</v>
      </c>
      <c r="S3069" s="10">
        <f t="shared" si="235"/>
        <v>42226.938414351855</v>
      </c>
      <c r="T3069" s="10">
        <f t="shared" si="236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3"/>
        <v>0</v>
      </c>
      <c r="P3070">
        <f t="shared" si="234"/>
        <v>87.5</v>
      </c>
      <c r="Q3070" s="12" t="s">
        <v>8315</v>
      </c>
      <c r="R3070" t="s">
        <v>8355</v>
      </c>
      <c r="S3070" s="10">
        <f t="shared" si="235"/>
        <v>42263.691574074073</v>
      </c>
      <c r="T3070" s="10">
        <f t="shared" si="236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3"/>
        <v>14</v>
      </c>
      <c r="P3071">
        <f t="shared" si="234"/>
        <v>20.142900000000001</v>
      </c>
      <c r="Q3071" s="12" t="s">
        <v>8315</v>
      </c>
      <c r="R3071" t="s">
        <v>8355</v>
      </c>
      <c r="S3071" s="10">
        <f t="shared" si="235"/>
        <v>41957.833726851852</v>
      </c>
      <c r="T3071" s="10">
        <f t="shared" si="236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3"/>
        <v>3</v>
      </c>
      <c r="P3072">
        <f t="shared" si="234"/>
        <v>20.875</v>
      </c>
      <c r="Q3072" s="12" t="s">
        <v>8315</v>
      </c>
      <c r="R3072" t="s">
        <v>8355</v>
      </c>
      <c r="S3072" s="10">
        <f t="shared" si="235"/>
        <v>42690.733437499999</v>
      </c>
      <c r="T3072" s="10">
        <f t="shared" si="236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3"/>
        <v>60</v>
      </c>
      <c r="P3073">
        <f t="shared" si="234"/>
        <v>61.307699999999997</v>
      </c>
      <c r="Q3073" s="12" t="s">
        <v>8315</v>
      </c>
      <c r="R3073" t="s">
        <v>8355</v>
      </c>
      <c r="S3073" s="10">
        <f t="shared" si="235"/>
        <v>42097.732418981483</v>
      </c>
      <c r="T3073" s="10">
        <f t="shared" si="236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7">ROUND(E3074/D3074*100,0)</f>
        <v>0</v>
      </c>
      <c r="P3074">
        <f t="shared" si="234"/>
        <v>1</v>
      </c>
      <c r="Q3074" s="12" t="s">
        <v>8315</v>
      </c>
      <c r="R3074" t="s">
        <v>8355</v>
      </c>
      <c r="S3074" s="10">
        <f t="shared" si="235"/>
        <v>42658.690532407403</v>
      </c>
      <c r="T3074" s="10">
        <f t="shared" si="236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7"/>
        <v>0</v>
      </c>
      <c r="P3075">
        <f t="shared" ref="P3075:P3138" si="238">IFERROR(ROUND(E3075/L3075,4),0)</f>
        <v>92.142899999999997</v>
      </c>
      <c r="Q3075" s="12" t="s">
        <v>8315</v>
      </c>
      <c r="R3075" t="s">
        <v>8355</v>
      </c>
      <c r="S3075" s="10">
        <f t="shared" ref="S3075:S3138" si="239">(((J3075/60)/60)/24)+DATE(1970,1,1)</f>
        <v>42111.684027777781</v>
      </c>
      <c r="T3075" s="10">
        <f t="shared" ref="T3075:T3138" si="240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7"/>
        <v>0</v>
      </c>
      <c r="P3076">
        <f t="shared" si="238"/>
        <v>7.3333000000000004</v>
      </c>
      <c r="Q3076" s="12" t="s">
        <v>8315</v>
      </c>
      <c r="R3076" t="s">
        <v>8355</v>
      </c>
      <c r="S3076" s="10">
        <f t="shared" si="239"/>
        <v>42409.571284722217</v>
      </c>
      <c r="T3076" s="10">
        <f t="shared" si="240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7"/>
        <v>9</v>
      </c>
      <c r="P3077">
        <f t="shared" si="238"/>
        <v>64.8</v>
      </c>
      <c r="Q3077" s="12" t="s">
        <v>8315</v>
      </c>
      <c r="R3077" t="s">
        <v>8355</v>
      </c>
      <c r="S3077" s="10">
        <f t="shared" si="239"/>
        <v>42551.102314814809</v>
      </c>
      <c r="T3077" s="10">
        <f t="shared" si="240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7"/>
        <v>15</v>
      </c>
      <c r="P3078">
        <f t="shared" si="238"/>
        <v>30.12</v>
      </c>
      <c r="Q3078" s="12" t="s">
        <v>8315</v>
      </c>
      <c r="R3078" t="s">
        <v>8355</v>
      </c>
      <c r="S3078" s="10">
        <f t="shared" si="239"/>
        <v>42226.651886574073</v>
      </c>
      <c r="T3078" s="10">
        <f t="shared" si="240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7"/>
        <v>0</v>
      </c>
      <c r="P3079">
        <f t="shared" si="238"/>
        <v>52.5</v>
      </c>
      <c r="Q3079" s="12" t="s">
        <v>8315</v>
      </c>
      <c r="R3079" t="s">
        <v>8355</v>
      </c>
      <c r="S3079" s="10">
        <f t="shared" si="239"/>
        <v>42766.956921296296</v>
      </c>
      <c r="T3079" s="10">
        <f t="shared" si="240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7"/>
        <v>0</v>
      </c>
      <c r="P3080">
        <f t="shared" si="238"/>
        <v>23.666699999999999</v>
      </c>
      <c r="Q3080" s="12" t="s">
        <v>8315</v>
      </c>
      <c r="R3080" t="s">
        <v>8355</v>
      </c>
      <c r="S3080" s="10">
        <f t="shared" si="239"/>
        <v>42031.138831018514</v>
      </c>
      <c r="T3080" s="10">
        <f t="shared" si="240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7"/>
        <v>1</v>
      </c>
      <c r="P3081">
        <f t="shared" si="238"/>
        <v>415.77780000000001</v>
      </c>
      <c r="Q3081" s="12" t="s">
        <v>8315</v>
      </c>
      <c r="R3081" t="s">
        <v>8355</v>
      </c>
      <c r="S3081" s="10">
        <f t="shared" si="239"/>
        <v>42055.713368055556</v>
      </c>
      <c r="T3081" s="10">
        <f t="shared" si="240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7"/>
        <v>0</v>
      </c>
      <c r="P3082">
        <f t="shared" si="238"/>
        <v>53.714300000000001</v>
      </c>
      <c r="Q3082" s="12" t="s">
        <v>8315</v>
      </c>
      <c r="R3082" t="s">
        <v>8355</v>
      </c>
      <c r="S3082" s="10">
        <f t="shared" si="239"/>
        <v>41940.028287037036</v>
      </c>
      <c r="T3082" s="10">
        <f t="shared" si="240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7"/>
        <v>0</v>
      </c>
      <c r="P3083">
        <f t="shared" si="238"/>
        <v>420.6</v>
      </c>
      <c r="Q3083" s="12" t="s">
        <v>8315</v>
      </c>
      <c r="R3083" t="s">
        <v>8355</v>
      </c>
      <c r="S3083" s="10">
        <f t="shared" si="239"/>
        <v>42237.181608796294</v>
      </c>
      <c r="T3083" s="10">
        <f t="shared" si="240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7"/>
        <v>0</v>
      </c>
      <c r="P3084">
        <f t="shared" si="238"/>
        <v>0</v>
      </c>
      <c r="Q3084" s="12" t="s">
        <v>8315</v>
      </c>
      <c r="R3084" t="s">
        <v>8355</v>
      </c>
      <c r="S3084" s="10">
        <f t="shared" si="239"/>
        <v>42293.922986111109</v>
      </c>
      <c r="T3084" s="10">
        <f t="shared" si="240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7"/>
        <v>0</v>
      </c>
      <c r="P3085">
        <f t="shared" si="238"/>
        <v>18.666699999999999</v>
      </c>
      <c r="Q3085" s="12" t="s">
        <v>8315</v>
      </c>
      <c r="R3085" t="s">
        <v>8355</v>
      </c>
      <c r="S3085" s="10">
        <f t="shared" si="239"/>
        <v>41853.563402777778</v>
      </c>
      <c r="T3085" s="10">
        <f t="shared" si="240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7"/>
        <v>12</v>
      </c>
      <c r="P3086">
        <f t="shared" si="238"/>
        <v>78.333299999999994</v>
      </c>
      <c r="Q3086" s="12" t="s">
        <v>8315</v>
      </c>
      <c r="R3086" t="s">
        <v>8355</v>
      </c>
      <c r="S3086" s="10">
        <f t="shared" si="239"/>
        <v>42100.723738425921</v>
      </c>
      <c r="T3086" s="10">
        <f t="shared" si="240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7"/>
        <v>2</v>
      </c>
      <c r="P3087">
        <f t="shared" si="238"/>
        <v>67.777799999999999</v>
      </c>
      <c r="Q3087" s="12" t="s">
        <v>8315</v>
      </c>
      <c r="R3087" t="s">
        <v>8355</v>
      </c>
      <c r="S3087" s="10">
        <f t="shared" si="239"/>
        <v>42246.883784722217</v>
      </c>
      <c r="T3087" s="10">
        <f t="shared" si="240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7"/>
        <v>0</v>
      </c>
      <c r="P3088">
        <f t="shared" si="238"/>
        <v>16.666699999999999</v>
      </c>
      <c r="Q3088" s="12" t="s">
        <v>8315</v>
      </c>
      <c r="R3088" t="s">
        <v>8355</v>
      </c>
      <c r="S3088" s="10">
        <f t="shared" si="239"/>
        <v>42173.67082175926</v>
      </c>
      <c r="T3088" s="10">
        <f t="shared" si="240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7"/>
        <v>1</v>
      </c>
      <c r="P3089">
        <f t="shared" si="238"/>
        <v>62.5</v>
      </c>
      <c r="Q3089" s="12" t="s">
        <v>8315</v>
      </c>
      <c r="R3089" t="s">
        <v>8355</v>
      </c>
      <c r="S3089" s="10">
        <f t="shared" si="239"/>
        <v>42665.150347222225</v>
      </c>
      <c r="T3089" s="10">
        <f t="shared" si="240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7"/>
        <v>0</v>
      </c>
      <c r="P3090">
        <f t="shared" si="238"/>
        <v>42</v>
      </c>
      <c r="Q3090" s="12" t="s">
        <v>8315</v>
      </c>
      <c r="R3090" t="s">
        <v>8355</v>
      </c>
      <c r="S3090" s="10">
        <f t="shared" si="239"/>
        <v>41981.57230324074</v>
      </c>
      <c r="T3090" s="10">
        <f t="shared" si="240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7"/>
        <v>23</v>
      </c>
      <c r="P3091">
        <f t="shared" si="238"/>
        <v>130.0889</v>
      </c>
      <c r="Q3091" s="12" t="s">
        <v>8315</v>
      </c>
      <c r="R3091" t="s">
        <v>8355</v>
      </c>
      <c r="S3091" s="10">
        <f t="shared" si="239"/>
        <v>42528.542627314819</v>
      </c>
      <c r="T3091" s="10">
        <f t="shared" si="240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7"/>
        <v>5</v>
      </c>
      <c r="P3092">
        <f t="shared" si="238"/>
        <v>1270.2221999999999</v>
      </c>
      <c r="Q3092" s="12" t="s">
        <v>8315</v>
      </c>
      <c r="R3092" t="s">
        <v>8355</v>
      </c>
      <c r="S3092" s="10">
        <f t="shared" si="239"/>
        <v>42065.818807870368</v>
      </c>
      <c r="T3092" s="10">
        <f t="shared" si="240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7"/>
        <v>16</v>
      </c>
      <c r="P3093">
        <f t="shared" si="238"/>
        <v>88.444400000000002</v>
      </c>
      <c r="Q3093" s="12" t="s">
        <v>8315</v>
      </c>
      <c r="R3093" t="s">
        <v>8355</v>
      </c>
      <c r="S3093" s="10">
        <f t="shared" si="239"/>
        <v>42566.948414351849</v>
      </c>
      <c r="T3093" s="10">
        <f t="shared" si="240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7"/>
        <v>1</v>
      </c>
      <c r="P3094">
        <f t="shared" si="238"/>
        <v>56.342399999999998</v>
      </c>
      <c r="Q3094" s="12" t="s">
        <v>8315</v>
      </c>
      <c r="R3094" t="s">
        <v>8355</v>
      </c>
      <c r="S3094" s="10">
        <f t="shared" si="239"/>
        <v>42255.619351851856</v>
      </c>
      <c r="T3094" s="10">
        <f t="shared" si="240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7"/>
        <v>23</v>
      </c>
      <c r="P3095">
        <f t="shared" si="238"/>
        <v>53.529400000000003</v>
      </c>
      <c r="Q3095" s="12" t="s">
        <v>8315</v>
      </c>
      <c r="R3095" t="s">
        <v>8355</v>
      </c>
      <c r="S3095" s="10">
        <f t="shared" si="239"/>
        <v>41760.909039351849</v>
      </c>
      <c r="T3095" s="10">
        <f t="shared" si="240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7"/>
        <v>0</v>
      </c>
      <c r="P3096">
        <f t="shared" si="238"/>
        <v>25</v>
      </c>
      <c r="Q3096" s="12" t="s">
        <v>8315</v>
      </c>
      <c r="R3096" t="s">
        <v>8355</v>
      </c>
      <c r="S3096" s="10">
        <f t="shared" si="239"/>
        <v>42207.795787037037</v>
      </c>
      <c r="T3096" s="10">
        <f t="shared" si="240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7"/>
        <v>0</v>
      </c>
      <c r="P3097">
        <f t="shared" si="238"/>
        <v>50</v>
      </c>
      <c r="Q3097" s="12" t="s">
        <v>8315</v>
      </c>
      <c r="R3097" t="s">
        <v>8355</v>
      </c>
      <c r="S3097" s="10">
        <f t="shared" si="239"/>
        <v>42523.025231481486</v>
      </c>
      <c r="T3097" s="10">
        <f t="shared" si="240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7"/>
        <v>4</v>
      </c>
      <c r="P3098">
        <f t="shared" si="238"/>
        <v>56.785699999999999</v>
      </c>
      <c r="Q3098" s="12" t="s">
        <v>8315</v>
      </c>
      <c r="R3098" t="s">
        <v>8355</v>
      </c>
      <c r="S3098" s="10">
        <f t="shared" si="239"/>
        <v>42114.825532407413</v>
      </c>
      <c r="T3098" s="10">
        <f t="shared" si="240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7"/>
        <v>17</v>
      </c>
      <c r="P3099">
        <f t="shared" si="238"/>
        <v>40.833300000000001</v>
      </c>
      <c r="Q3099" s="12" t="s">
        <v>8315</v>
      </c>
      <c r="R3099" t="s">
        <v>8355</v>
      </c>
      <c r="S3099" s="10">
        <f t="shared" si="239"/>
        <v>42629.503483796296</v>
      </c>
      <c r="T3099" s="10">
        <f t="shared" si="240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7"/>
        <v>4</v>
      </c>
      <c r="P3100">
        <f t="shared" si="238"/>
        <v>65.111099999999993</v>
      </c>
      <c r="Q3100" s="12" t="s">
        <v>8315</v>
      </c>
      <c r="R3100" t="s">
        <v>8355</v>
      </c>
      <c r="S3100" s="10">
        <f t="shared" si="239"/>
        <v>42359.792233796295</v>
      </c>
      <c r="T3100" s="10">
        <f t="shared" si="240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7"/>
        <v>14</v>
      </c>
      <c r="P3101">
        <f t="shared" si="238"/>
        <v>55.6</v>
      </c>
      <c r="Q3101" s="12" t="s">
        <v>8315</v>
      </c>
      <c r="R3101" t="s">
        <v>8355</v>
      </c>
      <c r="S3101" s="10">
        <f t="shared" si="239"/>
        <v>42382.189710648148</v>
      </c>
      <c r="T3101" s="10">
        <f t="shared" si="240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7"/>
        <v>15</v>
      </c>
      <c r="P3102">
        <f t="shared" si="238"/>
        <v>140.5385</v>
      </c>
      <c r="Q3102" s="12" t="s">
        <v>8315</v>
      </c>
      <c r="R3102" t="s">
        <v>8355</v>
      </c>
      <c r="S3102" s="10">
        <f t="shared" si="239"/>
        <v>41902.622395833336</v>
      </c>
      <c r="T3102" s="10">
        <f t="shared" si="240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7"/>
        <v>12</v>
      </c>
      <c r="P3103">
        <f t="shared" si="238"/>
        <v>25</v>
      </c>
      <c r="Q3103" s="12" t="s">
        <v>8315</v>
      </c>
      <c r="R3103" t="s">
        <v>8355</v>
      </c>
      <c r="S3103" s="10">
        <f t="shared" si="239"/>
        <v>42171.383530092593</v>
      </c>
      <c r="T3103" s="10">
        <f t="shared" si="240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7"/>
        <v>39</v>
      </c>
      <c r="P3104">
        <f t="shared" si="238"/>
        <v>69.533299999999997</v>
      </c>
      <c r="Q3104" s="12" t="s">
        <v>8315</v>
      </c>
      <c r="R3104" t="s">
        <v>8355</v>
      </c>
      <c r="S3104" s="10">
        <f t="shared" si="239"/>
        <v>42555.340486111112</v>
      </c>
      <c r="T3104" s="10">
        <f t="shared" si="240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7"/>
        <v>0</v>
      </c>
      <c r="P3105">
        <f t="shared" si="238"/>
        <v>5.5</v>
      </c>
      <c r="Q3105" s="12" t="s">
        <v>8315</v>
      </c>
      <c r="R3105" t="s">
        <v>8355</v>
      </c>
      <c r="S3105" s="10">
        <f t="shared" si="239"/>
        <v>42107.156319444446</v>
      </c>
      <c r="T3105" s="10">
        <f t="shared" si="240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7"/>
        <v>30</v>
      </c>
      <c r="P3106">
        <f t="shared" si="238"/>
        <v>237</v>
      </c>
      <c r="Q3106" s="12" t="s">
        <v>8315</v>
      </c>
      <c r="R3106" t="s">
        <v>8355</v>
      </c>
      <c r="S3106" s="10">
        <f t="shared" si="239"/>
        <v>42006.908692129626</v>
      </c>
      <c r="T3106" s="10">
        <f t="shared" si="240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7"/>
        <v>42</v>
      </c>
      <c r="P3107">
        <f t="shared" si="238"/>
        <v>79.870999999999995</v>
      </c>
      <c r="Q3107" s="12" t="s">
        <v>8315</v>
      </c>
      <c r="R3107" t="s">
        <v>8355</v>
      </c>
      <c r="S3107" s="10">
        <f t="shared" si="239"/>
        <v>41876.718935185185</v>
      </c>
      <c r="T3107" s="10">
        <f t="shared" si="240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7"/>
        <v>4</v>
      </c>
      <c r="P3108">
        <f t="shared" si="238"/>
        <v>10.25</v>
      </c>
      <c r="Q3108" s="12" t="s">
        <v>8315</v>
      </c>
      <c r="R3108" t="s">
        <v>8355</v>
      </c>
      <c r="S3108" s="10">
        <f t="shared" si="239"/>
        <v>42241.429120370376</v>
      </c>
      <c r="T3108" s="10">
        <f t="shared" si="240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7"/>
        <v>20</v>
      </c>
      <c r="P3109">
        <f t="shared" si="238"/>
        <v>272.58620000000002</v>
      </c>
      <c r="Q3109" s="12" t="s">
        <v>8315</v>
      </c>
      <c r="R3109" t="s">
        <v>8355</v>
      </c>
      <c r="S3109" s="10">
        <f t="shared" si="239"/>
        <v>42128.814247685179</v>
      </c>
      <c r="T3109" s="10">
        <f t="shared" si="240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7"/>
        <v>0</v>
      </c>
      <c r="P3110">
        <f t="shared" si="238"/>
        <v>13</v>
      </c>
      <c r="Q3110" s="12" t="s">
        <v>8315</v>
      </c>
      <c r="R3110" t="s">
        <v>8355</v>
      </c>
      <c r="S3110" s="10">
        <f t="shared" si="239"/>
        <v>42062.680486111116</v>
      </c>
      <c r="T3110" s="10">
        <f t="shared" si="240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7"/>
        <v>25</v>
      </c>
      <c r="P3111">
        <f t="shared" si="238"/>
        <v>58.184199999999997</v>
      </c>
      <c r="Q3111" s="12" t="s">
        <v>8315</v>
      </c>
      <c r="R3111" t="s">
        <v>8355</v>
      </c>
      <c r="S3111" s="10">
        <f t="shared" si="239"/>
        <v>41844.125115740739</v>
      </c>
      <c r="T3111" s="10">
        <f t="shared" si="240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7"/>
        <v>0</v>
      </c>
      <c r="P3112">
        <f t="shared" si="238"/>
        <v>10</v>
      </c>
      <c r="Q3112" s="12" t="s">
        <v>8315</v>
      </c>
      <c r="R3112" t="s">
        <v>8355</v>
      </c>
      <c r="S3112" s="10">
        <f t="shared" si="239"/>
        <v>42745.031469907408</v>
      </c>
      <c r="T3112" s="10">
        <f t="shared" si="240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7"/>
        <v>27</v>
      </c>
      <c r="P3113">
        <f t="shared" si="238"/>
        <v>70.1053</v>
      </c>
      <c r="Q3113" s="12" t="s">
        <v>8315</v>
      </c>
      <c r="R3113" t="s">
        <v>8355</v>
      </c>
      <c r="S3113" s="10">
        <f t="shared" si="239"/>
        <v>41885.595138888886</v>
      </c>
      <c r="T3113" s="10">
        <f t="shared" si="240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7"/>
        <v>5</v>
      </c>
      <c r="P3114">
        <f t="shared" si="238"/>
        <v>57.8889</v>
      </c>
      <c r="Q3114" s="12" t="s">
        <v>8315</v>
      </c>
      <c r="R3114" t="s">
        <v>8355</v>
      </c>
      <c r="S3114" s="10">
        <f t="shared" si="239"/>
        <v>42615.121921296297</v>
      </c>
      <c r="T3114" s="10">
        <f t="shared" si="240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7"/>
        <v>4</v>
      </c>
      <c r="P3115">
        <f t="shared" si="238"/>
        <v>125.27030000000001</v>
      </c>
      <c r="Q3115" s="12" t="s">
        <v>8315</v>
      </c>
      <c r="R3115" t="s">
        <v>8355</v>
      </c>
      <c r="S3115" s="10">
        <f t="shared" si="239"/>
        <v>42081.731273148151</v>
      </c>
      <c r="T3115" s="10">
        <f t="shared" si="240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7"/>
        <v>0</v>
      </c>
      <c r="P3116">
        <f t="shared" si="238"/>
        <v>0</v>
      </c>
      <c r="Q3116" s="12" t="s">
        <v>8315</v>
      </c>
      <c r="R3116" t="s">
        <v>8355</v>
      </c>
      <c r="S3116" s="10">
        <f t="shared" si="239"/>
        <v>41843.632523148146</v>
      </c>
      <c r="T3116" s="10">
        <f t="shared" si="240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7"/>
        <v>3</v>
      </c>
      <c r="P3117">
        <f t="shared" si="238"/>
        <v>300</v>
      </c>
      <c r="Q3117" s="12" t="s">
        <v>8315</v>
      </c>
      <c r="R3117" t="s">
        <v>8355</v>
      </c>
      <c r="S3117" s="10">
        <f t="shared" si="239"/>
        <v>42496.447071759263</v>
      </c>
      <c r="T3117" s="10">
        <f t="shared" si="240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7"/>
        <v>57</v>
      </c>
      <c r="P3118">
        <f t="shared" si="238"/>
        <v>43</v>
      </c>
      <c r="Q3118" s="12" t="s">
        <v>8315</v>
      </c>
      <c r="R3118" t="s">
        <v>8355</v>
      </c>
      <c r="S3118" s="10">
        <f t="shared" si="239"/>
        <v>42081.515335648146</v>
      </c>
      <c r="T3118" s="10">
        <f t="shared" si="240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7"/>
        <v>0</v>
      </c>
      <c r="P3119">
        <f t="shared" si="238"/>
        <v>1</v>
      </c>
      <c r="Q3119" s="12" t="s">
        <v>8315</v>
      </c>
      <c r="R3119" t="s">
        <v>8355</v>
      </c>
      <c r="S3119" s="10">
        <f t="shared" si="239"/>
        <v>42509.374537037031</v>
      </c>
      <c r="T3119" s="10">
        <f t="shared" si="240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7"/>
        <v>0</v>
      </c>
      <c r="P3120">
        <f t="shared" si="238"/>
        <v>775</v>
      </c>
      <c r="Q3120" s="12" t="s">
        <v>8315</v>
      </c>
      <c r="R3120" t="s">
        <v>8355</v>
      </c>
      <c r="S3120" s="10">
        <f t="shared" si="239"/>
        <v>42534.649571759262</v>
      </c>
      <c r="T3120" s="10">
        <f t="shared" si="240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7"/>
        <v>0</v>
      </c>
      <c r="P3121">
        <f t="shared" si="238"/>
        <v>5</v>
      </c>
      <c r="Q3121" s="12" t="s">
        <v>8315</v>
      </c>
      <c r="R3121" t="s">
        <v>8355</v>
      </c>
      <c r="S3121" s="10">
        <f t="shared" si="239"/>
        <v>42060.04550925926</v>
      </c>
      <c r="T3121" s="10">
        <f t="shared" si="240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7"/>
        <v>0</v>
      </c>
      <c r="P3122">
        <f t="shared" si="238"/>
        <v>12.8</v>
      </c>
      <c r="Q3122" s="12" t="s">
        <v>8315</v>
      </c>
      <c r="R3122" t="s">
        <v>8355</v>
      </c>
      <c r="S3122" s="10">
        <f t="shared" si="239"/>
        <v>42435.942083333335</v>
      </c>
      <c r="T3122" s="10">
        <f t="shared" si="240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7"/>
        <v>1</v>
      </c>
      <c r="P3123">
        <f t="shared" si="238"/>
        <v>10</v>
      </c>
      <c r="Q3123" s="12" t="s">
        <v>8315</v>
      </c>
      <c r="R3123" t="s">
        <v>8355</v>
      </c>
      <c r="S3123" s="10">
        <f t="shared" si="239"/>
        <v>41848.679803240739</v>
      </c>
      <c r="T3123" s="10">
        <f t="shared" si="240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7"/>
        <v>58</v>
      </c>
      <c r="P3124">
        <f t="shared" si="238"/>
        <v>58</v>
      </c>
      <c r="Q3124" s="12" t="s">
        <v>8315</v>
      </c>
      <c r="R3124" t="s">
        <v>8355</v>
      </c>
      <c r="S3124" s="10">
        <f t="shared" si="239"/>
        <v>42678.932083333333</v>
      </c>
      <c r="T3124" s="10">
        <f t="shared" si="240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7"/>
        <v>68</v>
      </c>
      <c r="P3125">
        <f t="shared" si="238"/>
        <v>244.80459999999999</v>
      </c>
      <c r="Q3125" s="12" t="s">
        <v>8315</v>
      </c>
      <c r="R3125" t="s">
        <v>8355</v>
      </c>
      <c r="S3125" s="10">
        <f t="shared" si="239"/>
        <v>42530.993032407408</v>
      </c>
      <c r="T3125" s="10">
        <f t="shared" si="240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7"/>
        <v>0</v>
      </c>
      <c r="P3126">
        <f t="shared" si="238"/>
        <v>6.5</v>
      </c>
      <c r="Q3126" s="12" t="s">
        <v>8315</v>
      </c>
      <c r="R3126" t="s">
        <v>8355</v>
      </c>
      <c r="S3126" s="10">
        <f t="shared" si="239"/>
        <v>41977.780104166668</v>
      </c>
      <c r="T3126" s="10">
        <f t="shared" si="240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7"/>
        <v>0</v>
      </c>
      <c r="P3127">
        <f t="shared" si="238"/>
        <v>0</v>
      </c>
      <c r="Q3127" s="12" t="s">
        <v>8315</v>
      </c>
      <c r="R3127" t="s">
        <v>8355</v>
      </c>
      <c r="S3127" s="10">
        <f t="shared" si="239"/>
        <v>42346.20685185185</v>
      </c>
      <c r="T3127" s="10">
        <f t="shared" si="240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7"/>
        <v>4</v>
      </c>
      <c r="P3128">
        <f t="shared" si="238"/>
        <v>61.176499999999997</v>
      </c>
      <c r="Q3128" s="12" t="s">
        <v>8315</v>
      </c>
      <c r="R3128" t="s">
        <v>8355</v>
      </c>
      <c r="S3128" s="10">
        <f t="shared" si="239"/>
        <v>42427.01807870371</v>
      </c>
      <c r="T3128" s="10">
        <f t="shared" si="240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7"/>
        <v>0</v>
      </c>
      <c r="P3129">
        <f t="shared" si="238"/>
        <v>0</v>
      </c>
      <c r="Q3129" s="12" t="s">
        <v>8315</v>
      </c>
      <c r="R3129" t="s">
        <v>8355</v>
      </c>
      <c r="S3129" s="10">
        <f t="shared" si="239"/>
        <v>42034.856817129628</v>
      </c>
      <c r="T3129" s="10">
        <f t="shared" si="240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7"/>
        <v>109</v>
      </c>
      <c r="P3130">
        <f t="shared" si="238"/>
        <v>139.23929999999999</v>
      </c>
      <c r="Q3130" s="12" t="s">
        <v>8315</v>
      </c>
      <c r="R3130" t="s">
        <v>8316</v>
      </c>
      <c r="S3130" s="10">
        <f t="shared" si="239"/>
        <v>42780.825706018513</v>
      </c>
      <c r="T3130" s="10">
        <f t="shared" si="240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7"/>
        <v>1</v>
      </c>
      <c r="P3131">
        <f t="shared" si="238"/>
        <v>10</v>
      </c>
      <c r="Q3131" s="12" t="s">
        <v>8315</v>
      </c>
      <c r="R3131" t="s">
        <v>8316</v>
      </c>
      <c r="S3131" s="10">
        <f t="shared" si="239"/>
        <v>42803.842812499999</v>
      </c>
      <c r="T3131" s="10">
        <f t="shared" si="240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7"/>
        <v>4</v>
      </c>
      <c r="P3132">
        <f t="shared" si="238"/>
        <v>93.75</v>
      </c>
      <c r="Q3132" s="12" t="s">
        <v>8315</v>
      </c>
      <c r="R3132" t="s">
        <v>8316</v>
      </c>
      <c r="S3132" s="10">
        <f t="shared" si="239"/>
        <v>42808.640231481477</v>
      </c>
      <c r="T3132" s="10">
        <f t="shared" si="240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7"/>
        <v>16</v>
      </c>
      <c r="P3133">
        <f t="shared" si="238"/>
        <v>53.75</v>
      </c>
      <c r="Q3133" s="12" t="s">
        <v>8315</v>
      </c>
      <c r="R3133" t="s">
        <v>8316</v>
      </c>
      <c r="S3133" s="10">
        <f t="shared" si="239"/>
        <v>42803.579224537039</v>
      </c>
      <c r="T3133" s="10">
        <f t="shared" si="240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7"/>
        <v>0</v>
      </c>
      <c r="P3134">
        <f t="shared" si="238"/>
        <v>10</v>
      </c>
      <c r="Q3134" s="12" t="s">
        <v>8315</v>
      </c>
      <c r="R3134" t="s">
        <v>8316</v>
      </c>
      <c r="S3134" s="10">
        <f t="shared" si="239"/>
        <v>42786.350231481483</v>
      </c>
      <c r="T3134" s="10">
        <f t="shared" si="240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7"/>
        <v>108</v>
      </c>
      <c r="P3135">
        <f t="shared" si="238"/>
        <v>33.75</v>
      </c>
      <c r="Q3135" s="12" t="s">
        <v>8315</v>
      </c>
      <c r="R3135" t="s">
        <v>8316</v>
      </c>
      <c r="S3135" s="10">
        <f t="shared" si="239"/>
        <v>42788.565208333333</v>
      </c>
      <c r="T3135" s="10">
        <f t="shared" si="240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7"/>
        <v>23</v>
      </c>
      <c r="P3136">
        <f t="shared" si="238"/>
        <v>18.75</v>
      </c>
      <c r="Q3136" s="12" t="s">
        <v>8315</v>
      </c>
      <c r="R3136" t="s">
        <v>8316</v>
      </c>
      <c r="S3136" s="10">
        <f t="shared" si="239"/>
        <v>42800.720127314817</v>
      </c>
      <c r="T3136" s="10">
        <f t="shared" si="240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7"/>
        <v>21</v>
      </c>
      <c r="P3137">
        <f t="shared" si="238"/>
        <v>23.142900000000001</v>
      </c>
      <c r="Q3137" s="12" t="s">
        <v>8315</v>
      </c>
      <c r="R3137" t="s">
        <v>8316</v>
      </c>
      <c r="S3137" s="10">
        <f t="shared" si="239"/>
        <v>42807.151863425926</v>
      </c>
      <c r="T3137" s="10">
        <f t="shared" si="240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1">ROUND(E3138/D3138*100,0)</f>
        <v>128</v>
      </c>
      <c r="P3138">
        <f t="shared" si="238"/>
        <v>29.045500000000001</v>
      </c>
      <c r="Q3138" s="12" t="s">
        <v>8315</v>
      </c>
      <c r="R3138" t="s">
        <v>8316</v>
      </c>
      <c r="S3138" s="10">
        <f t="shared" si="239"/>
        <v>42789.462430555555</v>
      </c>
      <c r="T3138" s="10">
        <f t="shared" si="240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1"/>
        <v>3</v>
      </c>
      <c r="P3139">
        <f t="shared" ref="P3139:P3202" si="242">IFERROR(ROUND(E3139/L3139,4),0)</f>
        <v>50</v>
      </c>
      <c r="Q3139" s="12" t="s">
        <v>8315</v>
      </c>
      <c r="R3139" t="s">
        <v>8316</v>
      </c>
      <c r="S3139" s="10">
        <f t="shared" ref="S3139:S3202" si="243">(((J3139/60)/60)/24)+DATE(1970,1,1)</f>
        <v>42807.885057870371</v>
      </c>
      <c r="T3139" s="10">
        <f t="shared" ref="T3139:T3202" si="244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1"/>
        <v>0</v>
      </c>
      <c r="P3140">
        <f t="shared" si="242"/>
        <v>0</v>
      </c>
      <c r="Q3140" s="12" t="s">
        <v>8315</v>
      </c>
      <c r="R3140" t="s">
        <v>8316</v>
      </c>
      <c r="S3140" s="10">
        <f t="shared" si="243"/>
        <v>42809.645914351851</v>
      </c>
      <c r="T3140" s="10">
        <f t="shared" si="244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1"/>
        <v>5</v>
      </c>
      <c r="P3141">
        <f t="shared" si="242"/>
        <v>450</v>
      </c>
      <c r="Q3141" s="12" t="s">
        <v>8315</v>
      </c>
      <c r="R3141" t="s">
        <v>8316</v>
      </c>
      <c r="S3141" s="10">
        <f t="shared" si="243"/>
        <v>42785.270370370374</v>
      </c>
      <c r="T3141" s="10">
        <f t="shared" si="244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1"/>
        <v>1</v>
      </c>
      <c r="P3142">
        <f t="shared" si="242"/>
        <v>24</v>
      </c>
      <c r="Q3142" s="12" t="s">
        <v>8315</v>
      </c>
      <c r="R3142" t="s">
        <v>8316</v>
      </c>
      <c r="S3142" s="10">
        <f t="shared" si="243"/>
        <v>42802.718784722223</v>
      </c>
      <c r="T3142" s="10">
        <f t="shared" si="244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1"/>
        <v>52</v>
      </c>
      <c r="P3143">
        <f t="shared" si="242"/>
        <v>32.25</v>
      </c>
      <c r="Q3143" s="12" t="s">
        <v>8315</v>
      </c>
      <c r="R3143" t="s">
        <v>8316</v>
      </c>
      <c r="S3143" s="10">
        <f t="shared" si="243"/>
        <v>42800.753333333334</v>
      </c>
      <c r="T3143" s="10">
        <f t="shared" si="244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1"/>
        <v>2</v>
      </c>
      <c r="P3144">
        <f t="shared" si="242"/>
        <v>15</v>
      </c>
      <c r="Q3144" s="12" t="s">
        <v>8315</v>
      </c>
      <c r="R3144" t="s">
        <v>8316</v>
      </c>
      <c r="S3144" s="10">
        <f t="shared" si="243"/>
        <v>42783.513182870374</v>
      </c>
      <c r="T3144" s="10">
        <f t="shared" si="244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1"/>
        <v>0</v>
      </c>
      <c r="P3145">
        <f t="shared" si="242"/>
        <v>0</v>
      </c>
      <c r="Q3145" s="12" t="s">
        <v>8315</v>
      </c>
      <c r="R3145" t="s">
        <v>8316</v>
      </c>
      <c r="S3145" s="10">
        <f t="shared" si="243"/>
        <v>42808.358287037037</v>
      </c>
      <c r="T3145" s="10">
        <f t="shared" si="244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1"/>
        <v>75</v>
      </c>
      <c r="P3146">
        <f t="shared" si="242"/>
        <v>251.33330000000001</v>
      </c>
      <c r="Q3146" s="12" t="s">
        <v>8315</v>
      </c>
      <c r="R3146" t="s">
        <v>8316</v>
      </c>
      <c r="S3146" s="10">
        <f t="shared" si="243"/>
        <v>42796.538275462968</v>
      </c>
      <c r="T3146" s="10">
        <f t="shared" si="244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1"/>
        <v>0</v>
      </c>
      <c r="P3147">
        <f t="shared" si="242"/>
        <v>0</v>
      </c>
      <c r="Q3147" s="12" t="s">
        <v>8315</v>
      </c>
      <c r="R3147" t="s">
        <v>8316</v>
      </c>
      <c r="S3147" s="10">
        <f t="shared" si="243"/>
        <v>42762.040902777779</v>
      </c>
      <c r="T3147" s="10">
        <f t="shared" si="244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1"/>
        <v>11</v>
      </c>
      <c r="P3148">
        <f t="shared" si="242"/>
        <v>437.5</v>
      </c>
      <c r="Q3148" s="12" t="s">
        <v>8315</v>
      </c>
      <c r="R3148" t="s">
        <v>8316</v>
      </c>
      <c r="S3148" s="10">
        <f t="shared" si="243"/>
        <v>42796.682476851856</v>
      </c>
      <c r="T3148" s="10">
        <f t="shared" si="244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1"/>
        <v>118</v>
      </c>
      <c r="P3149">
        <f t="shared" si="242"/>
        <v>110.35209999999999</v>
      </c>
      <c r="Q3149" s="12" t="s">
        <v>8315</v>
      </c>
      <c r="R3149" t="s">
        <v>8316</v>
      </c>
      <c r="S3149" s="10">
        <f t="shared" si="243"/>
        <v>41909.969386574077</v>
      </c>
      <c r="T3149" s="10">
        <f t="shared" si="244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1"/>
        <v>131</v>
      </c>
      <c r="P3150">
        <f t="shared" si="242"/>
        <v>41.421100000000003</v>
      </c>
      <c r="Q3150" s="12" t="s">
        <v>8315</v>
      </c>
      <c r="R3150" t="s">
        <v>8316</v>
      </c>
      <c r="S3150" s="10">
        <f t="shared" si="243"/>
        <v>41891.665324074071</v>
      </c>
      <c r="T3150" s="10">
        <f t="shared" si="244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1"/>
        <v>104</v>
      </c>
      <c r="P3151">
        <f t="shared" si="242"/>
        <v>52</v>
      </c>
      <c r="Q3151" s="12" t="s">
        <v>8315</v>
      </c>
      <c r="R3151" t="s">
        <v>8316</v>
      </c>
      <c r="S3151" s="10">
        <f t="shared" si="243"/>
        <v>41226.017361111109</v>
      </c>
      <c r="T3151" s="10">
        <f t="shared" si="244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1"/>
        <v>101</v>
      </c>
      <c r="P3152">
        <f t="shared" si="242"/>
        <v>33.990400000000001</v>
      </c>
      <c r="Q3152" s="12" t="s">
        <v>8315</v>
      </c>
      <c r="R3152" t="s">
        <v>8316</v>
      </c>
      <c r="S3152" s="10">
        <f t="shared" si="243"/>
        <v>40478.263923611114</v>
      </c>
      <c r="T3152" s="10">
        <f t="shared" si="244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1"/>
        <v>100</v>
      </c>
      <c r="P3153">
        <f t="shared" si="242"/>
        <v>103.35290000000001</v>
      </c>
      <c r="Q3153" s="12" t="s">
        <v>8315</v>
      </c>
      <c r="R3153" t="s">
        <v>8316</v>
      </c>
      <c r="S3153" s="10">
        <f t="shared" si="243"/>
        <v>41862.83997685185</v>
      </c>
      <c r="T3153" s="10">
        <f t="shared" si="244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1"/>
        <v>106</v>
      </c>
      <c r="P3154">
        <f t="shared" si="242"/>
        <v>34.790999999999997</v>
      </c>
      <c r="Q3154" s="12" t="s">
        <v>8315</v>
      </c>
      <c r="R3154" t="s">
        <v>8316</v>
      </c>
      <c r="S3154" s="10">
        <f t="shared" si="243"/>
        <v>41550.867673611108</v>
      </c>
      <c r="T3154" s="10">
        <f t="shared" si="244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1"/>
        <v>336</v>
      </c>
      <c r="P3155">
        <f t="shared" si="242"/>
        <v>41.773899999999998</v>
      </c>
      <c r="Q3155" s="12" t="s">
        <v>8315</v>
      </c>
      <c r="R3155" t="s">
        <v>8316</v>
      </c>
      <c r="S3155" s="10">
        <f t="shared" si="243"/>
        <v>40633.154363425929</v>
      </c>
      <c r="T3155" s="10">
        <f t="shared" si="244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1"/>
        <v>113</v>
      </c>
      <c r="P3156">
        <f t="shared" si="242"/>
        <v>64.268299999999996</v>
      </c>
      <c r="Q3156" s="12" t="s">
        <v>8315</v>
      </c>
      <c r="R3156" t="s">
        <v>8316</v>
      </c>
      <c r="S3156" s="10">
        <f t="shared" si="243"/>
        <v>40970.875671296293</v>
      </c>
      <c r="T3156" s="10">
        <f t="shared" si="244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1"/>
        <v>189</v>
      </c>
      <c r="P3157">
        <f t="shared" si="242"/>
        <v>31.209399999999999</v>
      </c>
      <c r="Q3157" s="12" t="s">
        <v>8315</v>
      </c>
      <c r="R3157" t="s">
        <v>8316</v>
      </c>
      <c r="S3157" s="10">
        <f t="shared" si="243"/>
        <v>41233.499131944445</v>
      </c>
      <c r="T3157" s="10">
        <f t="shared" si="244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1"/>
        <v>102</v>
      </c>
      <c r="P3158">
        <f t="shared" si="242"/>
        <v>62.921300000000002</v>
      </c>
      <c r="Q3158" s="12" t="s">
        <v>8315</v>
      </c>
      <c r="R3158" t="s">
        <v>8316</v>
      </c>
      <c r="S3158" s="10">
        <f t="shared" si="243"/>
        <v>41026.953055555554</v>
      </c>
      <c r="T3158" s="10">
        <f t="shared" si="244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1"/>
        <v>101</v>
      </c>
      <c r="P3159">
        <f t="shared" si="242"/>
        <v>98.536600000000007</v>
      </c>
      <c r="Q3159" s="12" t="s">
        <v>8315</v>
      </c>
      <c r="R3159" t="s">
        <v>8316</v>
      </c>
      <c r="S3159" s="10">
        <f t="shared" si="243"/>
        <v>41829.788252314815</v>
      </c>
      <c r="T3159" s="10">
        <f t="shared" si="244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1"/>
        <v>114</v>
      </c>
      <c r="P3160">
        <f t="shared" si="242"/>
        <v>82.608699999999999</v>
      </c>
      <c r="Q3160" s="12" t="s">
        <v>8315</v>
      </c>
      <c r="R3160" t="s">
        <v>8316</v>
      </c>
      <c r="S3160" s="10">
        <f t="shared" si="243"/>
        <v>41447.839722222219</v>
      </c>
      <c r="T3160" s="10">
        <f t="shared" si="244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1"/>
        <v>133</v>
      </c>
      <c r="P3161">
        <f t="shared" si="242"/>
        <v>38.504199999999997</v>
      </c>
      <c r="Q3161" s="12" t="s">
        <v>8315</v>
      </c>
      <c r="R3161" t="s">
        <v>8316</v>
      </c>
      <c r="S3161" s="10">
        <f t="shared" si="243"/>
        <v>40884.066678240742</v>
      </c>
      <c r="T3161" s="10">
        <f t="shared" si="244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1"/>
        <v>102</v>
      </c>
      <c r="P3162">
        <f t="shared" si="242"/>
        <v>80.157899999999998</v>
      </c>
      <c r="Q3162" s="12" t="s">
        <v>8315</v>
      </c>
      <c r="R3162" t="s">
        <v>8316</v>
      </c>
      <c r="S3162" s="10">
        <f t="shared" si="243"/>
        <v>41841.26489583333</v>
      </c>
      <c r="T3162" s="10">
        <f t="shared" si="244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1"/>
        <v>105</v>
      </c>
      <c r="P3163">
        <f t="shared" si="242"/>
        <v>28.4054</v>
      </c>
      <c r="Q3163" s="12" t="s">
        <v>8315</v>
      </c>
      <c r="R3163" t="s">
        <v>8316</v>
      </c>
      <c r="S3163" s="10">
        <f t="shared" si="243"/>
        <v>41897.536134259259</v>
      </c>
      <c r="T3163" s="10">
        <f t="shared" si="244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1"/>
        <v>127</v>
      </c>
      <c r="P3164">
        <f t="shared" si="242"/>
        <v>80.730199999999996</v>
      </c>
      <c r="Q3164" s="12" t="s">
        <v>8315</v>
      </c>
      <c r="R3164" t="s">
        <v>8316</v>
      </c>
      <c r="S3164" s="10">
        <f t="shared" si="243"/>
        <v>41799.685902777775</v>
      </c>
      <c r="T3164" s="10">
        <f t="shared" si="244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1"/>
        <v>111</v>
      </c>
      <c r="P3165">
        <f t="shared" si="242"/>
        <v>200.6944</v>
      </c>
      <c r="Q3165" s="12" t="s">
        <v>8315</v>
      </c>
      <c r="R3165" t="s">
        <v>8316</v>
      </c>
      <c r="S3165" s="10">
        <f t="shared" si="243"/>
        <v>41775.753761574073</v>
      </c>
      <c r="T3165" s="10">
        <f t="shared" si="244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1"/>
        <v>107</v>
      </c>
      <c r="P3166">
        <f t="shared" si="242"/>
        <v>37.591500000000003</v>
      </c>
      <c r="Q3166" s="12" t="s">
        <v>8315</v>
      </c>
      <c r="R3166" t="s">
        <v>8316</v>
      </c>
      <c r="S3166" s="10">
        <f t="shared" si="243"/>
        <v>41766.80572916667</v>
      </c>
      <c r="T3166" s="10">
        <f t="shared" si="244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1"/>
        <v>163</v>
      </c>
      <c r="P3167">
        <f t="shared" si="242"/>
        <v>58.095199999999998</v>
      </c>
      <c r="Q3167" s="12" t="s">
        <v>8315</v>
      </c>
      <c r="R3167" t="s">
        <v>8316</v>
      </c>
      <c r="S3167" s="10">
        <f t="shared" si="243"/>
        <v>40644.159259259257</v>
      </c>
      <c r="T3167" s="10">
        <f t="shared" si="244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1"/>
        <v>160</v>
      </c>
      <c r="P3168">
        <f t="shared" si="242"/>
        <v>60.300899999999999</v>
      </c>
      <c r="Q3168" s="12" t="s">
        <v>8315</v>
      </c>
      <c r="R3168" t="s">
        <v>8316</v>
      </c>
      <c r="S3168" s="10">
        <f t="shared" si="243"/>
        <v>41940.69158564815</v>
      </c>
      <c r="T3168" s="10">
        <f t="shared" si="244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1"/>
        <v>116</v>
      </c>
      <c r="P3169">
        <f t="shared" si="242"/>
        <v>63.363599999999998</v>
      </c>
      <c r="Q3169" s="12" t="s">
        <v>8315</v>
      </c>
      <c r="R3169" t="s">
        <v>8316</v>
      </c>
      <c r="S3169" s="10">
        <f t="shared" si="243"/>
        <v>41839.175706018519</v>
      </c>
      <c r="T3169" s="10">
        <f t="shared" si="244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1"/>
        <v>124</v>
      </c>
      <c r="P3170">
        <f t="shared" si="242"/>
        <v>50.901600000000002</v>
      </c>
      <c r="Q3170" s="12" t="s">
        <v>8315</v>
      </c>
      <c r="R3170" t="s">
        <v>8316</v>
      </c>
      <c r="S3170" s="10">
        <f t="shared" si="243"/>
        <v>41772.105937500004</v>
      </c>
      <c r="T3170" s="10">
        <f t="shared" si="244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1"/>
        <v>103</v>
      </c>
      <c r="P3171">
        <f t="shared" si="242"/>
        <v>100.5</v>
      </c>
      <c r="Q3171" s="12" t="s">
        <v>8315</v>
      </c>
      <c r="R3171" t="s">
        <v>8316</v>
      </c>
      <c r="S3171" s="10">
        <f t="shared" si="243"/>
        <v>41591.737974537034</v>
      </c>
      <c r="T3171" s="10">
        <f t="shared" si="244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1"/>
        <v>112</v>
      </c>
      <c r="P3172">
        <f t="shared" si="242"/>
        <v>31.619700000000002</v>
      </c>
      <c r="Q3172" s="12" t="s">
        <v>8315</v>
      </c>
      <c r="R3172" t="s">
        <v>8316</v>
      </c>
      <c r="S3172" s="10">
        <f t="shared" si="243"/>
        <v>41789.080370370371</v>
      </c>
      <c r="T3172" s="10">
        <f t="shared" si="244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1"/>
        <v>109</v>
      </c>
      <c r="P3173">
        <f t="shared" si="242"/>
        <v>65.102599999999995</v>
      </c>
      <c r="Q3173" s="12" t="s">
        <v>8315</v>
      </c>
      <c r="R3173" t="s">
        <v>8316</v>
      </c>
      <c r="S3173" s="10">
        <f t="shared" si="243"/>
        <v>42466.608310185184</v>
      </c>
      <c r="T3173" s="10">
        <f t="shared" si="244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1"/>
        <v>115</v>
      </c>
      <c r="P3174">
        <f t="shared" si="242"/>
        <v>79.310299999999998</v>
      </c>
      <c r="Q3174" s="12" t="s">
        <v>8315</v>
      </c>
      <c r="R3174" t="s">
        <v>8316</v>
      </c>
      <c r="S3174" s="10">
        <f t="shared" si="243"/>
        <v>40923.729953703703</v>
      </c>
      <c r="T3174" s="10">
        <f t="shared" si="244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1"/>
        <v>103</v>
      </c>
      <c r="P3175">
        <f t="shared" si="242"/>
        <v>139.1892</v>
      </c>
      <c r="Q3175" s="12" t="s">
        <v>8315</v>
      </c>
      <c r="R3175" t="s">
        <v>8316</v>
      </c>
      <c r="S3175" s="10">
        <f t="shared" si="243"/>
        <v>41878.878379629627</v>
      </c>
      <c r="T3175" s="10">
        <f t="shared" si="244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1"/>
        <v>101</v>
      </c>
      <c r="P3176">
        <f t="shared" si="242"/>
        <v>131.91300000000001</v>
      </c>
      <c r="Q3176" s="12" t="s">
        <v>8315</v>
      </c>
      <c r="R3176" t="s">
        <v>8316</v>
      </c>
      <c r="S3176" s="10">
        <f t="shared" si="243"/>
        <v>41862.864675925928</v>
      </c>
      <c r="T3176" s="10">
        <f t="shared" si="244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1"/>
        <v>110</v>
      </c>
      <c r="P3177">
        <f t="shared" si="242"/>
        <v>91.3</v>
      </c>
      <c r="Q3177" s="12" t="s">
        <v>8315</v>
      </c>
      <c r="R3177" t="s">
        <v>8316</v>
      </c>
      <c r="S3177" s="10">
        <f t="shared" si="243"/>
        <v>40531.886886574073</v>
      </c>
      <c r="T3177" s="10">
        <f t="shared" si="244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1"/>
        <v>115</v>
      </c>
      <c r="P3178">
        <f t="shared" si="242"/>
        <v>39.672699999999999</v>
      </c>
      <c r="Q3178" s="12" t="s">
        <v>8315</v>
      </c>
      <c r="R3178" t="s">
        <v>8316</v>
      </c>
      <c r="S3178" s="10">
        <f t="shared" si="243"/>
        <v>41477.930914351848</v>
      </c>
      <c r="T3178" s="10">
        <f t="shared" si="244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1"/>
        <v>117</v>
      </c>
      <c r="P3179">
        <f t="shared" si="242"/>
        <v>57.548999999999999</v>
      </c>
      <c r="Q3179" s="12" t="s">
        <v>8315</v>
      </c>
      <c r="R3179" t="s">
        <v>8316</v>
      </c>
      <c r="S3179" s="10">
        <f t="shared" si="243"/>
        <v>41781.666770833333</v>
      </c>
      <c r="T3179" s="10">
        <f t="shared" si="244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1"/>
        <v>172</v>
      </c>
      <c r="P3180">
        <f t="shared" si="242"/>
        <v>33.025599999999997</v>
      </c>
      <c r="Q3180" s="12" t="s">
        <v>8315</v>
      </c>
      <c r="R3180" t="s">
        <v>8316</v>
      </c>
      <c r="S3180" s="10">
        <f t="shared" si="243"/>
        <v>41806.605034722219</v>
      </c>
      <c r="T3180" s="10">
        <f t="shared" si="244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1"/>
        <v>114</v>
      </c>
      <c r="P3181">
        <f t="shared" si="242"/>
        <v>77.335800000000006</v>
      </c>
      <c r="Q3181" s="12" t="s">
        <v>8315</v>
      </c>
      <c r="R3181" t="s">
        <v>8316</v>
      </c>
      <c r="S3181" s="10">
        <f t="shared" si="243"/>
        <v>41375.702210648145</v>
      </c>
      <c r="T3181" s="10">
        <f t="shared" si="244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1"/>
        <v>120</v>
      </c>
      <c r="P3182">
        <f t="shared" si="242"/>
        <v>31.933299999999999</v>
      </c>
      <c r="Q3182" s="12" t="s">
        <v>8315</v>
      </c>
      <c r="R3182" t="s">
        <v>8316</v>
      </c>
      <c r="S3182" s="10">
        <f t="shared" si="243"/>
        <v>41780.412604166668</v>
      </c>
      <c r="T3182" s="10">
        <f t="shared" si="244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1"/>
        <v>109</v>
      </c>
      <c r="P3183">
        <f t="shared" si="242"/>
        <v>36.333300000000001</v>
      </c>
      <c r="Q3183" s="12" t="s">
        <v>8315</v>
      </c>
      <c r="R3183" t="s">
        <v>8316</v>
      </c>
      <c r="S3183" s="10">
        <f t="shared" si="243"/>
        <v>41779.310034722221</v>
      </c>
      <c r="T3183" s="10">
        <f t="shared" si="244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1"/>
        <v>101</v>
      </c>
      <c r="P3184">
        <f t="shared" si="242"/>
        <v>46.7682</v>
      </c>
      <c r="Q3184" s="12" t="s">
        <v>8315</v>
      </c>
      <c r="R3184" t="s">
        <v>8316</v>
      </c>
      <c r="S3184" s="10">
        <f t="shared" si="243"/>
        <v>40883.949317129627</v>
      </c>
      <c r="T3184" s="10">
        <f t="shared" si="244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1"/>
        <v>109</v>
      </c>
      <c r="P3185">
        <f t="shared" si="242"/>
        <v>40.073500000000003</v>
      </c>
      <c r="Q3185" s="12" t="s">
        <v>8315</v>
      </c>
      <c r="R3185" t="s">
        <v>8316</v>
      </c>
      <c r="S3185" s="10">
        <f t="shared" si="243"/>
        <v>41491.79478009259</v>
      </c>
      <c r="T3185" s="10">
        <f t="shared" si="244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1"/>
        <v>107</v>
      </c>
      <c r="P3186">
        <f t="shared" si="242"/>
        <v>100.2174</v>
      </c>
      <c r="Q3186" s="12" t="s">
        <v>8315</v>
      </c>
      <c r="R3186" t="s">
        <v>8316</v>
      </c>
      <c r="S3186" s="10">
        <f t="shared" si="243"/>
        <v>41791.993414351848</v>
      </c>
      <c r="T3186" s="10">
        <f t="shared" si="244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1"/>
        <v>100</v>
      </c>
      <c r="P3187">
        <f t="shared" si="242"/>
        <v>41.666699999999999</v>
      </c>
      <c r="Q3187" s="12" t="s">
        <v>8315</v>
      </c>
      <c r="R3187" t="s">
        <v>8316</v>
      </c>
      <c r="S3187" s="10">
        <f t="shared" si="243"/>
        <v>41829.977326388893</v>
      </c>
      <c r="T3187" s="10">
        <f t="shared" si="244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1"/>
        <v>102</v>
      </c>
      <c r="P3188">
        <f t="shared" si="242"/>
        <v>46.714300000000001</v>
      </c>
      <c r="Q3188" s="12" t="s">
        <v>8315</v>
      </c>
      <c r="R3188" t="s">
        <v>8316</v>
      </c>
      <c r="S3188" s="10">
        <f t="shared" si="243"/>
        <v>41868.924050925925</v>
      </c>
      <c r="T3188" s="10">
        <f t="shared" si="244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1"/>
        <v>116</v>
      </c>
      <c r="P3189">
        <f t="shared" si="242"/>
        <v>71.491799999999998</v>
      </c>
      <c r="Q3189" s="12" t="s">
        <v>8315</v>
      </c>
      <c r="R3189" t="s">
        <v>8316</v>
      </c>
      <c r="S3189" s="10">
        <f t="shared" si="243"/>
        <v>41835.666354166664</v>
      </c>
      <c r="T3189" s="10">
        <f t="shared" si="244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1"/>
        <v>65</v>
      </c>
      <c r="P3190">
        <f t="shared" si="242"/>
        <v>14.4444</v>
      </c>
      <c r="Q3190" s="12" t="s">
        <v>8315</v>
      </c>
      <c r="R3190" t="s">
        <v>8357</v>
      </c>
      <c r="S3190" s="10">
        <f t="shared" si="243"/>
        <v>42144.415532407409</v>
      </c>
      <c r="T3190" s="10">
        <f t="shared" si="244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1"/>
        <v>12</v>
      </c>
      <c r="P3191">
        <f t="shared" si="242"/>
        <v>356.84210000000002</v>
      </c>
      <c r="Q3191" s="12" t="s">
        <v>8315</v>
      </c>
      <c r="R3191" t="s">
        <v>8357</v>
      </c>
      <c r="S3191" s="10">
        <f t="shared" si="243"/>
        <v>42118.346435185187</v>
      </c>
      <c r="T3191" s="10">
        <f t="shared" si="244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1"/>
        <v>0</v>
      </c>
      <c r="P3192">
        <f t="shared" si="242"/>
        <v>0</v>
      </c>
      <c r="Q3192" s="12" t="s">
        <v>8315</v>
      </c>
      <c r="R3192" t="s">
        <v>8357</v>
      </c>
      <c r="S3192" s="10">
        <f t="shared" si="243"/>
        <v>42683.151331018518</v>
      </c>
      <c r="T3192" s="10">
        <f t="shared" si="244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1"/>
        <v>4</v>
      </c>
      <c r="P3193">
        <f t="shared" si="242"/>
        <v>37.75</v>
      </c>
      <c r="Q3193" s="12" t="s">
        <v>8315</v>
      </c>
      <c r="R3193" t="s">
        <v>8357</v>
      </c>
      <c r="S3193" s="10">
        <f t="shared" si="243"/>
        <v>42538.755428240736</v>
      </c>
      <c r="T3193" s="10">
        <f t="shared" si="244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1"/>
        <v>1</v>
      </c>
      <c r="P3194">
        <f t="shared" si="242"/>
        <v>12.75</v>
      </c>
      <c r="Q3194" s="12" t="s">
        <v>8315</v>
      </c>
      <c r="R3194" t="s">
        <v>8357</v>
      </c>
      <c r="S3194" s="10">
        <f t="shared" si="243"/>
        <v>42018.94049768518</v>
      </c>
      <c r="T3194" s="10">
        <f t="shared" si="244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1"/>
        <v>12</v>
      </c>
      <c r="P3195">
        <f t="shared" si="242"/>
        <v>24.458300000000001</v>
      </c>
      <c r="Q3195" s="12" t="s">
        <v>8315</v>
      </c>
      <c r="R3195" t="s">
        <v>8357</v>
      </c>
      <c r="S3195" s="10">
        <f t="shared" si="243"/>
        <v>42010.968240740738</v>
      </c>
      <c r="T3195" s="10">
        <f t="shared" si="244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1"/>
        <v>0</v>
      </c>
      <c r="P3196">
        <f t="shared" si="242"/>
        <v>0</v>
      </c>
      <c r="Q3196" s="12" t="s">
        <v>8315</v>
      </c>
      <c r="R3196" t="s">
        <v>8357</v>
      </c>
      <c r="S3196" s="10">
        <f t="shared" si="243"/>
        <v>42182.062476851846</v>
      </c>
      <c r="T3196" s="10">
        <f t="shared" si="244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1"/>
        <v>59</v>
      </c>
      <c r="P3197">
        <f t="shared" si="242"/>
        <v>53.076900000000002</v>
      </c>
      <c r="Q3197" s="12" t="s">
        <v>8315</v>
      </c>
      <c r="R3197" t="s">
        <v>8357</v>
      </c>
      <c r="S3197" s="10">
        <f t="shared" si="243"/>
        <v>42017.594236111108</v>
      </c>
      <c r="T3197" s="10">
        <f t="shared" si="244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1"/>
        <v>0</v>
      </c>
      <c r="P3198">
        <f t="shared" si="242"/>
        <v>300</v>
      </c>
      <c r="Q3198" s="12" t="s">
        <v>8315</v>
      </c>
      <c r="R3198" t="s">
        <v>8357</v>
      </c>
      <c r="S3198" s="10">
        <f t="shared" si="243"/>
        <v>42157.598090277781</v>
      </c>
      <c r="T3198" s="10">
        <f t="shared" si="244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1"/>
        <v>11</v>
      </c>
      <c r="P3199">
        <f t="shared" si="242"/>
        <v>286.25</v>
      </c>
      <c r="Q3199" s="12" t="s">
        <v>8315</v>
      </c>
      <c r="R3199" t="s">
        <v>8357</v>
      </c>
      <c r="S3199" s="10">
        <f t="shared" si="243"/>
        <v>42009.493263888886</v>
      </c>
      <c r="T3199" s="10">
        <f t="shared" si="244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1"/>
        <v>0</v>
      </c>
      <c r="P3200">
        <f t="shared" si="242"/>
        <v>36.666699999999999</v>
      </c>
      <c r="Q3200" s="12" t="s">
        <v>8315</v>
      </c>
      <c r="R3200" t="s">
        <v>8357</v>
      </c>
      <c r="S3200" s="10">
        <f t="shared" si="243"/>
        <v>42013.424502314811</v>
      </c>
      <c r="T3200" s="10">
        <f t="shared" si="244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1"/>
        <v>52</v>
      </c>
      <c r="P3201">
        <f t="shared" si="242"/>
        <v>49.207500000000003</v>
      </c>
      <c r="Q3201" s="12" t="s">
        <v>8315</v>
      </c>
      <c r="R3201" t="s">
        <v>8357</v>
      </c>
      <c r="S3201" s="10">
        <f t="shared" si="243"/>
        <v>41858.761782407404</v>
      </c>
      <c r="T3201" s="10">
        <f t="shared" si="244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5">ROUND(E3202/D3202*100,0)</f>
        <v>0</v>
      </c>
      <c r="P3202">
        <f t="shared" si="242"/>
        <v>1</v>
      </c>
      <c r="Q3202" s="12" t="s">
        <v>8315</v>
      </c>
      <c r="R3202" t="s">
        <v>8357</v>
      </c>
      <c r="S3202" s="10">
        <f t="shared" si="243"/>
        <v>42460.320613425924</v>
      </c>
      <c r="T3202" s="10">
        <f t="shared" si="244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5"/>
        <v>1</v>
      </c>
      <c r="P3203">
        <f t="shared" ref="P3203:P3266" si="246">IFERROR(ROUND(E3203/L3203,4),0)</f>
        <v>12.5</v>
      </c>
      <c r="Q3203" s="12" t="s">
        <v>8315</v>
      </c>
      <c r="R3203" t="s">
        <v>8357</v>
      </c>
      <c r="S3203" s="10">
        <f t="shared" ref="S3203:S3266" si="247">(((J3203/60)/60)/24)+DATE(1970,1,1)</f>
        <v>41861.767094907409</v>
      </c>
      <c r="T3203" s="10">
        <f t="shared" ref="T3203:T3266" si="248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5"/>
        <v>55</v>
      </c>
      <c r="P3204">
        <f t="shared" si="246"/>
        <v>109.04</v>
      </c>
      <c r="Q3204" s="12" t="s">
        <v>8315</v>
      </c>
      <c r="R3204" t="s">
        <v>8357</v>
      </c>
      <c r="S3204" s="10">
        <f t="shared" si="247"/>
        <v>42293.853541666671</v>
      </c>
      <c r="T3204" s="10">
        <f t="shared" si="248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5"/>
        <v>25</v>
      </c>
      <c r="P3205">
        <f t="shared" si="246"/>
        <v>41.666699999999999</v>
      </c>
      <c r="Q3205" s="12" t="s">
        <v>8315</v>
      </c>
      <c r="R3205" t="s">
        <v>8357</v>
      </c>
      <c r="S3205" s="10">
        <f t="shared" si="247"/>
        <v>42242.988680555558</v>
      </c>
      <c r="T3205" s="10">
        <f t="shared" si="248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5"/>
        <v>0</v>
      </c>
      <c r="P3206">
        <f t="shared" si="246"/>
        <v>0</v>
      </c>
      <c r="Q3206" s="12" t="s">
        <v>8315</v>
      </c>
      <c r="R3206" t="s">
        <v>8357</v>
      </c>
      <c r="S3206" s="10">
        <f t="shared" si="247"/>
        <v>42172.686099537037</v>
      </c>
      <c r="T3206" s="10">
        <f t="shared" si="248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5"/>
        <v>3</v>
      </c>
      <c r="P3207">
        <f t="shared" si="246"/>
        <v>22.75</v>
      </c>
      <c r="Q3207" s="12" t="s">
        <v>8315</v>
      </c>
      <c r="R3207" t="s">
        <v>8357</v>
      </c>
      <c r="S3207" s="10">
        <f t="shared" si="247"/>
        <v>42095.374675925923</v>
      </c>
      <c r="T3207" s="10">
        <f t="shared" si="248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5"/>
        <v>0</v>
      </c>
      <c r="P3208">
        <f t="shared" si="246"/>
        <v>0</v>
      </c>
      <c r="Q3208" s="12" t="s">
        <v>8315</v>
      </c>
      <c r="R3208" t="s">
        <v>8357</v>
      </c>
      <c r="S3208" s="10">
        <f t="shared" si="247"/>
        <v>42236.276053240741</v>
      </c>
      <c r="T3208" s="10">
        <f t="shared" si="248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5"/>
        <v>46</v>
      </c>
      <c r="P3209">
        <f t="shared" si="246"/>
        <v>70.833299999999994</v>
      </c>
      <c r="Q3209" s="12" t="s">
        <v>8315</v>
      </c>
      <c r="R3209" t="s">
        <v>8357</v>
      </c>
      <c r="S3209" s="10">
        <f t="shared" si="247"/>
        <v>42057.277858796297</v>
      </c>
      <c r="T3209" s="10">
        <f t="shared" si="248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5"/>
        <v>104</v>
      </c>
      <c r="P3210">
        <f t="shared" si="246"/>
        <v>63.1098</v>
      </c>
      <c r="Q3210" s="12" t="s">
        <v>8315</v>
      </c>
      <c r="R3210" t="s">
        <v>8316</v>
      </c>
      <c r="S3210" s="10">
        <f t="shared" si="247"/>
        <v>41827.605057870373</v>
      </c>
      <c r="T3210" s="10">
        <f t="shared" si="248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5"/>
        <v>119</v>
      </c>
      <c r="P3211">
        <f t="shared" si="246"/>
        <v>50.158000000000001</v>
      </c>
      <c r="Q3211" s="12" t="s">
        <v>8315</v>
      </c>
      <c r="R3211" t="s">
        <v>8316</v>
      </c>
      <c r="S3211" s="10">
        <f t="shared" si="247"/>
        <v>41778.637245370373</v>
      </c>
      <c r="T3211" s="10">
        <f t="shared" si="248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5"/>
        <v>126</v>
      </c>
      <c r="P3212">
        <f t="shared" si="246"/>
        <v>62.883299999999998</v>
      </c>
      <c r="Q3212" s="12" t="s">
        <v>8315</v>
      </c>
      <c r="R3212" t="s">
        <v>8316</v>
      </c>
      <c r="S3212" s="10">
        <f t="shared" si="247"/>
        <v>41013.936562499999</v>
      </c>
      <c r="T3212" s="10">
        <f t="shared" si="248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5"/>
        <v>120</v>
      </c>
      <c r="P3213">
        <f t="shared" si="246"/>
        <v>85.531099999999995</v>
      </c>
      <c r="Q3213" s="12" t="s">
        <v>8315</v>
      </c>
      <c r="R3213" t="s">
        <v>8316</v>
      </c>
      <c r="S3213" s="10">
        <f t="shared" si="247"/>
        <v>41834.586574074077</v>
      </c>
      <c r="T3213" s="10">
        <f t="shared" si="248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5"/>
        <v>126</v>
      </c>
      <c r="P3214">
        <f t="shared" si="246"/>
        <v>53.723399999999998</v>
      </c>
      <c r="Q3214" s="12" t="s">
        <v>8315</v>
      </c>
      <c r="R3214" t="s">
        <v>8316</v>
      </c>
      <c r="S3214" s="10">
        <f t="shared" si="247"/>
        <v>41829.795729166668</v>
      </c>
      <c r="T3214" s="10">
        <f t="shared" si="248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5"/>
        <v>100</v>
      </c>
      <c r="P3215">
        <f t="shared" si="246"/>
        <v>127.8085</v>
      </c>
      <c r="Q3215" s="12" t="s">
        <v>8315</v>
      </c>
      <c r="R3215" t="s">
        <v>8316</v>
      </c>
      <c r="S3215" s="10">
        <f t="shared" si="247"/>
        <v>42171.763414351852</v>
      </c>
      <c r="T3215" s="10">
        <f t="shared" si="248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5"/>
        <v>102</v>
      </c>
      <c r="P3216">
        <f t="shared" si="246"/>
        <v>106.57389999999999</v>
      </c>
      <c r="Q3216" s="12" t="s">
        <v>8315</v>
      </c>
      <c r="R3216" t="s">
        <v>8316</v>
      </c>
      <c r="S3216" s="10">
        <f t="shared" si="247"/>
        <v>42337.792511574073</v>
      </c>
      <c r="T3216" s="10">
        <f t="shared" si="248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5"/>
        <v>100</v>
      </c>
      <c r="P3217">
        <f t="shared" si="246"/>
        <v>262.11189999999999</v>
      </c>
      <c r="Q3217" s="12" t="s">
        <v>8315</v>
      </c>
      <c r="R3217" t="s">
        <v>8316</v>
      </c>
      <c r="S3217" s="10">
        <f t="shared" si="247"/>
        <v>42219.665173611109</v>
      </c>
      <c r="T3217" s="10">
        <f t="shared" si="248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5"/>
        <v>100</v>
      </c>
      <c r="P3218">
        <f t="shared" si="246"/>
        <v>57.171399999999998</v>
      </c>
      <c r="Q3218" s="12" t="s">
        <v>8315</v>
      </c>
      <c r="R3218" t="s">
        <v>8316</v>
      </c>
      <c r="S3218" s="10">
        <f t="shared" si="247"/>
        <v>42165.462627314817</v>
      </c>
      <c r="T3218" s="10">
        <f t="shared" si="248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5"/>
        <v>116</v>
      </c>
      <c r="P3219">
        <f t="shared" si="246"/>
        <v>50.201900000000002</v>
      </c>
      <c r="Q3219" s="12" t="s">
        <v>8315</v>
      </c>
      <c r="R3219" t="s">
        <v>8316</v>
      </c>
      <c r="S3219" s="10">
        <f t="shared" si="247"/>
        <v>42648.546111111107</v>
      </c>
      <c r="T3219" s="10">
        <f t="shared" si="248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5"/>
        <v>102</v>
      </c>
      <c r="P3220">
        <f t="shared" si="246"/>
        <v>66.587000000000003</v>
      </c>
      <c r="Q3220" s="12" t="s">
        <v>8315</v>
      </c>
      <c r="R3220" t="s">
        <v>8316</v>
      </c>
      <c r="S3220" s="10">
        <f t="shared" si="247"/>
        <v>41971.002152777779</v>
      </c>
      <c r="T3220" s="10">
        <f t="shared" si="248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5"/>
        <v>100</v>
      </c>
      <c r="P3221">
        <f t="shared" si="246"/>
        <v>168.25210000000001</v>
      </c>
      <c r="Q3221" s="12" t="s">
        <v>8315</v>
      </c>
      <c r="R3221" t="s">
        <v>8316</v>
      </c>
      <c r="S3221" s="10">
        <f t="shared" si="247"/>
        <v>42050.983182870375</v>
      </c>
      <c r="T3221" s="10">
        <f t="shared" si="248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5"/>
        <v>101</v>
      </c>
      <c r="P3222">
        <f t="shared" si="246"/>
        <v>256.37290000000002</v>
      </c>
      <c r="Q3222" s="12" t="s">
        <v>8315</v>
      </c>
      <c r="R3222" t="s">
        <v>8316</v>
      </c>
      <c r="S3222" s="10">
        <f t="shared" si="247"/>
        <v>42772.833379629628</v>
      </c>
      <c r="T3222" s="10">
        <f t="shared" si="248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5"/>
        <v>103</v>
      </c>
      <c r="P3223">
        <f t="shared" si="246"/>
        <v>36.610599999999998</v>
      </c>
      <c r="Q3223" s="12" t="s">
        <v>8315</v>
      </c>
      <c r="R3223" t="s">
        <v>8316</v>
      </c>
      <c r="S3223" s="10">
        <f t="shared" si="247"/>
        <v>42155.696793981479</v>
      </c>
      <c r="T3223" s="10">
        <f t="shared" si="248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5"/>
        <v>125</v>
      </c>
      <c r="P3224">
        <f t="shared" si="246"/>
        <v>37.142899999999997</v>
      </c>
      <c r="Q3224" s="12" t="s">
        <v>8315</v>
      </c>
      <c r="R3224" t="s">
        <v>8316</v>
      </c>
      <c r="S3224" s="10">
        <f t="shared" si="247"/>
        <v>42270.582141203704</v>
      </c>
      <c r="T3224" s="10">
        <f t="shared" si="248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5"/>
        <v>110</v>
      </c>
      <c r="P3225">
        <f t="shared" si="246"/>
        <v>45.878399999999999</v>
      </c>
      <c r="Q3225" s="12" t="s">
        <v>8315</v>
      </c>
      <c r="R3225" t="s">
        <v>8316</v>
      </c>
      <c r="S3225" s="10">
        <f t="shared" si="247"/>
        <v>42206.835370370376</v>
      </c>
      <c r="T3225" s="10">
        <f t="shared" si="248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5"/>
        <v>102</v>
      </c>
      <c r="P3226">
        <f t="shared" si="246"/>
        <v>141.71299999999999</v>
      </c>
      <c r="Q3226" s="12" t="s">
        <v>8315</v>
      </c>
      <c r="R3226" t="s">
        <v>8316</v>
      </c>
      <c r="S3226" s="10">
        <f t="shared" si="247"/>
        <v>42697.850844907407</v>
      </c>
      <c r="T3226" s="10">
        <f t="shared" si="248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5"/>
        <v>102</v>
      </c>
      <c r="P3227">
        <f t="shared" si="246"/>
        <v>52.487200000000001</v>
      </c>
      <c r="Q3227" s="12" t="s">
        <v>8315</v>
      </c>
      <c r="R3227" t="s">
        <v>8316</v>
      </c>
      <c r="S3227" s="10">
        <f t="shared" si="247"/>
        <v>42503.559467592597</v>
      </c>
      <c r="T3227" s="10">
        <f t="shared" si="248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5"/>
        <v>104</v>
      </c>
      <c r="P3228">
        <f t="shared" si="246"/>
        <v>59.523800000000001</v>
      </c>
      <c r="Q3228" s="12" t="s">
        <v>8315</v>
      </c>
      <c r="R3228" t="s">
        <v>8316</v>
      </c>
      <c r="S3228" s="10">
        <f t="shared" si="247"/>
        <v>42277.583472222221</v>
      </c>
      <c r="T3228" s="10">
        <f t="shared" si="248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5"/>
        <v>125</v>
      </c>
      <c r="P3229">
        <f t="shared" si="246"/>
        <v>50</v>
      </c>
      <c r="Q3229" s="12" t="s">
        <v>8315</v>
      </c>
      <c r="R3229" t="s">
        <v>8316</v>
      </c>
      <c r="S3229" s="10">
        <f t="shared" si="247"/>
        <v>42722.882361111115</v>
      </c>
      <c r="T3229" s="10">
        <f t="shared" si="248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5"/>
        <v>102</v>
      </c>
      <c r="P3230">
        <f t="shared" si="246"/>
        <v>193.6216</v>
      </c>
      <c r="Q3230" s="12" t="s">
        <v>8315</v>
      </c>
      <c r="R3230" t="s">
        <v>8316</v>
      </c>
      <c r="S3230" s="10">
        <f t="shared" si="247"/>
        <v>42323.70930555556</v>
      </c>
      <c r="T3230" s="10">
        <f t="shared" si="248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5"/>
        <v>108</v>
      </c>
      <c r="P3231">
        <f t="shared" si="246"/>
        <v>106.797</v>
      </c>
      <c r="Q3231" s="12" t="s">
        <v>8315</v>
      </c>
      <c r="R3231" t="s">
        <v>8316</v>
      </c>
      <c r="S3231" s="10">
        <f t="shared" si="247"/>
        <v>41933.291643518518</v>
      </c>
      <c r="T3231" s="10">
        <f t="shared" si="248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5"/>
        <v>110</v>
      </c>
      <c r="P3232">
        <f t="shared" si="246"/>
        <v>77.216200000000001</v>
      </c>
      <c r="Q3232" s="12" t="s">
        <v>8315</v>
      </c>
      <c r="R3232" t="s">
        <v>8316</v>
      </c>
      <c r="S3232" s="10">
        <f t="shared" si="247"/>
        <v>41898.168125000004</v>
      </c>
      <c r="T3232" s="10">
        <f t="shared" si="248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5"/>
        <v>161</v>
      </c>
      <c r="P3233">
        <f t="shared" si="246"/>
        <v>57.5</v>
      </c>
      <c r="Q3233" s="12" t="s">
        <v>8315</v>
      </c>
      <c r="R3233" t="s">
        <v>8316</v>
      </c>
      <c r="S3233" s="10">
        <f t="shared" si="247"/>
        <v>42446.943831018521</v>
      </c>
      <c r="T3233" s="10">
        <f t="shared" si="248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5"/>
        <v>131</v>
      </c>
      <c r="P3234">
        <f t="shared" si="246"/>
        <v>50.461500000000001</v>
      </c>
      <c r="Q3234" s="12" t="s">
        <v>8315</v>
      </c>
      <c r="R3234" t="s">
        <v>8316</v>
      </c>
      <c r="S3234" s="10">
        <f t="shared" si="247"/>
        <v>42463.81385416667</v>
      </c>
      <c r="T3234" s="10">
        <f t="shared" si="248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5"/>
        <v>119</v>
      </c>
      <c r="P3235">
        <f t="shared" si="246"/>
        <v>97.376999999999995</v>
      </c>
      <c r="Q3235" s="12" t="s">
        <v>8315</v>
      </c>
      <c r="R3235" t="s">
        <v>8316</v>
      </c>
      <c r="S3235" s="10">
        <f t="shared" si="247"/>
        <v>42766.805034722223</v>
      </c>
      <c r="T3235" s="10">
        <f t="shared" si="248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5"/>
        <v>100</v>
      </c>
      <c r="P3236">
        <f t="shared" si="246"/>
        <v>34.919199999999996</v>
      </c>
      <c r="Q3236" s="12" t="s">
        <v>8315</v>
      </c>
      <c r="R3236" t="s">
        <v>8316</v>
      </c>
      <c r="S3236" s="10">
        <f t="shared" si="247"/>
        <v>42734.789444444439</v>
      </c>
      <c r="T3236" s="10">
        <f t="shared" si="248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5"/>
        <v>103</v>
      </c>
      <c r="P3237">
        <f t="shared" si="246"/>
        <v>85.5304</v>
      </c>
      <c r="Q3237" s="12" t="s">
        <v>8315</v>
      </c>
      <c r="R3237" t="s">
        <v>8316</v>
      </c>
      <c r="S3237" s="10">
        <f t="shared" si="247"/>
        <v>42522.347812499997</v>
      </c>
      <c r="T3237" s="10">
        <f t="shared" si="248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5"/>
        <v>101</v>
      </c>
      <c r="P3238">
        <f t="shared" si="246"/>
        <v>182.9091</v>
      </c>
      <c r="Q3238" s="12" t="s">
        <v>8315</v>
      </c>
      <c r="R3238" t="s">
        <v>8316</v>
      </c>
      <c r="S3238" s="10">
        <f t="shared" si="247"/>
        <v>42702.917048611111</v>
      </c>
      <c r="T3238" s="10">
        <f t="shared" si="248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5"/>
        <v>101</v>
      </c>
      <c r="P3239">
        <f t="shared" si="246"/>
        <v>131.1362</v>
      </c>
      <c r="Q3239" s="12" t="s">
        <v>8315</v>
      </c>
      <c r="R3239" t="s">
        <v>8316</v>
      </c>
      <c r="S3239" s="10">
        <f t="shared" si="247"/>
        <v>42252.474351851852</v>
      </c>
      <c r="T3239" s="10">
        <f t="shared" si="248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5"/>
        <v>112</v>
      </c>
      <c r="P3240">
        <f t="shared" si="246"/>
        <v>39.810099999999998</v>
      </c>
      <c r="Q3240" s="12" t="s">
        <v>8315</v>
      </c>
      <c r="R3240" t="s">
        <v>8316</v>
      </c>
      <c r="S3240" s="10">
        <f t="shared" si="247"/>
        <v>42156.510393518518</v>
      </c>
      <c r="T3240" s="10">
        <f t="shared" si="248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5"/>
        <v>106</v>
      </c>
      <c r="P3241">
        <f t="shared" si="246"/>
        <v>59.701700000000002</v>
      </c>
      <c r="Q3241" s="12" t="s">
        <v>8315</v>
      </c>
      <c r="R3241" t="s">
        <v>8316</v>
      </c>
      <c r="S3241" s="10">
        <f t="shared" si="247"/>
        <v>42278.089039351849</v>
      </c>
      <c r="T3241" s="10">
        <f t="shared" si="248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5"/>
        <v>101</v>
      </c>
      <c r="P3242">
        <f t="shared" si="246"/>
        <v>88.735299999999995</v>
      </c>
      <c r="Q3242" s="12" t="s">
        <v>8315</v>
      </c>
      <c r="R3242" t="s">
        <v>8316</v>
      </c>
      <c r="S3242" s="10">
        <f t="shared" si="247"/>
        <v>42754.693842592591</v>
      </c>
      <c r="T3242" s="10">
        <f t="shared" si="248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5"/>
        <v>115</v>
      </c>
      <c r="P3243">
        <f t="shared" si="246"/>
        <v>58.688600000000001</v>
      </c>
      <c r="Q3243" s="12" t="s">
        <v>8315</v>
      </c>
      <c r="R3243" t="s">
        <v>8316</v>
      </c>
      <c r="S3243" s="10">
        <f t="shared" si="247"/>
        <v>41893.324884259258</v>
      </c>
      <c r="T3243" s="10">
        <f t="shared" si="248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5"/>
        <v>127</v>
      </c>
      <c r="P3244">
        <f t="shared" si="246"/>
        <v>69.565100000000001</v>
      </c>
      <c r="Q3244" s="12" t="s">
        <v>8315</v>
      </c>
      <c r="R3244" t="s">
        <v>8316</v>
      </c>
      <c r="S3244" s="10">
        <f t="shared" si="247"/>
        <v>41871.755694444444</v>
      </c>
      <c r="T3244" s="10">
        <f t="shared" si="248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5"/>
        <v>103</v>
      </c>
      <c r="P3245">
        <f t="shared" si="246"/>
        <v>115.8732</v>
      </c>
      <c r="Q3245" s="12" t="s">
        <v>8315</v>
      </c>
      <c r="R3245" t="s">
        <v>8316</v>
      </c>
      <c r="S3245" s="10">
        <f t="shared" si="247"/>
        <v>42262.096782407403</v>
      </c>
      <c r="T3245" s="10">
        <f t="shared" si="248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5"/>
        <v>103</v>
      </c>
      <c r="P3246">
        <f t="shared" si="246"/>
        <v>23.869599999999998</v>
      </c>
      <c r="Q3246" s="12" t="s">
        <v>8315</v>
      </c>
      <c r="R3246" t="s">
        <v>8316</v>
      </c>
      <c r="S3246" s="10">
        <f t="shared" si="247"/>
        <v>42675.694236111114</v>
      </c>
      <c r="T3246" s="10">
        <f t="shared" si="248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5"/>
        <v>104</v>
      </c>
      <c r="P3247">
        <f t="shared" si="246"/>
        <v>81.125900000000001</v>
      </c>
      <c r="Q3247" s="12" t="s">
        <v>8315</v>
      </c>
      <c r="R3247" t="s">
        <v>8316</v>
      </c>
      <c r="S3247" s="10">
        <f t="shared" si="247"/>
        <v>42135.60020833333</v>
      </c>
      <c r="T3247" s="10">
        <f t="shared" si="248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5"/>
        <v>111</v>
      </c>
      <c r="P3248">
        <f t="shared" si="246"/>
        <v>57.626899999999999</v>
      </c>
      <c r="Q3248" s="12" t="s">
        <v>8315</v>
      </c>
      <c r="R3248" t="s">
        <v>8316</v>
      </c>
      <c r="S3248" s="10">
        <f t="shared" si="247"/>
        <v>42230.472222222219</v>
      </c>
      <c r="T3248" s="10">
        <f t="shared" si="248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5"/>
        <v>106</v>
      </c>
      <c r="P3249">
        <f t="shared" si="246"/>
        <v>46.4298</v>
      </c>
      <c r="Q3249" s="12" t="s">
        <v>8315</v>
      </c>
      <c r="R3249" t="s">
        <v>8316</v>
      </c>
      <c r="S3249" s="10">
        <f t="shared" si="247"/>
        <v>42167.434166666666</v>
      </c>
      <c r="T3249" s="10">
        <f t="shared" si="248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5"/>
        <v>101</v>
      </c>
      <c r="P3250">
        <f t="shared" si="246"/>
        <v>60.475000000000001</v>
      </c>
      <c r="Q3250" s="12" t="s">
        <v>8315</v>
      </c>
      <c r="R3250" t="s">
        <v>8316</v>
      </c>
      <c r="S3250" s="10">
        <f t="shared" si="247"/>
        <v>42068.888391203705</v>
      </c>
      <c r="T3250" s="10">
        <f t="shared" si="248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5"/>
        <v>105</v>
      </c>
      <c r="P3251">
        <f t="shared" si="246"/>
        <v>65.579499999999996</v>
      </c>
      <c r="Q3251" s="12" t="s">
        <v>8315</v>
      </c>
      <c r="R3251" t="s">
        <v>8316</v>
      </c>
      <c r="S3251" s="10">
        <f t="shared" si="247"/>
        <v>42145.746689814812</v>
      </c>
      <c r="T3251" s="10">
        <f t="shared" si="248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5"/>
        <v>102</v>
      </c>
      <c r="P3252">
        <f t="shared" si="246"/>
        <v>119.1925</v>
      </c>
      <c r="Q3252" s="12" t="s">
        <v>8315</v>
      </c>
      <c r="R3252" t="s">
        <v>8316</v>
      </c>
      <c r="S3252" s="10">
        <f t="shared" si="247"/>
        <v>41918.742175925923</v>
      </c>
      <c r="T3252" s="10">
        <f t="shared" si="248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5"/>
        <v>111</v>
      </c>
      <c r="P3253">
        <f t="shared" si="246"/>
        <v>83.05</v>
      </c>
      <c r="Q3253" s="12" t="s">
        <v>8315</v>
      </c>
      <c r="R3253" t="s">
        <v>8316</v>
      </c>
      <c r="S3253" s="10">
        <f t="shared" si="247"/>
        <v>42146.731087962966</v>
      </c>
      <c r="T3253" s="10">
        <f t="shared" si="248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5"/>
        <v>128</v>
      </c>
      <c r="P3254">
        <f t="shared" si="246"/>
        <v>57.52</v>
      </c>
      <c r="Q3254" s="12" t="s">
        <v>8315</v>
      </c>
      <c r="R3254" t="s">
        <v>8316</v>
      </c>
      <c r="S3254" s="10">
        <f t="shared" si="247"/>
        <v>42590.472685185188</v>
      </c>
      <c r="T3254" s="10">
        <f t="shared" si="248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5"/>
        <v>102</v>
      </c>
      <c r="P3255">
        <f t="shared" si="246"/>
        <v>177.08699999999999</v>
      </c>
      <c r="Q3255" s="12" t="s">
        <v>8315</v>
      </c>
      <c r="R3255" t="s">
        <v>8316</v>
      </c>
      <c r="S3255" s="10">
        <f t="shared" si="247"/>
        <v>42602.576712962968</v>
      </c>
      <c r="T3255" s="10">
        <f t="shared" si="248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5"/>
        <v>101</v>
      </c>
      <c r="P3256">
        <f t="shared" si="246"/>
        <v>70.771500000000003</v>
      </c>
      <c r="Q3256" s="12" t="s">
        <v>8315</v>
      </c>
      <c r="R3256" t="s">
        <v>8316</v>
      </c>
      <c r="S3256" s="10">
        <f t="shared" si="247"/>
        <v>42059.085752314815</v>
      </c>
      <c r="T3256" s="10">
        <f t="shared" si="248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5"/>
        <v>175</v>
      </c>
      <c r="P3257">
        <f t="shared" si="246"/>
        <v>29.166699999999999</v>
      </c>
      <c r="Q3257" s="12" t="s">
        <v>8315</v>
      </c>
      <c r="R3257" t="s">
        <v>8316</v>
      </c>
      <c r="S3257" s="10">
        <f t="shared" si="247"/>
        <v>41889.768229166664</v>
      </c>
      <c r="T3257" s="10">
        <f t="shared" si="248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5"/>
        <v>128</v>
      </c>
      <c r="P3258">
        <f t="shared" si="246"/>
        <v>72.761399999999995</v>
      </c>
      <c r="Q3258" s="12" t="s">
        <v>8315</v>
      </c>
      <c r="R3258" t="s">
        <v>8316</v>
      </c>
      <c r="S3258" s="10">
        <f t="shared" si="247"/>
        <v>42144.573807870373</v>
      </c>
      <c r="T3258" s="10">
        <f t="shared" si="248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5"/>
        <v>106</v>
      </c>
      <c r="P3259">
        <f t="shared" si="246"/>
        <v>51.853400000000001</v>
      </c>
      <c r="Q3259" s="12" t="s">
        <v>8315</v>
      </c>
      <c r="R3259" t="s">
        <v>8316</v>
      </c>
      <c r="S3259" s="10">
        <f t="shared" si="247"/>
        <v>42758.559629629628</v>
      </c>
      <c r="T3259" s="10">
        <f t="shared" si="248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5"/>
        <v>105</v>
      </c>
      <c r="P3260">
        <f t="shared" si="246"/>
        <v>98.2</v>
      </c>
      <c r="Q3260" s="12" t="s">
        <v>8315</v>
      </c>
      <c r="R3260" t="s">
        <v>8316</v>
      </c>
      <c r="S3260" s="10">
        <f t="shared" si="247"/>
        <v>41982.887280092589</v>
      </c>
      <c r="T3260" s="10">
        <f t="shared" si="248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5"/>
        <v>106</v>
      </c>
      <c r="P3261">
        <f t="shared" si="246"/>
        <v>251.7381</v>
      </c>
      <c r="Q3261" s="12" t="s">
        <v>8315</v>
      </c>
      <c r="R3261" t="s">
        <v>8316</v>
      </c>
      <c r="S3261" s="10">
        <f t="shared" si="247"/>
        <v>42614.760937500003</v>
      </c>
      <c r="T3261" s="10">
        <f t="shared" si="248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5"/>
        <v>109</v>
      </c>
      <c r="P3262">
        <f t="shared" si="246"/>
        <v>74.821899999999999</v>
      </c>
      <c r="Q3262" s="12" t="s">
        <v>8315</v>
      </c>
      <c r="R3262" t="s">
        <v>8316</v>
      </c>
      <c r="S3262" s="10">
        <f t="shared" si="247"/>
        <v>42303.672662037032</v>
      </c>
      <c r="T3262" s="10">
        <f t="shared" si="248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5"/>
        <v>100</v>
      </c>
      <c r="P3263">
        <f t="shared" si="246"/>
        <v>67.653099999999995</v>
      </c>
      <c r="Q3263" s="12" t="s">
        <v>8315</v>
      </c>
      <c r="R3263" t="s">
        <v>8316</v>
      </c>
      <c r="S3263" s="10">
        <f t="shared" si="247"/>
        <v>42171.725416666668</v>
      </c>
      <c r="T3263" s="10">
        <f t="shared" si="248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5"/>
        <v>103</v>
      </c>
      <c r="P3264">
        <f t="shared" si="246"/>
        <v>93.813400000000001</v>
      </c>
      <c r="Q3264" s="12" t="s">
        <v>8315</v>
      </c>
      <c r="R3264" t="s">
        <v>8316</v>
      </c>
      <c r="S3264" s="10">
        <f t="shared" si="247"/>
        <v>41964.315532407403</v>
      </c>
      <c r="T3264" s="10">
        <f t="shared" si="248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5"/>
        <v>112</v>
      </c>
      <c r="P3265">
        <f t="shared" si="246"/>
        <v>41.2376</v>
      </c>
      <c r="Q3265" s="12" t="s">
        <v>8315</v>
      </c>
      <c r="R3265" t="s">
        <v>8316</v>
      </c>
      <c r="S3265" s="10">
        <f t="shared" si="247"/>
        <v>42284.516064814816</v>
      </c>
      <c r="T3265" s="10">
        <f t="shared" si="248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49">ROUND(E3266/D3266*100,0)</f>
        <v>103</v>
      </c>
      <c r="P3266">
        <f t="shared" si="246"/>
        <v>52.551000000000002</v>
      </c>
      <c r="Q3266" s="12" t="s">
        <v>8315</v>
      </c>
      <c r="R3266" t="s">
        <v>8316</v>
      </c>
      <c r="S3266" s="10">
        <f t="shared" si="247"/>
        <v>42016.800208333334</v>
      </c>
      <c r="T3266" s="10">
        <f t="shared" si="248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49"/>
        <v>164</v>
      </c>
      <c r="P3267">
        <f t="shared" ref="P3267:P3330" si="250">IFERROR(ROUND(E3267/L3267,4),0)</f>
        <v>70.285700000000006</v>
      </c>
      <c r="Q3267" s="12" t="s">
        <v>8315</v>
      </c>
      <c r="R3267" t="s">
        <v>8316</v>
      </c>
      <c r="S3267" s="10">
        <f t="shared" ref="S3267:S3330" si="251">(((J3267/60)/60)/24)+DATE(1970,1,1)</f>
        <v>42311.711979166663</v>
      </c>
      <c r="T3267" s="10">
        <f t="shared" ref="T3267:T3330" si="252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49"/>
        <v>131</v>
      </c>
      <c r="P3268">
        <f t="shared" si="250"/>
        <v>48.325200000000002</v>
      </c>
      <c r="Q3268" s="12" t="s">
        <v>8315</v>
      </c>
      <c r="R3268" t="s">
        <v>8316</v>
      </c>
      <c r="S3268" s="10">
        <f t="shared" si="251"/>
        <v>42136.536134259266</v>
      </c>
      <c r="T3268" s="10">
        <f t="shared" si="252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49"/>
        <v>102</v>
      </c>
      <c r="P3269">
        <f t="shared" si="250"/>
        <v>53.177100000000003</v>
      </c>
      <c r="Q3269" s="12" t="s">
        <v>8315</v>
      </c>
      <c r="R3269" t="s">
        <v>8316</v>
      </c>
      <c r="S3269" s="10">
        <f t="shared" si="251"/>
        <v>42172.757638888885</v>
      </c>
      <c r="T3269" s="10">
        <f t="shared" si="252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49"/>
        <v>128</v>
      </c>
      <c r="P3270">
        <f t="shared" si="250"/>
        <v>60.952399999999997</v>
      </c>
      <c r="Q3270" s="12" t="s">
        <v>8315</v>
      </c>
      <c r="R3270" t="s">
        <v>8316</v>
      </c>
      <c r="S3270" s="10">
        <f t="shared" si="251"/>
        <v>42590.90425925926</v>
      </c>
      <c r="T3270" s="10">
        <f t="shared" si="252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49"/>
        <v>102</v>
      </c>
      <c r="P3271">
        <f t="shared" si="250"/>
        <v>116</v>
      </c>
      <c r="Q3271" s="12" t="s">
        <v>8315</v>
      </c>
      <c r="R3271" t="s">
        <v>8316</v>
      </c>
      <c r="S3271" s="10">
        <f t="shared" si="251"/>
        <v>42137.395798611105</v>
      </c>
      <c r="T3271" s="10">
        <f t="shared" si="252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49"/>
        <v>102</v>
      </c>
      <c r="P3272">
        <f t="shared" si="250"/>
        <v>61</v>
      </c>
      <c r="Q3272" s="12" t="s">
        <v>8315</v>
      </c>
      <c r="R3272" t="s">
        <v>8316</v>
      </c>
      <c r="S3272" s="10">
        <f t="shared" si="251"/>
        <v>42167.533159722225</v>
      </c>
      <c r="T3272" s="10">
        <f t="shared" si="252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49"/>
        <v>130</v>
      </c>
      <c r="P3273">
        <f t="shared" si="250"/>
        <v>38.235300000000002</v>
      </c>
      <c r="Q3273" s="12" t="s">
        <v>8315</v>
      </c>
      <c r="R3273" t="s">
        <v>8316</v>
      </c>
      <c r="S3273" s="10">
        <f t="shared" si="251"/>
        <v>41915.437210648146</v>
      </c>
      <c r="T3273" s="10">
        <f t="shared" si="252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49"/>
        <v>154</v>
      </c>
      <c r="P3274">
        <f t="shared" si="250"/>
        <v>106.5034</v>
      </c>
      <c r="Q3274" s="12" t="s">
        <v>8315</v>
      </c>
      <c r="R3274" t="s">
        <v>8316</v>
      </c>
      <c r="S3274" s="10">
        <f t="shared" si="251"/>
        <v>42284.500104166669</v>
      </c>
      <c r="T3274" s="10">
        <f t="shared" si="252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49"/>
        <v>107</v>
      </c>
      <c r="P3275">
        <f t="shared" si="250"/>
        <v>204.57140000000001</v>
      </c>
      <c r="Q3275" s="12" t="s">
        <v>8315</v>
      </c>
      <c r="R3275" t="s">
        <v>8316</v>
      </c>
      <c r="S3275" s="10">
        <f t="shared" si="251"/>
        <v>42611.801412037035</v>
      </c>
      <c r="T3275" s="10">
        <f t="shared" si="252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49"/>
        <v>101</v>
      </c>
      <c r="P3276">
        <f t="shared" si="250"/>
        <v>54.912599999999998</v>
      </c>
      <c r="Q3276" s="12" t="s">
        <v>8315</v>
      </c>
      <c r="R3276" t="s">
        <v>8316</v>
      </c>
      <c r="S3276" s="10">
        <f t="shared" si="251"/>
        <v>42400.704537037032</v>
      </c>
      <c r="T3276" s="10">
        <f t="shared" si="252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49"/>
        <v>100</v>
      </c>
      <c r="P3277">
        <f t="shared" si="250"/>
        <v>150.41669999999999</v>
      </c>
      <c r="Q3277" s="12" t="s">
        <v>8315</v>
      </c>
      <c r="R3277" t="s">
        <v>8316</v>
      </c>
      <c r="S3277" s="10">
        <f t="shared" si="251"/>
        <v>42017.88045138889</v>
      </c>
      <c r="T3277" s="10">
        <f t="shared" si="252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49"/>
        <v>117</v>
      </c>
      <c r="P3278">
        <f t="shared" si="250"/>
        <v>52.58</v>
      </c>
      <c r="Q3278" s="12" t="s">
        <v>8315</v>
      </c>
      <c r="R3278" t="s">
        <v>8316</v>
      </c>
      <c r="S3278" s="10">
        <f t="shared" si="251"/>
        <v>42426.949988425928</v>
      </c>
      <c r="T3278" s="10">
        <f t="shared" si="252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49"/>
        <v>109</v>
      </c>
      <c r="P3279">
        <f t="shared" si="250"/>
        <v>54.3</v>
      </c>
      <c r="Q3279" s="12" t="s">
        <v>8315</v>
      </c>
      <c r="R3279" t="s">
        <v>8316</v>
      </c>
      <c r="S3279" s="10">
        <f t="shared" si="251"/>
        <v>41931.682939814818</v>
      </c>
      <c r="T3279" s="10">
        <f t="shared" si="252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49"/>
        <v>103</v>
      </c>
      <c r="P3280">
        <f t="shared" si="250"/>
        <v>76.029399999999995</v>
      </c>
      <c r="Q3280" s="12" t="s">
        <v>8315</v>
      </c>
      <c r="R3280" t="s">
        <v>8316</v>
      </c>
      <c r="S3280" s="10">
        <f t="shared" si="251"/>
        <v>42124.848414351851</v>
      </c>
      <c r="T3280" s="10">
        <f t="shared" si="252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49"/>
        <v>114</v>
      </c>
      <c r="P3281">
        <f t="shared" si="250"/>
        <v>105.2063</v>
      </c>
      <c r="Q3281" s="12" t="s">
        <v>8315</v>
      </c>
      <c r="R3281" t="s">
        <v>8316</v>
      </c>
      <c r="S3281" s="10">
        <f t="shared" si="251"/>
        <v>42431.102534722217</v>
      </c>
      <c r="T3281" s="10">
        <f t="shared" si="252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49"/>
        <v>103</v>
      </c>
      <c r="P3282">
        <f t="shared" si="250"/>
        <v>68.666700000000006</v>
      </c>
      <c r="Q3282" s="12" t="s">
        <v>8315</v>
      </c>
      <c r="R3282" t="s">
        <v>8316</v>
      </c>
      <c r="S3282" s="10">
        <f t="shared" si="251"/>
        <v>42121.756921296299</v>
      </c>
      <c r="T3282" s="10">
        <f t="shared" si="252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49"/>
        <v>122</v>
      </c>
      <c r="P3283">
        <f t="shared" si="250"/>
        <v>129.36170000000001</v>
      </c>
      <c r="Q3283" s="12" t="s">
        <v>8315</v>
      </c>
      <c r="R3283" t="s">
        <v>8316</v>
      </c>
      <c r="S3283" s="10">
        <f t="shared" si="251"/>
        <v>42219.019733796296</v>
      </c>
      <c r="T3283" s="10">
        <f t="shared" si="252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49"/>
        <v>103</v>
      </c>
      <c r="P3284">
        <f t="shared" si="250"/>
        <v>134.2637</v>
      </c>
      <c r="Q3284" s="12" t="s">
        <v>8315</v>
      </c>
      <c r="R3284" t="s">
        <v>8316</v>
      </c>
      <c r="S3284" s="10">
        <f t="shared" si="251"/>
        <v>42445.19430555556</v>
      </c>
      <c r="T3284" s="10">
        <f t="shared" si="252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49"/>
        <v>105</v>
      </c>
      <c r="P3285">
        <f t="shared" si="250"/>
        <v>17.829799999999999</v>
      </c>
      <c r="Q3285" s="12" t="s">
        <v>8315</v>
      </c>
      <c r="R3285" t="s">
        <v>8316</v>
      </c>
      <c r="S3285" s="10">
        <f t="shared" si="251"/>
        <v>42379.74418981481</v>
      </c>
      <c r="T3285" s="10">
        <f t="shared" si="252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49"/>
        <v>102</v>
      </c>
      <c r="P3286">
        <f t="shared" si="250"/>
        <v>203.2</v>
      </c>
      <c r="Q3286" s="12" t="s">
        <v>8315</v>
      </c>
      <c r="R3286" t="s">
        <v>8316</v>
      </c>
      <c r="S3286" s="10">
        <f t="shared" si="251"/>
        <v>42380.884872685187</v>
      </c>
      <c r="T3286" s="10">
        <f t="shared" si="252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49"/>
        <v>112</v>
      </c>
      <c r="P3287">
        <f t="shared" si="250"/>
        <v>69.185199999999995</v>
      </c>
      <c r="Q3287" s="12" t="s">
        <v>8315</v>
      </c>
      <c r="R3287" t="s">
        <v>8316</v>
      </c>
      <c r="S3287" s="10">
        <f t="shared" si="251"/>
        <v>42762.942430555559</v>
      </c>
      <c r="T3287" s="10">
        <f t="shared" si="252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49"/>
        <v>102</v>
      </c>
      <c r="P3288">
        <f t="shared" si="250"/>
        <v>125.123</v>
      </c>
      <c r="Q3288" s="12" t="s">
        <v>8315</v>
      </c>
      <c r="R3288" t="s">
        <v>8316</v>
      </c>
      <c r="S3288" s="10">
        <f t="shared" si="251"/>
        <v>42567.840069444443</v>
      </c>
      <c r="T3288" s="10">
        <f t="shared" si="252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49"/>
        <v>100</v>
      </c>
      <c r="P3289">
        <f t="shared" si="250"/>
        <v>73.529399999999995</v>
      </c>
      <c r="Q3289" s="12" t="s">
        <v>8315</v>
      </c>
      <c r="R3289" t="s">
        <v>8316</v>
      </c>
      <c r="S3289" s="10">
        <f t="shared" si="251"/>
        <v>42311.750324074077</v>
      </c>
      <c r="T3289" s="10">
        <f t="shared" si="252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49"/>
        <v>100</v>
      </c>
      <c r="P3290">
        <f t="shared" si="250"/>
        <v>48.437100000000001</v>
      </c>
      <c r="Q3290" s="12" t="s">
        <v>8315</v>
      </c>
      <c r="R3290" t="s">
        <v>8316</v>
      </c>
      <c r="S3290" s="10">
        <f t="shared" si="251"/>
        <v>42505.774479166663</v>
      </c>
      <c r="T3290" s="10">
        <f t="shared" si="252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49"/>
        <v>133</v>
      </c>
      <c r="P3291">
        <f t="shared" si="250"/>
        <v>26.6084</v>
      </c>
      <c r="Q3291" s="12" t="s">
        <v>8315</v>
      </c>
      <c r="R3291" t="s">
        <v>8316</v>
      </c>
      <c r="S3291" s="10">
        <f t="shared" si="251"/>
        <v>42758.368078703701</v>
      </c>
      <c r="T3291" s="10">
        <f t="shared" si="252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49"/>
        <v>121</v>
      </c>
      <c r="P3292">
        <f t="shared" si="250"/>
        <v>33.666699999999999</v>
      </c>
      <c r="Q3292" s="12" t="s">
        <v>8315</v>
      </c>
      <c r="R3292" t="s">
        <v>8316</v>
      </c>
      <c r="S3292" s="10">
        <f t="shared" si="251"/>
        <v>42775.51494212963</v>
      </c>
      <c r="T3292" s="10">
        <f t="shared" si="252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49"/>
        <v>114</v>
      </c>
      <c r="P3293">
        <f t="shared" si="250"/>
        <v>40.714300000000001</v>
      </c>
      <c r="Q3293" s="12" t="s">
        <v>8315</v>
      </c>
      <c r="R3293" t="s">
        <v>8316</v>
      </c>
      <c r="S3293" s="10">
        <f t="shared" si="251"/>
        <v>42232.702546296292</v>
      </c>
      <c r="T3293" s="10">
        <f t="shared" si="252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49"/>
        <v>286</v>
      </c>
      <c r="P3294">
        <f t="shared" si="250"/>
        <v>19.2667</v>
      </c>
      <c r="Q3294" s="12" t="s">
        <v>8315</v>
      </c>
      <c r="R3294" t="s">
        <v>8316</v>
      </c>
      <c r="S3294" s="10">
        <f t="shared" si="251"/>
        <v>42282.770231481481</v>
      </c>
      <c r="T3294" s="10">
        <f t="shared" si="252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49"/>
        <v>170</v>
      </c>
      <c r="P3295">
        <f t="shared" si="250"/>
        <v>84.285700000000006</v>
      </c>
      <c r="Q3295" s="12" t="s">
        <v>8315</v>
      </c>
      <c r="R3295" t="s">
        <v>8316</v>
      </c>
      <c r="S3295" s="10">
        <f t="shared" si="251"/>
        <v>42768.425370370373</v>
      </c>
      <c r="T3295" s="10">
        <f t="shared" si="252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49"/>
        <v>118</v>
      </c>
      <c r="P3296">
        <f t="shared" si="250"/>
        <v>29.583300000000001</v>
      </c>
      <c r="Q3296" s="12" t="s">
        <v>8315</v>
      </c>
      <c r="R3296" t="s">
        <v>8316</v>
      </c>
      <c r="S3296" s="10">
        <f t="shared" si="251"/>
        <v>42141.541134259256</v>
      </c>
      <c r="T3296" s="10">
        <f t="shared" si="252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49"/>
        <v>103</v>
      </c>
      <c r="P3297">
        <f t="shared" si="250"/>
        <v>26.667000000000002</v>
      </c>
      <c r="Q3297" s="12" t="s">
        <v>8315</v>
      </c>
      <c r="R3297" t="s">
        <v>8316</v>
      </c>
      <c r="S3297" s="10">
        <f t="shared" si="251"/>
        <v>42609.442465277782</v>
      </c>
      <c r="T3297" s="10">
        <f t="shared" si="252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49"/>
        <v>144</v>
      </c>
      <c r="P3298">
        <f t="shared" si="250"/>
        <v>45.978700000000003</v>
      </c>
      <c r="Q3298" s="12" t="s">
        <v>8315</v>
      </c>
      <c r="R3298" t="s">
        <v>8316</v>
      </c>
      <c r="S3298" s="10">
        <f t="shared" si="251"/>
        <v>42309.756620370375</v>
      </c>
      <c r="T3298" s="10">
        <f t="shared" si="252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49"/>
        <v>100</v>
      </c>
      <c r="P3299">
        <f t="shared" si="250"/>
        <v>125.0909</v>
      </c>
      <c r="Q3299" s="12" t="s">
        <v>8315</v>
      </c>
      <c r="R3299" t="s">
        <v>8316</v>
      </c>
      <c r="S3299" s="10">
        <f t="shared" si="251"/>
        <v>42193.771481481483</v>
      </c>
      <c r="T3299" s="10">
        <f t="shared" si="252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49"/>
        <v>102</v>
      </c>
      <c r="P3300">
        <f t="shared" si="250"/>
        <v>141.29169999999999</v>
      </c>
      <c r="Q3300" s="12" t="s">
        <v>8315</v>
      </c>
      <c r="R3300" t="s">
        <v>8316</v>
      </c>
      <c r="S3300" s="10">
        <f t="shared" si="251"/>
        <v>42239.957962962959</v>
      </c>
      <c r="T3300" s="10">
        <f t="shared" si="252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49"/>
        <v>116</v>
      </c>
      <c r="P3301">
        <f t="shared" si="250"/>
        <v>55.333300000000001</v>
      </c>
      <c r="Q3301" s="12" t="s">
        <v>8315</v>
      </c>
      <c r="R3301" t="s">
        <v>8316</v>
      </c>
      <c r="S3301" s="10">
        <f t="shared" si="251"/>
        <v>42261.917395833334</v>
      </c>
      <c r="T3301" s="10">
        <f t="shared" si="252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49"/>
        <v>136</v>
      </c>
      <c r="P3302">
        <f t="shared" si="250"/>
        <v>46.420499999999997</v>
      </c>
      <c r="Q3302" s="12" t="s">
        <v>8315</v>
      </c>
      <c r="R3302" t="s">
        <v>8316</v>
      </c>
      <c r="S3302" s="10">
        <f t="shared" si="251"/>
        <v>42102.743773148148</v>
      </c>
      <c r="T3302" s="10">
        <f t="shared" si="252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49"/>
        <v>133</v>
      </c>
      <c r="P3303">
        <f t="shared" si="250"/>
        <v>57.2</v>
      </c>
      <c r="Q3303" s="12" t="s">
        <v>8315</v>
      </c>
      <c r="R3303" t="s">
        <v>8316</v>
      </c>
      <c r="S3303" s="10">
        <f t="shared" si="251"/>
        <v>42538.73583333334</v>
      </c>
      <c r="T3303" s="10">
        <f t="shared" si="252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49"/>
        <v>103</v>
      </c>
      <c r="P3304">
        <f t="shared" si="250"/>
        <v>173.7</v>
      </c>
      <c r="Q3304" s="12" t="s">
        <v>8315</v>
      </c>
      <c r="R3304" t="s">
        <v>8316</v>
      </c>
      <c r="S3304" s="10">
        <f t="shared" si="251"/>
        <v>42681.35157407407</v>
      </c>
      <c r="T3304" s="10">
        <f t="shared" si="252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49"/>
        <v>116</v>
      </c>
      <c r="P3305">
        <f t="shared" si="250"/>
        <v>59.6</v>
      </c>
      <c r="Q3305" s="12" t="s">
        <v>8315</v>
      </c>
      <c r="R3305" t="s">
        <v>8316</v>
      </c>
      <c r="S3305" s="10">
        <f t="shared" si="251"/>
        <v>42056.65143518518</v>
      </c>
      <c r="T3305" s="10">
        <f t="shared" si="252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49"/>
        <v>105</v>
      </c>
      <c r="P3306">
        <f t="shared" si="250"/>
        <v>89.585700000000003</v>
      </c>
      <c r="Q3306" s="12" t="s">
        <v>8315</v>
      </c>
      <c r="R3306" t="s">
        <v>8316</v>
      </c>
      <c r="S3306" s="10">
        <f t="shared" si="251"/>
        <v>42696.624444444446</v>
      </c>
      <c r="T3306" s="10">
        <f t="shared" si="252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49"/>
        <v>102</v>
      </c>
      <c r="P3307">
        <f t="shared" si="250"/>
        <v>204.05</v>
      </c>
      <c r="Q3307" s="12" t="s">
        <v>8315</v>
      </c>
      <c r="R3307" t="s">
        <v>8316</v>
      </c>
      <c r="S3307" s="10">
        <f t="shared" si="251"/>
        <v>42186.855879629627</v>
      </c>
      <c r="T3307" s="10">
        <f t="shared" si="252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49"/>
        <v>175</v>
      </c>
      <c r="P3308">
        <f t="shared" si="250"/>
        <v>48.703699999999998</v>
      </c>
      <c r="Q3308" s="12" t="s">
        <v>8315</v>
      </c>
      <c r="R3308" t="s">
        <v>8316</v>
      </c>
      <c r="S3308" s="10">
        <f t="shared" si="251"/>
        <v>42493.219236111108</v>
      </c>
      <c r="T3308" s="10">
        <f t="shared" si="252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49"/>
        <v>107</v>
      </c>
      <c r="P3309">
        <f t="shared" si="250"/>
        <v>53.34</v>
      </c>
      <c r="Q3309" s="12" t="s">
        <v>8315</v>
      </c>
      <c r="R3309" t="s">
        <v>8316</v>
      </c>
      <c r="S3309" s="10">
        <f t="shared" si="251"/>
        <v>42475.057164351849</v>
      </c>
      <c r="T3309" s="10">
        <f t="shared" si="252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49"/>
        <v>122</v>
      </c>
      <c r="P3310">
        <f t="shared" si="250"/>
        <v>75.087699999999998</v>
      </c>
      <c r="Q3310" s="12" t="s">
        <v>8315</v>
      </c>
      <c r="R3310" t="s">
        <v>8316</v>
      </c>
      <c r="S3310" s="10">
        <f t="shared" si="251"/>
        <v>42452.876909722225</v>
      </c>
      <c r="T3310" s="10">
        <f t="shared" si="252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49"/>
        <v>159</v>
      </c>
      <c r="P3311">
        <f t="shared" si="250"/>
        <v>18</v>
      </c>
      <c r="Q3311" s="12" t="s">
        <v>8315</v>
      </c>
      <c r="R3311" t="s">
        <v>8316</v>
      </c>
      <c r="S3311" s="10">
        <f t="shared" si="251"/>
        <v>42628.650208333333</v>
      </c>
      <c r="T3311" s="10">
        <f t="shared" si="252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49"/>
        <v>100</v>
      </c>
      <c r="P3312">
        <f t="shared" si="250"/>
        <v>209.83869999999999</v>
      </c>
      <c r="Q3312" s="12" t="s">
        <v>8315</v>
      </c>
      <c r="R3312" t="s">
        <v>8316</v>
      </c>
      <c r="S3312" s="10">
        <f t="shared" si="251"/>
        <v>42253.928530092591</v>
      </c>
      <c r="T3312" s="10">
        <f t="shared" si="252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49"/>
        <v>110</v>
      </c>
      <c r="P3313">
        <f t="shared" si="250"/>
        <v>61.022199999999998</v>
      </c>
      <c r="Q3313" s="12" t="s">
        <v>8315</v>
      </c>
      <c r="R3313" t="s">
        <v>8316</v>
      </c>
      <c r="S3313" s="10">
        <f t="shared" si="251"/>
        <v>42264.29178240741</v>
      </c>
      <c r="T3313" s="10">
        <f t="shared" si="252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49"/>
        <v>100</v>
      </c>
      <c r="P3314">
        <f t="shared" si="250"/>
        <v>61</v>
      </c>
      <c r="Q3314" s="12" t="s">
        <v>8315</v>
      </c>
      <c r="R3314" t="s">
        <v>8316</v>
      </c>
      <c r="S3314" s="10">
        <f t="shared" si="251"/>
        <v>42664.809560185182</v>
      </c>
      <c r="T3314" s="10">
        <f t="shared" si="252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49"/>
        <v>116</v>
      </c>
      <c r="P3315">
        <f t="shared" si="250"/>
        <v>80.034499999999994</v>
      </c>
      <c r="Q3315" s="12" t="s">
        <v>8315</v>
      </c>
      <c r="R3315" t="s">
        <v>8316</v>
      </c>
      <c r="S3315" s="10">
        <f t="shared" si="251"/>
        <v>42382.244409722218</v>
      </c>
      <c r="T3315" s="10">
        <f t="shared" si="252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49"/>
        <v>211</v>
      </c>
      <c r="P3316">
        <f t="shared" si="250"/>
        <v>29.068999999999999</v>
      </c>
      <c r="Q3316" s="12" t="s">
        <v>8315</v>
      </c>
      <c r="R3316" t="s">
        <v>8316</v>
      </c>
      <c r="S3316" s="10">
        <f t="shared" si="251"/>
        <v>42105.267488425925</v>
      </c>
      <c r="T3316" s="10">
        <f t="shared" si="252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49"/>
        <v>110</v>
      </c>
      <c r="P3317">
        <f t="shared" si="250"/>
        <v>49.438200000000002</v>
      </c>
      <c r="Q3317" s="12" t="s">
        <v>8315</v>
      </c>
      <c r="R3317" t="s">
        <v>8316</v>
      </c>
      <c r="S3317" s="10">
        <f t="shared" si="251"/>
        <v>42466.303715277783</v>
      </c>
      <c r="T3317" s="10">
        <f t="shared" si="252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49"/>
        <v>100</v>
      </c>
      <c r="P3318">
        <f t="shared" si="250"/>
        <v>93.977400000000003</v>
      </c>
      <c r="Q3318" s="12" t="s">
        <v>8315</v>
      </c>
      <c r="R3318" t="s">
        <v>8316</v>
      </c>
      <c r="S3318" s="10">
        <f t="shared" si="251"/>
        <v>41826.871238425927</v>
      </c>
      <c r="T3318" s="10">
        <f t="shared" si="252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49"/>
        <v>106</v>
      </c>
      <c r="P3319">
        <f t="shared" si="250"/>
        <v>61.944400000000002</v>
      </c>
      <c r="Q3319" s="12" t="s">
        <v>8315</v>
      </c>
      <c r="R3319" t="s">
        <v>8316</v>
      </c>
      <c r="S3319" s="10">
        <f t="shared" si="251"/>
        <v>42499.039629629624</v>
      </c>
      <c r="T3319" s="10">
        <f t="shared" si="252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49"/>
        <v>126</v>
      </c>
      <c r="P3320">
        <f t="shared" si="250"/>
        <v>78.5</v>
      </c>
      <c r="Q3320" s="12" t="s">
        <v>8315</v>
      </c>
      <c r="R3320" t="s">
        <v>8316</v>
      </c>
      <c r="S3320" s="10">
        <f t="shared" si="251"/>
        <v>42431.302002314813</v>
      </c>
      <c r="T3320" s="10">
        <f t="shared" si="252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49"/>
        <v>108</v>
      </c>
      <c r="P3321">
        <f t="shared" si="250"/>
        <v>33.75</v>
      </c>
      <c r="Q3321" s="12" t="s">
        <v>8315</v>
      </c>
      <c r="R3321" t="s">
        <v>8316</v>
      </c>
      <c r="S3321" s="10">
        <f t="shared" si="251"/>
        <v>41990.585486111115</v>
      </c>
      <c r="T3321" s="10">
        <f t="shared" si="252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49"/>
        <v>101</v>
      </c>
      <c r="P3322">
        <f t="shared" si="250"/>
        <v>66.447400000000002</v>
      </c>
      <c r="Q3322" s="12" t="s">
        <v>8315</v>
      </c>
      <c r="R3322" t="s">
        <v>8316</v>
      </c>
      <c r="S3322" s="10">
        <f t="shared" si="251"/>
        <v>42513.045798611114</v>
      </c>
      <c r="T3322" s="10">
        <f t="shared" si="252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49"/>
        <v>107</v>
      </c>
      <c r="P3323">
        <f t="shared" si="250"/>
        <v>35.799999999999997</v>
      </c>
      <c r="Q3323" s="12" t="s">
        <v>8315</v>
      </c>
      <c r="R3323" t="s">
        <v>8316</v>
      </c>
      <c r="S3323" s="10">
        <f t="shared" si="251"/>
        <v>41914.100289351853</v>
      </c>
      <c r="T3323" s="10">
        <f t="shared" si="252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49"/>
        <v>102</v>
      </c>
      <c r="P3324">
        <f t="shared" si="250"/>
        <v>145.65219999999999</v>
      </c>
      <c r="Q3324" s="12" t="s">
        <v>8315</v>
      </c>
      <c r="R3324" t="s">
        <v>8316</v>
      </c>
      <c r="S3324" s="10">
        <f t="shared" si="251"/>
        <v>42521.010370370372</v>
      </c>
      <c r="T3324" s="10">
        <f t="shared" si="252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49"/>
        <v>126</v>
      </c>
      <c r="P3325">
        <f t="shared" si="250"/>
        <v>25.693899999999999</v>
      </c>
      <c r="Q3325" s="12" t="s">
        <v>8315</v>
      </c>
      <c r="R3325" t="s">
        <v>8316</v>
      </c>
      <c r="S3325" s="10">
        <f t="shared" si="251"/>
        <v>42608.36583333333</v>
      </c>
      <c r="T3325" s="10">
        <f t="shared" si="252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49"/>
        <v>102</v>
      </c>
      <c r="P3326">
        <f t="shared" si="250"/>
        <v>152.5</v>
      </c>
      <c r="Q3326" s="12" t="s">
        <v>8315</v>
      </c>
      <c r="R3326" t="s">
        <v>8316</v>
      </c>
      <c r="S3326" s="10">
        <f t="shared" si="251"/>
        <v>42512.58321759259</v>
      </c>
      <c r="T3326" s="10">
        <f t="shared" si="252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49"/>
        <v>113</v>
      </c>
      <c r="P3327">
        <f t="shared" si="250"/>
        <v>30</v>
      </c>
      <c r="Q3327" s="12" t="s">
        <v>8315</v>
      </c>
      <c r="R3327" t="s">
        <v>8316</v>
      </c>
      <c r="S3327" s="10">
        <f t="shared" si="251"/>
        <v>42064.785613425927</v>
      </c>
      <c r="T3327" s="10">
        <f t="shared" si="252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49"/>
        <v>101</v>
      </c>
      <c r="P3328">
        <f t="shared" si="250"/>
        <v>142.2807</v>
      </c>
      <c r="Q3328" s="12" t="s">
        <v>8315</v>
      </c>
      <c r="R3328" t="s">
        <v>8316</v>
      </c>
      <c r="S3328" s="10">
        <f t="shared" si="251"/>
        <v>42041.714178240742</v>
      </c>
      <c r="T3328" s="10">
        <f t="shared" si="252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49"/>
        <v>101</v>
      </c>
      <c r="P3329">
        <f t="shared" si="250"/>
        <v>24.545500000000001</v>
      </c>
      <c r="Q3329" s="12" t="s">
        <v>8315</v>
      </c>
      <c r="R3329" t="s">
        <v>8316</v>
      </c>
      <c r="S3329" s="10">
        <f t="shared" si="251"/>
        <v>42468.374606481477</v>
      </c>
      <c r="T3329" s="10">
        <f t="shared" si="252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3">ROUND(E3330/D3330*100,0)</f>
        <v>146</v>
      </c>
      <c r="P3330">
        <f t="shared" si="250"/>
        <v>292.77780000000001</v>
      </c>
      <c r="Q3330" s="12" t="s">
        <v>8315</v>
      </c>
      <c r="R3330" t="s">
        <v>8316</v>
      </c>
      <c r="S3330" s="10">
        <f t="shared" si="251"/>
        <v>41822.57503472222</v>
      </c>
      <c r="T3330" s="10">
        <f t="shared" si="252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3"/>
        <v>117</v>
      </c>
      <c r="P3331">
        <f t="shared" ref="P3331:P3394" si="254">IFERROR(ROUND(E3331/L3331,4),0)</f>
        <v>44.923099999999998</v>
      </c>
      <c r="Q3331" s="12" t="s">
        <v>8315</v>
      </c>
      <c r="R3331" t="s">
        <v>8316</v>
      </c>
      <c r="S3331" s="10">
        <f t="shared" ref="S3331:S3394" si="255">(((J3331/60)/60)/24)+DATE(1970,1,1)</f>
        <v>41837.323009259257</v>
      </c>
      <c r="T3331" s="10">
        <f t="shared" ref="T3331:T3394" si="256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3"/>
        <v>106</v>
      </c>
      <c r="P3332">
        <f t="shared" si="254"/>
        <v>23.101400000000002</v>
      </c>
      <c r="Q3332" s="12" t="s">
        <v>8315</v>
      </c>
      <c r="R3332" t="s">
        <v>8316</v>
      </c>
      <c r="S3332" s="10">
        <f t="shared" si="255"/>
        <v>42065.887361111112</v>
      </c>
      <c r="T3332" s="10">
        <f t="shared" si="256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3"/>
        <v>105</v>
      </c>
      <c r="P3333">
        <f t="shared" si="254"/>
        <v>80.400000000000006</v>
      </c>
      <c r="Q3333" s="12" t="s">
        <v>8315</v>
      </c>
      <c r="R3333" t="s">
        <v>8316</v>
      </c>
      <c r="S3333" s="10">
        <f t="shared" si="255"/>
        <v>42248.697754629626</v>
      </c>
      <c r="T3333" s="10">
        <f t="shared" si="256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3"/>
        <v>100</v>
      </c>
      <c r="P3334">
        <f t="shared" si="254"/>
        <v>72.289199999999994</v>
      </c>
      <c r="Q3334" s="12" t="s">
        <v>8315</v>
      </c>
      <c r="R3334" t="s">
        <v>8316</v>
      </c>
      <c r="S3334" s="10">
        <f t="shared" si="255"/>
        <v>41809.860300925924</v>
      </c>
      <c r="T3334" s="10">
        <f t="shared" si="256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3"/>
        <v>105</v>
      </c>
      <c r="P3335">
        <f t="shared" si="254"/>
        <v>32.972999999999999</v>
      </c>
      <c r="Q3335" s="12" t="s">
        <v>8315</v>
      </c>
      <c r="R3335" t="s">
        <v>8316</v>
      </c>
      <c r="S3335" s="10">
        <f t="shared" si="255"/>
        <v>42148.676851851851</v>
      </c>
      <c r="T3335" s="10">
        <f t="shared" si="256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3"/>
        <v>139</v>
      </c>
      <c r="P3336">
        <f t="shared" si="254"/>
        <v>116.65219999999999</v>
      </c>
      <c r="Q3336" s="12" t="s">
        <v>8315</v>
      </c>
      <c r="R3336" t="s">
        <v>8316</v>
      </c>
      <c r="S3336" s="10">
        <f t="shared" si="255"/>
        <v>42185.521087962959</v>
      </c>
      <c r="T3336" s="10">
        <f t="shared" si="256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3"/>
        <v>100</v>
      </c>
      <c r="P3337">
        <f t="shared" si="254"/>
        <v>79.619</v>
      </c>
      <c r="Q3337" s="12" t="s">
        <v>8315</v>
      </c>
      <c r="R3337" t="s">
        <v>8316</v>
      </c>
      <c r="S3337" s="10">
        <f t="shared" si="255"/>
        <v>41827.674143518518</v>
      </c>
      <c r="T3337" s="10">
        <f t="shared" si="256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3"/>
        <v>100</v>
      </c>
      <c r="P3338">
        <f t="shared" si="254"/>
        <v>27.777799999999999</v>
      </c>
      <c r="Q3338" s="12" t="s">
        <v>8315</v>
      </c>
      <c r="R3338" t="s">
        <v>8316</v>
      </c>
      <c r="S3338" s="10">
        <f t="shared" si="255"/>
        <v>42437.398680555561</v>
      </c>
      <c r="T3338" s="10">
        <f t="shared" si="256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3"/>
        <v>110</v>
      </c>
      <c r="P3339">
        <f t="shared" si="254"/>
        <v>81.029399999999995</v>
      </c>
      <c r="Q3339" s="12" t="s">
        <v>8315</v>
      </c>
      <c r="R3339" t="s">
        <v>8316</v>
      </c>
      <c r="S3339" s="10">
        <f t="shared" si="255"/>
        <v>41901.282025462962</v>
      </c>
      <c r="T3339" s="10">
        <f t="shared" si="256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3"/>
        <v>102</v>
      </c>
      <c r="P3340">
        <f t="shared" si="254"/>
        <v>136.84819999999999</v>
      </c>
      <c r="Q3340" s="12" t="s">
        <v>8315</v>
      </c>
      <c r="R3340" t="s">
        <v>8316</v>
      </c>
      <c r="S3340" s="10">
        <f t="shared" si="255"/>
        <v>42769.574999999997</v>
      </c>
      <c r="T3340" s="10">
        <f t="shared" si="256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3"/>
        <v>104</v>
      </c>
      <c r="P3341">
        <f t="shared" si="254"/>
        <v>177.61699999999999</v>
      </c>
      <c r="Q3341" s="12" t="s">
        <v>8315</v>
      </c>
      <c r="R3341" t="s">
        <v>8316</v>
      </c>
      <c r="S3341" s="10">
        <f t="shared" si="255"/>
        <v>42549.665717592594</v>
      </c>
      <c r="T3341" s="10">
        <f t="shared" si="256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3"/>
        <v>138</v>
      </c>
      <c r="P3342">
        <f t="shared" si="254"/>
        <v>109.0789</v>
      </c>
      <c r="Q3342" s="12" t="s">
        <v>8315</v>
      </c>
      <c r="R3342" t="s">
        <v>8316</v>
      </c>
      <c r="S3342" s="10">
        <f t="shared" si="255"/>
        <v>42685.974004629628</v>
      </c>
      <c r="T3342" s="10">
        <f t="shared" si="256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3"/>
        <v>100</v>
      </c>
      <c r="P3343">
        <f t="shared" si="254"/>
        <v>119.6429</v>
      </c>
      <c r="Q3343" s="12" t="s">
        <v>8315</v>
      </c>
      <c r="R3343" t="s">
        <v>8316</v>
      </c>
      <c r="S3343" s="10">
        <f t="shared" si="255"/>
        <v>42510.798854166671</v>
      </c>
      <c r="T3343" s="10">
        <f t="shared" si="256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3"/>
        <v>102</v>
      </c>
      <c r="P3344">
        <f t="shared" si="254"/>
        <v>78.205100000000002</v>
      </c>
      <c r="Q3344" s="12" t="s">
        <v>8315</v>
      </c>
      <c r="R3344" t="s">
        <v>8316</v>
      </c>
      <c r="S3344" s="10">
        <f t="shared" si="255"/>
        <v>42062.296412037031</v>
      </c>
      <c r="T3344" s="10">
        <f t="shared" si="256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3"/>
        <v>171</v>
      </c>
      <c r="P3345">
        <f t="shared" si="254"/>
        <v>52.173900000000003</v>
      </c>
      <c r="Q3345" s="12" t="s">
        <v>8315</v>
      </c>
      <c r="R3345" t="s">
        <v>8316</v>
      </c>
      <c r="S3345" s="10">
        <f t="shared" si="255"/>
        <v>42452.916481481487</v>
      </c>
      <c r="T3345" s="10">
        <f t="shared" si="256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3"/>
        <v>101</v>
      </c>
      <c r="P3346">
        <f t="shared" si="254"/>
        <v>114.125</v>
      </c>
      <c r="Q3346" s="12" t="s">
        <v>8315</v>
      </c>
      <c r="R3346" t="s">
        <v>8316</v>
      </c>
      <c r="S3346" s="10">
        <f t="shared" si="255"/>
        <v>41851.200150462959</v>
      </c>
      <c r="T3346" s="10">
        <f t="shared" si="256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3"/>
        <v>130</v>
      </c>
      <c r="P3347">
        <f t="shared" si="254"/>
        <v>50</v>
      </c>
      <c r="Q3347" s="12" t="s">
        <v>8315</v>
      </c>
      <c r="R3347" t="s">
        <v>8316</v>
      </c>
      <c r="S3347" s="10">
        <f t="shared" si="255"/>
        <v>42053.106111111112</v>
      </c>
      <c r="T3347" s="10">
        <f t="shared" si="256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3"/>
        <v>110</v>
      </c>
      <c r="P3348">
        <f t="shared" si="254"/>
        <v>91.666700000000006</v>
      </c>
      <c r="Q3348" s="12" t="s">
        <v>8315</v>
      </c>
      <c r="R3348" t="s">
        <v>8316</v>
      </c>
      <c r="S3348" s="10">
        <f t="shared" si="255"/>
        <v>42054.024421296301</v>
      </c>
      <c r="T3348" s="10">
        <f t="shared" si="256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3"/>
        <v>119</v>
      </c>
      <c r="P3349">
        <f t="shared" si="254"/>
        <v>108.5909</v>
      </c>
      <c r="Q3349" s="12" t="s">
        <v>8315</v>
      </c>
      <c r="R3349" t="s">
        <v>8316</v>
      </c>
      <c r="S3349" s="10">
        <f t="shared" si="255"/>
        <v>42484.551550925928</v>
      </c>
      <c r="T3349" s="10">
        <f t="shared" si="256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3"/>
        <v>100</v>
      </c>
      <c r="P3350">
        <f t="shared" si="254"/>
        <v>69.822800000000001</v>
      </c>
      <c r="Q3350" s="12" t="s">
        <v>8315</v>
      </c>
      <c r="R3350" t="s">
        <v>8316</v>
      </c>
      <c r="S3350" s="10">
        <f t="shared" si="255"/>
        <v>42466.558796296296</v>
      </c>
      <c r="T3350" s="10">
        <f t="shared" si="256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3"/>
        <v>153</v>
      </c>
      <c r="P3351">
        <f t="shared" si="254"/>
        <v>109.5714</v>
      </c>
      <c r="Q3351" s="12" t="s">
        <v>8315</v>
      </c>
      <c r="R3351" t="s">
        <v>8316</v>
      </c>
      <c r="S3351" s="10">
        <f t="shared" si="255"/>
        <v>42513.110787037032</v>
      </c>
      <c r="T3351" s="10">
        <f t="shared" si="256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3"/>
        <v>104</v>
      </c>
      <c r="P3352">
        <f t="shared" si="254"/>
        <v>71.666700000000006</v>
      </c>
      <c r="Q3352" s="12" t="s">
        <v>8315</v>
      </c>
      <c r="R3352" t="s">
        <v>8316</v>
      </c>
      <c r="S3352" s="10">
        <f t="shared" si="255"/>
        <v>42302.701516203699</v>
      </c>
      <c r="T3352" s="10">
        <f t="shared" si="256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3"/>
        <v>101</v>
      </c>
      <c r="P3353">
        <f t="shared" si="254"/>
        <v>93.611099999999993</v>
      </c>
      <c r="Q3353" s="12" t="s">
        <v>8315</v>
      </c>
      <c r="R3353" t="s">
        <v>8316</v>
      </c>
      <c r="S3353" s="10">
        <f t="shared" si="255"/>
        <v>41806.395428240743</v>
      </c>
      <c r="T3353" s="10">
        <f t="shared" si="256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3"/>
        <v>108</v>
      </c>
      <c r="P3354">
        <f t="shared" si="254"/>
        <v>76.8</v>
      </c>
      <c r="Q3354" s="12" t="s">
        <v>8315</v>
      </c>
      <c r="R3354" t="s">
        <v>8316</v>
      </c>
      <c r="S3354" s="10">
        <f t="shared" si="255"/>
        <v>42495.992800925931</v>
      </c>
      <c r="T3354" s="10">
        <f t="shared" si="256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3"/>
        <v>315</v>
      </c>
      <c r="P3355">
        <f t="shared" si="254"/>
        <v>35.795499999999997</v>
      </c>
      <c r="Q3355" s="12" t="s">
        <v>8315</v>
      </c>
      <c r="R3355" t="s">
        <v>8316</v>
      </c>
      <c r="S3355" s="10">
        <f t="shared" si="255"/>
        <v>42479.432291666672</v>
      </c>
      <c r="T3355" s="10">
        <f t="shared" si="256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3"/>
        <v>102</v>
      </c>
      <c r="P3356">
        <f t="shared" si="254"/>
        <v>55.6</v>
      </c>
      <c r="Q3356" s="12" t="s">
        <v>8315</v>
      </c>
      <c r="R3356" t="s">
        <v>8316</v>
      </c>
      <c r="S3356" s="10">
        <f t="shared" si="255"/>
        <v>42270.7269212963</v>
      </c>
      <c r="T3356" s="10">
        <f t="shared" si="256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3"/>
        <v>126</v>
      </c>
      <c r="P3357">
        <f t="shared" si="254"/>
        <v>147.33330000000001</v>
      </c>
      <c r="Q3357" s="12" t="s">
        <v>8315</v>
      </c>
      <c r="R3357" t="s">
        <v>8316</v>
      </c>
      <c r="S3357" s="10">
        <f t="shared" si="255"/>
        <v>42489.619525462964</v>
      </c>
      <c r="T3357" s="10">
        <f t="shared" si="256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3"/>
        <v>101</v>
      </c>
      <c r="P3358">
        <f t="shared" si="254"/>
        <v>56.333300000000001</v>
      </c>
      <c r="Q3358" s="12" t="s">
        <v>8315</v>
      </c>
      <c r="R3358" t="s">
        <v>8316</v>
      </c>
      <c r="S3358" s="10">
        <f t="shared" si="255"/>
        <v>42536.815648148149</v>
      </c>
      <c r="T3358" s="10">
        <f t="shared" si="256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3"/>
        <v>101</v>
      </c>
      <c r="P3359">
        <f t="shared" si="254"/>
        <v>96.1905</v>
      </c>
      <c r="Q3359" s="12" t="s">
        <v>8315</v>
      </c>
      <c r="R3359" t="s">
        <v>8316</v>
      </c>
      <c r="S3359" s="10">
        <f t="shared" si="255"/>
        <v>41822.417939814812</v>
      </c>
      <c r="T3359" s="10">
        <f t="shared" si="256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3"/>
        <v>103</v>
      </c>
      <c r="P3360">
        <f t="shared" si="254"/>
        <v>63.574100000000001</v>
      </c>
      <c r="Q3360" s="12" t="s">
        <v>8315</v>
      </c>
      <c r="R3360" t="s">
        <v>8316</v>
      </c>
      <c r="S3360" s="10">
        <f t="shared" si="255"/>
        <v>41932.311099537037</v>
      </c>
      <c r="T3360" s="10">
        <f t="shared" si="256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3"/>
        <v>106</v>
      </c>
      <c r="P3361">
        <f t="shared" si="254"/>
        <v>184.7826</v>
      </c>
      <c r="Q3361" s="12" t="s">
        <v>8315</v>
      </c>
      <c r="R3361" t="s">
        <v>8316</v>
      </c>
      <c r="S3361" s="10">
        <f t="shared" si="255"/>
        <v>42746.057106481487</v>
      </c>
      <c r="T3361" s="10">
        <f t="shared" si="256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3"/>
        <v>101</v>
      </c>
      <c r="P3362">
        <f t="shared" si="254"/>
        <v>126.7222</v>
      </c>
      <c r="Q3362" s="12" t="s">
        <v>8315</v>
      </c>
      <c r="R3362" t="s">
        <v>8316</v>
      </c>
      <c r="S3362" s="10">
        <f t="shared" si="255"/>
        <v>42697.082673611112</v>
      </c>
      <c r="T3362" s="10">
        <f t="shared" si="256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3"/>
        <v>113</v>
      </c>
      <c r="P3363">
        <f t="shared" si="254"/>
        <v>83.426500000000004</v>
      </c>
      <c r="Q3363" s="12" t="s">
        <v>8315</v>
      </c>
      <c r="R3363" t="s">
        <v>8316</v>
      </c>
      <c r="S3363" s="10">
        <f t="shared" si="255"/>
        <v>41866.025347222225</v>
      </c>
      <c r="T3363" s="10">
        <f t="shared" si="256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3"/>
        <v>218</v>
      </c>
      <c r="P3364">
        <f t="shared" si="254"/>
        <v>54.5</v>
      </c>
      <c r="Q3364" s="12" t="s">
        <v>8315</v>
      </c>
      <c r="R3364" t="s">
        <v>8316</v>
      </c>
      <c r="S3364" s="10">
        <f t="shared" si="255"/>
        <v>42056.091631944444</v>
      </c>
      <c r="T3364" s="10">
        <f t="shared" si="256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3"/>
        <v>101</v>
      </c>
      <c r="P3365">
        <f t="shared" si="254"/>
        <v>302.30770000000001</v>
      </c>
      <c r="Q3365" s="12" t="s">
        <v>8315</v>
      </c>
      <c r="R3365" t="s">
        <v>8316</v>
      </c>
      <c r="S3365" s="10">
        <f t="shared" si="255"/>
        <v>41851.771354166667</v>
      </c>
      <c r="T3365" s="10">
        <f t="shared" si="256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3"/>
        <v>106</v>
      </c>
      <c r="P3366">
        <f t="shared" si="254"/>
        <v>44.1389</v>
      </c>
      <c r="Q3366" s="12" t="s">
        <v>8315</v>
      </c>
      <c r="R3366" t="s">
        <v>8316</v>
      </c>
      <c r="S3366" s="10">
        <f t="shared" si="255"/>
        <v>42422.977418981478</v>
      </c>
      <c r="T3366" s="10">
        <f t="shared" si="256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3"/>
        <v>104</v>
      </c>
      <c r="P3367">
        <f t="shared" si="254"/>
        <v>866.66669999999999</v>
      </c>
      <c r="Q3367" s="12" t="s">
        <v>8315</v>
      </c>
      <c r="R3367" t="s">
        <v>8316</v>
      </c>
      <c r="S3367" s="10">
        <f t="shared" si="255"/>
        <v>42321.101759259262</v>
      </c>
      <c r="T3367" s="10">
        <f t="shared" si="256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3"/>
        <v>221</v>
      </c>
      <c r="P3368">
        <f t="shared" si="254"/>
        <v>61.3889</v>
      </c>
      <c r="Q3368" s="12" t="s">
        <v>8315</v>
      </c>
      <c r="R3368" t="s">
        <v>8316</v>
      </c>
      <c r="S3368" s="10">
        <f t="shared" si="255"/>
        <v>42107.067557870367</v>
      </c>
      <c r="T3368" s="10">
        <f t="shared" si="256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3"/>
        <v>119</v>
      </c>
      <c r="P3369">
        <f t="shared" si="254"/>
        <v>29.666699999999999</v>
      </c>
      <c r="Q3369" s="12" t="s">
        <v>8315</v>
      </c>
      <c r="R3369" t="s">
        <v>8316</v>
      </c>
      <c r="S3369" s="10">
        <f t="shared" si="255"/>
        <v>42192.933958333335</v>
      </c>
      <c r="T3369" s="10">
        <f t="shared" si="256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3"/>
        <v>105</v>
      </c>
      <c r="P3370">
        <f t="shared" si="254"/>
        <v>45.478299999999997</v>
      </c>
      <c r="Q3370" s="12" t="s">
        <v>8315</v>
      </c>
      <c r="R3370" t="s">
        <v>8316</v>
      </c>
      <c r="S3370" s="10">
        <f t="shared" si="255"/>
        <v>41969.199756944443</v>
      </c>
      <c r="T3370" s="10">
        <f t="shared" si="256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3"/>
        <v>104</v>
      </c>
      <c r="P3371">
        <f t="shared" si="254"/>
        <v>96.203699999999998</v>
      </c>
      <c r="Q3371" s="12" t="s">
        <v>8315</v>
      </c>
      <c r="R3371" t="s">
        <v>8316</v>
      </c>
      <c r="S3371" s="10">
        <f t="shared" si="255"/>
        <v>42690.041435185187</v>
      </c>
      <c r="T3371" s="10">
        <f t="shared" si="256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3"/>
        <v>118</v>
      </c>
      <c r="P3372">
        <f t="shared" si="254"/>
        <v>67.923100000000005</v>
      </c>
      <c r="Q3372" s="12" t="s">
        <v>8315</v>
      </c>
      <c r="R3372" t="s">
        <v>8316</v>
      </c>
      <c r="S3372" s="10">
        <f t="shared" si="255"/>
        <v>42690.334317129629</v>
      </c>
      <c r="T3372" s="10">
        <f t="shared" si="256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3"/>
        <v>139</v>
      </c>
      <c r="P3373">
        <f t="shared" si="254"/>
        <v>30.777799999999999</v>
      </c>
      <c r="Q3373" s="12" t="s">
        <v>8315</v>
      </c>
      <c r="R3373" t="s">
        <v>8316</v>
      </c>
      <c r="S3373" s="10">
        <f t="shared" si="255"/>
        <v>42312.874594907407</v>
      </c>
      <c r="T3373" s="10">
        <f t="shared" si="256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3"/>
        <v>104</v>
      </c>
      <c r="P3374">
        <f t="shared" si="254"/>
        <v>38.333300000000001</v>
      </c>
      <c r="Q3374" s="12" t="s">
        <v>8315</v>
      </c>
      <c r="R3374" t="s">
        <v>8316</v>
      </c>
      <c r="S3374" s="10">
        <f t="shared" si="255"/>
        <v>41855.548101851848</v>
      </c>
      <c r="T3374" s="10">
        <f t="shared" si="256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3"/>
        <v>100</v>
      </c>
      <c r="P3375">
        <f t="shared" si="254"/>
        <v>66.833299999999994</v>
      </c>
      <c r="Q3375" s="12" t="s">
        <v>8315</v>
      </c>
      <c r="R3375" t="s">
        <v>8316</v>
      </c>
      <c r="S3375" s="10">
        <f t="shared" si="255"/>
        <v>42179.854629629626</v>
      </c>
      <c r="T3375" s="10">
        <f t="shared" si="256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3"/>
        <v>107</v>
      </c>
      <c r="P3376">
        <f t="shared" si="254"/>
        <v>71.730800000000002</v>
      </c>
      <c r="Q3376" s="12" t="s">
        <v>8315</v>
      </c>
      <c r="R3376" t="s">
        <v>8316</v>
      </c>
      <c r="S3376" s="10">
        <f t="shared" si="255"/>
        <v>42275.731666666667</v>
      </c>
      <c r="T3376" s="10">
        <f t="shared" si="256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3"/>
        <v>100</v>
      </c>
      <c r="P3377">
        <f t="shared" si="254"/>
        <v>176.47059999999999</v>
      </c>
      <c r="Q3377" s="12" t="s">
        <v>8315</v>
      </c>
      <c r="R3377" t="s">
        <v>8316</v>
      </c>
      <c r="S3377" s="10">
        <f t="shared" si="255"/>
        <v>41765.610798611109</v>
      </c>
      <c r="T3377" s="10">
        <f t="shared" si="256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3"/>
        <v>100</v>
      </c>
      <c r="P3378">
        <f t="shared" si="254"/>
        <v>421.1053</v>
      </c>
      <c r="Q3378" s="12" t="s">
        <v>8315</v>
      </c>
      <c r="R3378" t="s">
        <v>8316</v>
      </c>
      <c r="S3378" s="10">
        <f t="shared" si="255"/>
        <v>42059.701319444444</v>
      </c>
      <c r="T3378" s="10">
        <f t="shared" si="256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3"/>
        <v>101</v>
      </c>
      <c r="P3379">
        <f t="shared" si="254"/>
        <v>104.98699999999999</v>
      </c>
      <c r="Q3379" s="12" t="s">
        <v>8315</v>
      </c>
      <c r="R3379" t="s">
        <v>8316</v>
      </c>
      <c r="S3379" s="10">
        <f t="shared" si="255"/>
        <v>42053.732627314821</v>
      </c>
      <c r="T3379" s="10">
        <f t="shared" si="256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3"/>
        <v>108</v>
      </c>
      <c r="P3380">
        <f t="shared" si="254"/>
        <v>28.1905</v>
      </c>
      <c r="Q3380" s="12" t="s">
        <v>8315</v>
      </c>
      <c r="R3380" t="s">
        <v>8316</v>
      </c>
      <c r="S3380" s="10">
        <f t="shared" si="255"/>
        <v>41858.355393518519</v>
      </c>
      <c r="T3380" s="10">
        <f t="shared" si="256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3"/>
        <v>104</v>
      </c>
      <c r="P3381">
        <f t="shared" si="254"/>
        <v>54.552599999999998</v>
      </c>
      <c r="Q3381" s="12" t="s">
        <v>8315</v>
      </c>
      <c r="R3381" t="s">
        <v>8316</v>
      </c>
      <c r="S3381" s="10">
        <f t="shared" si="255"/>
        <v>42225.513888888891</v>
      </c>
      <c r="T3381" s="10">
        <f t="shared" si="256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3"/>
        <v>104</v>
      </c>
      <c r="P3382">
        <f t="shared" si="254"/>
        <v>111.8929</v>
      </c>
      <c r="Q3382" s="12" t="s">
        <v>8315</v>
      </c>
      <c r="R3382" t="s">
        <v>8316</v>
      </c>
      <c r="S3382" s="10">
        <f t="shared" si="255"/>
        <v>41937.95344907407</v>
      </c>
      <c r="T3382" s="10">
        <f t="shared" si="256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3"/>
        <v>102</v>
      </c>
      <c r="P3383">
        <f t="shared" si="254"/>
        <v>85.208299999999994</v>
      </c>
      <c r="Q3383" s="12" t="s">
        <v>8315</v>
      </c>
      <c r="R3383" t="s">
        <v>8316</v>
      </c>
      <c r="S3383" s="10">
        <f t="shared" si="255"/>
        <v>42044.184988425928</v>
      </c>
      <c r="T3383" s="10">
        <f t="shared" si="256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3"/>
        <v>101</v>
      </c>
      <c r="P3384">
        <f t="shared" si="254"/>
        <v>76.652199999999993</v>
      </c>
      <c r="Q3384" s="12" t="s">
        <v>8315</v>
      </c>
      <c r="R3384" t="s">
        <v>8316</v>
      </c>
      <c r="S3384" s="10">
        <f t="shared" si="255"/>
        <v>42559.431203703702</v>
      </c>
      <c r="T3384" s="10">
        <f t="shared" si="256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3"/>
        <v>112</v>
      </c>
      <c r="P3385">
        <f t="shared" si="254"/>
        <v>65.166700000000006</v>
      </c>
      <c r="Q3385" s="12" t="s">
        <v>8315</v>
      </c>
      <c r="R3385" t="s">
        <v>8316</v>
      </c>
      <c r="S3385" s="10">
        <f t="shared" si="255"/>
        <v>42524.782638888893</v>
      </c>
      <c r="T3385" s="10">
        <f t="shared" si="256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3"/>
        <v>100</v>
      </c>
      <c r="P3386">
        <f t="shared" si="254"/>
        <v>93.760300000000001</v>
      </c>
      <c r="Q3386" s="12" t="s">
        <v>8315</v>
      </c>
      <c r="R3386" t="s">
        <v>8316</v>
      </c>
      <c r="S3386" s="10">
        <f t="shared" si="255"/>
        <v>42292.087592592594</v>
      </c>
      <c r="T3386" s="10">
        <f t="shared" si="256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3"/>
        <v>100</v>
      </c>
      <c r="P3387">
        <f t="shared" si="254"/>
        <v>133.33330000000001</v>
      </c>
      <c r="Q3387" s="12" t="s">
        <v>8315</v>
      </c>
      <c r="R3387" t="s">
        <v>8316</v>
      </c>
      <c r="S3387" s="10">
        <f t="shared" si="255"/>
        <v>41953.8675</v>
      </c>
      <c r="T3387" s="10">
        <f t="shared" si="256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3"/>
        <v>105</v>
      </c>
      <c r="P3388">
        <f t="shared" si="254"/>
        <v>51.219499999999996</v>
      </c>
      <c r="Q3388" s="12" t="s">
        <v>8315</v>
      </c>
      <c r="R3388" t="s">
        <v>8316</v>
      </c>
      <c r="S3388" s="10">
        <f t="shared" si="255"/>
        <v>41946.644745370373</v>
      </c>
      <c r="T3388" s="10">
        <f t="shared" si="256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3"/>
        <v>117</v>
      </c>
      <c r="P3389">
        <f t="shared" si="254"/>
        <v>100.17140000000001</v>
      </c>
      <c r="Q3389" s="12" t="s">
        <v>8315</v>
      </c>
      <c r="R3389" t="s">
        <v>8316</v>
      </c>
      <c r="S3389" s="10">
        <f t="shared" si="255"/>
        <v>41947.762592592589</v>
      </c>
      <c r="T3389" s="10">
        <f t="shared" si="256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3"/>
        <v>104</v>
      </c>
      <c r="P3390">
        <f t="shared" si="254"/>
        <v>34.6</v>
      </c>
      <c r="Q3390" s="12" t="s">
        <v>8315</v>
      </c>
      <c r="R3390" t="s">
        <v>8316</v>
      </c>
      <c r="S3390" s="10">
        <f t="shared" si="255"/>
        <v>42143.461122685185</v>
      </c>
      <c r="T3390" s="10">
        <f t="shared" si="256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3"/>
        <v>115</v>
      </c>
      <c r="P3391">
        <f t="shared" si="254"/>
        <v>184.67740000000001</v>
      </c>
      <c r="Q3391" s="12" t="s">
        <v>8315</v>
      </c>
      <c r="R3391" t="s">
        <v>8316</v>
      </c>
      <c r="S3391" s="10">
        <f t="shared" si="255"/>
        <v>42494.563449074078</v>
      </c>
      <c r="T3391" s="10">
        <f t="shared" si="256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3"/>
        <v>102</v>
      </c>
      <c r="P3392">
        <f t="shared" si="254"/>
        <v>69.818200000000004</v>
      </c>
      <c r="Q3392" s="12" t="s">
        <v>8315</v>
      </c>
      <c r="R3392" t="s">
        <v>8316</v>
      </c>
      <c r="S3392" s="10">
        <f t="shared" si="255"/>
        <v>41815.774826388886</v>
      </c>
      <c r="T3392" s="10">
        <f t="shared" si="256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3"/>
        <v>223</v>
      </c>
      <c r="P3393">
        <f t="shared" si="254"/>
        <v>61.944400000000002</v>
      </c>
      <c r="Q3393" s="12" t="s">
        <v>8315</v>
      </c>
      <c r="R3393" t="s">
        <v>8316</v>
      </c>
      <c r="S3393" s="10">
        <f t="shared" si="255"/>
        <v>41830.545694444445</v>
      </c>
      <c r="T3393" s="10">
        <f t="shared" si="256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7">ROUND(E3394/D3394*100,0)</f>
        <v>100</v>
      </c>
      <c r="P3394">
        <f t="shared" si="254"/>
        <v>41.666699999999999</v>
      </c>
      <c r="Q3394" s="12" t="s">
        <v>8315</v>
      </c>
      <c r="R3394" t="s">
        <v>8316</v>
      </c>
      <c r="S3394" s="10">
        <f t="shared" si="255"/>
        <v>42446.845543981486</v>
      </c>
      <c r="T3394" s="10">
        <f t="shared" si="256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7"/>
        <v>106</v>
      </c>
      <c r="P3395">
        <f t="shared" ref="P3395:P3458" si="258">IFERROR(ROUND(E3395/L3395,4),0)</f>
        <v>36.068199999999997</v>
      </c>
      <c r="Q3395" s="12" t="s">
        <v>8315</v>
      </c>
      <c r="R3395" t="s">
        <v>8316</v>
      </c>
      <c r="S3395" s="10">
        <f t="shared" ref="S3395:S3458" si="259">(((J3395/60)/60)/24)+DATE(1970,1,1)</f>
        <v>41923.921643518523</v>
      </c>
      <c r="T3395" s="10">
        <f t="shared" ref="T3395:T3458" si="260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7"/>
        <v>142</v>
      </c>
      <c r="P3396">
        <f t="shared" si="258"/>
        <v>29</v>
      </c>
      <c r="Q3396" s="12" t="s">
        <v>8315</v>
      </c>
      <c r="R3396" t="s">
        <v>8316</v>
      </c>
      <c r="S3396" s="10">
        <f t="shared" si="259"/>
        <v>41817.59542824074</v>
      </c>
      <c r="T3396" s="10">
        <f t="shared" si="260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7"/>
        <v>184</v>
      </c>
      <c r="P3397">
        <f t="shared" si="258"/>
        <v>24.2105</v>
      </c>
      <c r="Q3397" s="12" t="s">
        <v>8315</v>
      </c>
      <c r="R3397" t="s">
        <v>8316</v>
      </c>
      <c r="S3397" s="10">
        <f t="shared" si="259"/>
        <v>42140.712314814817</v>
      </c>
      <c r="T3397" s="10">
        <f t="shared" si="260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7"/>
        <v>104</v>
      </c>
      <c r="P3398">
        <f t="shared" si="258"/>
        <v>55.892899999999997</v>
      </c>
      <c r="Q3398" s="12" t="s">
        <v>8315</v>
      </c>
      <c r="R3398" t="s">
        <v>8316</v>
      </c>
      <c r="S3398" s="10">
        <f t="shared" si="259"/>
        <v>41764.44663194444</v>
      </c>
      <c r="T3398" s="10">
        <f t="shared" si="260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7"/>
        <v>112</v>
      </c>
      <c r="P3399">
        <f t="shared" si="258"/>
        <v>11.666700000000001</v>
      </c>
      <c r="Q3399" s="12" t="s">
        <v>8315</v>
      </c>
      <c r="R3399" t="s">
        <v>8316</v>
      </c>
      <c r="S3399" s="10">
        <f t="shared" si="259"/>
        <v>42378.478344907402</v>
      </c>
      <c r="T3399" s="10">
        <f t="shared" si="260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7"/>
        <v>111</v>
      </c>
      <c r="P3400">
        <f t="shared" si="258"/>
        <v>68.353800000000007</v>
      </c>
      <c r="Q3400" s="12" t="s">
        <v>8315</v>
      </c>
      <c r="R3400" t="s">
        <v>8316</v>
      </c>
      <c r="S3400" s="10">
        <f t="shared" si="259"/>
        <v>41941.75203703704</v>
      </c>
      <c r="T3400" s="10">
        <f t="shared" si="260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7"/>
        <v>104</v>
      </c>
      <c r="P3401">
        <f t="shared" si="258"/>
        <v>27.065200000000001</v>
      </c>
      <c r="Q3401" s="12" t="s">
        <v>8315</v>
      </c>
      <c r="R3401" t="s">
        <v>8316</v>
      </c>
      <c r="S3401" s="10">
        <f t="shared" si="259"/>
        <v>42026.920428240745</v>
      </c>
      <c r="T3401" s="10">
        <f t="shared" si="260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7"/>
        <v>100</v>
      </c>
      <c r="P3402">
        <f t="shared" si="258"/>
        <v>118.1294</v>
      </c>
      <c r="Q3402" s="12" t="s">
        <v>8315</v>
      </c>
      <c r="R3402" t="s">
        <v>8316</v>
      </c>
      <c r="S3402" s="10">
        <f t="shared" si="259"/>
        <v>41834.953865740739</v>
      </c>
      <c r="T3402" s="10">
        <f t="shared" si="260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7"/>
        <v>102</v>
      </c>
      <c r="P3403">
        <f t="shared" si="258"/>
        <v>44.757599999999996</v>
      </c>
      <c r="Q3403" s="12" t="s">
        <v>8315</v>
      </c>
      <c r="R3403" t="s">
        <v>8316</v>
      </c>
      <c r="S3403" s="10">
        <f t="shared" si="259"/>
        <v>42193.723912037036</v>
      </c>
      <c r="T3403" s="10">
        <f t="shared" si="260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7"/>
        <v>110</v>
      </c>
      <c r="P3404">
        <f t="shared" si="258"/>
        <v>99.787899999999993</v>
      </c>
      <c r="Q3404" s="12" t="s">
        <v>8315</v>
      </c>
      <c r="R3404" t="s">
        <v>8316</v>
      </c>
      <c r="S3404" s="10">
        <f t="shared" si="259"/>
        <v>42290.61855324074</v>
      </c>
      <c r="T3404" s="10">
        <f t="shared" si="260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7"/>
        <v>100</v>
      </c>
      <c r="P3405">
        <f t="shared" si="258"/>
        <v>117.64709999999999</v>
      </c>
      <c r="Q3405" s="12" t="s">
        <v>8315</v>
      </c>
      <c r="R3405" t="s">
        <v>8316</v>
      </c>
      <c r="S3405" s="10">
        <f t="shared" si="259"/>
        <v>42150.462083333332</v>
      </c>
      <c r="T3405" s="10">
        <f t="shared" si="260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7"/>
        <v>122</v>
      </c>
      <c r="P3406">
        <f t="shared" si="258"/>
        <v>203.33330000000001</v>
      </c>
      <c r="Q3406" s="12" t="s">
        <v>8315</v>
      </c>
      <c r="R3406" t="s">
        <v>8316</v>
      </c>
      <c r="S3406" s="10">
        <f t="shared" si="259"/>
        <v>42152.503495370373</v>
      </c>
      <c r="T3406" s="10">
        <f t="shared" si="260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7"/>
        <v>138</v>
      </c>
      <c r="P3407">
        <f t="shared" si="258"/>
        <v>28.323499999999999</v>
      </c>
      <c r="Q3407" s="12" t="s">
        <v>8315</v>
      </c>
      <c r="R3407" t="s">
        <v>8316</v>
      </c>
      <c r="S3407" s="10">
        <f t="shared" si="259"/>
        <v>42410.017199074078</v>
      </c>
      <c r="T3407" s="10">
        <f t="shared" si="260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7"/>
        <v>100</v>
      </c>
      <c r="P3408">
        <f t="shared" si="258"/>
        <v>110.2308</v>
      </c>
      <c r="Q3408" s="12" t="s">
        <v>8315</v>
      </c>
      <c r="R3408" t="s">
        <v>8316</v>
      </c>
      <c r="S3408" s="10">
        <f t="shared" si="259"/>
        <v>41791.492777777778</v>
      </c>
      <c r="T3408" s="10">
        <f t="shared" si="260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7"/>
        <v>107</v>
      </c>
      <c r="P3409">
        <f t="shared" si="258"/>
        <v>31.970099999999999</v>
      </c>
      <c r="Q3409" s="12" t="s">
        <v>8315</v>
      </c>
      <c r="R3409" t="s">
        <v>8316</v>
      </c>
      <c r="S3409" s="10">
        <f t="shared" si="259"/>
        <v>41796.422326388885</v>
      </c>
      <c r="T3409" s="10">
        <f t="shared" si="260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7"/>
        <v>211</v>
      </c>
      <c r="P3410">
        <f t="shared" si="258"/>
        <v>58.6111</v>
      </c>
      <c r="Q3410" s="12" t="s">
        <v>8315</v>
      </c>
      <c r="R3410" t="s">
        <v>8316</v>
      </c>
      <c r="S3410" s="10">
        <f t="shared" si="259"/>
        <v>41808.991944444446</v>
      </c>
      <c r="T3410" s="10">
        <f t="shared" si="260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7"/>
        <v>124</v>
      </c>
      <c r="P3411">
        <f t="shared" si="258"/>
        <v>29.428599999999999</v>
      </c>
      <c r="Q3411" s="12" t="s">
        <v>8315</v>
      </c>
      <c r="R3411" t="s">
        <v>8316</v>
      </c>
      <c r="S3411" s="10">
        <f t="shared" si="259"/>
        <v>42544.814328703709</v>
      </c>
      <c r="T3411" s="10">
        <f t="shared" si="260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7"/>
        <v>109</v>
      </c>
      <c r="P3412">
        <f t="shared" si="258"/>
        <v>81.375</v>
      </c>
      <c r="Q3412" s="12" t="s">
        <v>8315</v>
      </c>
      <c r="R3412" t="s">
        <v>8316</v>
      </c>
      <c r="S3412" s="10">
        <f t="shared" si="259"/>
        <v>42500.041550925926</v>
      </c>
      <c r="T3412" s="10">
        <f t="shared" si="260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7"/>
        <v>104</v>
      </c>
      <c r="P3413">
        <f t="shared" si="258"/>
        <v>199.16669999999999</v>
      </c>
      <c r="Q3413" s="12" t="s">
        <v>8315</v>
      </c>
      <c r="R3413" t="s">
        <v>8316</v>
      </c>
      <c r="S3413" s="10">
        <f t="shared" si="259"/>
        <v>42265.022824074069</v>
      </c>
      <c r="T3413" s="10">
        <f t="shared" si="260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7"/>
        <v>100</v>
      </c>
      <c r="P3414">
        <f t="shared" si="258"/>
        <v>115.38460000000001</v>
      </c>
      <c r="Q3414" s="12" t="s">
        <v>8315</v>
      </c>
      <c r="R3414" t="s">
        <v>8316</v>
      </c>
      <c r="S3414" s="10">
        <f t="shared" si="259"/>
        <v>41879.959050925929</v>
      </c>
      <c r="T3414" s="10">
        <f t="shared" si="260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7"/>
        <v>130</v>
      </c>
      <c r="P3415">
        <f t="shared" si="258"/>
        <v>46.428600000000003</v>
      </c>
      <c r="Q3415" s="12" t="s">
        <v>8315</v>
      </c>
      <c r="R3415" t="s">
        <v>8316</v>
      </c>
      <c r="S3415" s="10">
        <f t="shared" si="259"/>
        <v>42053.733078703706</v>
      </c>
      <c r="T3415" s="10">
        <f t="shared" si="260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7"/>
        <v>104</v>
      </c>
      <c r="P3416">
        <f t="shared" si="258"/>
        <v>70.568200000000004</v>
      </c>
      <c r="Q3416" s="12" t="s">
        <v>8315</v>
      </c>
      <c r="R3416" t="s">
        <v>8316</v>
      </c>
      <c r="S3416" s="10">
        <f t="shared" si="259"/>
        <v>42675.832465277781</v>
      </c>
      <c r="T3416" s="10">
        <f t="shared" si="260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7"/>
        <v>100</v>
      </c>
      <c r="P3417">
        <f t="shared" si="258"/>
        <v>22.222200000000001</v>
      </c>
      <c r="Q3417" s="12" t="s">
        <v>8315</v>
      </c>
      <c r="R3417" t="s">
        <v>8316</v>
      </c>
      <c r="S3417" s="10">
        <f t="shared" si="259"/>
        <v>42467.144166666665</v>
      </c>
      <c r="T3417" s="10">
        <f t="shared" si="260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7"/>
        <v>120</v>
      </c>
      <c r="P3418">
        <f t="shared" si="258"/>
        <v>159.4667</v>
      </c>
      <c r="Q3418" s="12" t="s">
        <v>8315</v>
      </c>
      <c r="R3418" t="s">
        <v>8316</v>
      </c>
      <c r="S3418" s="10">
        <f t="shared" si="259"/>
        <v>42089.412557870368</v>
      </c>
      <c r="T3418" s="10">
        <f t="shared" si="260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7"/>
        <v>100</v>
      </c>
      <c r="P3419">
        <f t="shared" si="258"/>
        <v>37.777999999999999</v>
      </c>
      <c r="Q3419" s="12" t="s">
        <v>8315</v>
      </c>
      <c r="R3419" t="s">
        <v>8316</v>
      </c>
      <c r="S3419" s="10">
        <f t="shared" si="259"/>
        <v>41894.91375</v>
      </c>
      <c r="T3419" s="10">
        <f t="shared" si="260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7"/>
        <v>101</v>
      </c>
      <c r="P3420">
        <f t="shared" si="258"/>
        <v>72.053600000000003</v>
      </c>
      <c r="Q3420" s="12" t="s">
        <v>8315</v>
      </c>
      <c r="R3420" t="s">
        <v>8316</v>
      </c>
      <c r="S3420" s="10">
        <f t="shared" si="259"/>
        <v>41752.83457175926</v>
      </c>
      <c r="T3420" s="10">
        <f t="shared" si="260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7"/>
        <v>107</v>
      </c>
      <c r="P3421">
        <f t="shared" si="258"/>
        <v>63.695700000000002</v>
      </c>
      <c r="Q3421" s="12" t="s">
        <v>8315</v>
      </c>
      <c r="R3421" t="s">
        <v>8316</v>
      </c>
      <c r="S3421" s="10">
        <f t="shared" si="259"/>
        <v>42448.821585648147</v>
      </c>
      <c r="T3421" s="10">
        <f t="shared" si="260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7"/>
        <v>138</v>
      </c>
      <c r="P3422">
        <f t="shared" si="258"/>
        <v>28.411799999999999</v>
      </c>
      <c r="Q3422" s="12" t="s">
        <v>8315</v>
      </c>
      <c r="R3422" t="s">
        <v>8316</v>
      </c>
      <c r="S3422" s="10">
        <f t="shared" si="259"/>
        <v>42405.090300925927</v>
      </c>
      <c r="T3422" s="10">
        <f t="shared" si="260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7"/>
        <v>101</v>
      </c>
      <c r="P3423">
        <f t="shared" si="258"/>
        <v>103.21429999999999</v>
      </c>
      <c r="Q3423" s="12" t="s">
        <v>8315</v>
      </c>
      <c r="R3423" t="s">
        <v>8316</v>
      </c>
      <c r="S3423" s="10">
        <f t="shared" si="259"/>
        <v>42037.791238425925</v>
      </c>
      <c r="T3423" s="10">
        <f t="shared" si="260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7"/>
        <v>109</v>
      </c>
      <c r="P3424">
        <f t="shared" si="258"/>
        <v>71.152199999999993</v>
      </c>
      <c r="Q3424" s="12" t="s">
        <v>8315</v>
      </c>
      <c r="R3424" t="s">
        <v>8316</v>
      </c>
      <c r="S3424" s="10">
        <f t="shared" si="259"/>
        <v>42323.562222222223</v>
      </c>
      <c r="T3424" s="10">
        <f t="shared" si="260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7"/>
        <v>140</v>
      </c>
      <c r="P3425">
        <f t="shared" si="258"/>
        <v>35</v>
      </c>
      <c r="Q3425" s="12" t="s">
        <v>8315</v>
      </c>
      <c r="R3425" t="s">
        <v>8316</v>
      </c>
      <c r="S3425" s="10">
        <f t="shared" si="259"/>
        <v>42088.911354166667</v>
      </c>
      <c r="T3425" s="10">
        <f t="shared" si="260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7"/>
        <v>104</v>
      </c>
      <c r="P3426">
        <f t="shared" si="258"/>
        <v>81.776300000000006</v>
      </c>
      <c r="Q3426" s="12" t="s">
        <v>8315</v>
      </c>
      <c r="R3426" t="s">
        <v>8316</v>
      </c>
      <c r="S3426" s="10">
        <f t="shared" si="259"/>
        <v>42018.676898148144</v>
      </c>
      <c r="T3426" s="10">
        <f t="shared" si="260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7"/>
        <v>103</v>
      </c>
      <c r="P3427">
        <f t="shared" si="258"/>
        <v>297.02980000000002</v>
      </c>
      <c r="Q3427" s="12" t="s">
        <v>8315</v>
      </c>
      <c r="R3427" t="s">
        <v>8316</v>
      </c>
      <c r="S3427" s="10">
        <f t="shared" si="259"/>
        <v>41884.617314814815</v>
      </c>
      <c r="T3427" s="10">
        <f t="shared" si="260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7"/>
        <v>108</v>
      </c>
      <c r="P3428">
        <f t="shared" si="258"/>
        <v>46.609200000000001</v>
      </c>
      <c r="Q3428" s="12" t="s">
        <v>8315</v>
      </c>
      <c r="R3428" t="s">
        <v>8316</v>
      </c>
      <c r="S3428" s="10">
        <f t="shared" si="259"/>
        <v>41884.056747685187</v>
      </c>
      <c r="T3428" s="10">
        <f t="shared" si="260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7"/>
        <v>100</v>
      </c>
      <c r="P3429">
        <f t="shared" si="258"/>
        <v>51.7241</v>
      </c>
      <c r="Q3429" s="12" t="s">
        <v>8315</v>
      </c>
      <c r="R3429" t="s">
        <v>8316</v>
      </c>
      <c r="S3429" s="10">
        <f t="shared" si="259"/>
        <v>41792.645277777774</v>
      </c>
      <c r="T3429" s="10">
        <f t="shared" si="260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7"/>
        <v>103</v>
      </c>
      <c r="P3430">
        <f t="shared" si="258"/>
        <v>40.2941</v>
      </c>
      <c r="Q3430" s="12" t="s">
        <v>8315</v>
      </c>
      <c r="R3430" t="s">
        <v>8316</v>
      </c>
      <c r="S3430" s="10">
        <f t="shared" si="259"/>
        <v>42038.720451388886</v>
      </c>
      <c r="T3430" s="10">
        <f t="shared" si="260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7"/>
        <v>130</v>
      </c>
      <c r="P3431">
        <f t="shared" si="258"/>
        <v>16.25</v>
      </c>
      <c r="Q3431" s="12" t="s">
        <v>8315</v>
      </c>
      <c r="R3431" t="s">
        <v>8316</v>
      </c>
      <c r="S3431" s="10">
        <f t="shared" si="259"/>
        <v>42662.021539351852</v>
      </c>
      <c r="T3431" s="10">
        <f t="shared" si="260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7"/>
        <v>109</v>
      </c>
      <c r="P3432">
        <f t="shared" si="258"/>
        <v>30.1526</v>
      </c>
      <c r="Q3432" s="12" t="s">
        <v>8315</v>
      </c>
      <c r="R3432" t="s">
        <v>8316</v>
      </c>
      <c r="S3432" s="10">
        <f t="shared" si="259"/>
        <v>41820.945613425924</v>
      </c>
      <c r="T3432" s="10">
        <f t="shared" si="260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7"/>
        <v>100</v>
      </c>
      <c r="P3433">
        <f t="shared" si="258"/>
        <v>95.238100000000003</v>
      </c>
      <c r="Q3433" s="12" t="s">
        <v>8315</v>
      </c>
      <c r="R3433" t="s">
        <v>8316</v>
      </c>
      <c r="S3433" s="10">
        <f t="shared" si="259"/>
        <v>41839.730937500004</v>
      </c>
      <c r="T3433" s="10">
        <f t="shared" si="260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7"/>
        <v>110</v>
      </c>
      <c r="P3434">
        <f t="shared" si="258"/>
        <v>52.214300000000001</v>
      </c>
      <c r="Q3434" s="12" t="s">
        <v>8315</v>
      </c>
      <c r="R3434" t="s">
        <v>8316</v>
      </c>
      <c r="S3434" s="10">
        <f t="shared" si="259"/>
        <v>42380.581180555557</v>
      </c>
      <c r="T3434" s="10">
        <f t="shared" si="260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7"/>
        <v>100</v>
      </c>
      <c r="P3435">
        <f t="shared" si="258"/>
        <v>134.1549</v>
      </c>
      <c r="Q3435" s="12" t="s">
        <v>8315</v>
      </c>
      <c r="R3435" t="s">
        <v>8316</v>
      </c>
      <c r="S3435" s="10">
        <f t="shared" si="259"/>
        <v>41776.063136574077</v>
      </c>
      <c r="T3435" s="10">
        <f t="shared" si="260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7"/>
        <v>106</v>
      </c>
      <c r="P3436">
        <f t="shared" si="258"/>
        <v>62.827399999999997</v>
      </c>
      <c r="Q3436" s="12" t="s">
        <v>8315</v>
      </c>
      <c r="R3436" t="s">
        <v>8316</v>
      </c>
      <c r="S3436" s="10">
        <f t="shared" si="259"/>
        <v>41800.380428240744</v>
      </c>
      <c r="T3436" s="10">
        <f t="shared" si="260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7"/>
        <v>112</v>
      </c>
      <c r="P3437">
        <f t="shared" si="258"/>
        <v>58.947400000000002</v>
      </c>
      <c r="Q3437" s="12" t="s">
        <v>8315</v>
      </c>
      <c r="R3437" t="s">
        <v>8316</v>
      </c>
      <c r="S3437" s="10">
        <f t="shared" si="259"/>
        <v>42572.61681712963</v>
      </c>
      <c r="T3437" s="10">
        <f t="shared" si="260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7"/>
        <v>106</v>
      </c>
      <c r="P3438">
        <f t="shared" si="258"/>
        <v>143.10810000000001</v>
      </c>
      <c r="Q3438" s="12" t="s">
        <v>8315</v>
      </c>
      <c r="R3438" t="s">
        <v>8316</v>
      </c>
      <c r="S3438" s="10">
        <f t="shared" si="259"/>
        <v>41851.541585648149</v>
      </c>
      <c r="T3438" s="10">
        <f t="shared" si="260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7"/>
        <v>101</v>
      </c>
      <c r="P3439">
        <f t="shared" si="258"/>
        <v>84.166700000000006</v>
      </c>
      <c r="Q3439" s="12" t="s">
        <v>8315</v>
      </c>
      <c r="R3439" t="s">
        <v>8316</v>
      </c>
      <c r="S3439" s="10">
        <f t="shared" si="259"/>
        <v>42205.710879629631</v>
      </c>
      <c r="T3439" s="10">
        <f t="shared" si="260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7"/>
        <v>104</v>
      </c>
      <c r="P3440">
        <f t="shared" si="258"/>
        <v>186.07140000000001</v>
      </c>
      <c r="Q3440" s="12" t="s">
        <v>8315</v>
      </c>
      <c r="R3440" t="s">
        <v>8316</v>
      </c>
      <c r="S3440" s="10">
        <f t="shared" si="259"/>
        <v>42100.927858796291</v>
      </c>
      <c r="T3440" s="10">
        <f t="shared" si="260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7"/>
        <v>135</v>
      </c>
      <c r="P3441">
        <f t="shared" si="258"/>
        <v>89.785600000000002</v>
      </c>
      <c r="Q3441" s="12" t="s">
        <v>8315</v>
      </c>
      <c r="R3441" t="s">
        <v>8316</v>
      </c>
      <c r="S3441" s="10">
        <f t="shared" si="259"/>
        <v>42374.911226851851</v>
      </c>
      <c r="T3441" s="10">
        <f t="shared" si="260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7"/>
        <v>105</v>
      </c>
      <c r="P3442">
        <f t="shared" si="258"/>
        <v>64.157600000000002</v>
      </c>
      <c r="Q3442" s="12" t="s">
        <v>8315</v>
      </c>
      <c r="R3442" t="s">
        <v>8316</v>
      </c>
      <c r="S3442" s="10">
        <f t="shared" si="259"/>
        <v>41809.12300925926</v>
      </c>
      <c r="T3442" s="10">
        <f t="shared" si="260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7"/>
        <v>103</v>
      </c>
      <c r="P3443">
        <f t="shared" si="258"/>
        <v>59.651200000000003</v>
      </c>
      <c r="Q3443" s="12" t="s">
        <v>8315</v>
      </c>
      <c r="R3443" t="s">
        <v>8316</v>
      </c>
      <c r="S3443" s="10">
        <f t="shared" si="259"/>
        <v>42294.429641203707</v>
      </c>
      <c r="T3443" s="10">
        <f t="shared" si="260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7"/>
        <v>100</v>
      </c>
      <c r="P3444">
        <f t="shared" si="258"/>
        <v>31.25</v>
      </c>
      <c r="Q3444" s="12" t="s">
        <v>8315</v>
      </c>
      <c r="R3444" t="s">
        <v>8316</v>
      </c>
      <c r="S3444" s="10">
        <f t="shared" si="259"/>
        <v>42124.841111111105</v>
      </c>
      <c r="T3444" s="10">
        <f t="shared" si="260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7"/>
        <v>186</v>
      </c>
      <c r="P3445">
        <f t="shared" si="258"/>
        <v>41.222200000000001</v>
      </c>
      <c r="Q3445" s="12" t="s">
        <v>8315</v>
      </c>
      <c r="R3445" t="s">
        <v>8316</v>
      </c>
      <c r="S3445" s="10">
        <f t="shared" si="259"/>
        <v>41861.524837962963</v>
      </c>
      <c r="T3445" s="10">
        <f t="shared" si="260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7"/>
        <v>289</v>
      </c>
      <c r="P3446">
        <f t="shared" si="258"/>
        <v>43.35</v>
      </c>
      <c r="Q3446" s="12" t="s">
        <v>8315</v>
      </c>
      <c r="R3446" t="s">
        <v>8316</v>
      </c>
      <c r="S3446" s="10">
        <f t="shared" si="259"/>
        <v>42521.291504629626</v>
      </c>
      <c r="T3446" s="10">
        <f t="shared" si="260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7"/>
        <v>100</v>
      </c>
      <c r="P3447">
        <f t="shared" si="258"/>
        <v>64.516099999999994</v>
      </c>
      <c r="Q3447" s="12" t="s">
        <v>8315</v>
      </c>
      <c r="R3447" t="s">
        <v>8316</v>
      </c>
      <c r="S3447" s="10">
        <f t="shared" si="259"/>
        <v>42272.530509259261</v>
      </c>
      <c r="T3447" s="10">
        <f t="shared" si="260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7"/>
        <v>108</v>
      </c>
      <c r="P3448">
        <f t="shared" si="258"/>
        <v>43.28</v>
      </c>
      <c r="Q3448" s="12" t="s">
        <v>8315</v>
      </c>
      <c r="R3448" t="s">
        <v>8316</v>
      </c>
      <c r="S3448" s="10">
        <f t="shared" si="259"/>
        <v>42016.832465277781</v>
      </c>
      <c r="T3448" s="10">
        <f t="shared" si="260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7"/>
        <v>108</v>
      </c>
      <c r="P3449">
        <f t="shared" si="258"/>
        <v>77</v>
      </c>
      <c r="Q3449" s="12" t="s">
        <v>8315</v>
      </c>
      <c r="R3449" t="s">
        <v>8316</v>
      </c>
      <c r="S3449" s="10">
        <f t="shared" si="259"/>
        <v>42402.889027777783</v>
      </c>
      <c r="T3449" s="10">
        <f t="shared" si="260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7"/>
        <v>110</v>
      </c>
      <c r="P3450">
        <f t="shared" si="258"/>
        <v>51.222200000000001</v>
      </c>
      <c r="Q3450" s="12" t="s">
        <v>8315</v>
      </c>
      <c r="R3450" t="s">
        <v>8316</v>
      </c>
      <c r="S3450" s="10">
        <f t="shared" si="259"/>
        <v>41960.119085648148</v>
      </c>
      <c r="T3450" s="10">
        <f t="shared" si="260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7"/>
        <v>171</v>
      </c>
      <c r="P3451">
        <f t="shared" si="258"/>
        <v>68.25</v>
      </c>
      <c r="Q3451" s="12" t="s">
        <v>8315</v>
      </c>
      <c r="R3451" t="s">
        <v>8316</v>
      </c>
      <c r="S3451" s="10">
        <f t="shared" si="259"/>
        <v>42532.052523148144</v>
      </c>
      <c r="T3451" s="10">
        <f t="shared" si="260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7"/>
        <v>152</v>
      </c>
      <c r="P3452">
        <f t="shared" si="258"/>
        <v>19.487200000000001</v>
      </c>
      <c r="Q3452" s="12" t="s">
        <v>8315</v>
      </c>
      <c r="R3452" t="s">
        <v>8316</v>
      </c>
      <c r="S3452" s="10">
        <f t="shared" si="259"/>
        <v>42036.704525462963</v>
      </c>
      <c r="T3452" s="10">
        <f t="shared" si="260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7"/>
        <v>101</v>
      </c>
      <c r="P3453">
        <f t="shared" si="258"/>
        <v>41.125</v>
      </c>
      <c r="Q3453" s="12" t="s">
        <v>8315</v>
      </c>
      <c r="R3453" t="s">
        <v>8316</v>
      </c>
      <c r="S3453" s="10">
        <f t="shared" si="259"/>
        <v>42088.723692129628</v>
      </c>
      <c r="T3453" s="10">
        <f t="shared" si="260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7"/>
        <v>153</v>
      </c>
      <c r="P3454">
        <f t="shared" si="258"/>
        <v>41.4054</v>
      </c>
      <c r="Q3454" s="12" t="s">
        <v>8315</v>
      </c>
      <c r="R3454" t="s">
        <v>8316</v>
      </c>
      <c r="S3454" s="10">
        <f t="shared" si="259"/>
        <v>41820.639189814814</v>
      </c>
      <c r="T3454" s="10">
        <f t="shared" si="260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7"/>
        <v>128</v>
      </c>
      <c r="P3455">
        <f t="shared" si="258"/>
        <v>27.5</v>
      </c>
      <c r="Q3455" s="12" t="s">
        <v>8315</v>
      </c>
      <c r="R3455" t="s">
        <v>8316</v>
      </c>
      <c r="S3455" s="10">
        <f t="shared" si="259"/>
        <v>42535.97865740741</v>
      </c>
      <c r="T3455" s="10">
        <f t="shared" si="260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7"/>
        <v>101</v>
      </c>
      <c r="P3456">
        <f t="shared" si="258"/>
        <v>33.571399999999997</v>
      </c>
      <c r="Q3456" s="12" t="s">
        <v>8315</v>
      </c>
      <c r="R3456" t="s">
        <v>8316</v>
      </c>
      <c r="S3456" s="10">
        <f t="shared" si="259"/>
        <v>41821.698599537034</v>
      </c>
      <c r="T3456" s="10">
        <f t="shared" si="260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7"/>
        <v>101</v>
      </c>
      <c r="P3457">
        <f t="shared" si="258"/>
        <v>145.86959999999999</v>
      </c>
      <c r="Q3457" s="12" t="s">
        <v>8315</v>
      </c>
      <c r="R3457" t="s">
        <v>8316</v>
      </c>
      <c r="S3457" s="10">
        <f t="shared" si="259"/>
        <v>42626.7503125</v>
      </c>
      <c r="T3457" s="10">
        <f t="shared" si="260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1">ROUND(E3458/D3458*100,0)</f>
        <v>191</v>
      </c>
      <c r="P3458">
        <f t="shared" si="258"/>
        <v>358.6875</v>
      </c>
      <c r="Q3458" s="12" t="s">
        <v>8315</v>
      </c>
      <c r="R3458" t="s">
        <v>8316</v>
      </c>
      <c r="S3458" s="10">
        <f t="shared" si="259"/>
        <v>41821.205636574072</v>
      </c>
      <c r="T3458" s="10">
        <f t="shared" si="260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1"/>
        <v>140</v>
      </c>
      <c r="P3459">
        <f t="shared" ref="P3459:P3522" si="262">IFERROR(ROUND(E3459/L3459,4),0)</f>
        <v>50.9818</v>
      </c>
      <c r="Q3459" s="12" t="s">
        <v>8315</v>
      </c>
      <c r="R3459" t="s">
        <v>8316</v>
      </c>
      <c r="S3459" s="10">
        <f t="shared" ref="S3459:S3522" si="263">(((J3459/60)/60)/24)+DATE(1970,1,1)</f>
        <v>42016.706678240742</v>
      </c>
      <c r="T3459" s="10">
        <f t="shared" ref="T3459:T3522" si="264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1"/>
        <v>124</v>
      </c>
      <c r="P3460">
        <f t="shared" si="262"/>
        <v>45.036999999999999</v>
      </c>
      <c r="Q3460" s="12" t="s">
        <v>8315</v>
      </c>
      <c r="R3460" t="s">
        <v>8316</v>
      </c>
      <c r="S3460" s="10">
        <f t="shared" si="263"/>
        <v>42011.202581018515</v>
      </c>
      <c r="T3460" s="10">
        <f t="shared" si="264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1"/>
        <v>126</v>
      </c>
      <c r="P3461">
        <f t="shared" si="262"/>
        <v>17.527799999999999</v>
      </c>
      <c r="Q3461" s="12" t="s">
        <v>8315</v>
      </c>
      <c r="R3461" t="s">
        <v>8316</v>
      </c>
      <c r="S3461" s="10">
        <f t="shared" si="263"/>
        <v>42480.479861111111</v>
      </c>
      <c r="T3461" s="10">
        <f t="shared" si="264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1"/>
        <v>190</v>
      </c>
      <c r="P3462">
        <f t="shared" si="262"/>
        <v>50</v>
      </c>
      <c r="Q3462" s="12" t="s">
        <v>8315</v>
      </c>
      <c r="R3462" t="s">
        <v>8316</v>
      </c>
      <c r="S3462" s="10">
        <f t="shared" si="263"/>
        <v>41852.527222222219</v>
      </c>
      <c r="T3462" s="10">
        <f t="shared" si="264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1"/>
        <v>139</v>
      </c>
      <c r="P3463">
        <f t="shared" si="262"/>
        <v>57.916699999999999</v>
      </c>
      <c r="Q3463" s="12" t="s">
        <v>8315</v>
      </c>
      <c r="R3463" t="s">
        <v>8316</v>
      </c>
      <c r="S3463" s="10">
        <f t="shared" si="263"/>
        <v>42643.632858796293</v>
      </c>
      <c r="T3463" s="10">
        <f t="shared" si="264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1"/>
        <v>202</v>
      </c>
      <c r="P3464">
        <f t="shared" si="262"/>
        <v>29.7059</v>
      </c>
      <c r="Q3464" s="12" t="s">
        <v>8315</v>
      </c>
      <c r="R3464" t="s">
        <v>8316</v>
      </c>
      <c r="S3464" s="10">
        <f t="shared" si="263"/>
        <v>42179.898472222223</v>
      </c>
      <c r="T3464" s="10">
        <f t="shared" si="264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1"/>
        <v>103</v>
      </c>
      <c r="P3465">
        <f t="shared" si="262"/>
        <v>90.684200000000004</v>
      </c>
      <c r="Q3465" s="12" t="s">
        <v>8315</v>
      </c>
      <c r="R3465" t="s">
        <v>8316</v>
      </c>
      <c r="S3465" s="10">
        <f t="shared" si="263"/>
        <v>42612.918807870374</v>
      </c>
      <c r="T3465" s="10">
        <f t="shared" si="264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1"/>
        <v>102</v>
      </c>
      <c r="P3466">
        <f t="shared" si="262"/>
        <v>55.012700000000002</v>
      </c>
      <c r="Q3466" s="12" t="s">
        <v>8315</v>
      </c>
      <c r="R3466" t="s">
        <v>8316</v>
      </c>
      <c r="S3466" s="10">
        <f t="shared" si="263"/>
        <v>42575.130057870367</v>
      </c>
      <c r="T3466" s="10">
        <f t="shared" si="264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1"/>
        <v>103</v>
      </c>
      <c r="P3467">
        <f t="shared" si="262"/>
        <v>57.222200000000001</v>
      </c>
      <c r="Q3467" s="12" t="s">
        <v>8315</v>
      </c>
      <c r="R3467" t="s">
        <v>8316</v>
      </c>
      <c r="S3467" s="10">
        <f t="shared" si="263"/>
        <v>42200.625833333332</v>
      </c>
      <c r="T3467" s="10">
        <f t="shared" si="264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1"/>
        <v>127</v>
      </c>
      <c r="P3468">
        <f t="shared" si="262"/>
        <v>72.950800000000001</v>
      </c>
      <c r="Q3468" s="12" t="s">
        <v>8315</v>
      </c>
      <c r="R3468" t="s">
        <v>8316</v>
      </c>
      <c r="S3468" s="10">
        <f t="shared" si="263"/>
        <v>42420.019097222219</v>
      </c>
      <c r="T3468" s="10">
        <f t="shared" si="264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1"/>
        <v>101</v>
      </c>
      <c r="P3469">
        <f t="shared" si="262"/>
        <v>64.468100000000007</v>
      </c>
      <c r="Q3469" s="12" t="s">
        <v>8315</v>
      </c>
      <c r="R3469" t="s">
        <v>8316</v>
      </c>
      <c r="S3469" s="10">
        <f t="shared" si="263"/>
        <v>42053.671666666662</v>
      </c>
      <c r="T3469" s="10">
        <f t="shared" si="264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1"/>
        <v>122</v>
      </c>
      <c r="P3470">
        <f t="shared" si="262"/>
        <v>716.35289999999998</v>
      </c>
      <c r="Q3470" s="12" t="s">
        <v>8315</v>
      </c>
      <c r="R3470" t="s">
        <v>8316</v>
      </c>
      <c r="S3470" s="10">
        <f t="shared" si="263"/>
        <v>42605.765381944439</v>
      </c>
      <c r="T3470" s="10">
        <f t="shared" si="264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1"/>
        <v>113</v>
      </c>
      <c r="P3471">
        <f t="shared" si="262"/>
        <v>50.396799999999999</v>
      </c>
      <c r="Q3471" s="12" t="s">
        <v>8315</v>
      </c>
      <c r="R3471" t="s">
        <v>8316</v>
      </c>
      <c r="S3471" s="10">
        <f t="shared" si="263"/>
        <v>42458.641724537039</v>
      </c>
      <c r="T3471" s="10">
        <f t="shared" si="264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1"/>
        <v>150</v>
      </c>
      <c r="P3472">
        <f t="shared" si="262"/>
        <v>41.666699999999999</v>
      </c>
      <c r="Q3472" s="12" t="s">
        <v>8315</v>
      </c>
      <c r="R3472" t="s">
        <v>8316</v>
      </c>
      <c r="S3472" s="10">
        <f t="shared" si="263"/>
        <v>42529.022013888884</v>
      </c>
      <c r="T3472" s="10">
        <f t="shared" si="264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1"/>
        <v>215</v>
      </c>
      <c r="P3473">
        <f t="shared" si="262"/>
        <v>35.7667</v>
      </c>
      <c r="Q3473" s="12" t="s">
        <v>8315</v>
      </c>
      <c r="R3473" t="s">
        <v>8316</v>
      </c>
      <c r="S3473" s="10">
        <f t="shared" si="263"/>
        <v>41841.820486111108</v>
      </c>
      <c r="T3473" s="10">
        <f t="shared" si="264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1"/>
        <v>102</v>
      </c>
      <c r="P3474">
        <f t="shared" si="262"/>
        <v>88.739099999999993</v>
      </c>
      <c r="Q3474" s="12" t="s">
        <v>8315</v>
      </c>
      <c r="R3474" t="s">
        <v>8316</v>
      </c>
      <c r="S3474" s="10">
        <f t="shared" si="263"/>
        <v>41928.170497685183</v>
      </c>
      <c r="T3474" s="10">
        <f t="shared" si="264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1"/>
        <v>100</v>
      </c>
      <c r="P3475">
        <f t="shared" si="262"/>
        <v>148.48480000000001</v>
      </c>
      <c r="Q3475" s="12" t="s">
        <v>8315</v>
      </c>
      <c r="R3475" t="s">
        <v>8316</v>
      </c>
      <c r="S3475" s="10">
        <f t="shared" si="263"/>
        <v>42062.834444444445</v>
      </c>
      <c r="T3475" s="10">
        <f t="shared" si="264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1"/>
        <v>101</v>
      </c>
      <c r="P3476">
        <f t="shared" si="262"/>
        <v>51.794899999999998</v>
      </c>
      <c r="Q3476" s="12" t="s">
        <v>8315</v>
      </c>
      <c r="R3476" t="s">
        <v>8316</v>
      </c>
      <c r="S3476" s="10">
        <f t="shared" si="263"/>
        <v>42541.501516203702</v>
      </c>
      <c r="T3476" s="10">
        <f t="shared" si="264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1"/>
        <v>113</v>
      </c>
      <c r="P3477">
        <f t="shared" si="262"/>
        <v>20</v>
      </c>
      <c r="Q3477" s="12" t="s">
        <v>8315</v>
      </c>
      <c r="R3477" t="s">
        <v>8316</v>
      </c>
      <c r="S3477" s="10">
        <f t="shared" si="263"/>
        <v>41918.880833333329</v>
      </c>
      <c r="T3477" s="10">
        <f t="shared" si="264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1"/>
        <v>104</v>
      </c>
      <c r="P3478">
        <f t="shared" si="262"/>
        <v>52</v>
      </c>
      <c r="Q3478" s="12" t="s">
        <v>8315</v>
      </c>
      <c r="R3478" t="s">
        <v>8316</v>
      </c>
      <c r="S3478" s="10">
        <f t="shared" si="263"/>
        <v>41921.279976851853</v>
      </c>
      <c r="T3478" s="10">
        <f t="shared" si="264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1"/>
        <v>115</v>
      </c>
      <c r="P3479">
        <f t="shared" si="262"/>
        <v>53.230800000000002</v>
      </c>
      <c r="Q3479" s="12" t="s">
        <v>8315</v>
      </c>
      <c r="R3479" t="s">
        <v>8316</v>
      </c>
      <c r="S3479" s="10">
        <f t="shared" si="263"/>
        <v>42128.736608796295</v>
      </c>
      <c r="T3479" s="10">
        <f t="shared" si="264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1"/>
        <v>113</v>
      </c>
      <c r="P3480">
        <f t="shared" si="262"/>
        <v>39.596499999999999</v>
      </c>
      <c r="Q3480" s="12" t="s">
        <v>8315</v>
      </c>
      <c r="R3480" t="s">
        <v>8316</v>
      </c>
      <c r="S3480" s="10">
        <f t="shared" si="263"/>
        <v>42053.916921296302</v>
      </c>
      <c r="T3480" s="10">
        <f t="shared" si="264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1"/>
        <v>128</v>
      </c>
      <c r="P3481">
        <f t="shared" si="262"/>
        <v>34.25</v>
      </c>
      <c r="Q3481" s="12" t="s">
        <v>8315</v>
      </c>
      <c r="R3481" t="s">
        <v>8316</v>
      </c>
      <c r="S3481" s="10">
        <f t="shared" si="263"/>
        <v>41781.855092592588</v>
      </c>
      <c r="T3481" s="10">
        <f t="shared" si="264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1"/>
        <v>143</v>
      </c>
      <c r="P3482">
        <f t="shared" si="262"/>
        <v>164.61539999999999</v>
      </c>
      <c r="Q3482" s="12" t="s">
        <v>8315</v>
      </c>
      <c r="R3482" t="s">
        <v>8316</v>
      </c>
      <c r="S3482" s="10">
        <f t="shared" si="263"/>
        <v>42171.317442129628</v>
      </c>
      <c r="T3482" s="10">
        <f t="shared" si="264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1"/>
        <v>119</v>
      </c>
      <c r="P3483">
        <f t="shared" si="262"/>
        <v>125.0526</v>
      </c>
      <c r="Q3483" s="12" t="s">
        <v>8315</v>
      </c>
      <c r="R3483" t="s">
        <v>8316</v>
      </c>
      <c r="S3483" s="10">
        <f t="shared" si="263"/>
        <v>41989.24754629629</v>
      </c>
      <c r="T3483" s="10">
        <f t="shared" si="264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1"/>
        <v>138</v>
      </c>
      <c r="P3484">
        <f t="shared" si="262"/>
        <v>51.875</v>
      </c>
      <c r="Q3484" s="12" t="s">
        <v>8315</v>
      </c>
      <c r="R3484" t="s">
        <v>8316</v>
      </c>
      <c r="S3484" s="10">
        <f t="shared" si="263"/>
        <v>41796.771597222221</v>
      </c>
      <c r="T3484" s="10">
        <f t="shared" si="264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1"/>
        <v>160</v>
      </c>
      <c r="P3485">
        <f t="shared" si="262"/>
        <v>40.285699999999999</v>
      </c>
      <c r="Q3485" s="12" t="s">
        <v>8315</v>
      </c>
      <c r="R3485" t="s">
        <v>8316</v>
      </c>
      <c r="S3485" s="10">
        <f t="shared" si="263"/>
        <v>41793.668761574074</v>
      </c>
      <c r="T3485" s="10">
        <f t="shared" si="264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1"/>
        <v>114</v>
      </c>
      <c r="P3486">
        <f t="shared" si="262"/>
        <v>64.909099999999995</v>
      </c>
      <c r="Q3486" s="12" t="s">
        <v>8315</v>
      </c>
      <c r="R3486" t="s">
        <v>8316</v>
      </c>
      <c r="S3486" s="10">
        <f t="shared" si="263"/>
        <v>42506.760405092587</v>
      </c>
      <c r="T3486" s="10">
        <f t="shared" si="264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1"/>
        <v>101</v>
      </c>
      <c r="P3487">
        <f t="shared" si="262"/>
        <v>55.333300000000001</v>
      </c>
      <c r="Q3487" s="12" t="s">
        <v>8315</v>
      </c>
      <c r="R3487" t="s">
        <v>8316</v>
      </c>
      <c r="S3487" s="10">
        <f t="shared" si="263"/>
        <v>42372.693055555559</v>
      </c>
      <c r="T3487" s="10">
        <f t="shared" si="264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1"/>
        <v>155</v>
      </c>
      <c r="P3488">
        <f t="shared" si="262"/>
        <v>83.142899999999997</v>
      </c>
      <c r="Q3488" s="12" t="s">
        <v>8315</v>
      </c>
      <c r="R3488" t="s">
        <v>8316</v>
      </c>
      <c r="S3488" s="10">
        <f t="shared" si="263"/>
        <v>42126.87501157407</v>
      </c>
      <c r="T3488" s="10">
        <f t="shared" si="264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1"/>
        <v>128</v>
      </c>
      <c r="P3489">
        <f t="shared" si="262"/>
        <v>38.7121</v>
      </c>
      <c r="Q3489" s="12" t="s">
        <v>8315</v>
      </c>
      <c r="R3489" t="s">
        <v>8316</v>
      </c>
      <c r="S3489" s="10">
        <f t="shared" si="263"/>
        <v>42149.940416666665</v>
      </c>
      <c r="T3489" s="10">
        <f t="shared" si="264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1"/>
        <v>121</v>
      </c>
      <c r="P3490">
        <f t="shared" si="262"/>
        <v>125.3793</v>
      </c>
      <c r="Q3490" s="12" t="s">
        <v>8315</v>
      </c>
      <c r="R3490" t="s">
        <v>8316</v>
      </c>
      <c r="S3490" s="10">
        <f t="shared" si="263"/>
        <v>42087.768055555556</v>
      </c>
      <c r="T3490" s="10">
        <f t="shared" si="264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1"/>
        <v>113</v>
      </c>
      <c r="P3491">
        <f t="shared" si="262"/>
        <v>78.263900000000007</v>
      </c>
      <c r="Q3491" s="12" t="s">
        <v>8315</v>
      </c>
      <c r="R3491" t="s">
        <v>8316</v>
      </c>
      <c r="S3491" s="10">
        <f t="shared" si="263"/>
        <v>41753.635775462964</v>
      </c>
      <c r="T3491" s="10">
        <f t="shared" si="264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1"/>
        <v>128</v>
      </c>
      <c r="P3492">
        <f t="shared" si="262"/>
        <v>47.222200000000001</v>
      </c>
      <c r="Q3492" s="12" t="s">
        <v>8315</v>
      </c>
      <c r="R3492" t="s">
        <v>8316</v>
      </c>
      <c r="S3492" s="10">
        <f t="shared" si="263"/>
        <v>42443.802361111113</v>
      </c>
      <c r="T3492" s="10">
        <f t="shared" si="264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1"/>
        <v>158</v>
      </c>
      <c r="P3493">
        <f t="shared" si="262"/>
        <v>79.099999999999994</v>
      </c>
      <c r="Q3493" s="12" t="s">
        <v>8315</v>
      </c>
      <c r="R3493" t="s">
        <v>8316</v>
      </c>
      <c r="S3493" s="10">
        <f t="shared" si="263"/>
        <v>42121.249814814815</v>
      </c>
      <c r="T3493" s="10">
        <f t="shared" si="264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1"/>
        <v>105</v>
      </c>
      <c r="P3494">
        <f t="shared" si="262"/>
        <v>114.292</v>
      </c>
      <c r="Q3494" s="12" t="s">
        <v>8315</v>
      </c>
      <c r="R3494" t="s">
        <v>8316</v>
      </c>
      <c r="S3494" s="10">
        <f t="shared" si="263"/>
        <v>42268.009224537032</v>
      </c>
      <c r="T3494" s="10">
        <f t="shared" si="264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1"/>
        <v>100</v>
      </c>
      <c r="P3495">
        <f t="shared" si="262"/>
        <v>51.7241</v>
      </c>
      <c r="Q3495" s="12" t="s">
        <v>8315</v>
      </c>
      <c r="R3495" t="s">
        <v>8316</v>
      </c>
      <c r="S3495" s="10">
        <f t="shared" si="263"/>
        <v>41848.866157407407</v>
      </c>
      <c r="T3495" s="10">
        <f t="shared" si="264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1"/>
        <v>100</v>
      </c>
      <c r="P3496">
        <f t="shared" si="262"/>
        <v>30.769200000000001</v>
      </c>
      <c r="Q3496" s="12" t="s">
        <v>8315</v>
      </c>
      <c r="R3496" t="s">
        <v>8316</v>
      </c>
      <c r="S3496" s="10">
        <f t="shared" si="263"/>
        <v>42689.214988425927</v>
      </c>
      <c r="T3496" s="10">
        <f t="shared" si="264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1"/>
        <v>107</v>
      </c>
      <c r="P3497">
        <f t="shared" si="262"/>
        <v>74.208299999999994</v>
      </c>
      <c r="Q3497" s="12" t="s">
        <v>8315</v>
      </c>
      <c r="R3497" t="s">
        <v>8316</v>
      </c>
      <c r="S3497" s="10">
        <f t="shared" si="263"/>
        <v>41915.762835648151</v>
      </c>
      <c r="T3497" s="10">
        <f t="shared" si="264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1"/>
        <v>124</v>
      </c>
      <c r="P3498">
        <f t="shared" si="262"/>
        <v>47.846200000000003</v>
      </c>
      <c r="Q3498" s="12" t="s">
        <v>8315</v>
      </c>
      <c r="R3498" t="s">
        <v>8316</v>
      </c>
      <c r="S3498" s="10">
        <f t="shared" si="263"/>
        <v>42584.846828703703</v>
      </c>
      <c r="T3498" s="10">
        <f t="shared" si="264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1"/>
        <v>109</v>
      </c>
      <c r="P3499">
        <f t="shared" si="262"/>
        <v>34.408200000000001</v>
      </c>
      <c r="Q3499" s="12" t="s">
        <v>8315</v>
      </c>
      <c r="R3499" t="s">
        <v>8316</v>
      </c>
      <c r="S3499" s="10">
        <f t="shared" si="263"/>
        <v>42511.741944444439</v>
      </c>
      <c r="T3499" s="10">
        <f t="shared" si="264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1"/>
        <v>102</v>
      </c>
      <c r="P3500">
        <f t="shared" si="262"/>
        <v>40.238100000000003</v>
      </c>
      <c r="Q3500" s="12" t="s">
        <v>8315</v>
      </c>
      <c r="R3500" t="s">
        <v>8316</v>
      </c>
      <c r="S3500" s="10">
        <f t="shared" si="263"/>
        <v>42459.15861111111</v>
      </c>
      <c r="T3500" s="10">
        <f t="shared" si="264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1"/>
        <v>106</v>
      </c>
      <c r="P3501">
        <f t="shared" si="262"/>
        <v>60.285699999999999</v>
      </c>
      <c r="Q3501" s="12" t="s">
        <v>8315</v>
      </c>
      <c r="R3501" t="s">
        <v>8316</v>
      </c>
      <c r="S3501" s="10">
        <f t="shared" si="263"/>
        <v>42132.036168981482</v>
      </c>
      <c r="T3501" s="10">
        <f t="shared" si="264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1"/>
        <v>106</v>
      </c>
      <c r="P3502">
        <f t="shared" si="262"/>
        <v>25.3095</v>
      </c>
      <c r="Q3502" s="12" t="s">
        <v>8315</v>
      </c>
      <c r="R3502" t="s">
        <v>8316</v>
      </c>
      <c r="S3502" s="10">
        <f t="shared" si="263"/>
        <v>42419.91942129629</v>
      </c>
      <c r="T3502" s="10">
        <f t="shared" si="264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1"/>
        <v>101</v>
      </c>
      <c r="P3503">
        <f t="shared" si="262"/>
        <v>35.952399999999997</v>
      </c>
      <c r="Q3503" s="12" t="s">
        <v>8315</v>
      </c>
      <c r="R3503" t="s">
        <v>8316</v>
      </c>
      <c r="S3503" s="10">
        <f t="shared" si="263"/>
        <v>42233.763831018514</v>
      </c>
      <c r="T3503" s="10">
        <f t="shared" si="264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1"/>
        <v>105</v>
      </c>
      <c r="P3504">
        <f t="shared" si="262"/>
        <v>136</v>
      </c>
      <c r="Q3504" s="12" t="s">
        <v>8315</v>
      </c>
      <c r="R3504" t="s">
        <v>8316</v>
      </c>
      <c r="S3504" s="10">
        <f t="shared" si="263"/>
        <v>42430.839398148149</v>
      </c>
      <c r="T3504" s="10">
        <f t="shared" si="264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1"/>
        <v>108</v>
      </c>
      <c r="P3505">
        <f t="shared" si="262"/>
        <v>70.763199999999998</v>
      </c>
      <c r="Q3505" s="12" t="s">
        <v>8315</v>
      </c>
      <c r="R3505" t="s">
        <v>8316</v>
      </c>
      <c r="S3505" s="10">
        <f t="shared" si="263"/>
        <v>42545.478333333333</v>
      </c>
      <c r="T3505" s="10">
        <f t="shared" si="264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1"/>
        <v>100</v>
      </c>
      <c r="P3506">
        <f t="shared" si="262"/>
        <v>125</v>
      </c>
      <c r="Q3506" s="12" t="s">
        <v>8315</v>
      </c>
      <c r="R3506" t="s">
        <v>8316</v>
      </c>
      <c r="S3506" s="10">
        <f t="shared" si="263"/>
        <v>42297.748738425929</v>
      </c>
      <c r="T3506" s="10">
        <f t="shared" si="264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1"/>
        <v>104</v>
      </c>
      <c r="P3507">
        <f t="shared" si="262"/>
        <v>66.512799999999999</v>
      </c>
      <c r="Q3507" s="12" t="s">
        <v>8315</v>
      </c>
      <c r="R3507" t="s">
        <v>8316</v>
      </c>
      <c r="S3507" s="10">
        <f t="shared" si="263"/>
        <v>41760.935706018521</v>
      </c>
      <c r="T3507" s="10">
        <f t="shared" si="264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1"/>
        <v>102</v>
      </c>
      <c r="P3508">
        <f t="shared" si="262"/>
        <v>105</v>
      </c>
      <c r="Q3508" s="12" t="s">
        <v>8315</v>
      </c>
      <c r="R3508" t="s">
        <v>8316</v>
      </c>
      <c r="S3508" s="10">
        <f t="shared" si="263"/>
        <v>41829.734259259261</v>
      </c>
      <c r="T3508" s="10">
        <f t="shared" si="264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1"/>
        <v>104</v>
      </c>
      <c r="P3509">
        <f t="shared" si="262"/>
        <v>145</v>
      </c>
      <c r="Q3509" s="12" t="s">
        <v>8315</v>
      </c>
      <c r="R3509" t="s">
        <v>8316</v>
      </c>
      <c r="S3509" s="10">
        <f t="shared" si="263"/>
        <v>42491.92288194444</v>
      </c>
      <c r="T3509" s="10">
        <f t="shared" si="264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1"/>
        <v>180</v>
      </c>
      <c r="P3510">
        <f t="shared" si="262"/>
        <v>12</v>
      </c>
      <c r="Q3510" s="12" t="s">
        <v>8315</v>
      </c>
      <c r="R3510" t="s">
        <v>8316</v>
      </c>
      <c r="S3510" s="10">
        <f t="shared" si="263"/>
        <v>42477.729780092588</v>
      </c>
      <c r="T3510" s="10">
        <f t="shared" si="264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1"/>
        <v>106</v>
      </c>
      <c r="P3511">
        <f t="shared" si="262"/>
        <v>96.666700000000006</v>
      </c>
      <c r="Q3511" s="12" t="s">
        <v>8315</v>
      </c>
      <c r="R3511" t="s">
        <v>8316</v>
      </c>
      <c r="S3511" s="10">
        <f t="shared" si="263"/>
        <v>41950.859560185185</v>
      </c>
      <c r="T3511" s="10">
        <f t="shared" si="264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1"/>
        <v>101</v>
      </c>
      <c r="P3512">
        <f t="shared" si="262"/>
        <v>60.333300000000001</v>
      </c>
      <c r="Q3512" s="12" t="s">
        <v>8315</v>
      </c>
      <c r="R3512" t="s">
        <v>8316</v>
      </c>
      <c r="S3512" s="10">
        <f t="shared" si="263"/>
        <v>41802.62090277778</v>
      </c>
      <c r="T3512" s="10">
        <f t="shared" si="264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1"/>
        <v>101</v>
      </c>
      <c r="P3513">
        <f t="shared" si="262"/>
        <v>79.8947</v>
      </c>
      <c r="Q3513" s="12" t="s">
        <v>8315</v>
      </c>
      <c r="R3513" t="s">
        <v>8316</v>
      </c>
      <c r="S3513" s="10">
        <f t="shared" si="263"/>
        <v>41927.873784722222</v>
      </c>
      <c r="T3513" s="10">
        <f t="shared" si="264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1"/>
        <v>100</v>
      </c>
      <c r="P3514">
        <f t="shared" si="262"/>
        <v>58.823500000000003</v>
      </c>
      <c r="Q3514" s="12" t="s">
        <v>8315</v>
      </c>
      <c r="R3514" t="s">
        <v>8316</v>
      </c>
      <c r="S3514" s="10">
        <f t="shared" si="263"/>
        <v>42057.536944444444</v>
      </c>
      <c r="T3514" s="10">
        <f t="shared" si="264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1"/>
        <v>118</v>
      </c>
      <c r="P3515">
        <f t="shared" si="262"/>
        <v>75.340900000000005</v>
      </c>
      <c r="Q3515" s="12" t="s">
        <v>8315</v>
      </c>
      <c r="R3515" t="s">
        <v>8316</v>
      </c>
      <c r="S3515" s="10">
        <f t="shared" si="263"/>
        <v>41781.096203703702</v>
      </c>
      <c r="T3515" s="10">
        <f t="shared" si="264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1"/>
        <v>110</v>
      </c>
      <c r="P3516">
        <f t="shared" si="262"/>
        <v>55</v>
      </c>
      <c r="Q3516" s="12" t="s">
        <v>8315</v>
      </c>
      <c r="R3516" t="s">
        <v>8316</v>
      </c>
      <c r="S3516" s="10">
        <f t="shared" si="263"/>
        <v>42020.846666666665</v>
      </c>
      <c r="T3516" s="10">
        <f t="shared" si="264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1"/>
        <v>103</v>
      </c>
      <c r="P3517">
        <f t="shared" si="262"/>
        <v>66.956500000000005</v>
      </c>
      <c r="Q3517" s="12" t="s">
        <v>8315</v>
      </c>
      <c r="R3517" t="s">
        <v>8316</v>
      </c>
      <c r="S3517" s="10">
        <f t="shared" si="263"/>
        <v>42125.772812499999</v>
      </c>
      <c r="T3517" s="10">
        <f t="shared" si="264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1"/>
        <v>100</v>
      </c>
      <c r="P3518">
        <f t="shared" si="262"/>
        <v>227.27269999999999</v>
      </c>
      <c r="Q3518" s="12" t="s">
        <v>8315</v>
      </c>
      <c r="R3518" t="s">
        <v>8316</v>
      </c>
      <c r="S3518" s="10">
        <f t="shared" si="263"/>
        <v>41856.010069444441</v>
      </c>
      <c r="T3518" s="10">
        <f t="shared" si="264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1"/>
        <v>100</v>
      </c>
      <c r="P3519">
        <f t="shared" si="262"/>
        <v>307.69229999999999</v>
      </c>
      <c r="Q3519" s="12" t="s">
        <v>8315</v>
      </c>
      <c r="R3519" t="s">
        <v>8316</v>
      </c>
      <c r="S3519" s="10">
        <f t="shared" si="263"/>
        <v>41794.817523148151</v>
      </c>
      <c r="T3519" s="10">
        <f t="shared" si="264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1"/>
        <v>110</v>
      </c>
      <c r="P3520">
        <f t="shared" si="262"/>
        <v>50.020899999999997</v>
      </c>
      <c r="Q3520" s="12" t="s">
        <v>8315</v>
      </c>
      <c r="R3520" t="s">
        <v>8316</v>
      </c>
      <c r="S3520" s="10">
        <f t="shared" si="263"/>
        <v>41893.783553240741</v>
      </c>
      <c r="T3520" s="10">
        <f t="shared" si="264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1"/>
        <v>101</v>
      </c>
      <c r="P3521">
        <f t="shared" si="262"/>
        <v>72.392899999999997</v>
      </c>
      <c r="Q3521" s="12" t="s">
        <v>8315</v>
      </c>
      <c r="R3521" t="s">
        <v>8316</v>
      </c>
      <c r="S3521" s="10">
        <f t="shared" si="263"/>
        <v>42037.598958333328</v>
      </c>
      <c r="T3521" s="10">
        <f t="shared" si="264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5">ROUND(E3522/D3522*100,0)</f>
        <v>101</v>
      </c>
      <c r="P3522">
        <f t="shared" si="262"/>
        <v>95.952399999999997</v>
      </c>
      <c r="Q3522" s="12" t="s">
        <v>8315</v>
      </c>
      <c r="R3522" t="s">
        <v>8316</v>
      </c>
      <c r="S3522" s="10">
        <f t="shared" si="263"/>
        <v>42227.824212962965</v>
      </c>
      <c r="T3522" s="10">
        <f t="shared" si="264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5"/>
        <v>169</v>
      </c>
      <c r="P3523">
        <f t="shared" ref="P3523:P3586" si="266">IFERROR(ROUND(E3523/L3523,4),0)</f>
        <v>45.615400000000001</v>
      </c>
      <c r="Q3523" s="12" t="s">
        <v>8315</v>
      </c>
      <c r="R3523" t="s">
        <v>8316</v>
      </c>
      <c r="S3523" s="10">
        <f t="shared" ref="S3523:S3586" si="267">(((J3523/60)/60)/24)+DATE(1970,1,1)</f>
        <v>41881.361342592594</v>
      </c>
      <c r="T3523" s="10">
        <f t="shared" ref="T3523:T3586" si="268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5"/>
        <v>100</v>
      </c>
      <c r="P3524">
        <f t="shared" si="266"/>
        <v>41.029400000000003</v>
      </c>
      <c r="Q3524" s="12" t="s">
        <v>8315</v>
      </c>
      <c r="R3524" t="s">
        <v>8316</v>
      </c>
      <c r="S3524" s="10">
        <f t="shared" si="267"/>
        <v>42234.789884259255</v>
      </c>
      <c r="T3524" s="10">
        <f t="shared" si="268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5"/>
        <v>114</v>
      </c>
      <c r="P3525">
        <f t="shared" si="266"/>
        <v>56.825000000000003</v>
      </c>
      <c r="Q3525" s="12" t="s">
        <v>8315</v>
      </c>
      <c r="R3525" t="s">
        <v>8316</v>
      </c>
      <c r="S3525" s="10">
        <f t="shared" si="267"/>
        <v>42581.397546296299</v>
      </c>
      <c r="T3525" s="10">
        <f t="shared" si="268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5"/>
        <v>102</v>
      </c>
      <c r="P3526">
        <f t="shared" si="266"/>
        <v>137.2432</v>
      </c>
      <c r="Q3526" s="12" t="s">
        <v>8315</v>
      </c>
      <c r="R3526" t="s">
        <v>8316</v>
      </c>
      <c r="S3526" s="10">
        <f t="shared" si="267"/>
        <v>41880.76357638889</v>
      </c>
      <c r="T3526" s="10">
        <f t="shared" si="268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5"/>
        <v>106</v>
      </c>
      <c r="P3527">
        <f t="shared" si="266"/>
        <v>75.714299999999994</v>
      </c>
      <c r="Q3527" s="12" t="s">
        <v>8315</v>
      </c>
      <c r="R3527" t="s">
        <v>8316</v>
      </c>
      <c r="S3527" s="10">
        <f t="shared" si="267"/>
        <v>42214.6956712963</v>
      </c>
      <c r="T3527" s="10">
        <f t="shared" si="268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5"/>
        <v>102</v>
      </c>
      <c r="P3528">
        <f t="shared" si="266"/>
        <v>99</v>
      </c>
      <c r="Q3528" s="12" t="s">
        <v>8315</v>
      </c>
      <c r="R3528" t="s">
        <v>8316</v>
      </c>
      <c r="S3528" s="10">
        <f t="shared" si="267"/>
        <v>42460.335312499999</v>
      </c>
      <c r="T3528" s="10">
        <f t="shared" si="268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5"/>
        <v>117</v>
      </c>
      <c r="P3529">
        <f t="shared" si="266"/>
        <v>81.569800000000001</v>
      </c>
      <c r="Q3529" s="12" t="s">
        <v>8315</v>
      </c>
      <c r="R3529" t="s">
        <v>8316</v>
      </c>
      <c r="S3529" s="10">
        <f t="shared" si="267"/>
        <v>42167.023206018523</v>
      </c>
      <c r="T3529" s="10">
        <f t="shared" si="268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5"/>
        <v>101</v>
      </c>
      <c r="P3530">
        <f t="shared" si="266"/>
        <v>45.1081</v>
      </c>
      <c r="Q3530" s="12" t="s">
        <v>8315</v>
      </c>
      <c r="R3530" t="s">
        <v>8316</v>
      </c>
      <c r="S3530" s="10">
        <f t="shared" si="267"/>
        <v>42733.50136574074</v>
      </c>
      <c r="T3530" s="10">
        <f t="shared" si="268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5"/>
        <v>132</v>
      </c>
      <c r="P3531">
        <f t="shared" si="266"/>
        <v>36.666699999999999</v>
      </c>
      <c r="Q3531" s="12" t="s">
        <v>8315</v>
      </c>
      <c r="R3531" t="s">
        <v>8316</v>
      </c>
      <c r="S3531" s="10">
        <f t="shared" si="267"/>
        <v>42177.761782407411</v>
      </c>
      <c r="T3531" s="10">
        <f t="shared" si="268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5"/>
        <v>100</v>
      </c>
      <c r="P3532">
        <f t="shared" si="266"/>
        <v>125</v>
      </c>
      <c r="Q3532" s="12" t="s">
        <v>8315</v>
      </c>
      <c r="R3532" t="s">
        <v>8316</v>
      </c>
      <c r="S3532" s="10">
        <f t="shared" si="267"/>
        <v>42442.623344907406</v>
      </c>
      <c r="T3532" s="10">
        <f t="shared" si="268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5"/>
        <v>128</v>
      </c>
      <c r="P3533">
        <f t="shared" si="266"/>
        <v>49.230800000000002</v>
      </c>
      <c r="Q3533" s="12" t="s">
        <v>8315</v>
      </c>
      <c r="R3533" t="s">
        <v>8316</v>
      </c>
      <c r="S3533" s="10">
        <f t="shared" si="267"/>
        <v>42521.654328703706</v>
      </c>
      <c r="T3533" s="10">
        <f t="shared" si="268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5"/>
        <v>119</v>
      </c>
      <c r="P3534">
        <f t="shared" si="266"/>
        <v>42.296300000000002</v>
      </c>
      <c r="Q3534" s="12" t="s">
        <v>8315</v>
      </c>
      <c r="R3534" t="s">
        <v>8316</v>
      </c>
      <c r="S3534" s="10">
        <f t="shared" si="267"/>
        <v>41884.599849537037</v>
      </c>
      <c r="T3534" s="10">
        <f t="shared" si="268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5"/>
        <v>126</v>
      </c>
      <c r="P3535">
        <f t="shared" si="266"/>
        <v>78.875</v>
      </c>
      <c r="Q3535" s="12" t="s">
        <v>8315</v>
      </c>
      <c r="R3535" t="s">
        <v>8316</v>
      </c>
      <c r="S3535" s="10">
        <f t="shared" si="267"/>
        <v>42289.761192129634</v>
      </c>
      <c r="T3535" s="10">
        <f t="shared" si="268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5"/>
        <v>156</v>
      </c>
      <c r="P3536">
        <f t="shared" si="266"/>
        <v>38.284300000000002</v>
      </c>
      <c r="Q3536" s="12" t="s">
        <v>8315</v>
      </c>
      <c r="R3536" t="s">
        <v>8316</v>
      </c>
      <c r="S3536" s="10">
        <f t="shared" si="267"/>
        <v>42243.6252662037</v>
      </c>
      <c r="T3536" s="10">
        <f t="shared" si="268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5"/>
        <v>103</v>
      </c>
      <c r="P3537">
        <f t="shared" si="266"/>
        <v>44.847799999999999</v>
      </c>
      <c r="Q3537" s="12" t="s">
        <v>8315</v>
      </c>
      <c r="R3537" t="s">
        <v>8316</v>
      </c>
      <c r="S3537" s="10">
        <f t="shared" si="267"/>
        <v>42248.640162037031</v>
      </c>
      <c r="T3537" s="10">
        <f t="shared" si="268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5"/>
        <v>153</v>
      </c>
      <c r="P3538">
        <f t="shared" si="266"/>
        <v>13.529400000000001</v>
      </c>
      <c r="Q3538" s="12" t="s">
        <v>8315</v>
      </c>
      <c r="R3538" t="s">
        <v>8316</v>
      </c>
      <c r="S3538" s="10">
        <f t="shared" si="267"/>
        <v>42328.727141203708</v>
      </c>
      <c r="T3538" s="10">
        <f t="shared" si="268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5"/>
        <v>180</v>
      </c>
      <c r="P3539">
        <f t="shared" si="266"/>
        <v>43.5</v>
      </c>
      <c r="Q3539" s="12" t="s">
        <v>8315</v>
      </c>
      <c r="R3539" t="s">
        <v>8316</v>
      </c>
      <c r="S3539" s="10">
        <f t="shared" si="267"/>
        <v>41923.354351851849</v>
      </c>
      <c r="T3539" s="10">
        <f t="shared" si="268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5"/>
        <v>128</v>
      </c>
      <c r="P3540">
        <f t="shared" si="266"/>
        <v>30.951799999999999</v>
      </c>
      <c r="Q3540" s="12" t="s">
        <v>8315</v>
      </c>
      <c r="R3540" t="s">
        <v>8316</v>
      </c>
      <c r="S3540" s="10">
        <f t="shared" si="267"/>
        <v>42571.420601851853</v>
      </c>
      <c r="T3540" s="10">
        <f t="shared" si="268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5"/>
        <v>120</v>
      </c>
      <c r="P3541">
        <f t="shared" si="266"/>
        <v>55.230800000000002</v>
      </c>
      <c r="Q3541" s="12" t="s">
        <v>8315</v>
      </c>
      <c r="R3541" t="s">
        <v>8316</v>
      </c>
      <c r="S3541" s="10">
        <f t="shared" si="267"/>
        <v>42600.756041666667</v>
      </c>
      <c r="T3541" s="10">
        <f t="shared" si="268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5"/>
        <v>123</v>
      </c>
      <c r="P3542">
        <f t="shared" si="266"/>
        <v>46.125</v>
      </c>
      <c r="Q3542" s="12" t="s">
        <v>8315</v>
      </c>
      <c r="R3542" t="s">
        <v>8316</v>
      </c>
      <c r="S3542" s="10">
        <f t="shared" si="267"/>
        <v>42517.003368055557</v>
      </c>
      <c r="T3542" s="10">
        <f t="shared" si="268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5"/>
        <v>105</v>
      </c>
      <c r="P3543">
        <f t="shared" si="266"/>
        <v>39.375</v>
      </c>
      <c r="Q3543" s="12" t="s">
        <v>8315</v>
      </c>
      <c r="R3543" t="s">
        <v>8316</v>
      </c>
      <c r="S3543" s="10">
        <f t="shared" si="267"/>
        <v>42222.730034722219</v>
      </c>
      <c r="T3543" s="10">
        <f t="shared" si="268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5"/>
        <v>102</v>
      </c>
      <c r="P3544">
        <f t="shared" si="266"/>
        <v>66.152900000000002</v>
      </c>
      <c r="Q3544" s="12" t="s">
        <v>8315</v>
      </c>
      <c r="R3544" t="s">
        <v>8316</v>
      </c>
      <c r="S3544" s="10">
        <f t="shared" si="267"/>
        <v>41829.599791666667</v>
      </c>
      <c r="T3544" s="10">
        <f t="shared" si="268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5"/>
        <v>105</v>
      </c>
      <c r="P3545">
        <f t="shared" si="266"/>
        <v>54.137900000000002</v>
      </c>
      <c r="Q3545" s="12" t="s">
        <v>8315</v>
      </c>
      <c r="R3545" t="s">
        <v>8316</v>
      </c>
      <c r="S3545" s="10">
        <f t="shared" si="267"/>
        <v>42150.755312499998</v>
      </c>
      <c r="T3545" s="10">
        <f t="shared" si="268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5"/>
        <v>100</v>
      </c>
      <c r="P3546">
        <f t="shared" si="266"/>
        <v>104.16670000000001</v>
      </c>
      <c r="Q3546" s="12" t="s">
        <v>8315</v>
      </c>
      <c r="R3546" t="s">
        <v>8316</v>
      </c>
      <c r="S3546" s="10">
        <f t="shared" si="267"/>
        <v>42040.831678240742</v>
      </c>
      <c r="T3546" s="10">
        <f t="shared" si="268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5"/>
        <v>100</v>
      </c>
      <c r="P3547">
        <f t="shared" si="266"/>
        <v>31.375</v>
      </c>
      <c r="Q3547" s="12" t="s">
        <v>8315</v>
      </c>
      <c r="R3547" t="s">
        <v>8316</v>
      </c>
      <c r="S3547" s="10">
        <f t="shared" si="267"/>
        <v>42075.807395833333</v>
      </c>
      <c r="T3547" s="10">
        <f t="shared" si="268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5"/>
        <v>102</v>
      </c>
      <c r="P3548">
        <f t="shared" si="266"/>
        <v>59.210500000000003</v>
      </c>
      <c r="Q3548" s="12" t="s">
        <v>8315</v>
      </c>
      <c r="R3548" t="s">
        <v>8316</v>
      </c>
      <c r="S3548" s="10">
        <f t="shared" si="267"/>
        <v>42073.660694444443</v>
      </c>
      <c r="T3548" s="10">
        <f t="shared" si="268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5"/>
        <v>114</v>
      </c>
      <c r="P3549">
        <f t="shared" si="266"/>
        <v>119.1763</v>
      </c>
      <c r="Q3549" s="12" t="s">
        <v>8315</v>
      </c>
      <c r="R3549" t="s">
        <v>8316</v>
      </c>
      <c r="S3549" s="10">
        <f t="shared" si="267"/>
        <v>42480.078715277778</v>
      </c>
      <c r="T3549" s="10">
        <f t="shared" si="268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5"/>
        <v>102</v>
      </c>
      <c r="P3550">
        <f t="shared" si="266"/>
        <v>164.61539999999999</v>
      </c>
      <c r="Q3550" s="12" t="s">
        <v>8315</v>
      </c>
      <c r="R3550" t="s">
        <v>8316</v>
      </c>
      <c r="S3550" s="10">
        <f t="shared" si="267"/>
        <v>42411.942291666666</v>
      </c>
      <c r="T3550" s="10">
        <f t="shared" si="268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5"/>
        <v>102</v>
      </c>
      <c r="P3551">
        <f t="shared" si="266"/>
        <v>24.285699999999999</v>
      </c>
      <c r="Q3551" s="12" t="s">
        <v>8315</v>
      </c>
      <c r="R3551" t="s">
        <v>8316</v>
      </c>
      <c r="S3551" s="10">
        <f t="shared" si="267"/>
        <v>42223.394363425927</v>
      </c>
      <c r="T3551" s="10">
        <f t="shared" si="268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5"/>
        <v>105</v>
      </c>
      <c r="P3552">
        <f t="shared" si="266"/>
        <v>40.9375</v>
      </c>
      <c r="Q3552" s="12" t="s">
        <v>8315</v>
      </c>
      <c r="R3552" t="s">
        <v>8316</v>
      </c>
      <c r="S3552" s="10">
        <f t="shared" si="267"/>
        <v>42462.893495370372</v>
      </c>
      <c r="T3552" s="10">
        <f t="shared" si="268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5"/>
        <v>102</v>
      </c>
      <c r="P3553">
        <f t="shared" si="266"/>
        <v>61.1</v>
      </c>
      <c r="Q3553" s="12" t="s">
        <v>8315</v>
      </c>
      <c r="R3553" t="s">
        <v>8316</v>
      </c>
      <c r="S3553" s="10">
        <f t="shared" si="267"/>
        <v>41753.515856481477</v>
      </c>
      <c r="T3553" s="10">
        <f t="shared" si="268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5"/>
        <v>100</v>
      </c>
      <c r="P3554">
        <f t="shared" si="266"/>
        <v>38.65</v>
      </c>
      <c r="Q3554" s="12" t="s">
        <v>8315</v>
      </c>
      <c r="R3554" t="s">
        <v>8316</v>
      </c>
      <c r="S3554" s="10">
        <f t="shared" si="267"/>
        <v>41788.587083333332</v>
      </c>
      <c r="T3554" s="10">
        <f t="shared" si="268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5"/>
        <v>106</v>
      </c>
      <c r="P3555">
        <f t="shared" si="266"/>
        <v>56.201900000000002</v>
      </c>
      <c r="Q3555" s="12" t="s">
        <v>8315</v>
      </c>
      <c r="R3555" t="s">
        <v>8316</v>
      </c>
      <c r="S3555" s="10">
        <f t="shared" si="267"/>
        <v>42196.028703703705</v>
      </c>
      <c r="T3555" s="10">
        <f t="shared" si="268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5"/>
        <v>113</v>
      </c>
      <c r="P3556">
        <f t="shared" si="266"/>
        <v>107.0021</v>
      </c>
      <c r="Q3556" s="12" t="s">
        <v>8315</v>
      </c>
      <c r="R3556" t="s">
        <v>8316</v>
      </c>
      <c r="S3556" s="10">
        <f t="shared" si="267"/>
        <v>42016.050451388888</v>
      </c>
      <c r="T3556" s="10">
        <f t="shared" si="268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5"/>
        <v>100</v>
      </c>
      <c r="P3557">
        <f t="shared" si="266"/>
        <v>171.42859999999999</v>
      </c>
      <c r="Q3557" s="12" t="s">
        <v>8315</v>
      </c>
      <c r="R3557" t="s">
        <v>8316</v>
      </c>
      <c r="S3557" s="10">
        <f t="shared" si="267"/>
        <v>42661.442060185189</v>
      </c>
      <c r="T3557" s="10">
        <f t="shared" si="268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5"/>
        <v>100</v>
      </c>
      <c r="P3558">
        <f t="shared" si="266"/>
        <v>110.5</v>
      </c>
      <c r="Q3558" s="12" t="s">
        <v>8315</v>
      </c>
      <c r="R3558" t="s">
        <v>8316</v>
      </c>
      <c r="S3558" s="10">
        <f t="shared" si="267"/>
        <v>41808.649583333332</v>
      </c>
      <c r="T3558" s="10">
        <f t="shared" si="268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5"/>
        <v>100</v>
      </c>
      <c r="P3559">
        <f t="shared" si="266"/>
        <v>179.27600000000001</v>
      </c>
      <c r="Q3559" s="12" t="s">
        <v>8315</v>
      </c>
      <c r="R3559" t="s">
        <v>8316</v>
      </c>
      <c r="S3559" s="10">
        <f t="shared" si="267"/>
        <v>41730.276747685188</v>
      </c>
      <c r="T3559" s="10">
        <f t="shared" si="268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5"/>
        <v>144</v>
      </c>
      <c r="P3560">
        <f t="shared" si="266"/>
        <v>22.909099999999999</v>
      </c>
      <c r="Q3560" s="12" t="s">
        <v>8315</v>
      </c>
      <c r="R3560" t="s">
        <v>8316</v>
      </c>
      <c r="S3560" s="10">
        <f t="shared" si="267"/>
        <v>42139.816840277781</v>
      </c>
      <c r="T3560" s="10">
        <f t="shared" si="268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5"/>
        <v>104</v>
      </c>
      <c r="P3561">
        <f t="shared" si="266"/>
        <v>43.125</v>
      </c>
      <c r="Q3561" s="12" t="s">
        <v>8315</v>
      </c>
      <c r="R3561" t="s">
        <v>8316</v>
      </c>
      <c r="S3561" s="10">
        <f t="shared" si="267"/>
        <v>42194.096157407403</v>
      </c>
      <c r="T3561" s="10">
        <f t="shared" si="268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5"/>
        <v>108</v>
      </c>
      <c r="P3562">
        <f t="shared" si="266"/>
        <v>46.8919</v>
      </c>
      <c r="Q3562" s="12" t="s">
        <v>8315</v>
      </c>
      <c r="R3562" t="s">
        <v>8316</v>
      </c>
      <c r="S3562" s="10">
        <f t="shared" si="267"/>
        <v>42115.889652777783</v>
      </c>
      <c r="T3562" s="10">
        <f t="shared" si="268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5"/>
        <v>102</v>
      </c>
      <c r="P3563">
        <f t="shared" si="266"/>
        <v>47.407400000000003</v>
      </c>
      <c r="Q3563" s="12" t="s">
        <v>8315</v>
      </c>
      <c r="R3563" t="s">
        <v>8316</v>
      </c>
      <c r="S3563" s="10">
        <f t="shared" si="267"/>
        <v>42203.680300925931</v>
      </c>
      <c r="T3563" s="10">
        <f t="shared" si="268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5"/>
        <v>149</v>
      </c>
      <c r="P3564">
        <f t="shared" si="266"/>
        <v>15.129</v>
      </c>
      <c r="Q3564" s="12" t="s">
        <v>8315</v>
      </c>
      <c r="R3564" t="s">
        <v>8316</v>
      </c>
      <c r="S3564" s="10">
        <f t="shared" si="267"/>
        <v>42433.761886574073</v>
      </c>
      <c r="T3564" s="10">
        <f t="shared" si="268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5"/>
        <v>105</v>
      </c>
      <c r="P3565">
        <f t="shared" si="266"/>
        <v>21.097999999999999</v>
      </c>
      <c r="Q3565" s="12" t="s">
        <v>8315</v>
      </c>
      <c r="R3565" t="s">
        <v>8316</v>
      </c>
      <c r="S3565" s="10">
        <f t="shared" si="267"/>
        <v>42555.671944444446</v>
      </c>
      <c r="T3565" s="10">
        <f t="shared" si="268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5"/>
        <v>101</v>
      </c>
      <c r="P3566">
        <f t="shared" si="266"/>
        <v>59.117600000000003</v>
      </c>
      <c r="Q3566" s="12" t="s">
        <v>8315</v>
      </c>
      <c r="R3566" t="s">
        <v>8316</v>
      </c>
      <c r="S3566" s="10">
        <f t="shared" si="267"/>
        <v>42236.623252314821</v>
      </c>
      <c r="T3566" s="10">
        <f t="shared" si="268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5"/>
        <v>131</v>
      </c>
      <c r="P3567">
        <f t="shared" si="266"/>
        <v>97.916700000000006</v>
      </c>
      <c r="Q3567" s="12" t="s">
        <v>8315</v>
      </c>
      <c r="R3567" t="s">
        <v>8316</v>
      </c>
      <c r="S3567" s="10">
        <f t="shared" si="267"/>
        <v>41974.743148148147</v>
      </c>
      <c r="T3567" s="10">
        <f t="shared" si="268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5"/>
        <v>105</v>
      </c>
      <c r="P3568">
        <f t="shared" si="266"/>
        <v>55.131599999999999</v>
      </c>
      <c r="Q3568" s="12" t="s">
        <v>8315</v>
      </c>
      <c r="R3568" t="s">
        <v>8316</v>
      </c>
      <c r="S3568" s="10">
        <f t="shared" si="267"/>
        <v>41997.507905092592</v>
      </c>
      <c r="T3568" s="10">
        <f t="shared" si="268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5"/>
        <v>109</v>
      </c>
      <c r="P3569">
        <f t="shared" si="266"/>
        <v>26.5366</v>
      </c>
      <c r="Q3569" s="12" t="s">
        <v>8315</v>
      </c>
      <c r="R3569" t="s">
        <v>8316</v>
      </c>
      <c r="S3569" s="10">
        <f t="shared" si="267"/>
        <v>42135.810694444444</v>
      </c>
      <c r="T3569" s="10">
        <f t="shared" si="268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5"/>
        <v>111</v>
      </c>
      <c r="P3570">
        <f t="shared" si="266"/>
        <v>58.421100000000003</v>
      </c>
      <c r="Q3570" s="12" t="s">
        <v>8315</v>
      </c>
      <c r="R3570" t="s">
        <v>8316</v>
      </c>
      <c r="S3570" s="10">
        <f t="shared" si="267"/>
        <v>41869.740671296298</v>
      </c>
      <c r="T3570" s="10">
        <f t="shared" si="268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5"/>
        <v>100</v>
      </c>
      <c r="P3571">
        <f t="shared" si="266"/>
        <v>122.53660000000001</v>
      </c>
      <c r="Q3571" s="12" t="s">
        <v>8315</v>
      </c>
      <c r="R3571" t="s">
        <v>8316</v>
      </c>
      <c r="S3571" s="10">
        <f t="shared" si="267"/>
        <v>41982.688611111109</v>
      </c>
      <c r="T3571" s="10">
        <f t="shared" si="268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5"/>
        <v>114</v>
      </c>
      <c r="P3572">
        <f t="shared" si="266"/>
        <v>87.961500000000001</v>
      </c>
      <c r="Q3572" s="12" t="s">
        <v>8315</v>
      </c>
      <c r="R3572" t="s">
        <v>8316</v>
      </c>
      <c r="S3572" s="10">
        <f t="shared" si="267"/>
        <v>41976.331979166673</v>
      </c>
      <c r="T3572" s="10">
        <f t="shared" si="268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5"/>
        <v>122</v>
      </c>
      <c r="P3573">
        <f t="shared" si="266"/>
        <v>73.239999999999995</v>
      </c>
      <c r="Q3573" s="12" t="s">
        <v>8315</v>
      </c>
      <c r="R3573" t="s">
        <v>8316</v>
      </c>
      <c r="S3573" s="10">
        <f t="shared" si="267"/>
        <v>41912.858946759261</v>
      </c>
      <c r="T3573" s="10">
        <f t="shared" si="268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5"/>
        <v>100</v>
      </c>
      <c r="P3574">
        <f t="shared" si="266"/>
        <v>55.555599999999998</v>
      </c>
      <c r="Q3574" s="12" t="s">
        <v>8315</v>
      </c>
      <c r="R3574" t="s">
        <v>8316</v>
      </c>
      <c r="S3574" s="10">
        <f t="shared" si="267"/>
        <v>42146.570393518516</v>
      </c>
      <c r="T3574" s="10">
        <f t="shared" si="268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5"/>
        <v>103</v>
      </c>
      <c r="P3575">
        <f t="shared" si="266"/>
        <v>39.538499999999999</v>
      </c>
      <c r="Q3575" s="12" t="s">
        <v>8315</v>
      </c>
      <c r="R3575" t="s">
        <v>8316</v>
      </c>
      <c r="S3575" s="10">
        <f t="shared" si="267"/>
        <v>41921.375532407408</v>
      </c>
      <c r="T3575" s="10">
        <f t="shared" si="268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5"/>
        <v>106</v>
      </c>
      <c r="P3576">
        <f t="shared" si="266"/>
        <v>136.77780000000001</v>
      </c>
      <c r="Q3576" s="12" t="s">
        <v>8315</v>
      </c>
      <c r="R3576" t="s">
        <v>8316</v>
      </c>
      <c r="S3576" s="10">
        <f t="shared" si="267"/>
        <v>41926.942685185182</v>
      </c>
      <c r="T3576" s="10">
        <f t="shared" si="268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5"/>
        <v>101</v>
      </c>
      <c r="P3577">
        <f t="shared" si="266"/>
        <v>99.343100000000007</v>
      </c>
      <c r="Q3577" s="12" t="s">
        <v>8315</v>
      </c>
      <c r="R3577" t="s">
        <v>8316</v>
      </c>
      <c r="S3577" s="10">
        <f t="shared" si="267"/>
        <v>42561.783877314811</v>
      </c>
      <c r="T3577" s="10">
        <f t="shared" si="268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5"/>
        <v>100</v>
      </c>
      <c r="P3578">
        <f t="shared" si="266"/>
        <v>20</v>
      </c>
      <c r="Q3578" s="12" t="s">
        <v>8315</v>
      </c>
      <c r="R3578" t="s">
        <v>8316</v>
      </c>
      <c r="S3578" s="10">
        <f t="shared" si="267"/>
        <v>42649.54923611111</v>
      </c>
      <c r="T3578" s="10">
        <f t="shared" si="268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5"/>
        <v>130</v>
      </c>
      <c r="P3579">
        <f t="shared" si="266"/>
        <v>28.8889</v>
      </c>
      <c r="Q3579" s="12" t="s">
        <v>8315</v>
      </c>
      <c r="R3579" t="s">
        <v>8316</v>
      </c>
      <c r="S3579" s="10">
        <f t="shared" si="267"/>
        <v>42093.786840277782</v>
      </c>
      <c r="T3579" s="10">
        <f t="shared" si="268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5"/>
        <v>100</v>
      </c>
      <c r="P3580">
        <f t="shared" si="266"/>
        <v>40.545900000000003</v>
      </c>
      <c r="Q3580" s="12" t="s">
        <v>8315</v>
      </c>
      <c r="R3580" t="s">
        <v>8316</v>
      </c>
      <c r="S3580" s="10">
        <f t="shared" si="267"/>
        <v>42460.733530092592</v>
      </c>
      <c r="T3580" s="10">
        <f t="shared" si="268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5"/>
        <v>100</v>
      </c>
      <c r="P3581">
        <f t="shared" si="266"/>
        <v>35.714300000000001</v>
      </c>
      <c r="Q3581" s="12" t="s">
        <v>8315</v>
      </c>
      <c r="R3581" t="s">
        <v>8316</v>
      </c>
      <c r="S3581" s="10">
        <f t="shared" si="267"/>
        <v>42430.762222222227</v>
      </c>
      <c r="T3581" s="10">
        <f t="shared" si="268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5"/>
        <v>114</v>
      </c>
      <c r="P3582">
        <f t="shared" si="266"/>
        <v>37.963000000000001</v>
      </c>
      <c r="Q3582" s="12" t="s">
        <v>8315</v>
      </c>
      <c r="R3582" t="s">
        <v>8316</v>
      </c>
      <c r="S3582" s="10">
        <f t="shared" si="267"/>
        <v>42026.176180555558</v>
      </c>
      <c r="T3582" s="10">
        <f t="shared" si="268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5"/>
        <v>100</v>
      </c>
      <c r="P3583">
        <f t="shared" si="266"/>
        <v>33.333300000000001</v>
      </c>
      <c r="Q3583" s="12" t="s">
        <v>8315</v>
      </c>
      <c r="R3583" t="s">
        <v>8316</v>
      </c>
      <c r="S3583" s="10">
        <f t="shared" si="267"/>
        <v>41836.471180555556</v>
      </c>
      <c r="T3583" s="10">
        <f t="shared" si="268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5"/>
        <v>287</v>
      </c>
      <c r="P3584">
        <f t="shared" si="266"/>
        <v>58.571399999999997</v>
      </c>
      <c r="Q3584" s="12" t="s">
        <v>8315</v>
      </c>
      <c r="R3584" t="s">
        <v>8316</v>
      </c>
      <c r="S3584" s="10">
        <f t="shared" si="267"/>
        <v>42451.095856481479</v>
      </c>
      <c r="T3584" s="10">
        <f t="shared" si="268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5"/>
        <v>109</v>
      </c>
      <c r="P3585">
        <f t="shared" si="266"/>
        <v>135.625</v>
      </c>
      <c r="Q3585" s="12" t="s">
        <v>8315</v>
      </c>
      <c r="R3585" t="s">
        <v>8316</v>
      </c>
      <c r="S3585" s="10">
        <f t="shared" si="267"/>
        <v>42418.425983796296</v>
      </c>
      <c r="T3585" s="10">
        <f t="shared" si="268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69">ROUND(E3586/D3586*100,0)</f>
        <v>116</v>
      </c>
      <c r="P3586">
        <f t="shared" si="266"/>
        <v>30.9375</v>
      </c>
      <c r="Q3586" s="12" t="s">
        <v>8315</v>
      </c>
      <c r="R3586" t="s">
        <v>8316</v>
      </c>
      <c r="S3586" s="10">
        <f t="shared" si="267"/>
        <v>42168.316481481481</v>
      </c>
      <c r="T3586" s="10">
        <f t="shared" si="268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69"/>
        <v>119</v>
      </c>
      <c r="P3587">
        <f t="shared" ref="P3587:P3650" si="270">IFERROR(ROUND(E3587/L3587,4),0)</f>
        <v>176.08699999999999</v>
      </c>
      <c r="Q3587" s="12" t="s">
        <v>8315</v>
      </c>
      <c r="R3587" t="s">
        <v>8316</v>
      </c>
      <c r="S3587" s="10">
        <f t="shared" ref="S3587:S3650" si="271">(((J3587/60)/60)/24)+DATE(1970,1,1)</f>
        <v>41964.716319444444</v>
      </c>
      <c r="T3587" s="10">
        <f t="shared" ref="T3587:T3650" si="272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69"/>
        <v>109</v>
      </c>
      <c r="P3588">
        <f t="shared" si="270"/>
        <v>151.98150000000001</v>
      </c>
      <c r="Q3588" s="12" t="s">
        <v>8315</v>
      </c>
      <c r="R3588" t="s">
        <v>8316</v>
      </c>
      <c r="S3588" s="10">
        <f t="shared" si="271"/>
        <v>42576.697569444441</v>
      </c>
      <c r="T3588" s="10">
        <f t="shared" si="272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69"/>
        <v>127</v>
      </c>
      <c r="P3589">
        <f t="shared" si="270"/>
        <v>22.607099999999999</v>
      </c>
      <c r="Q3589" s="12" t="s">
        <v>8315</v>
      </c>
      <c r="R3589" t="s">
        <v>8316</v>
      </c>
      <c r="S3589" s="10">
        <f t="shared" si="271"/>
        <v>42503.539976851855</v>
      </c>
      <c r="T3589" s="10">
        <f t="shared" si="272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69"/>
        <v>101</v>
      </c>
      <c r="P3590">
        <f t="shared" si="270"/>
        <v>18.2727</v>
      </c>
      <c r="Q3590" s="12" t="s">
        <v>8315</v>
      </c>
      <c r="R3590" t="s">
        <v>8316</v>
      </c>
      <c r="S3590" s="10">
        <f t="shared" si="271"/>
        <v>42101.828819444447</v>
      </c>
      <c r="T3590" s="10">
        <f t="shared" si="272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69"/>
        <v>128</v>
      </c>
      <c r="P3591">
        <f t="shared" si="270"/>
        <v>82.258099999999999</v>
      </c>
      <c r="Q3591" s="12" t="s">
        <v>8315</v>
      </c>
      <c r="R3591" t="s">
        <v>8316</v>
      </c>
      <c r="S3591" s="10">
        <f t="shared" si="271"/>
        <v>42125.647534722222</v>
      </c>
      <c r="T3591" s="10">
        <f t="shared" si="272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69"/>
        <v>100</v>
      </c>
      <c r="P3592">
        <f t="shared" si="270"/>
        <v>68.534199999999998</v>
      </c>
      <c r="Q3592" s="12" t="s">
        <v>8315</v>
      </c>
      <c r="R3592" t="s">
        <v>8316</v>
      </c>
      <c r="S3592" s="10">
        <f t="shared" si="271"/>
        <v>41902.333726851852</v>
      </c>
      <c r="T3592" s="10">
        <f t="shared" si="272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69"/>
        <v>175</v>
      </c>
      <c r="P3593">
        <f t="shared" si="270"/>
        <v>68.055599999999998</v>
      </c>
      <c r="Q3593" s="12" t="s">
        <v>8315</v>
      </c>
      <c r="R3593" t="s">
        <v>8316</v>
      </c>
      <c r="S3593" s="10">
        <f t="shared" si="271"/>
        <v>42003.948425925926</v>
      </c>
      <c r="T3593" s="10">
        <f t="shared" si="272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69"/>
        <v>127</v>
      </c>
      <c r="P3594">
        <f t="shared" si="270"/>
        <v>72.714299999999994</v>
      </c>
      <c r="Q3594" s="12" t="s">
        <v>8315</v>
      </c>
      <c r="R3594" t="s">
        <v>8316</v>
      </c>
      <c r="S3594" s="10">
        <f t="shared" si="271"/>
        <v>41988.829942129625</v>
      </c>
      <c r="T3594" s="10">
        <f t="shared" si="272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69"/>
        <v>111</v>
      </c>
      <c r="P3595">
        <f t="shared" si="270"/>
        <v>77.186000000000007</v>
      </c>
      <c r="Q3595" s="12" t="s">
        <v>8315</v>
      </c>
      <c r="R3595" t="s">
        <v>8316</v>
      </c>
      <c r="S3595" s="10">
        <f t="shared" si="271"/>
        <v>41974.898599537039</v>
      </c>
      <c r="T3595" s="10">
        <f t="shared" si="272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69"/>
        <v>126</v>
      </c>
      <c r="P3596">
        <f t="shared" si="270"/>
        <v>55.972200000000001</v>
      </c>
      <c r="Q3596" s="12" t="s">
        <v>8315</v>
      </c>
      <c r="R3596" t="s">
        <v>8316</v>
      </c>
      <c r="S3596" s="10">
        <f t="shared" si="271"/>
        <v>42592.066921296297</v>
      </c>
      <c r="T3596" s="10">
        <f t="shared" si="272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69"/>
        <v>119</v>
      </c>
      <c r="P3597">
        <f t="shared" si="270"/>
        <v>49.6935</v>
      </c>
      <c r="Q3597" s="12" t="s">
        <v>8315</v>
      </c>
      <c r="R3597" t="s">
        <v>8316</v>
      </c>
      <c r="S3597" s="10">
        <f t="shared" si="271"/>
        <v>42050.008368055554</v>
      </c>
      <c r="T3597" s="10">
        <f t="shared" si="272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69"/>
        <v>108</v>
      </c>
      <c r="P3598">
        <f t="shared" si="270"/>
        <v>79</v>
      </c>
      <c r="Q3598" s="12" t="s">
        <v>8315</v>
      </c>
      <c r="R3598" t="s">
        <v>8316</v>
      </c>
      <c r="S3598" s="10">
        <f t="shared" si="271"/>
        <v>41856.715069444443</v>
      </c>
      <c r="T3598" s="10">
        <f t="shared" si="272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69"/>
        <v>103</v>
      </c>
      <c r="P3599">
        <f t="shared" si="270"/>
        <v>77.7273</v>
      </c>
      <c r="Q3599" s="12" t="s">
        <v>8315</v>
      </c>
      <c r="R3599" t="s">
        <v>8316</v>
      </c>
      <c r="S3599" s="10">
        <f t="shared" si="271"/>
        <v>42417.585532407407</v>
      </c>
      <c r="T3599" s="10">
        <f t="shared" si="272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69"/>
        <v>110</v>
      </c>
      <c r="P3600">
        <f t="shared" si="270"/>
        <v>40.777799999999999</v>
      </c>
      <c r="Q3600" s="12" t="s">
        <v>8315</v>
      </c>
      <c r="R3600" t="s">
        <v>8316</v>
      </c>
      <c r="S3600" s="10">
        <f t="shared" si="271"/>
        <v>41866.79886574074</v>
      </c>
      <c r="T3600" s="10">
        <f t="shared" si="272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69"/>
        <v>202</v>
      </c>
      <c r="P3601">
        <f t="shared" si="270"/>
        <v>59.411799999999999</v>
      </c>
      <c r="Q3601" s="12" t="s">
        <v>8315</v>
      </c>
      <c r="R3601" t="s">
        <v>8316</v>
      </c>
      <c r="S3601" s="10">
        <f t="shared" si="271"/>
        <v>42220.79487268519</v>
      </c>
      <c r="T3601" s="10">
        <f t="shared" si="272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69"/>
        <v>130</v>
      </c>
      <c r="P3602">
        <f t="shared" si="270"/>
        <v>3.25</v>
      </c>
      <c r="Q3602" s="12" t="s">
        <v>8315</v>
      </c>
      <c r="R3602" t="s">
        <v>8316</v>
      </c>
      <c r="S3602" s="10">
        <f t="shared" si="271"/>
        <v>42628.849120370374</v>
      </c>
      <c r="T3602" s="10">
        <f t="shared" si="272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69"/>
        <v>104</v>
      </c>
      <c r="P3603">
        <f t="shared" si="270"/>
        <v>39.377400000000002</v>
      </c>
      <c r="Q3603" s="12" t="s">
        <v>8315</v>
      </c>
      <c r="R3603" t="s">
        <v>8316</v>
      </c>
      <c r="S3603" s="10">
        <f t="shared" si="271"/>
        <v>41990.99863425926</v>
      </c>
      <c r="T3603" s="10">
        <f t="shared" si="272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69"/>
        <v>100</v>
      </c>
      <c r="P3604">
        <f t="shared" si="270"/>
        <v>81.673500000000004</v>
      </c>
      <c r="Q3604" s="12" t="s">
        <v>8315</v>
      </c>
      <c r="R3604" t="s">
        <v>8316</v>
      </c>
      <c r="S3604" s="10">
        <f t="shared" si="271"/>
        <v>42447.894432870366</v>
      </c>
      <c r="T3604" s="10">
        <f t="shared" si="272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69"/>
        <v>171</v>
      </c>
      <c r="P3605">
        <f t="shared" si="270"/>
        <v>44.912300000000002</v>
      </c>
      <c r="Q3605" s="12" t="s">
        <v>8315</v>
      </c>
      <c r="R3605" t="s">
        <v>8316</v>
      </c>
      <c r="S3605" s="10">
        <f t="shared" si="271"/>
        <v>42283.864351851851</v>
      </c>
      <c r="T3605" s="10">
        <f t="shared" si="272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69"/>
        <v>113</v>
      </c>
      <c r="P3606">
        <f t="shared" si="270"/>
        <v>49.058</v>
      </c>
      <c r="Q3606" s="12" t="s">
        <v>8315</v>
      </c>
      <c r="R3606" t="s">
        <v>8316</v>
      </c>
      <c r="S3606" s="10">
        <f t="shared" si="271"/>
        <v>42483.015694444446</v>
      </c>
      <c r="T3606" s="10">
        <f t="shared" si="272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69"/>
        <v>184</v>
      </c>
      <c r="P3607">
        <f t="shared" si="270"/>
        <v>30.666699999999999</v>
      </c>
      <c r="Q3607" s="12" t="s">
        <v>8315</v>
      </c>
      <c r="R3607" t="s">
        <v>8316</v>
      </c>
      <c r="S3607" s="10">
        <f t="shared" si="271"/>
        <v>42383.793124999997</v>
      </c>
      <c r="T3607" s="10">
        <f t="shared" si="272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69"/>
        <v>130</v>
      </c>
      <c r="P3608">
        <f t="shared" si="270"/>
        <v>61.0625</v>
      </c>
      <c r="Q3608" s="12" t="s">
        <v>8315</v>
      </c>
      <c r="R3608" t="s">
        <v>8316</v>
      </c>
      <c r="S3608" s="10">
        <f t="shared" si="271"/>
        <v>42566.604826388888</v>
      </c>
      <c r="T3608" s="10">
        <f t="shared" si="272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69"/>
        <v>105</v>
      </c>
      <c r="P3609">
        <f t="shared" si="270"/>
        <v>29</v>
      </c>
      <c r="Q3609" s="12" t="s">
        <v>8315</v>
      </c>
      <c r="R3609" t="s">
        <v>8316</v>
      </c>
      <c r="S3609" s="10">
        <f t="shared" si="271"/>
        <v>42338.963912037041</v>
      </c>
      <c r="T3609" s="10">
        <f t="shared" si="272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69"/>
        <v>100</v>
      </c>
      <c r="P3610">
        <f t="shared" si="270"/>
        <v>29.6296</v>
      </c>
      <c r="Q3610" s="12" t="s">
        <v>8315</v>
      </c>
      <c r="R3610" t="s">
        <v>8316</v>
      </c>
      <c r="S3610" s="10">
        <f t="shared" si="271"/>
        <v>42506.709375000006</v>
      </c>
      <c r="T3610" s="10">
        <f t="shared" si="272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69"/>
        <v>153</v>
      </c>
      <c r="P3611">
        <f t="shared" si="270"/>
        <v>143.09520000000001</v>
      </c>
      <c r="Q3611" s="12" t="s">
        <v>8315</v>
      </c>
      <c r="R3611" t="s">
        <v>8316</v>
      </c>
      <c r="S3611" s="10">
        <f t="shared" si="271"/>
        <v>42429.991724537031</v>
      </c>
      <c r="T3611" s="10">
        <f t="shared" si="272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69"/>
        <v>162</v>
      </c>
      <c r="P3612">
        <f t="shared" si="270"/>
        <v>52.354799999999997</v>
      </c>
      <c r="Q3612" s="12" t="s">
        <v>8315</v>
      </c>
      <c r="R3612" t="s">
        <v>8316</v>
      </c>
      <c r="S3612" s="10">
        <f t="shared" si="271"/>
        <v>42203.432129629626</v>
      </c>
      <c r="T3612" s="10">
        <f t="shared" si="272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69"/>
        <v>136</v>
      </c>
      <c r="P3613">
        <f t="shared" si="270"/>
        <v>66.666700000000006</v>
      </c>
      <c r="Q3613" s="12" t="s">
        <v>8315</v>
      </c>
      <c r="R3613" t="s">
        <v>8316</v>
      </c>
      <c r="S3613" s="10">
        <f t="shared" si="271"/>
        <v>42072.370381944449</v>
      </c>
      <c r="T3613" s="10">
        <f t="shared" si="272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69"/>
        <v>144</v>
      </c>
      <c r="P3614">
        <f t="shared" si="270"/>
        <v>126.66670000000001</v>
      </c>
      <c r="Q3614" s="12" t="s">
        <v>8315</v>
      </c>
      <c r="R3614" t="s">
        <v>8316</v>
      </c>
      <c r="S3614" s="10">
        <f t="shared" si="271"/>
        <v>41789.726979166669</v>
      </c>
      <c r="T3614" s="10">
        <f t="shared" si="272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69"/>
        <v>100</v>
      </c>
      <c r="P3615">
        <f t="shared" si="270"/>
        <v>62.5</v>
      </c>
      <c r="Q3615" s="12" t="s">
        <v>8315</v>
      </c>
      <c r="R3615" t="s">
        <v>8316</v>
      </c>
      <c r="S3615" s="10">
        <f t="shared" si="271"/>
        <v>41788.58997685185</v>
      </c>
      <c r="T3615" s="10">
        <f t="shared" si="272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69"/>
        <v>101</v>
      </c>
      <c r="P3616">
        <f t="shared" si="270"/>
        <v>35.493000000000002</v>
      </c>
      <c r="Q3616" s="12" t="s">
        <v>8315</v>
      </c>
      <c r="R3616" t="s">
        <v>8316</v>
      </c>
      <c r="S3616" s="10">
        <f t="shared" si="271"/>
        <v>42144.041851851856</v>
      </c>
      <c r="T3616" s="10">
        <f t="shared" si="272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69"/>
        <v>107</v>
      </c>
      <c r="P3617">
        <f t="shared" si="270"/>
        <v>37.083300000000001</v>
      </c>
      <c r="Q3617" s="12" t="s">
        <v>8315</v>
      </c>
      <c r="R3617" t="s">
        <v>8316</v>
      </c>
      <c r="S3617" s="10">
        <f t="shared" si="271"/>
        <v>42318.593703703707</v>
      </c>
      <c r="T3617" s="10">
        <f t="shared" si="272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69"/>
        <v>125</v>
      </c>
      <c r="P3618">
        <f t="shared" si="270"/>
        <v>69.333299999999994</v>
      </c>
      <c r="Q3618" s="12" t="s">
        <v>8315</v>
      </c>
      <c r="R3618" t="s">
        <v>8316</v>
      </c>
      <c r="S3618" s="10">
        <f t="shared" si="271"/>
        <v>42052.949814814812</v>
      </c>
      <c r="T3618" s="10">
        <f t="shared" si="272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69"/>
        <v>119</v>
      </c>
      <c r="P3619">
        <f t="shared" si="270"/>
        <v>17.254899999999999</v>
      </c>
      <c r="Q3619" s="12" t="s">
        <v>8315</v>
      </c>
      <c r="R3619" t="s">
        <v>8316</v>
      </c>
      <c r="S3619" s="10">
        <f t="shared" si="271"/>
        <v>42779.610289351855</v>
      </c>
      <c r="T3619" s="10">
        <f t="shared" si="272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69"/>
        <v>101</v>
      </c>
      <c r="P3620">
        <f t="shared" si="270"/>
        <v>36.071399999999997</v>
      </c>
      <c r="Q3620" s="12" t="s">
        <v>8315</v>
      </c>
      <c r="R3620" t="s">
        <v>8316</v>
      </c>
      <c r="S3620" s="10">
        <f t="shared" si="271"/>
        <v>42128.627893518518</v>
      </c>
      <c r="T3620" s="10">
        <f t="shared" si="272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69"/>
        <v>113</v>
      </c>
      <c r="P3621">
        <f t="shared" si="270"/>
        <v>66.470600000000005</v>
      </c>
      <c r="Q3621" s="12" t="s">
        <v>8315</v>
      </c>
      <c r="R3621" t="s">
        <v>8316</v>
      </c>
      <c r="S3621" s="10">
        <f t="shared" si="271"/>
        <v>42661.132245370376</v>
      </c>
      <c r="T3621" s="10">
        <f t="shared" si="272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69"/>
        <v>105</v>
      </c>
      <c r="P3622">
        <f t="shared" si="270"/>
        <v>56.066000000000003</v>
      </c>
      <c r="Q3622" s="12" t="s">
        <v>8315</v>
      </c>
      <c r="R3622" t="s">
        <v>8316</v>
      </c>
      <c r="S3622" s="10">
        <f t="shared" si="271"/>
        <v>42037.938206018516</v>
      </c>
      <c r="T3622" s="10">
        <f t="shared" si="272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69"/>
        <v>110</v>
      </c>
      <c r="P3623">
        <f t="shared" si="270"/>
        <v>47.028599999999997</v>
      </c>
      <c r="Q3623" s="12" t="s">
        <v>8315</v>
      </c>
      <c r="R3623" t="s">
        <v>8316</v>
      </c>
      <c r="S3623" s="10">
        <f t="shared" si="271"/>
        <v>42619.935694444444</v>
      </c>
      <c r="T3623" s="10">
        <f t="shared" si="272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69"/>
        <v>100</v>
      </c>
      <c r="P3624">
        <f t="shared" si="270"/>
        <v>47.666200000000003</v>
      </c>
      <c r="Q3624" s="12" t="s">
        <v>8315</v>
      </c>
      <c r="R3624" t="s">
        <v>8316</v>
      </c>
      <c r="S3624" s="10">
        <f t="shared" si="271"/>
        <v>41877.221886574072</v>
      </c>
      <c r="T3624" s="10">
        <f t="shared" si="272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69"/>
        <v>120</v>
      </c>
      <c r="P3625">
        <f t="shared" si="270"/>
        <v>88.235299999999995</v>
      </c>
      <c r="Q3625" s="12" t="s">
        <v>8315</v>
      </c>
      <c r="R3625" t="s">
        <v>8316</v>
      </c>
      <c r="S3625" s="10">
        <f t="shared" si="271"/>
        <v>41828.736921296295</v>
      </c>
      <c r="T3625" s="10">
        <f t="shared" si="272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69"/>
        <v>105</v>
      </c>
      <c r="P3626">
        <f t="shared" si="270"/>
        <v>80.7179</v>
      </c>
      <c r="Q3626" s="12" t="s">
        <v>8315</v>
      </c>
      <c r="R3626" t="s">
        <v>8316</v>
      </c>
      <c r="S3626" s="10">
        <f t="shared" si="271"/>
        <v>42545.774189814809</v>
      </c>
      <c r="T3626" s="10">
        <f t="shared" si="272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69"/>
        <v>103</v>
      </c>
      <c r="P3627">
        <f t="shared" si="270"/>
        <v>39.487200000000001</v>
      </c>
      <c r="Q3627" s="12" t="s">
        <v>8315</v>
      </c>
      <c r="R3627" t="s">
        <v>8316</v>
      </c>
      <c r="S3627" s="10">
        <f t="shared" si="271"/>
        <v>42157.652511574073</v>
      </c>
      <c r="T3627" s="10">
        <f t="shared" si="272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69"/>
        <v>102</v>
      </c>
      <c r="P3628">
        <f t="shared" si="270"/>
        <v>84.854200000000006</v>
      </c>
      <c r="Q3628" s="12" t="s">
        <v>8315</v>
      </c>
      <c r="R3628" t="s">
        <v>8316</v>
      </c>
      <c r="S3628" s="10">
        <f t="shared" si="271"/>
        <v>41846.667326388888</v>
      </c>
      <c r="T3628" s="10">
        <f t="shared" si="272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69"/>
        <v>100</v>
      </c>
      <c r="P3629">
        <f t="shared" si="270"/>
        <v>68.965500000000006</v>
      </c>
      <c r="Q3629" s="12" t="s">
        <v>8315</v>
      </c>
      <c r="R3629" t="s">
        <v>8316</v>
      </c>
      <c r="S3629" s="10">
        <f t="shared" si="271"/>
        <v>42460.741747685184</v>
      </c>
      <c r="T3629" s="10">
        <f t="shared" si="272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69"/>
        <v>0</v>
      </c>
      <c r="P3630">
        <f t="shared" si="270"/>
        <v>0</v>
      </c>
      <c r="Q3630" s="12" t="s">
        <v>8315</v>
      </c>
      <c r="R3630" t="s">
        <v>8357</v>
      </c>
      <c r="S3630" s="10">
        <f t="shared" si="271"/>
        <v>42291.833287037036</v>
      </c>
      <c r="T3630" s="10">
        <f t="shared" si="272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69"/>
        <v>0</v>
      </c>
      <c r="P3631">
        <f t="shared" si="270"/>
        <v>1</v>
      </c>
      <c r="Q3631" s="12" t="s">
        <v>8315</v>
      </c>
      <c r="R3631" t="s">
        <v>8357</v>
      </c>
      <c r="S3631" s="10">
        <f t="shared" si="271"/>
        <v>42437.094490740739</v>
      </c>
      <c r="T3631" s="10">
        <f t="shared" si="272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69"/>
        <v>0</v>
      </c>
      <c r="P3632">
        <f t="shared" si="270"/>
        <v>1</v>
      </c>
      <c r="Q3632" s="12" t="s">
        <v>8315</v>
      </c>
      <c r="R3632" t="s">
        <v>8357</v>
      </c>
      <c r="S3632" s="10">
        <f t="shared" si="271"/>
        <v>41942.84710648148</v>
      </c>
      <c r="T3632" s="10">
        <f t="shared" si="272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69"/>
        <v>51</v>
      </c>
      <c r="P3633">
        <f t="shared" si="270"/>
        <v>147.88140000000001</v>
      </c>
      <c r="Q3633" s="12" t="s">
        <v>8315</v>
      </c>
      <c r="R3633" t="s">
        <v>8357</v>
      </c>
      <c r="S3633" s="10">
        <f t="shared" si="271"/>
        <v>41880.753437499996</v>
      </c>
      <c r="T3633" s="10">
        <f t="shared" si="272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69"/>
        <v>20</v>
      </c>
      <c r="P3634">
        <f t="shared" si="270"/>
        <v>100</v>
      </c>
      <c r="Q3634" s="12" t="s">
        <v>8315</v>
      </c>
      <c r="R3634" t="s">
        <v>8357</v>
      </c>
      <c r="S3634" s="10">
        <f t="shared" si="271"/>
        <v>41946.936909722222</v>
      </c>
      <c r="T3634" s="10">
        <f t="shared" si="272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69"/>
        <v>35</v>
      </c>
      <c r="P3635">
        <f t="shared" si="270"/>
        <v>56.838700000000003</v>
      </c>
      <c r="Q3635" s="12" t="s">
        <v>8315</v>
      </c>
      <c r="R3635" t="s">
        <v>8357</v>
      </c>
      <c r="S3635" s="10">
        <f t="shared" si="271"/>
        <v>42649.623460648145</v>
      </c>
      <c r="T3635" s="10">
        <f t="shared" si="272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69"/>
        <v>4</v>
      </c>
      <c r="P3636">
        <f t="shared" si="270"/>
        <v>176.9444</v>
      </c>
      <c r="Q3636" s="12" t="s">
        <v>8315</v>
      </c>
      <c r="R3636" t="s">
        <v>8357</v>
      </c>
      <c r="S3636" s="10">
        <f t="shared" si="271"/>
        <v>42701.166365740741</v>
      </c>
      <c r="T3636" s="10">
        <f t="shared" si="272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69"/>
        <v>36</v>
      </c>
      <c r="P3637">
        <f t="shared" si="270"/>
        <v>127.6</v>
      </c>
      <c r="Q3637" s="12" t="s">
        <v>8315</v>
      </c>
      <c r="R3637" t="s">
        <v>8357</v>
      </c>
      <c r="S3637" s="10">
        <f t="shared" si="271"/>
        <v>42450.88282407407</v>
      </c>
      <c r="T3637" s="10">
        <f t="shared" si="272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69"/>
        <v>0</v>
      </c>
      <c r="P3638">
        <f t="shared" si="270"/>
        <v>0</v>
      </c>
      <c r="Q3638" s="12" t="s">
        <v>8315</v>
      </c>
      <c r="R3638" t="s">
        <v>8357</v>
      </c>
      <c r="S3638" s="10">
        <f t="shared" si="271"/>
        <v>42226.694780092599</v>
      </c>
      <c r="T3638" s="10">
        <f t="shared" si="272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69"/>
        <v>31</v>
      </c>
      <c r="P3639">
        <f t="shared" si="270"/>
        <v>66.142899999999997</v>
      </c>
      <c r="Q3639" s="12" t="s">
        <v>8315</v>
      </c>
      <c r="R3639" t="s">
        <v>8357</v>
      </c>
      <c r="S3639" s="10">
        <f t="shared" si="271"/>
        <v>41975.700636574074</v>
      </c>
      <c r="T3639" s="10">
        <f t="shared" si="272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69"/>
        <v>7</v>
      </c>
      <c r="P3640">
        <f t="shared" si="270"/>
        <v>108</v>
      </c>
      <c r="Q3640" s="12" t="s">
        <v>8315</v>
      </c>
      <c r="R3640" t="s">
        <v>8357</v>
      </c>
      <c r="S3640" s="10">
        <f t="shared" si="271"/>
        <v>42053.672824074078</v>
      </c>
      <c r="T3640" s="10">
        <f t="shared" si="272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69"/>
        <v>0</v>
      </c>
      <c r="P3641">
        <f t="shared" si="270"/>
        <v>1</v>
      </c>
      <c r="Q3641" s="12" t="s">
        <v>8315</v>
      </c>
      <c r="R3641" t="s">
        <v>8357</v>
      </c>
      <c r="S3641" s="10">
        <f t="shared" si="271"/>
        <v>42590.677152777775</v>
      </c>
      <c r="T3641" s="10">
        <f t="shared" si="272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69"/>
        <v>6</v>
      </c>
      <c r="P3642">
        <f t="shared" si="270"/>
        <v>18.333300000000001</v>
      </c>
      <c r="Q3642" s="12" t="s">
        <v>8315</v>
      </c>
      <c r="R3642" t="s">
        <v>8357</v>
      </c>
      <c r="S3642" s="10">
        <f t="shared" si="271"/>
        <v>42104.781597222223</v>
      </c>
      <c r="T3642" s="10">
        <f t="shared" si="272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69"/>
        <v>0</v>
      </c>
      <c r="P3643">
        <f t="shared" si="270"/>
        <v>0</v>
      </c>
      <c r="Q3643" s="12" t="s">
        <v>8315</v>
      </c>
      <c r="R3643" t="s">
        <v>8357</v>
      </c>
      <c r="S3643" s="10">
        <f t="shared" si="271"/>
        <v>41899.627071759263</v>
      </c>
      <c r="T3643" s="10">
        <f t="shared" si="272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69"/>
        <v>2</v>
      </c>
      <c r="P3644">
        <f t="shared" si="270"/>
        <v>7.5</v>
      </c>
      <c r="Q3644" s="12" t="s">
        <v>8315</v>
      </c>
      <c r="R3644" t="s">
        <v>8357</v>
      </c>
      <c r="S3644" s="10">
        <f t="shared" si="271"/>
        <v>42297.816284722227</v>
      </c>
      <c r="T3644" s="10">
        <f t="shared" si="272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69"/>
        <v>0</v>
      </c>
      <c r="P3645">
        <f t="shared" si="270"/>
        <v>0</v>
      </c>
      <c r="Q3645" s="12" t="s">
        <v>8315</v>
      </c>
      <c r="R3645" t="s">
        <v>8357</v>
      </c>
      <c r="S3645" s="10">
        <f t="shared" si="271"/>
        <v>42285.143969907411</v>
      </c>
      <c r="T3645" s="10">
        <f t="shared" si="272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69"/>
        <v>16</v>
      </c>
      <c r="P3646">
        <f t="shared" si="270"/>
        <v>68.416700000000006</v>
      </c>
      <c r="Q3646" s="12" t="s">
        <v>8315</v>
      </c>
      <c r="R3646" t="s">
        <v>8357</v>
      </c>
      <c r="S3646" s="10">
        <f t="shared" si="271"/>
        <v>42409.241747685184</v>
      </c>
      <c r="T3646" s="10">
        <f t="shared" si="272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69"/>
        <v>0</v>
      </c>
      <c r="P3647">
        <f t="shared" si="270"/>
        <v>1</v>
      </c>
      <c r="Q3647" s="12" t="s">
        <v>8315</v>
      </c>
      <c r="R3647" t="s">
        <v>8357</v>
      </c>
      <c r="S3647" s="10">
        <f t="shared" si="271"/>
        <v>42665.970347222217</v>
      </c>
      <c r="T3647" s="10">
        <f t="shared" si="272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69"/>
        <v>5</v>
      </c>
      <c r="P3648">
        <f t="shared" si="270"/>
        <v>60.125</v>
      </c>
      <c r="Q3648" s="12" t="s">
        <v>8315</v>
      </c>
      <c r="R3648" t="s">
        <v>8357</v>
      </c>
      <c r="S3648" s="10">
        <f t="shared" si="271"/>
        <v>42140.421319444446</v>
      </c>
      <c r="T3648" s="10">
        <f t="shared" si="272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69"/>
        <v>6</v>
      </c>
      <c r="P3649">
        <f t="shared" si="270"/>
        <v>15</v>
      </c>
      <c r="Q3649" s="12" t="s">
        <v>8315</v>
      </c>
      <c r="R3649" t="s">
        <v>8357</v>
      </c>
      <c r="S3649" s="10">
        <f t="shared" si="271"/>
        <v>42598.749155092592</v>
      </c>
      <c r="T3649" s="10">
        <f t="shared" si="272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3">ROUND(E3650/D3650*100,0)</f>
        <v>100</v>
      </c>
      <c r="P3650">
        <f t="shared" si="270"/>
        <v>550.04110000000003</v>
      </c>
      <c r="Q3650" s="12" t="s">
        <v>8315</v>
      </c>
      <c r="R3650" t="s">
        <v>8316</v>
      </c>
      <c r="S3650" s="10">
        <f t="shared" si="271"/>
        <v>41887.292187500003</v>
      </c>
      <c r="T3650" s="10">
        <f t="shared" si="272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3"/>
        <v>104</v>
      </c>
      <c r="P3651">
        <f t="shared" ref="P3651:P3714" si="274">IFERROR(ROUND(E3651/L3651,4),0)</f>
        <v>97.5</v>
      </c>
      <c r="Q3651" s="12" t="s">
        <v>8315</v>
      </c>
      <c r="R3651" t="s">
        <v>8316</v>
      </c>
      <c r="S3651" s="10">
        <f t="shared" ref="S3651:S3714" si="275">(((J3651/60)/60)/24)+DATE(1970,1,1)</f>
        <v>41780.712893518517</v>
      </c>
      <c r="T3651" s="10">
        <f t="shared" ref="T3651:T3714" si="276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3"/>
        <v>100</v>
      </c>
      <c r="P3652">
        <f t="shared" si="274"/>
        <v>29.411799999999999</v>
      </c>
      <c r="Q3652" s="12" t="s">
        <v>8315</v>
      </c>
      <c r="R3652" t="s">
        <v>8316</v>
      </c>
      <c r="S3652" s="10">
        <f t="shared" si="275"/>
        <v>42381.478981481487</v>
      </c>
      <c r="T3652" s="10">
        <f t="shared" si="276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3"/>
        <v>104</v>
      </c>
      <c r="P3653">
        <f t="shared" si="274"/>
        <v>57.777799999999999</v>
      </c>
      <c r="Q3653" s="12" t="s">
        <v>8315</v>
      </c>
      <c r="R3653" t="s">
        <v>8316</v>
      </c>
      <c r="S3653" s="10">
        <f t="shared" si="275"/>
        <v>41828.646319444444</v>
      </c>
      <c r="T3653" s="10">
        <f t="shared" si="276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3"/>
        <v>251</v>
      </c>
      <c r="P3654">
        <f t="shared" si="274"/>
        <v>44.235300000000002</v>
      </c>
      <c r="Q3654" s="12" t="s">
        <v>8315</v>
      </c>
      <c r="R3654" t="s">
        <v>8316</v>
      </c>
      <c r="S3654" s="10">
        <f t="shared" si="275"/>
        <v>42596.644699074073</v>
      </c>
      <c r="T3654" s="10">
        <f t="shared" si="276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3"/>
        <v>101</v>
      </c>
      <c r="P3655">
        <f t="shared" si="274"/>
        <v>60.909100000000002</v>
      </c>
      <c r="Q3655" s="12" t="s">
        <v>8315</v>
      </c>
      <c r="R3655" t="s">
        <v>8316</v>
      </c>
      <c r="S3655" s="10">
        <f t="shared" si="275"/>
        <v>42191.363506944443</v>
      </c>
      <c r="T3655" s="10">
        <f t="shared" si="276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3"/>
        <v>174</v>
      </c>
      <c r="P3656">
        <f t="shared" si="274"/>
        <v>68.842100000000002</v>
      </c>
      <c r="Q3656" s="12" t="s">
        <v>8315</v>
      </c>
      <c r="R3656" t="s">
        <v>8316</v>
      </c>
      <c r="S3656" s="10">
        <f t="shared" si="275"/>
        <v>42440.416504629626</v>
      </c>
      <c r="T3656" s="10">
        <f t="shared" si="276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3"/>
        <v>116</v>
      </c>
      <c r="P3657">
        <f t="shared" si="274"/>
        <v>73.582300000000004</v>
      </c>
      <c r="Q3657" s="12" t="s">
        <v>8315</v>
      </c>
      <c r="R3657" t="s">
        <v>8316</v>
      </c>
      <c r="S3657" s="10">
        <f t="shared" si="275"/>
        <v>42173.803217592591</v>
      </c>
      <c r="T3657" s="10">
        <f t="shared" si="276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3"/>
        <v>106</v>
      </c>
      <c r="P3658">
        <f t="shared" si="274"/>
        <v>115.0217</v>
      </c>
      <c r="Q3658" s="12" t="s">
        <v>8315</v>
      </c>
      <c r="R3658" t="s">
        <v>8316</v>
      </c>
      <c r="S3658" s="10">
        <f t="shared" si="275"/>
        <v>42737.910138888896</v>
      </c>
      <c r="T3658" s="10">
        <f t="shared" si="276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3"/>
        <v>111</v>
      </c>
      <c r="P3659">
        <f t="shared" si="274"/>
        <v>110.75</v>
      </c>
      <c r="Q3659" s="12" t="s">
        <v>8315</v>
      </c>
      <c r="R3659" t="s">
        <v>8316</v>
      </c>
      <c r="S3659" s="10">
        <f t="shared" si="275"/>
        <v>42499.629849537043</v>
      </c>
      <c r="T3659" s="10">
        <f t="shared" si="276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3"/>
        <v>101</v>
      </c>
      <c r="P3660">
        <f t="shared" si="274"/>
        <v>75.5</v>
      </c>
      <c r="Q3660" s="12" t="s">
        <v>8315</v>
      </c>
      <c r="R3660" t="s">
        <v>8316</v>
      </c>
      <c r="S3660" s="10">
        <f t="shared" si="275"/>
        <v>41775.858564814815</v>
      </c>
      <c r="T3660" s="10">
        <f t="shared" si="276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3"/>
        <v>102</v>
      </c>
      <c r="P3661">
        <f t="shared" si="274"/>
        <v>235.4615</v>
      </c>
      <c r="Q3661" s="12" t="s">
        <v>8315</v>
      </c>
      <c r="R3661" t="s">
        <v>8316</v>
      </c>
      <c r="S3661" s="10">
        <f t="shared" si="275"/>
        <v>42055.277199074073</v>
      </c>
      <c r="T3661" s="10">
        <f t="shared" si="276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3"/>
        <v>100</v>
      </c>
      <c r="P3662">
        <f t="shared" si="274"/>
        <v>11.3636</v>
      </c>
      <c r="Q3662" s="12" t="s">
        <v>8315</v>
      </c>
      <c r="R3662" t="s">
        <v>8316</v>
      </c>
      <c r="S3662" s="10">
        <f t="shared" si="275"/>
        <v>41971.881076388891</v>
      </c>
      <c r="T3662" s="10">
        <f t="shared" si="276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3"/>
        <v>111</v>
      </c>
      <c r="P3663">
        <f t="shared" si="274"/>
        <v>92.5</v>
      </c>
      <c r="Q3663" s="12" t="s">
        <v>8315</v>
      </c>
      <c r="R3663" t="s">
        <v>8316</v>
      </c>
      <c r="S3663" s="10">
        <f t="shared" si="275"/>
        <v>42447.896666666667</v>
      </c>
      <c r="T3663" s="10">
        <f t="shared" si="276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3"/>
        <v>101</v>
      </c>
      <c r="P3664">
        <f t="shared" si="274"/>
        <v>202.85</v>
      </c>
      <c r="Q3664" s="12" t="s">
        <v>8315</v>
      </c>
      <c r="R3664" t="s">
        <v>8316</v>
      </c>
      <c r="S3664" s="10">
        <f t="shared" si="275"/>
        <v>42064.220069444447</v>
      </c>
      <c r="T3664" s="10">
        <f t="shared" si="276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3"/>
        <v>104</v>
      </c>
      <c r="P3665">
        <f t="shared" si="274"/>
        <v>26</v>
      </c>
      <c r="Q3665" s="12" t="s">
        <v>8315</v>
      </c>
      <c r="R3665" t="s">
        <v>8316</v>
      </c>
      <c r="S3665" s="10">
        <f t="shared" si="275"/>
        <v>42665.451736111107</v>
      </c>
      <c r="T3665" s="10">
        <f t="shared" si="276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3"/>
        <v>109</v>
      </c>
      <c r="P3666">
        <f t="shared" si="274"/>
        <v>46.052599999999998</v>
      </c>
      <c r="Q3666" s="12" t="s">
        <v>8315</v>
      </c>
      <c r="R3666" t="s">
        <v>8316</v>
      </c>
      <c r="S3666" s="10">
        <f t="shared" si="275"/>
        <v>42523.248715277776</v>
      </c>
      <c r="T3666" s="10">
        <f t="shared" si="276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3"/>
        <v>115</v>
      </c>
      <c r="P3667">
        <f t="shared" si="274"/>
        <v>51</v>
      </c>
      <c r="Q3667" s="12" t="s">
        <v>8315</v>
      </c>
      <c r="R3667" t="s">
        <v>8316</v>
      </c>
      <c r="S3667" s="10">
        <f t="shared" si="275"/>
        <v>42294.808124999996</v>
      </c>
      <c r="T3667" s="10">
        <f t="shared" si="276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3"/>
        <v>100</v>
      </c>
      <c r="P3668">
        <f t="shared" si="274"/>
        <v>31.578900000000001</v>
      </c>
      <c r="Q3668" s="12" t="s">
        <v>8315</v>
      </c>
      <c r="R3668" t="s">
        <v>8316</v>
      </c>
      <c r="S3668" s="10">
        <f t="shared" si="275"/>
        <v>41822.90488425926</v>
      </c>
      <c r="T3668" s="10">
        <f t="shared" si="276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3"/>
        <v>103</v>
      </c>
      <c r="P3669">
        <f t="shared" si="274"/>
        <v>53.363999999999997</v>
      </c>
      <c r="Q3669" s="12" t="s">
        <v>8315</v>
      </c>
      <c r="R3669" t="s">
        <v>8316</v>
      </c>
      <c r="S3669" s="10">
        <f t="shared" si="275"/>
        <v>42173.970127314817</v>
      </c>
      <c r="T3669" s="10">
        <f t="shared" si="276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3"/>
        <v>104</v>
      </c>
      <c r="P3670">
        <f t="shared" si="274"/>
        <v>36.964300000000001</v>
      </c>
      <c r="Q3670" s="12" t="s">
        <v>8315</v>
      </c>
      <c r="R3670" t="s">
        <v>8316</v>
      </c>
      <c r="S3670" s="10">
        <f t="shared" si="275"/>
        <v>42185.556157407409</v>
      </c>
      <c r="T3670" s="10">
        <f t="shared" si="276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3"/>
        <v>138</v>
      </c>
      <c r="P3671">
        <f t="shared" si="274"/>
        <v>81.2941</v>
      </c>
      <c r="Q3671" s="12" t="s">
        <v>8315</v>
      </c>
      <c r="R3671" t="s">
        <v>8316</v>
      </c>
      <c r="S3671" s="10">
        <f t="shared" si="275"/>
        <v>42136.675196759257</v>
      </c>
      <c r="T3671" s="10">
        <f t="shared" si="276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3"/>
        <v>110</v>
      </c>
      <c r="P3672">
        <f t="shared" si="274"/>
        <v>20.083300000000001</v>
      </c>
      <c r="Q3672" s="12" t="s">
        <v>8315</v>
      </c>
      <c r="R3672" t="s">
        <v>8316</v>
      </c>
      <c r="S3672" s="10">
        <f t="shared" si="275"/>
        <v>42142.514016203699</v>
      </c>
      <c r="T3672" s="10">
        <f t="shared" si="276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3"/>
        <v>101</v>
      </c>
      <c r="P3673">
        <f t="shared" si="274"/>
        <v>88.25</v>
      </c>
      <c r="Q3673" s="12" t="s">
        <v>8315</v>
      </c>
      <c r="R3673" t="s">
        <v>8316</v>
      </c>
      <c r="S3673" s="10">
        <f t="shared" si="275"/>
        <v>41820.62809027778</v>
      </c>
      <c r="T3673" s="10">
        <f t="shared" si="276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3"/>
        <v>102</v>
      </c>
      <c r="P3674">
        <f t="shared" si="274"/>
        <v>53.438600000000001</v>
      </c>
      <c r="Q3674" s="12" t="s">
        <v>8315</v>
      </c>
      <c r="R3674" t="s">
        <v>8316</v>
      </c>
      <c r="S3674" s="10">
        <f t="shared" si="275"/>
        <v>41878.946574074071</v>
      </c>
      <c r="T3674" s="10">
        <f t="shared" si="276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3"/>
        <v>114</v>
      </c>
      <c r="P3675">
        <f t="shared" si="274"/>
        <v>39.868400000000001</v>
      </c>
      <c r="Q3675" s="12" t="s">
        <v>8315</v>
      </c>
      <c r="R3675" t="s">
        <v>8316</v>
      </c>
      <c r="S3675" s="10">
        <f t="shared" si="275"/>
        <v>41914.295104166667</v>
      </c>
      <c r="T3675" s="10">
        <f t="shared" si="276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3"/>
        <v>100</v>
      </c>
      <c r="P3676">
        <f t="shared" si="274"/>
        <v>145.16130000000001</v>
      </c>
      <c r="Q3676" s="12" t="s">
        <v>8315</v>
      </c>
      <c r="R3676" t="s">
        <v>8316</v>
      </c>
      <c r="S3676" s="10">
        <f t="shared" si="275"/>
        <v>42556.873020833329</v>
      </c>
      <c r="T3676" s="10">
        <f t="shared" si="276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3"/>
        <v>140</v>
      </c>
      <c r="P3677">
        <f t="shared" si="274"/>
        <v>23.333300000000001</v>
      </c>
      <c r="Q3677" s="12" t="s">
        <v>8315</v>
      </c>
      <c r="R3677" t="s">
        <v>8316</v>
      </c>
      <c r="S3677" s="10">
        <f t="shared" si="275"/>
        <v>42493.597013888888</v>
      </c>
      <c r="T3677" s="10">
        <f t="shared" si="276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3"/>
        <v>129</v>
      </c>
      <c r="P3678">
        <f t="shared" si="274"/>
        <v>64.375</v>
      </c>
      <c r="Q3678" s="12" t="s">
        <v>8315</v>
      </c>
      <c r="R3678" t="s">
        <v>8316</v>
      </c>
      <c r="S3678" s="10">
        <f t="shared" si="275"/>
        <v>41876.815787037034</v>
      </c>
      <c r="T3678" s="10">
        <f t="shared" si="276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3"/>
        <v>103</v>
      </c>
      <c r="P3679">
        <f t="shared" si="274"/>
        <v>62.052799999999998</v>
      </c>
      <c r="Q3679" s="12" t="s">
        <v>8315</v>
      </c>
      <c r="R3679" t="s">
        <v>8316</v>
      </c>
      <c r="S3679" s="10">
        <f t="shared" si="275"/>
        <v>41802.574282407404</v>
      </c>
      <c r="T3679" s="10">
        <f t="shared" si="276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3"/>
        <v>103</v>
      </c>
      <c r="P3680">
        <f t="shared" si="274"/>
        <v>66.129000000000005</v>
      </c>
      <c r="Q3680" s="12" t="s">
        <v>8315</v>
      </c>
      <c r="R3680" t="s">
        <v>8316</v>
      </c>
      <c r="S3680" s="10">
        <f t="shared" si="275"/>
        <v>42120.531226851846</v>
      </c>
      <c r="T3680" s="10">
        <f t="shared" si="276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3"/>
        <v>110</v>
      </c>
      <c r="P3681">
        <f t="shared" si="274"/>
        <v>73.400000000000006</v>
      </c>
      <c r="Q3681" s="12" t="s">
        <v>8315</v>
      </c>
      <c r="R3681" t="s">
        <v>8316</v>
      </c>
      <c r="S3681" s="10">
        <f t="shared" si="275"/>
        <v>41786.761354166665</v>
      </c>
      <c r="T3681" s="10">
        <f t="shared" si="276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3"/>
        <v>113</v>
      </c>
      <c r="P3682">
        <f t="shared" si="274"/>
        <v>99.5</v>
      </c>
      <c r="Q3682" s="12" t="s">
        <v>8315</v>
      </c>
      <c r="R3682" t="s">
        <v>8316</v>
      </c>
      <c r="S3682" s="10">
        <f t="shared" si="275"/>
        <v>42627.454097222217</v>
      </c>
      <c r="T3682" s="10">
        <f t="shared" si="276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3"/>
        <v>112</v>
      </c>
      <c r="P3683">
        <f t="shared" si="274"/>
        <v>62.166699999999999</v>
      </c>
      <c r="Q3683" s="12" t="s">
        <v>8315</v>
      </c>
      <c r="R3683" t="s">
        <v>8316</v>
      </c>
      <c r="S3683" s="10">
        <f t="shared" si="275"/>
        <v>42374.651504629626</v>
      </c>
      <c r="T3683" s="10">
        <f t="shared" si="276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3"/>
        <v>139</v>
      </c>
      <c r="P3684">
        <f t="shared" si="274"/>
        <v>62.328400000000002</v>
      </c>
      <c r="Q3684" s="12" t="s">
        <v>8315</v>
      </c>
      <c r="R3684" t="s">
        <v>8316</v>
      </c>
      <c r="S3684" s="10">
        <f t="shared" si="275"/>
        <v>41772.685393518521</v>
      </c>
      <c r="T3684" s="10">
        <f t="shared" si="276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3"/>
        <v>111</v>
      </c>
      <c r="P3685">
        <f t="shared" si="274"/>
        <v>58.7879</v>
      </c>
      <c r="Q3685" s="12" t="s">
        <v>8315</v>
      </c>
      <c r="R3685" t="s">
        <v>8316</v>
      </c>
      <c r="S3685" s="10">
        <f t="shared" si="275"/>
        <v>42633.116851851853</v>
      </c>
      <c r="T3685" s="10">
        <f t="shared" si="276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3"/>
        <v>139</v>
      </c>
      <c r="P3686">
        <f t="shared" si="274"/>
        <v>45.347799999999999</v>
      </c>
      <c r="Q3686" s="12" t="s">
        <v>8315</v>
      </c>
      <c r="R3686" t="s">
        <v>8316</v>
      </c>
      <c r="S3686" s="10">
        <f t="shared" si="275"/>
        <v>42219.180393518516</v>
      </c>
      <c r="T3686" s="10">
        <f t="shared" si="276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3"/>
        <v>106</v>
      </c>
      <c r="P3687">
        <f t="shared" si="274"/>
        <v>41.944400000000002</v>
      </c>
      <c r="Q3687" s="12" t="s">
        <v>8315</v>
      </c>
      <c r="R3687" t="s">
        <v>8316</v>
      </c>
      <c r="S3687" s="10">
        <f t="shared" si="275"/>
        <v>41753.593275462961</v>
      </c>
      <c r="T3687" s="10">
        <f t="shared" si="276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3"/>
        <v>101</v>
      </c>
      <c r="P3688">
        <f t="shared" si="274"/>
        <v>59.166699999999999</v>
      </c>
      <c r="Q3688" s="12" t="s">
        <v>8315</v>
      </c>
      <c r="R3688" t="s">
        <v>8316</v>
      </c>
      <c r="S3688" s="10">
        <f t="shared" si="275"/>
        <v>42230.662731481483</v>
      </c>
      <c r="T3688" s="10">
        <f t="shared" si="276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3"/>
        <v>100</v>
      </c>
      <c r="P3689">
        <f t="shared" si="274"/>
        <v>200.49</v>
      </c>
      <c r="Q3689" s="12" t="s">
        <v>8315</v>
      </c>
      <c r="R3689" t="s">
        <v>8316</v>
      </c>
      <c r="S3689" s="10">
        <f t="shared" si="275"/>
        <v>41787.218229166669</v>
      </c>
      <c r="T3689" s="10">
        <f t="shared" si="276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3"/>
        <v>109</v>
      </c>
      <c r="P3690">
        <f t="shared" si="274"/>
        <v>83.974400000000003</v>
      </c>
      <c r="Q3690" s="12" t="s">
        <v>8315</v>
      </c>
      <c r="R3690" t="s">
        <v>8316</v>
      </c>
      <c r="S3690" s="10">
        <f t="shared" si="275"/>
        <v>41829.787083333329</v>
      </c>
      <c r="T3690" s="10">
        <f t="shared" si="276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3"/>
        <v>118</v>
      </c>
      <c r="P3691">
        <f t="shared" si="274"/>
        <v>57.258099999999999</v>
      </c>
      <c r="Q3691" s="12" t="s">
        <v>8315</v>
      </c>
      <c r="R3691" t="s">
        <v>8316</v>
      </c>
      <c r="S3691" s="10">
        <f t="shared" si="275"/>
        <v>42147.826840277776</v>
      </c>
      <c r="T3691" s="10">
        <f t="shared" si="276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3"/>
        <v>120</v>
      </c>
      <c r="P3692">
        <f t="shared" si="274"/>
        <v>58.064500000000002</v>
      </c>
      <c r="Q3692" s="12" t="s">
        <v>8315</v>
      </c>
      <c r="R3692" t="s">
        <v>8316</v>
      </c>
      <c r="S3692" s="10">
        <f t="shared" si="275"/>
        <v>41940.598182870373</v>
      </c>
      <c r="T3692" s="10">
        <f t="shared" si="276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3"/>
        <v>128</v>
      </c>
      <c r="P3693">
        <f t="shared" si="274"/>
        <v>186.80289999999999</v>
      </c>
      <c r="Q3693" s="12" t="s">
        <v>8315</v>
      </c>
      <c r="R3693" t="s">
        <v>8316</v>
      </c>
      <c r="S3693" s="10">
        <f t="shared" si="275"/>
        <v>42020.700567129628</v>
      </c>
      <c r="T3693" s="10">
        <f t="shared" si="276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3"/>
        <v>126</v>
      </c>
      <c r="P3694">
        <f t="shared" si="274"/>
        <v>74.117599999999996</v>
      </c>
      <c r="Q3694" s="12" t="s">
        <v>8315</v>
      </c>
      <c r="R3694" t="s">
        <v>8316</v>
      </c>
      <c r="S3694" s="10">
        <f t="shared" si="275"/>
        <v>41891.96503472222</v>
      </c>
      <c r="T3694" s="10">
        <f t="shared" si="276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3"/>
        <v>129</v>
      </c>
      <c r="P3695">
        <f t="shared" si="274"/>
        <v>30.714300000000001</v>
      </c>
      <c r="Q3695" s="12" t="s">
        <v>8315</v>
      </c>
      <c r="R3695" t="s">
        <v>8316</v>
      </c>
      <c r="S3695" s="10">
        <f t="shared" si="275"/>
        <v>42309.191307870366</v>
      </c>
      <c r="T3695" s="10">
        <f t="shared" si="276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3"/>
        <v>107</v>
      </c>
      <c r="P3696">
        <f t="shared" si="274"/>
        <v>62.666699999999999</v>
      </c>
      <c r="Q3696" s="12" t="s">
        <v>8315</v>
      </c>
      <c r="R3696" t="s">
        <v>8316</v>
      </c>
      <c r="S3696" s="10">
        <f t="shared" si="275"/>
        <v>42490.133877314816</v>
      </c>
      <c r="T3696" s="10">
        <f t="shared" si="276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3"/>
        <v>100</v>
      </c>
      <c r="P3697">
        <f t="shared" si="274"/>
        <v>121.36360000000001</v>
      </c>
      <c r="Q3697" s="12" t="s">
        <v>8315</v>
      </c>
      <c r="R3697" t="s">
        <v>8316</v>
      </c>
      <c r="S3697" s="10">
        <f t="shared" si="275"/>
        <v>41995.870486111111</v>
      </c>
      <c r="T3697" s="10">
        <f t="shared" si="276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3"/>
        <v>155</v>
      </c>
      <c r="P3698">
        <f t="shared" si="274"/>
        <v>39.743600000000001</v>
      </c>
      <c r="Q3698" s="12" t="s">
        <v>8315</v>
      </c>
      <c r="R3698" t="s">
        <v>8316</v>
      </c>
      <c r="S3698" s="10">
        <f t="shared" si="275"/>
        <v>41988.617083333331</v>
      </c>
      <c r="T3698" s="10">
        <f t="shared" si="276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3"/>
        <v>108</v>
      </c>
      <c r="P3699">
        <f t="shared" si="274"/>
        <v>72</v>
      </c>
      <c r="Q3699" s="12" t="s">
        <v>8315</v>
      </c>
      <c r="R3699" t="s">
        <v>8316</v>
      </c>
      <c r="S3699" s="10">
        <f t="shared" si="275"/>
        <v>42479.465833333335</v>
      </c>
      <c r="T3699" s="10">
        <f t="shared" si="276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3"/>
        <v>111</v>
      </c>
      <c r="P3700">
        <f t="shared" si="274"/>
        <v>40.632399999999997</v>
      </c>
      <c r="Q3700" s="12" t="s">
        <v>8315</v>
      </c>
      <c r="R3700" t="s">
        <v>8316</v>
      </c>
      <c r="S3700" s="10">
        <f t="shared" si="275"/>
        <v>42401.806562500002</v>
      </c>
      <c r="T3700" s="10">
        <f t="shared" si="276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3"/>
        <v>101</v>
      </c>
      <c r="P3701">
        <f t="shared" si="274"/>
        <v>63</v>
      </c>
      <c r="Q3701" s="12" t="s">
        <v>8315</v>
      </c>
      <c r="R3701" t="s">
        <v>8316</v>
      </c>
      <c r="S3701" s="10">
        <f t="shared" si="275"/>
        <v>41897.602037037039</v>
      </c>
      <c r="T3701" s="10">
        <f t="shared" si="276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3"/>
        <v>121</v>
      </c>
      <c r="P3702">
        <f t="shared" si="274"/>
        <v>33.666699999999999</v>
      </c>
      <c r="Q3702" s="12" t="s">
        <v>8315</v>
      </c>
      <c r="R3702" t="s">
        <v>8316</v>
      </c>
      <c r="S3702" s="10">
        <f t="shared" si="275"/>
        <v>41882.585648148146</v>
      </c>
      <c r="T3702" s="10">
        <f t="shared" si="276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3"/>
        <v>100</v>
      </c>
      <c r="P3703">
        <f t="shared" si="274"/>
        <v>38.589700000000001</v>
      </c>
      <c r="Q3703" s="12" t="s">
        <v>8315</v>
      </c>
      <c r="R3703" t="s">
        <v>8316</v>
      </c>
      <c r="S3703" s="10">
        <f t="shared" si="275"/>
        <v>42129.541585648149</v>
      </c>
      <c r="T3703" s="10">
        <f t="shared" si="276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3"/>
        <v>109</v>
      </c>
      <c r="P3704">
        <f t="shared" si="274"/>
        <v>155.95240000000001</v>
      </c>
      <c r="Q3704" s="12" t="s">
        <v>8315</v>
      </c>
      <c r="R3704" t="s">
        <v>8316</v>
      </c>
      <c r="S3704" s="10">
        <f t="shared" si="275"/>
        <v>42524.53800925926</v>
      </c>
      <c r="T3704" s="10">
        <f t="shared" si="276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3"/>
        <v>123</v>
      </c>
      <c r="P3705">
        <f t="shared" si="274"/>
        <v>43.2</v>
      </c>
      <c r="Q3705" s="12" t="s">
        <v>8315</v>
      </c>
      <c r="R3705" t="s">
        <v>8316</v>
      </c>
      <c r="S3705" s="10">
        <f t="shared" si="275"/>
        <v>42556.504490740743</v>
      </c>
      <c r="T3705" s="10">
        <f t="shared" si="276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3"/>
        <v>136</v>
      </c>
      <c r="P3706">
        <f t="shared" si="274"/>
        <v>15.1485</v>
      </c>
      <c r="Q3706" s="12" t="s">
        <v>8315</v>
      </c>
      <c r="R3706" t="s">
        <v>8316</v>
      </c>
      <c r="S3706" s="10">
        <f t="shared" si="275"/>
        <v>42461.689745370371</v>
      </c>
      <c r="T3706" s="10">
        <f t="shared" si="276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3"/>
        <v>103</v>
      </c>
      <c r="P3707">
        <f t="shared" si="274"/>
        <v>83.571399999999997</v>
      </c>
      <c r="Q3707" s="12" t="s">
        <v>8315</v>
      </c>
      <c r="R3707" t="s">
        <v>8316</v>
      </c>
      <c r="S3707" s="10">
        <f t="shared" si="275"/>
        <v>41792.542986111112</v>
      </c>
      <c r="T3707" s="10">
        <f t="shared" si="276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3"/>
        <v>121</v>
      </c>
      <c r="P3708">
        <f t="shared" si="274"/>
        <v>140</v>
      </c>
      <c r="Q3708" s="12" t="s">
        <v>8315</v>
      </c>
      <c r="R3708" t="s">
        <v>8316</v>
      </c>
      <c r="S3708" s="10">
        <f t="shared" si="275"/>
        <v>41879.913761574076</v>
      </c>
      <c r="T3708" s="10">
        <f t="shared" si="276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3"/>
        <v>186</v>
      </c>
      <c r="P3709">
        <f t="shared" si="274"/>
        <v>80.869600000000005</v>
      </c>
      <c r="Q3709" s="12" t="s">
        <v>8315</v>
      </c>
      <c r="R3709" t="s">
        <v>8316</v>
      </c>
      <c r="S3709" s="10">
        <f t="shared" si="275"/>
        <v>42552.048356481479</v>
      </c>
      <c r="T3709" s="10">
        <f t="shared" si="276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3"/>
        <v>300</v>
      </c>
      <c r="P3710">
        <f t="shared" si="274"/>
        <v>53.846200000000003</v>
      </c>
      <c r="Q3710" s="12" t="s">
        <v>8315</v>
      </c>
      <c r="R3710" t="s">
        <v>8316</v>
      </c>
      <c r="S3710" s="10">
        <f t="shared" si="275"/>
        <v>41810.142199074071</v>
      </c>
      <c r="T3710" s="10">
        <f t="shared" si="276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3"/>
        <v>108</v>
      </c>
      <c r="P3711">
        <f t="shared" si="274"/>
        <v>30.928599999999999</v>
      </c>
      <c r="Q3711" s="12" t="s">
        <v>8315</v>
      </c>
      <c r="R3711" t="s">
        <v>8316</v>
      </c>
      <c r="S3711" s="10">
        <f t="shared" si="275"/>
        <v>41785.707708333335</v>
      </c>
      <c r="T3711" s="10">
        <f t="shared" si="276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3"/>
        <v>141</v>
      </c>
      <c r="P3712">
        <f t="shared" si="274"/>
        <v>67.962999999999994</v>
      </c>
      <c r="Q3712" s="12" t="s">
        <v>8315</v>
      </c>
      <c r="R3712" t="s">
        <v>8316</v>
      </c>
      <c r="S3712" s="10">
        <f t="shared" si="275"/>
        <v>42072.576249999998</v>
      </c>
      <c r="T3712" s="10">
        <f t="shared" si="276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3"/>
        <v>114</v>
      </c>
      <c r="P3713">
        <f t="shared" si="274"/>
        <v>27.142900000000001</v>
      </c>
      <c r="Q3713" s="12" t="s">
        <v>8315</v>
      </c>
      <c r="R3713" t="s">
        <v>8316</v>
      </c>
      <c r="S3713" s="10">
        <f t="shared" si="275"/>
        <v>41779.724224537036</v>
      </c>
      <c r="T3713" s="10">
        <f t="shared" si="276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7">ROUND(E3714/D3714*100,0)</f>
        <v>154</v>
      </c>
      <c r="P3714">
        <f t="shared" si="274"/>
        <v>110.86539999999999</v>
      </c>
      <c r="Q3714" s="12" t="s">
        <v>8315</v>
      </c>
      <c r="R3714" t="s">
        <v>8316</v>
      </c>
      <c r="S3714" s="10">
        <f t="shared" si="275"/>
        <v>42134.172071759262</v>
      </c>
      <c r="T3714" s="10">
        <f t="shared" si="276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7"/>
        <v>102</v>
      </c>
      <c r="P3715">
        <f t="shared" ref="P3715:P3778" si="278">IFERROR(ROUND(E3715/L3715,4),0)</f>
        <v>106.8421</v>
      </c>
      <c r="Q3715" s="12" t="s">
        <v>8315</v>
      </c>
      <c r="R3715" t="s">
        <v>8316</v>
      </c>
      <c r="S3715" s="10">
        <f t="shared" ref="S3715:S3778" si="279">(((J3715/60)/60)/24)+DATE(1970,1,1)</f>
        <v>42505.738032407404</v>
      </c>
      <c r="T3715" s="10">
        <f t="shared" ref="T3715:T3778" si="280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7"/>
        <v>102</v>
      </c>
      <c r="P3716">
        <f t="shared" si="278"/>
        <v>105.5155</v>
      </c>
      <c r="Q3716" s="12" t="s">
        <v>8315</v>
      </c>
      <c r="R3716" t="s">
        <v>8316</v>
      </c>
      <c r="S3716" s="10">
        <f t="shared" si="279"/>
        <v>42118.556331018524</v>
      </c>
      <c r="T3716" s="10">
        <f t="shared" si="280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7"/>
        <v>103</v>
      </c>
      <c r="P3717">
        <f t="shared" si="278"/>
        <v>132.96299999999999</v>
      </c>
      <c r="Q3717" s="12" t="s">
        <v>8315</v>
      </c>
      <c r="R3717" t="s">
        <v>8316</v>
      </c>
      <c r="S3717" s="10">
        <f t="shared" si="279"/>
        <v>42036.995590277773</v>
      </c>
      <c r="T3717" s="10">
        <f t="shared" si="280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7"/>
        <v>156</v>
      </c>
      <c r="P3718">
        <f t="shared" si="278"/>
        <v>51.916699999999999</v>
      </c>
      <c r="Q3718" s="12" t="s">
        <v>8315</v>
      </c>
      <c r="R3718" t="s">
        <v>8316</v>
      </c>
      <c r="S3718" s="10">
        <f t="shared" si="279"/>
        <v>42360.887835648144</v>
      </c>
      <c r="T3718" s="10">
        <f t="shared" si="280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7"/>
        <v>101</v>
      </c>
      <c r="P3719">
        <f t="shared" si="278"/>
        <v>310</v>
      </c>
      <c r="Q3719" s="12" t="s">
        <v>8315</v>
      </c>
      <c r="R3719" t="s">
        <v>8316</v>
      </c>
      <c r="S3719" s="10">
        <f t="shared" si="279"/>
        <v>42102.866307870368</v>
      </c>
      <c r="T3719" s="10">
        <f t="shared" si="280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7"/>
        <v>239</v>
      </c>
      <c r="P3720">
        <f t="shared" si="278"/>
        <v>26.021699999999999</v>
      </c>
      <c r="Q3720" s="12" t="s">
        <v>8315</v>
      </c>
      <c r="R3720" t="s">
        <v>8316</v>
      </c>
      <c r="S3720" s="10">
        <f t="shared" si="279"/>
        <v>42032.716145833328</v>
      </c>
      <c r="T3720" s="10">
        <f t="shared" si="280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7"/>
        <v>210</v>
      </c>
      <c r="P3721">
        <f t="shared" si="278"/>
        <v>105</v>
      </c>
      <c r="Q3721" s="12" t="s">
        <v>8315</v>
      </c>
      <c r="R3721" t="s">
        <v>8316</v>
      </c>
      <c r="S3721" s="10">
        <f t="shared" si="279"/>
        <v>42147.729930555557</v>
      </c>
      <c r="T3721" s="10">
        <f t="shared" si="280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7"/>
        <v>105</v>
      </c>
      <c r="P3722">
        <f t="shared" si="278"/>
        <v>86.224999999999994</v>
      </c>
      <c r="Q3722" s="12" t="s">
        <v>8315</v>
      </c>
      <c r="R3722" t="s">
        <v>8316</v>
      </c>
      <c r="S3722" s="10">
        <f t="shared" si="279"/>
        <v>42165.993125000001</v>
      </c>
      <c r="T3722" s="10">
        <f t="shared" si="280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7"/>
        <v>101</v>
      </c>
      <c r="P3723">
        <f t="shared" si="278"/>
        <v>114.5455</v>
      </c>
      <c r="Q3723" s="12" t="s">
        <v>8315</v>
      </c>
      <c r="R3723" t="s">
        <v>8316</v>
      </c>
      <c r="S3723" s="10">
        <f t="shared" si="279"/>
        <v>41927.936157407406</v>
      </c>
      <c r="T3723" s="10">
        <f t="shared" si="280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7"/>
        <v>111</v>
      </c>
      <c r="P3724">
        <f t="shared" si="278"/>
        <v>47.6571</v>
      </c>
      <c r="Q3724" s="12" t="s">
        <v>8315</v>
      </c>
      <c r="R3724" t="s">
        <v>8316</v>
      </c>
      <c r="S3724" s="10">
        <f t="shared" si="279"/>
        <v>42381.671840277777</v>
      </c>
      <c r="T3724" s="10">
        <f t="shared" si="280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7"/>
        <v>102</v>
      </c>
      <c r="P3725">
        <f t="shared" si="278"/>
        <v>72.888900000000007</v>
      </c>
      <c r="Q3725" s="12" t="s">
        <v>8315</v>
      </c>
      <c r="R3725" t="s">
        <v>8316</v>
      </c>
      <c r="S3725" s="10">
        <f t="shared" si="279"/>
        <v>41943.753032407411</v>
      </c>
      <c r="T3725" s="10">
        <f t="shared" si="280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7"/>
        <v>103</v>
      </c>
      <c r="P3726">
        <f t="shared" si="278"/>
        <v>49.545499999999997</v>
      </c>
      <c r="Q3726" s="12" t="s">
        <v>8315</v>
      </c>
      <c r="R3726" t="s">
        <v>8316</v>
      </c>
      <c r="S3726" s="10">
        <f t="shared" si="279"/>
        <v>42465.491435185191</v>
      </c>
      <c r="T3726" s="10">
        <f t="shared" si="280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7"/>
        <v>127</v>
      </c>
      <c r="P3727">
        <f t="shared" si="278"/>
        <v>25.4</v>
      </c>
      <c r="Q3727" s="12" t="s">
        <v>8315</v>
      </c>
      <c r="R3727" t="s">
        <v>8316</v>
      </c>
      <c r="S3727" s="10">
        <f t="shared" si="279"/>
        <v>42401.945219907408</v>
      </c>
      <c r="T3727" s="10">
        <f t="shared" si="280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7"/>
        <v>339</v>
      </c>
      <c r="P3728">
        <f t="shared" si="278"/>
        <v>62.587000000000003</v>
      </c>
      <c r="Q3728" s="12" t="s">
        <v>8315</v>
      </c>
      <c r="R3728" t="s">
        <v>8316</v>
      </c>
      <c r="S3728" s="10">
        <f t="shared" si="279"/>
        <v>42462.140868055561</v>
      </c>
      <c r="T3728" s="10">
        <f t="shared" si="280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7"/>
        <v>101</v>
      </c>
      <c r="P3729">
        <f t="shared" si="278"/>
        <v>61.060600000000001</v>
      </c>
      <c r="Q3729" s="12" t="s">
        <v>8315</v>
      </c>
      <c r="R3729" t="s">
        <v>8316</v>
      </c>
      <c r="S3729" s="10">
        <f t="shared" si="279"/>
        <v>42632.348310185189</v>
      </c>
      <c r="T3729" s="10">
        <f t="shared" si="280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7"/>
        <v>9</v>
      </c>
      <c r="P3730">
        <f t="shared" si="278"/>
        <v>60.064500000000002</v>
      </c>
      <c r="Q3730" s="12" t="s">
        <v>8315</v>
      </c>
      <c r="R3730" t="s">
        <v>8316</v>
      </c>
      <c r="S3730" s="10">
        <f t="shared" si="279"/>
        <v>42205.171018518522</v>
      </c>
      <c r="T3730" s="10">
        <f t="shared" si="280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7"/>
        <v>7</v>
      </c>
      <c r="P3731">
        <f t="shared" si="278"/>
        <v>72.400000000000006</v>
      </c>
      <c r="Q3731" s="12" t="s">
        <v>8315</v>
      </c>
      <c r="R3731" t="s">
        <v>8316</v>
      </c>
      <c r="S3731" s="10">
        <f t="shared" si="279"/>
        <v>42041.205000000002</v>
      </c>
      <c r="T3731" s="10">
        <f t="shared" si="280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7"/>
        <v>10</v>
      </c>
      <c r="P3732">
        <f t="shared" si="278"/>
        <v>100</v>
      </c>
      <c r="Q3732" s="12" t="s">
        <v>8315</v>
      </c>
      <c r="R3732" t="s">
        <v>8316</v>
      </c>
      <c r="S3732" s="10">
        <f t="shared" si="279"/>
        <v>42203.677766203706</v>
      </c>
      <c r="T3732" s="10">
        <f t="shared" si="280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7"/>
        <v>11</v>
      </c>
      <c r="P3733">
        <f t="shared" si="278"/>
        <v>51.666699999999999</v>
      </c>
      <c r="Q3733" s="12" t="s">
        <v>8315</v>
      </c>
      <c r="R3733" t="s">
        <v>8316</v>
      </c>
      <c r="S3733" s="10">
        <f t="shared" si="279"/>
        <v>41983.752847222218</v>
      </c>
      <c r="T3733" s="10">
        <f t="shared" si="280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7"/>
        <v>15</v>
      </c>
      <c r="P3734">
        <f t="shared" si="278"/>
        <v>32.75</v>
      </c>
      <c r="Q3734" s="12" t="s">
        <v>8315</v>
      </c>
      <c r="R3734" t="s">
        <v>8316</v>
      </c>
      <c r="S3734" s="10">
        <f t="shared" si="279"/>
        <v>41968.677465277782</v>
      </c>
      <c r="T3734" s="10">
        <f t="shared" si="280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7"/>
        <v>0</v>
      </c>
      <c r="P3735">
        <f t="shared" si="278"/>
        <v>0</v>
      </c>
      <c r="Q3735" s="12" t="s">
        <v>8315</v>
      </c>
      <c r="R3735" t="s">
        <v>8316</v>
      </c>
      <c r="S3735" s="10">
        <f t="shared" si="279"/>
        <v>42103.024398148147</v>
      </c>
      <c r="T3735" s="10">
        <f t="shared" si="280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7"/>
        <v>28</v>
      </c>
      <c r="P3736">
        <f t="shared" si="278"/>
        <v>61</v>
      </c>
      <c r="Q3736" s="12" t="s">
        <v>8315</v>
      </c>
      <c r="R3736" t="s">
        <v>8316</v>
      </c>
      <c r="S3736" s="10">
        <f t="shared" si="279"/>
        <v>42089.901574074072</v>
      </c>
      <c r="T3736" s="10">
        <f t="shared" si="280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7"/>
        <v>13</v>
      </c>
      <c r="P3737">
        <f t="shared" si="278"/>
        <v>10</v>
      </c>
      <c r="Q3737" s="12" t="s">
        <v>8315</v>
      </c>
      <c r="R3737" t="s">
        <v>8316</v>
      </c>
      <c r="S3737" s="10">
        <f t="shared" si="279"/>
        <v>42122.693159722221</v>
      </c>
      <c r="T3737" s="10">
        <f t="shared" si="280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7"/>
        <v>1</v>
      </c>
      <c r="P3738">
        <f t="shared" si="278"/>
        <v>10</v>
      </c>
      <c r="Q3738" s="12" t="s">
        <v>8315</v>
      </c>
      <c r="R3738" t="s">
        <v>8316</v>
      </c>
      <c r="S3738" s="10">
        <f t="shared" si="279"/>
        <v>42048.711724537032</v>
      </c>
      <c r="T3738" s="10">
        <f t="shared" si="280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7"/>
        <v>21</v>
      </c>
      <c r="P3739">
        <f t="shared" si="278"/>
        <v>37.5</v>
      </c>
      <c r="Q3739" s="12" t="s">
        <v>8315</v>
      </c>
      <c r="R3739" t="s">
        <v>8316</v>
      </c>
      <c r="S3739" s="10">
        <f t="shared" si="279"/>
        <v>42297.691006944442</v>
      </c>
      <c r="T3739" s="10">
        <f t="shared" si="280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7"/>
        <v>18</v>
      </c>
      <c r="P3740">
        <f t="shared" si="278"/>
        <v>45</v>
      </c>
      <c r="Q3740" s="12" t="s">
        <v>8315</v>
      </c>
      <c r="R3740" t="s">
        <v>8316</v>
      </c>
      <c r="S3740" s="10">
        <f t="shared" si="279"/>
        <v>41813.938715277778</v>
      </c>
      <c r="T3740" s="10">
        <f t="shared" si="280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7"/>
        <v>20</v>
      </c>
      <c r="P3741">
        <f t="shared" si="278"/>
        <v>100.625</v>
      </c>
      <c r="Q3741" s="12" t="s">
        <v>8315</v>
      </c>
      <c r="R3741" t="s">
        <v>8316</v>
      </c>
      <c r="S3741" s="10">
        <f t="shared" si="279"/>
        <v>42548.449861111112</v>
      </c>
      <c r="T3741" s="10">
        <f t="shared" si="280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7"/>
        <v>18</v>
      </c>
      <c r="P3742">
        <f t="shared" si="278"/>
        <v>25.571400000000001</v>
      </c>
      <c r="Q3742" s="12" t="s">
        <v>8315</v>
      </c>
      <c r="R3742" t="s">
        <v>8316</v>
      </c>
      <c r="S3742" s="10">
        <f t="shared" si="279"/>
        <v>41833.089756944442</v>
      </c>
      <c r="T3742" s="10">
        <f t="shared" si="280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7"/>
        <v>0</v>
      </c>
      <c r="P3743">
        <f t="shared" si="278"/>
        <v>0</v>
      </c>
      <c r="Q3743" s="12" t="s">
        <v>8315</v>
      </c>
      <c r="R3743" t="s">
        <v>8316</v>
      </c>
      <c r="S3743" s="10">
        <f t="shared" si="279"/>
        <v>42325.920717592591</v>
      </c>
      <c r="T3743" s="10">
        <f t="shared" si="280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7"/>
        <v>2</v>
      </c>
      <c r="P3744">
        <f t="shared" si="278"/>
        <v>25</v>
      </c>
      <c r="Q3744" s="12" t="s">
        <v>8315</v>
      </c>
      <c r="R3744" t="s">
        <v>8316</v>
      </c>
      <c r="S3744" s="10">
        <f t="shared" si="279"/>
        <v>41858.214629629627</v>
      </c>
      <c r="T3744" s="10">
        <f t="shared" si="280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7"/>
        <v>0</v>
      </c>
      <c r="P3745">
        <f t="shared" si="278"/>
        <v>0</v>
      </c>
      <c r="Q3745" s="12" t="s">
        <v>8315</v>
      </c>
      <c r="R3745" t="s">
        <v>8316</v>
      </c>
      <c r="S3745" s="10">
        <f t="shared" si="279"/>
        <v>41793.710231481484</v>
      </c>
      <c r="T3745" s="10">
        <f t="shared" si="280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7"/>
        <v>0</v>
      </c>
      <c r="P3746">
        <f t="shared" si="278"/>
        <v>0</v>
      </c>
      <c r="Q3746" s="12" t="s">
        <v>8315</v>
      </c>
      <c r="R3746" t="s">
        <v>8316</v>
      </c>
      <c r="S3746" s="10">
        <f t="shared" si="279"/>
        <v>41793.814259259263</v>
      </c>
      <c r="T3746" s="10">
        <f t="shared" si="280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7"/>
        <v>10</v>
      </c>
      <c r="P3747">
        <f t="shared" si="278"/>
        <v>10</v>
      </c>
      <c r="Q3747" s="12" t="s">
        <v>8315</v>
      </c>
      <c r="R3747" t="s">
        <v>8316</v>
      </c>
      <c r="S3747" s="10">
        <f t="shared" si="279"/>
        <v>41831.697939814818</v>
      </c>
      <c r="T3747" s="10">
        <f t="shared" si="280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7"/>
        <v>2</v>
      </c>
      <c r="P3748">
        <f t="shared" si="278"/>
        <v>202</v>
      </c>
      <c r="Q3748" s="12" t="s">
        <v>8315</v>
      </c>
      <c r="R3748" t="s">
        <v>8316</v>
      </c>
      <c r="S3748" s="10">
        <f t="shared" si="279"/>
        <v>42621.389340277776</v>
      </c>
      <c r="T3748" s="10">
        <f t="shared" si="280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7"/>
        <v>1</v>
      </c>
      <c r="P3749">
        <f t="shared" si="278"/>
        <v>25</v>
      </c>
      <c r="Q3749" s="12" t="s">
        <v>8315</v>
      </c>
      <c r="R3749" t="s">
        <v>8316</v>
      </c>
      <c r="S3749" s="10">
        <f t="shared" si="279"/>
        <v>42164.299722222218</v>
      </c>
      <c r="T3749" s="10">
        <f t="shared" si="280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7"/>
        <v>104</v>
      </c>
      <c r="P3750">
        <f t="shared" si="278"/>
        <v>99.538499999999999</v>
      </c>
      <c r="Q3750" s="12" t="s">
        <v>8315</v>
      </c>
      <c r="R3750" t="s">
        <v>8357</v>
      </c>
      <c r="S3750" s="10">
        <f t="shared" si="279"/>
        <v>42395.706435185188</v>
      </c>
      <c r="T3750" s="10">
        <f t="shared" si="280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7"/>
        <v>105</v>
      </c>
      <c r="P3751">
        <f t="shared" si="278"/>
        <v>75</v>
      </c>
      <c r="Q3751" s="12" t="s">
        <v>8315</v>
      </c>
      <c r="R3751" t="s">
        <v>8357</v>
      </c>
      <c r="S3751" s="10">
        <f t="shared" si="279"/>
        <v>42458.127175925925</v>
      </c>
      <c r="T3751" s="10">
        <f t="shared" si="280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7"/>
        <v>100</v>
      </c>
      <c r="P3752">
        <f t="shared" si="278"/>
        <v>215.25</v>
      </c>
      <c r="Q3752" s="12" t="s">
        <v>8315</v>
      </c>
      <c r="R3752" t="s">
        <v>8357</v>
      </c>
      <c r="S3752" s="10">
        <f t="shared" si="279"/>
        <v>42016.981574074074</v>
      </c>
      <c r="T3752" s="10">
        <f t="shared" si="280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7"/>
        <v>133</v>
      </c>
      <c r="P3753">
        <f t="shared" si="278"/>
        <v>120.5455</v>
      </c>
      <c r="Q3753" s="12" t="s">
        <v>8315</v>
      </c>
      <c r="R3753" t="s">
        <v>8357</v>
      </c>
      <c r="S3753" s="10">
        <f t="shared" si="279"/>
        <v>42403.035567129627</v>
      </c>
      <c r="T3753" s="10">
        <f t="shared" si="280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7"/>
        <v>113</v>
      </c>
      <c r="P3754">
        <f t="shared" si="278"/>
        <v>37.666699999999999</v>
      </c>
      <c r="Q3754" s="12" t="s">
        <v>8315</v>
      </c>
      <c r="R3754" t="s">
        <v>8357</v>
      </c>
      <c r="S3754" s="10">
        <f t="shared" si="279"/>
        <v>42619.802488425921</v>
      </c>
      <c r="T3754" s="10">
        <f t="shared" si="280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7"/>
        <v>103</v>
      </c>
      <c r="P3755">
        <f t="shared" si="278"/>
        <v>172.23330000000001</v>
      </c>
      <c r="Q3755" s="12" t="s">
        <v>8315</v>
      </c>
      <c r="R3755" t="s">
        <v>8357</v>
      </c>
      <c r="S3755" s="10">
        <f t="shared" si="279"/>
        <v>42128.824074074073</v>
      </c>
      <c r="T3755" s="10">
        <f t="shared" si="280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7"/>
        <v>120</v>
      </c>
      <c r="P3756">
        <f t="shared" si="278"/>
        <v>111.11109999999999</v>
      </c>
      <c r="Q3756" s="12" t="s">
        <v>8315</v>
      </c>
      <c r="R3756" t="s">
        <v>8357</v>
      </c>
      <c r="S3756" s="10">
        <f t="shared" si="279"/>
        <v>41808.881215277775</v>
      </c>
      <c r="T3756" s="10">
        <f t="shared" si="280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7"/>
        <v>130</v>
      </c>
      <c r="P3757">
        <f t="shared" si="278"/>
        <v>25.464300000000001</v>
      </c>
      <c r="Q3757" s="12" t="s">
        <v>8315</v>
      </c>
      <c r="R3757" t="s">
        <v>8357</v>
      </c>
      <c r="S3757" s="10">
        <f t="shared" si="279"/>
        <v>42445.866979166662</v>
      </c>
      <c r="T3757" s="10">
        <f t="shared" si="280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7"/>
        <v>101</v>
      </c>
      <c r="P3758">
        <f t="shared" si="278"/>
        <v>267.64710000000002</v>
      </c>
      <c r="Q3758" s="12" t="s">
        <v>8315</v>
      </c>
      <c r="R3758" t="s">
        <v>8357</v>
      </c>
      <c r="S3758" s="10">
        <f t="shared" si="279"/>
        <v>41771.814791666664</v>
      </c>
      <c r="T3758" s="10">
        <f t="shared" si="280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7"/>
        <v>109</v>
      </c>
      <c r="P3759">
        <f t="shared" si="278"/>
        <v>75.959999999999994</v>
      </c>
      <c r="Q3759" s="12" t="s">
        <v>8315</v>
      </c>
      <c r="R3759" t="s">
        <v>8357</v>
      </c>
      <c r="S3759" s="10">
        <f t="shared" si="279"/>
        <v>41954.850868055553</v>
      </c>
      <c r="T3759" s="10">
        <f t="shared" si="280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7"/>
        <v>102</v>
      </c>
      <c r="P3760">
        <f t="shared" si="278"/>
        <v>59.038499999999999</v>
      </c>
      <c r="Q3760" s="12" t="s">
        <v>8315</v>
      </c>
      <c r="R3760" t="s">
        <v>8357</v>
      </c>
      <c r="S3760" s="10">
        <f t="shared" si="279"/>
        <v>41747.471504629626</v>
      </c>
      <c r="T3760" s="10">
        <f t="shared" si="280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7"/>
        <v>110</v>
      </c>
      <c r="P3761">
        <f t="shared" si="278"/>
        <v>50.110999999999997</v>
      </c>
      <c r="Q3761" s="12" t="s">
        <v>8315</v>
      </c>
      <c r="R3761" t="s">
        <v>8357</v>
      </c>
      <c r="S3761" s="10">
        <f t="shared" si="279"/>
        <v>42182.108252314814</v>
      </c>
      <c r="T3761" s="10">
        <f t="shared" si="280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7"/>
        <v>101</v>
      </c>
      <c r="P3762">
        <f t="shared" si="278"/>
        <v>55.503</v>
      </c>
      <c r="Q3762" s="12" t="s">
        <v>8315</v>
      </c>
      <c r="R3762" t="s">
        <v>8357</v>
      </c>
      <c r="S3762" s="10">
        <f t="shared" si="279"/>
        <v>41739.525300925925</v>
      </c>
      <c r="T3762" s="10">
        <f t="shared" si="280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7"/>
        <v>100</v>
      </c>
      <c r="P3763">
        <f t="shared" si="278"/>
        <v>166.66669999999999</v>
      </c>
      <c r="Q3763" s="12" t="s">
        <v>8315</v>
      </c>
      <c r="R3763" t="s">
        <v>8357</v>
      </c>
      <c r="S3763" s="10">
        <f t="shared" si="279"/>
        <v>42173.466863425929</v>
      </c>
      <c r="T3763" s="10">
        <f t="shared" si="280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7"/>
        <v>106</v>
      </c>
      <c r="P3764">
        <f t="shared" si="278"/>
        <v>47.428600000000003</v>
      </c>
      <c r="Q3764" s="12" t="s">
        <v>8315</v>
      </c>
      <c r="R3764" t="s">
        <v>8357</v>
      </c>
      <c r="S3764" s="10">
        <f t="shared" si="279"/>
        <v>42193.813530092593</v>
      </c>
      <c r="T3764" s="10">
        <f t="shared" si="280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7"/>
        <v>100</v>
      </c>
      <c r="P3765">
        <f t="shared" si="278"/>
        <v>64.935100000000006</v>
      </c>
      <c r="Q3765" s="12" t="s">
        <v>8315</v>
      </c>
      <c r="R3765" t="s">
        <v>8357</v>
      </c>
      <c r="S3765" s="10">
        <f t="shared" si="279"/>
        <v>42065.750300925924</v>
      </c>
      <c r="T3765" s="10">
        <f t="shared" si="280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7"/>
        <v>100</v>
      </c>
      <c r="P3766">
        <f t="shared" si="278"/>
        <v>55.555599999999998</v>
      </c>
      <c r="Q3766" s="12" t="s">
        <v>8315</v>
      </c>
      <c r="R3766" t="s">
        <v>8357</v>
      </c>
      <c r="S3766" s="10">
        <f t="shared" si="279"/>
        <v>42499.842962962968</v>
      </c>
      <c r="T3766" s="10">
        <f t="shared" si="280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7"/>
        <v>113</v>
      </c>
      <c r="P3767">
        <f t="shared" si="278"/>
        <v>74.224299999999999</v>
      </c>
      <c r="Q3767" s="12" t="s">
        <v>8315</v>
      </c>
      <c r="R3767" t="s">
        <v>8357</v>
      </c>
      <c r="S3767" s="10">
        <f t="shared" si="279"/>
        <v>41820.776412037041</v>
      </c>
      <c r="T3767" s="10">
        <f t="shared" si="280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7"/>
        <v>103</v>
      </c>
      <c r="P3768">
        <f t="shared" si="278"/>
        <v>106.9272</v>
      </c>
      <c r="Q3768" s="12" t="s">
        <v>8315</v>
      </c>
      <c r="R3768" t="s">
        <v>8357</v>
      </c>
      <c r="S3768" s="10">
        <f t="shared" si="279"/>
        <v>41788.167187500003</v>
      </c>
      <c r="T3768" s="10">
        <f t="shared" si="280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7"/>
        <v>117</v>
      </c>
      <c r="P3769">
        <f t="shared" si="278"/>
        <v>41.696399999999997</v>
      </c>
      <c r="Q3769" s="12" t="s">
        <v>8315</v>
      </c>
      <c r="R3769" t="s">
        <v>8357</v>
      </c>
      <c r="S3769" s="10">
        <f t="shared" si="279"/>
        <v>42050.019641203704</v>
      </c>
      <c r="T3769" s="10">
        <f t="shared" si="280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7"/>
        <v>108</v>
      </c>
      <c r="P3770">
        <f t="shared" si="278"/>
        <v>74.243300000000005</v>
      </c>
      <c r="Q3770" s="12" t="s">
        <v>8315</v>
      </c>
      <c r="R3770" t="s">
        <v>8357</v>
      </c>
      <c r="S3770" s="10">
        <f t="shared" si="279"/>
        <v>41772.727893518517</v>
      </c>
      <c r="T3770" s="10">
        <f t="shared" si="280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7"/>
        <v>100</v>
      </c>
      <c r="P3771">
        <f t="shared" si="278"/>
        <v>73.333299999999994</v>
      </c>
      <c r="Q3771" s="12" t="s">
        <v>8315</v>
      </c>
      <c r="R3771" t="s">
        <v>8357</v>
      </c>
      <c r="S3771" s="10">
        <f t="shared" si="279"/>
        <v>42445.598136574074</v>
      </c>
      <c r="T3771" s="10">
        <f t="shared" si="280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7"/>
        <v>100</v>
      </c>
      <c r="P3772">
        <f t="shared" si="278"/>
        <v>100</v>
      </c>
      <c r="Q3772" s="12" t="s">
        <v>8315</v>
      </c>
      <c r="R3772" t="s">
        <v>8357</v>
      </c>
      <c r="S3772" s="10">
        <f t="shared" si="279"/>
        <v>42138.930671296301</v>
      </c>
      <c r="T3772" s="10">
        <f t="shared" si="280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7"/>
        <v>146</v>
      </c>
      <c r="P3773">
        <f t="shared" si="278"/>
        <v>38.421100000000003</v>
      </c>
      <c r="Q3773" s="12" t="s">
        <v>8315</v>
      </c>
      <c r="R3773" t="s">
        <v>8357</v>
      </c>
      <c r="S3773" s="10">
        <f t="shared" si="279"/>
        <v>42493.857083333336</v>
      </c>
      <c r="T3773" s="10">
        <f t="shared" si="280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7"/>
        <v>110</v>
      </c>
      <c r="P3774">
        <f t="shared" si="278"/>
        <v>166.96969999999999</v>
      </c>
      <c r="Q3774" s="12" t="s">
        <v>8315</v>
      </c>
      <c r="R3774" t="s">
        <v>8357</v>
      </c>
      <c r="S3774" s="10">
        <f t="shared" si="279"/>
        <v>42682.616967592592</v>
      </c>
      <c r="T3774" s="10">
        <f t="shared" si="280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7"/>
        <v>108</v>
      </c>
      <c r="P3775">
        <f t="shared" si="278"/>
        <v>94.912300000000002</v>
      </c>
      <c r="Q3775" s="12" t="s">
        <v>8315</v>
      </c>
      <c r="R3775" t="s">
        <v>8357</v>
      </c>
      <c r="S3775" s="10">
        <f t="shared" si="279"/>
        <v>42656.005173611105</v>
      </c>
      <c r="T3775" s="10">
        <f t="shared" si="280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7"/>
        <v>100</v>
      </c>
      <c r="P3776">
        <f t="shared" si="278"/>
        <v>100</v>
      </c>
      <c r="Q3776" s="12" t="s">
        <v>8315</v>
      </c>
      <c r="R3776" t="s">
        <v>8357</v>
      </c>
      <c r="S3776" s="10">
        <f t="shared" si="279"/>
        <v>42087.792303240742</v>
      </c>
      <c r="T3776" s="10">
        <f t="shared" si="280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7"/>
        <v>100</v>
      </c>
      <c r="P3777">
        <f t="shared" si="278"/>
        <v>143.21430000000001</v>
      </c>
      <c r="Q3777" s="12" t="s">
        <v>8315</v>
      </c>
      <c r="R3777" t="s">
        <v>8357</v>
      </c>
      <c r="S3777" s="10">
        <f t="shared" si="279"/>
        <v>42075.942627314813</v>
      </c>
      <c r="T3777" s="10">
        <f t="shared" si="280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1">ROUND(E3778/D3778*100,0)</f>
        <v>107</v>
      </c>
      <c r="P3778">
        <f t="shared" si="278"/>
        <v>90.819100000000006</v>
      </c>
      <c r="Q3778" s="12" t="s">
        <v>8315</v>
      </c>
      <c r="R3778" t="s">
        <v>8357</v>
      </c>
      <c r="S3778" s="10">
        <f t="shared" si="279"/>
        <v>41814.367800925924</v>
      </c>
      <c r="T3778" s="10">
        <f t="shared" si="280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1"/>
        <v>143</v>
      </c>
      <c r="P3779">
        <f t="shared" ref="P3779:P3842" si="282">IFERROR(ROUND(E3779/L3779,4),0)</f>
        <v>48.542400000000001</v>
      </c>
      <c r="Q3779" s="12" t="s">
        <v>8315</v>
      </c>
      <c r="R3779" t="s">
        <v>8357</v>
      </c>
      <c r="S3779" s="10">
        <f t="shared" ref="S3779:S3842" si="283">(((J3779/60)/60)/24)+DATE(1970,1,1)</f>
        <v>41887.111354166671</v>
      </c>
      <c r="T3779" s="10">
        <f t="shared" ref="T3779:T3842" si="284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1"/>
        <v>105</v>
      </c>
      <c r="P3780">
        <f t="shared" si="282"/>
        <v>70.027799999999999</v>
      </c>
      <c r="Q3780" s="12" t="s">
        <v>8315</v>
      </c>
      <c r="R3780" t="s">
        <v>8357</v>
      </c>
      <c r="S3780" s="10">
        <f t="shared" si="283"/>
        <v>41989.819212962961</v>
      </c>
      <c r="T3780" s="10">
        <f t="shared" si="284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1"/>
        <v>104</v>
      </c>
      <c r="P3781">
        <f t="shared" si="282"/>
        <v>135.62610000000001</v>
      </c>
      <c r="Q3781" s="12" t="s">
        <v>8315</v>
      </c>
      <c r="R3781" t="s">
        <v>8357</v>
      </c>
      <c r="S3781" s="10">
        <f t="shared" si="283"/>
        <v>42425.735416666663</v>
      </c>
      <c r="T3781" s="10">
        <f t="shared" si="284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1"/>
        <v>120</v>
      </c>
      <c r="P3782">
        <f t="shared" si="282"/>
        <v>100</v>
      </c>
      <c r="Q3782" s="12" t="s">
        <v>8315</v>
      </c>
      <c r="R3782" t="s">
        <v>8357</v>
      </c>
      <c r="S3782" s="10">
        <f t="shared" si="283"/>
        <v>42166.219733796301</v>
      </c>
      <c r="T3782" s="10">
        <f t="shared" si="284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1"/>
        <v>110</v>
      </c>
      <c r="P3783">
        <f t="shared" si="282"/>
        <v>94.903800000000004</v>
      </c>
      <c r="Q3783" s="12" t="s">
        <v>8315</v>
      </c>
      <c r="R3783" t="s">
        <v>8357</v>
      </c>
      <c r="S3783" s="10">
        <f t="shared" si="283"/>
        <v>41865.882928240739</v>
      </c>
      <c r="T3783" s="10">
        <f t="shared" si="284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1"/>
        <v>102</v>
      </c>
      <c r="P3784">
        <f t="shared" si="282"/>
        <v>75.370400000000004</v>
      </c>
      <c r="Q3784" s="12" t="s">
        <v>8315</v>
      </c>
      <c r="R3784" t="s">
        <v>8357</v>
      </c>
      <c r="S3784" s="10">
        <f t="shared" si="283"/>
        <v>42546.862233796302</v>
      </c>
      <c r="T3784" s="10">
        <f t="shared" si="284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1"/>
        <v>129</v>
      </c>
      <c r="P3785">
        <f t="shared" si="282"/>
        <v>64.458299999999994</v>
      </c>
      <c r="Q3785" s="12" t="s">
        <v>8315</v>
      </c>
      <c r="R3785" t="s">
        <v>8357</v>
      </c>
      <c r="S3785" s="10">
        <f t="shared" si="283"/>
        <v>42420.140277777777</v>
      </c>
      <c r="T3785" s="10">
        <f t="shared" si="284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1"/>
        <v>115</v>
      </c>
      <c r="P3786">
        <f t="shared" si="282"/>
        <v>115</v>
      </c>
      <c r="Q3786" s="12" t="s">
        <v>8315</v>
      </c>
      <c r="R3786" t="s">
        <v>8357</v>
      </c>
      <c r="S3786" s="10">
        <f t="shared" si="283"/>
        <v>42531.980694444443</v>
      </c>
      <c r="T3786" s="10">
        <f t="shared" si="284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1"/>
        <v>151</v>
      </c>
      <c r="P3787">
        <f t="shared" si="282"/>
        <v>100.5</v>
      </c>
      <c r="Q3787" s="12" t="s">
        <v>8315</v>
      </c>
      <c r="R3787" t="s">
        <v>8357</v>
      </c>
      <c r="S3787" s="10">
        <f t="shared" si="283"/>
        <v>42548.63853009259</v>
      </c>
      <c r="T3787" s="10">
        <f t="shared" si="284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1"/>
        <v>111</v>
      </c>
      <c r="P3788">
        <f t="shared" si="282"/>
        <v>93.774600000000007</v>
      </c>
      <c r="Q3788" s="12" t="s">
        <v>8315</v>
      </c>
      <c r="R3788" t="s">
        <v>8357</v>
      </c>
      <c r="S3788" s="10">
        <f t="shared" si="283"/>
        <v>42487.037905092591</v>
      </c>
      <c r="T3788" s="10">
        <f t="shared" si="284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1"/>
        <v>100</v>
      </c>
      <c r="P3789">
        <f t="shared" si="282"/>
        <v>35.1</v>
      </c>
      <c r="Q3789" s="12" t="s">
        <v>8315</v>
      </c>
      <c r="R3789" t="s">
        <v>8357</v>
      </c>
      <c r="S3789" s="10">
        <f t="shared" si="283"/>
        <v>42167.534791666665</v>
      </c>
      <c r="T3789" s="10">
        <f t="shared" si="284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1"/>
        <v>1</v>
      </c>
      <c r="P3790">
        <f t="shared" si="282"/>
        <v>500</v>
      </c>
      <c r="Q3790" s="12" t="s">
        <v>8315</v>
      </c>
      <c r="R3790" t="s">
        <v>8357</v>
      </c>
      <c r="S3790" s="10">
        <f t="shared" si="283"/>
        <v>42333.695821759262</v>
      </c>
      <c r="T3790" s="10">
        <f t="shared" si="284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1"/>
        <v>3</v>
      </c>
      <c r="P3791">
        <f t="shared" si="282"/>
        <v>29</v>
      </c>
      <c r="Q3791" s="12" t="s">
        <v>8315</v>
      </c>
      <c r="R3791" t="s">
        <v>8357</v>
      </c>
      <c r="S3791" s="10">
        <f t="shared" si="283"/>
        <v>42138.798819444448</v>
      </c>
      <c r="T3791" s="10">
        <f t="shared" si="284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1"/>
        <v>0</v>
      </c>
      <c r="P3792">
        <f t="shared" si="282"/>
        <v>0</v>
      </c>
      <c r="Q3792" s="12" t="s">
        <v>8315</v>
      </c>
      <c r="R3792" t="s">
        <v>8357</v>
      </c>
      <c r="S3792" s="10">
        <f t="shared" si="283"/>
        <v>42666.666932870372</v>
      </c>
      <c r="T3792" s="10">
        <f t="shared" si="284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1"/>
        <v>0</v>
      </c>
      <c r="P3793">
        <f t="shared" si="282"/>
        <v>0</v>
      </c>
      <c r="Q3793" s="12" t="s">
        <v>8315</v>
      </c>
      <c r="R3793" t="s">
        <v>8357</v>
      </c>
      <c r="S3793" s="10">
        <f t="shared" si="283"/>
        <v>41766.692037037035</v>
      </c>
      <c r="T3793" s="10">
        <f t="shared" si="284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1"/>
        <v>0</v>
      </c>
      <c r="P3794">
        <f t="shared" si="282"/>
        <v>17.5</v>
      </c>
      <c r="Q3794" s="12" t="s">
        <v>8315</v>
      </c>
      <c r="R3794" t="s">
        <v>8357</v>
      </c>
      <c r="S3794" s="10">
        <f t="shared" si="283"/>
        <v>42170.447013888886</v>
      </c>
      <c r="T3794" s="10">
        <f t="shared" si="284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1"/>
        <v>60</v>
      </c>
      <c r="P3795">
        <f t="shared" si="282"/>
        <v>174</v>
      </c>
      <c r="Q3795" s="12" t="s">
        <v>8315</v>
      </c>
      <c r="R3795" t="s">
        <v>8357</v>
      </c>
      <c r="S3795" s="10">
        <f t="shared" si="283"/>
        <v>41968.938993055555</v>
      </c>
      <c r="T3795" s="10">
        <f t="shared" si="284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1"/>
        <v>1</v>
      </c>
      <c r="P3796">
        <f t="shared" si="282"/>
        <v>50</v>
      </c>
      <c r="Q3796" s="12" t="s">
        <v>8315</v>
      </c>
      <c r="R3796" t="s">
        <v>8357</v>
      </c>
      <c r="S3796" s="10">
        <f t="shared" si="283"/>
        <v>42132.58048611111</v>
      </c>
      <c r="T3796" s="10">
        <f t="shared" si="284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1"/>
        <v>2</v>
      </c>
      <c r="P3797">
        <f t="shared" si="282"/>
        <v>5</v>
      </c>
      <c r="Q3797" s="12" t="s">
        <v>8315</v>
      </c>
      <c r="R3797" t="s">
        <v>8357</v>
      </c>
      <c r="S3797" s="10">
        <f t="shared" si="283"/>
        <v>42201.436226851853</v>
      </c>
      <c r="T3797" s="10">
        <f t="shared" si="284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1"/>
        <v>0</v>
      </c>
      <c r="P3798">
        <f t="shared" si="282"/>
        <v>1</v>
      </c>
      <c r="Q3798" s="12" t="s">
        <v>8315</v>
      </c>
      <c r="R3798" t="s">
        <v>8357</v>
      </c>
      <c r="S3798" s="10">
        <f t="shared" si="283"/>
        <v>42689.029583333337</v>
      </c>
      <c r="T3798" s="10">
        <f t="shared" si="284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1"/>
        <v>90</v>
      </c>
      <c r="P3799">
        <f t="shared" si="282"/>
        <v>145.40539999999999</v>
      </c>
      <c r="Q3799" s="12" t="s">
        <v>8315</v>
      </c>
      <c r="R3799" t="s">
        <v>8357</v>
      </c>
      <c r="S3799" s="10">
        <f t="shared" si="283"/>
        <v>42084.881539351853</v>
      </c>
      <c r="T3799" s="10">
        <f t="shared" si="284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1"/>
        <v>1</v>
      </c>
      <c r="P3800">
        <f t="shared" si="282"/>
        <v>205</v>
      </c>
      <c r="Q3800" s="12" t="s">
        <v>8315</v>
      </c>
      <c r="R3800" t="s">
        <v>8357</v>
      </c>
      <c r="S3800" s="10">
        <f t="shared" si="283"/>
        <v>41831.722777777781</v>
      </c>
      <c r="T3800" s="10">
        <f t="shared" si="284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1"/>
        <v>4</v>
      </c>
      <c r="P3801">
        <f t="shared" si="282"/>
        <v>100.5</v>
      </c>
      <c r="Q3801" s="12" t="s">
        <v>8315</v>
      </c>
      <c r="R3801" t="s">
        <v>8357</v>
      </c>
      <c r="S3801" s="10">
        <f t="shared" si="283"/>
        <v>42410.93105324074</v>
      </c>
      <c r="T3801" s="10">
        <f t="shared" si="284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1"/>
        <v>4</v>
      </c>
      <c r="P3802">
        <f t="shared" si="282"/>
        <v>55.0625</v>
      </c>
      <c r="Q3802" s="12" t="s">
        <v>8315</v>
      </c>
      <c r="R3802" t="s">
        <v>8357</v>
      </c>
      <c r="S3802" s="10">
        <f t="shared" si="283"/>
        <v>41982.737071759257</v>
      </c>
      <c r="T3802" s="10">
        <f t="shared" si="284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1"/>
        <v>9</v>
      </c>
      <c r="P3803">
        <f t="shared" si="282"/>
        <v>47.333300000000001</v>
      </c>
      <c r="Q3803" s="12" t="s">
        <v>8315</v>
      </c>
      <c r="R3803" t="s">
        <v>8357</v>
      </c>
      <c r="S3803" s="10">
        <f t="shared" si="283"/>
        <v>41975.676111111112</v>
      </c>
      <c r="T3803" s="10">
        <f t="shared" si="284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1"/>
        <v>0</v>
      </c>
      <c r="P3804">
        <f t="shared" si="282"/>
        <v>0</v>
      </c>
      <c r="Q3804" s="12" t="s">
        <v>8315</v>
      </c>
      <c r="R3804" t="s">
        <v>8357</v>
      </c>
      <c r="S3804" s="10">
        <f t="shared" si="283"/>
        <v>42269.126226851848</v>
      </c>
      <c r="T3804" s="10">
        <f t="shared" si="284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1"/>
        <v>20</v>
      </c>
      <c r="P3805">
        <f t="shared" si="282"/>
        <v>58.95</v>
      </c>
      <c r="Q3805" s="12" t="s">
        <v>8315</v>
      </c>
      <c r="R3805" t="s">
        <v>8357</v>
      </c>
      <c r="S3805" s="10">
        <f t="shared" si="283"/>
        <v>42403.971851851849</v>
      </c>
      <c r="T3805" s="10">
        <f t="shared" si="284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1"/>
        <v>0</v>
      </c>
      <c r="P3806">
        <f t="shared" si="282"/>
        <v>0</v>
      </c>
      <c r="Q3806" s="12" t="s">
        <v>8315</v>
      </c>
      <c r="R3806" t="s">
        <v>8357</v>
      </c>
      <c r="S3806" s="10">
        <f t="shared" si="283"/>
        <v>42527.00953703704</v>
      </c>
      <c r="T3806" s="10">
        <f t="shared" si="284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1"/>
        <v>0</v>
      </c>
      <c r="P3807">
        <f t="shared" si="282"/>
        <v>1.5</v>
      </c>
      <c r="Q3807" s="12" t="s">
        <v>8315</v>
      </c>
      <c r="R3807" t="s">
        <v>8357</v>
      </c>
      <c r="S3807" s="10">
        <f t="shared" si="283"/>
        <v>41849.887037037035</v>
      </c>
      <c r="T3807" s="10">
        <f t="shared" si="284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1"/>
        <v>0</v>
      </c>
      <c r="P3808">
        <f t="shared" si="282"/>
        <v>5</v>
      </c>
      <c r="Q3808" s="12" t="s">
        <v>8315</v>
      </c>
      <c r="R3808" t="s">
        <v>8357</v>
      </c>
      <c r="S3808" s="10">
        <f t="shared" si="283"/>
        <v>41799.259039351848</v>
      </c>
      <c r="T3808" s="10">
        <f t="shared" si="284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1"/>
        <v>30</v>
      </c>
      <c r="P3809">
        <f t="shared" si="282"/>
        <v>50.555599999999998</v>
      </c>
      <c r="Q3809" s="12" t="s">
        <v>8315</v>
      </c>
      <c r="R3809" t="s">
        <v>8357</v>
      </c>
      <c r="S3809" s="10">
        <f t="shared" si="283"/>
        <v>42090.909016203703</v>
      </c>
      <c r="T3809" s="10">
        <f t="shared" si="284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1"/>
        <v>100</v>
      </c>
      <c r="P3810">
        <f t="shared" si="282"/>
        <v>41.666699999999999</v>
      </c>
      <c r="Q3810" s="12" t="s">
        <v>8315</v>
      </c>
      <c r="R3810" t="s">
        <v>8316</v>
      </c>
      <c r="S3810" s="10">
        <f t="shared" si="283"/>
        <v>42059.453923611116</v>
      </c>
      <c r="T3810" s="10">
        <f t="shared" si="284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1"/>
        <v>101</v>
      </c>
      <c r="P3811">
        <f t="shared" si="282"/>
        <v>53.289499999999997</v>
      </c>
      <c r="Q3811" s="12" t="s">
        <v>8315</v>
      </c>
      <c r="R3811" t="s">
        <v>8316</v>
      </c>
      <c r="S3811" s="10">
        <f t="shared" si="283"/>
        <v>41800.526701388888</v>
      </c>
      <c r="T3811" s="10">
        <f t="shared" si="284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1"/>
        <v>122</v>
      </c>
      <c r="P3812">
        <f t="shared" si="282"/>
        <v>70.230800000000002</v>
      </c>
      <c r="Q3812" s="12" t="s">
        <v>8315</v>
      </c>
      <c r="R3812" t="s">
        <v>8316</v>
      </c>
      <c r="S3812" s="10">
        <f t="shared" si="283"/>
        <v>42054.849050925928</v>
      </c>
      <c r="T3812" s="10">
        <f t="shared" si="284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1"/>
        <v>330</v>
      </c>
      <c r="P3813">
        <f t="shared" si="282"/>
        <v>43.421100000000003</v>
      </c>
      <c r="Q3813" s="12" t="s">
        <v>8315</v>
      </c>
      <c r="R3813" t="s">
        <v>8316</v>
      </c>
      <c r="S3813" s="10">
        <f t="shared" si="283"/>
        <v>42487.62700231481</v>
      </c>
      <c r="T3813" s="10">
        <f t="shared" si="284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1"/>
        <v>110</v>
      </c>
      <c r="P3814">
        <f t="shared" si="282"/>
        <v>199.18180000000001</v>
      </c>
      <c r="Q3814" s="12" t="s">
        <v>8315</v>
      </c>
      <c r="R3814" t="s">
        <v>8316</v>
      </c>
      <c r="S3814" s="10">
        <f t="shared" si="283"/>
        <v>42109.751250000001</v>
      </c>
      <c r="T3814" s="10">
        <f t="shared" si="284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1"/>
        <v>101</v>
      </c>
      <c r="P3815">
        <f t="shared" si="282"/>
        <v>78.518100000000004</v>
      </c>
      <c r="Q3815" s="12" t="s">
        <v>8315</v>
      </c>
      <c r="R3815" t="s">
        <v>8316</v>
      </c>
      <c r="S3815" s="10">
        <f t="shared" si="283"/>
        <v>42497.275706018518</v>
      </c>
      <c r="T3815" s="10">
        <f t="shared" si="284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1"/>
        <v>140</v>
      </c>
      <c r="P3816">
        <f t="shared" si="282"/>
        <v>61.823500000000003</v>
      </c>
      <c r="Q3816" s="12" t="s">
        <v>8315</v>
      </c>
      <c r="R3816" t="s">
        <v>8316</v>
      </c>
      <c r="S3816" s="10">
        <f t="shared" si="283"/>
        <v>42058.904074074075</v>
      </c>
      <c r="T3816" s="10">
        <f t="shared" si="284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1"/>
        <v>100</v>
      </c>
      <c r="P3817">
        <f t="shared" si="282"/>
        <v>50.000500000000002</v>
      </c>
      <c r="Q3817" s="12" t="s">
        <v>8315</v>
      </c>
      <c r="R3817" t="s">
        <v>8316</v>
      </c>
      <c r="S3817" s="10">
        <f t="shared" si="283"/>
        <v>42207.259918981479</v>
      </c>
      <c r="T3817" s="10">
        <f t="shared" si="284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1"/>
        <v>119</v>
      </c>
      <c r="P3818">
        <f t="shared" si="282"/>
        <v>48.339700000000001</v>
      </c>
      <c r="Q3818" s="12" t="s">
        <v>8315</v>
      </c>
      <c r="R3818" t="s">
        <v>8316</v>
      </c>
      <c r="S3818" s="10">
        <f t="shared" si="283"/>
        <v>41807.690081018518</v>
      </c>
      <c r="T3818" s="10">
        <f t="shared" si="284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1"/>
        <v>107</v>
      </c>
      <c r="P3819">
        <f t="shared" si="282"/>
        <v>107.25</v>
      </c>
      <c r="Q3819" s="12" t="s">
        <v>8315</v>
      </c>
      <c r="R3819" t="s">
        <v>8316</v>
      </c>
      <c r="S3819" s="10">
        <f t="shared" si="283"/>
        <v>42284.69694444444</v>
      </c>
      <c r="T3819" s="10">
        <f t="shared" si="284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1"/>
        <v>228</v>
      </c>
      <c r="P3820">
        <f t="shared" si="282"/>
        <v>57</v>
      </c>
      <c r="Q3820" s="12" t="s">
        <v>8315</v>
      </c>
      <c r="R3820" t="s">
        <v>8316</v>
      </c>
      <c r="S3820" s="10">
        <f t="shared" si="283"/>
        <v>42045.84238425926</v>
      </c>
      <c r="T3820" s="10">
        <f t="shared" si="284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1"/>
        <v>106</v>
      </c>
      <c r="P3821">
        <f t="shared" si="282"/>
        <v>40.923099999999998</v>
      </c>
      <c r="Q3821" s="12" t="s">
        <v>8315</v>
      </c>
      <c r="R3821" t="s">
        <v>8316</v>
      </c>
      <c r="S3821" s="10">
        <f t="shared" si="283"/>
        <v>42184.209537037037</v>
      </c>
      <c r="T3821" s="10">
        <f t="shared" si="284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1"/>
        <v>143</v>
      </c>
      <c r="P3822">
        <f t="shared" si="282"/>
        <v>21.5</v>
      </c>
      <c r="Q3822" s="12" t="s">
        <v>8315</v>
      </c>
      <c r="R3822" t="s">
        <v>8316</v>
      </c>
      <c r="S3822" s="10">
        <f t="shared" si="283"/>
        <v>42160.651817129634</v>
      </c>
      <c r="T3822" s="10">
        <f t="shared" si="284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1"/>
        <v>105</v>
      </c>
      <c r="P3823">
        <f t="shared" si="282"/>
        <v>79.543499999999995</v>
      </c>
      <c r="Q3823" s="12" t="s">
        <v>8315</v>
      </c>
      <c r="R3823" t="s">
        <v>8316</v>
      </c>
      <c r="S3823" s="10">
        <f t="shared" si="283"/>
        <v>42341.180636574078</v>
      </c>
      <c r="T3823" s="10">
        <f t="shared" si="284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1"/>
        <v>110</v>
      </c>
      <c r="P3824">
        <f t="shared" si="282"/>
        <v>72.381600000000006</v>
      </c>
      <c r="Q3824" s="12" t="s">
        <v>8315</v>
      </c>
      <c r="R3824" t="s">
        <v>8316</v>
      </c>
      <c r="S3824" s="10">
        <f t="shared" si="283"/>
        <v>42329.838159722218</v>
      </c>
      <c r="T3824" s="10">
        <f t="shared" si="284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1"/>
        <v>106</v>
      </c>
      <c r="P3825">
        <f t="shared" si="282"/>
        <v>64.634100000000004</v>
      </c>
      <c r="Q3825" s="12" t="s">
        <v>8315</v>
      </c>
      <c r="R3825" t="s">
        <v>8316</v>
      </c>
      <c r="S3825" s="10">
        <f t="shared" si="283"/>
        <v>42170.910231481481</v>
      </c>
      <c r="T3825" s="10">
        <f t="shared" si="284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1"/>
        <v>108</v>
      </c>
      <c r="P3826">
        <f t="shared" si="282"/>
        <v>38.571399999999997</v>
      </c>
      <c r="Q3826" s="12" t="s">
        <v>8315</v>
      </c>
      <c r="R3826" t="s">
        <v>8316</v>
      </c>
      <c r="S3826" s="10">
        <f t="shared" si="283"/>
        <v>42571.626192129625</v>
      </c>
      <c r="T3826" s="10">
        <f t="shared" si="284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1"/>
        <v>105</v>
      </c>
      <c r="P3827">
        <f t="shared" si="282"/>
        <v>107.5714</v>
      </c>
      <c r="Q3827" s="12" t="s">
        <v>8315</v>
      </c>
      <c r="R3827" t="s">
        <v>8316</v>
      </c>
      <c r="S3827" s="10">
        <f t="shared" si="283"/>
        <v>42151.069606481484</v>
      </c>
      <c r="T3827" s="10">
        <f t="shared" si="284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1"/>
        <v>119</v>
      </c>
      <c r="P3828">
        <f t="shared" si="282"/>
        <v>27.5</v>
      </c>
      <c r="Q3828" s="12" t="s">
        <v>8315</v>
      </c>
      <c r="R3828" t="s">
        <v>8316</v>
      </c>
      <c r="S3828" s="10">
        <f t="shared" si="283"/>
        <v>42101.423541666663</v>
      </c>
      <c r="T3828" s="10">
        <f t="shared" si="284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1"/>
        <v>153</v>
      </c>
      <c r="P3829">
        <f t="shared" si="282"/>
        <v>70.461500000000001</v>
      </c>
      <c r="Q3829" s="12" t="s">
        <v>8315</v>
      </c>
      <c r="R3829" t="s">
        <v>8316</v>
      </c>
      <c r="S3829" s="10">
        <f t="shared" si="283"/>
        <v>42034.928252314814</v>
      </c>
      <c r="T3829" s="10">
        <f t="shared" si="284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1"/>
        <v>100</v>
      </c>
      <c r="P3830">
        <f t="shared" si="282"/>
        <v>178.57140000000001</v>
      </c>
      <c r="Q3830" s="12" t="s">
        <v>8315</v>
      </c>
      <c r="R3830" t="s">
        <v>8316</v>
      </c>
      <c r="S3830" s="10">
        <f t="shared" si="283"/>
        <v>41944.527627314819</v>
      </c>
      <c r="T3830" s="10">
        <f t="shared" si="284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1"/>
        <v>100</v>
      </c>
      <c r="P3831">
        <f t="shared" si="282"/>
        <v>62.625</v>
      </c>
      <c r="Q3831" s="12" t="s">
        <v>8315</v>
      </c>
      <c r="R3831" t="s">
        <v>8316</v>
      </c>
      <c r="S3831" s="10">
        <f t="shared" si="283"/>
        <v>42593.865405092598</v>
      </c>
      <c r="T3831" s="10">
        <f t="shared" si="284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1"/>
        <v>225</v>
      </c>
      <c r="P3832">
        <f t="shared" si="282"/>
        <v>75</v>
      </c>
      <c r="Q3832" s="12" t="s">
        <v>8315</v>
      </c>
      <c r="R3832" t="s">
        <v>8316</v>
      </c>
      <c r="S3832" s="10">
        <f t="shared" si="283"/>
        <v>42503.740868055553</v>
      </c>
      <c r="T3832" s="10">
        <f t="shared" si="284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1"/>
        <v>106</v>
      </c>
      <c r="P3833">
        <f t="shared" si="282"/>
        <v>58.9011</v>
      </c>
      <c r="Q3833" s="12" t="s">
        <v>8315</v>
      </c>
      <c r="R3833" t="s">
        <v>8316</v>
      </c>
      <c r="S3833" s="10">
        <f t="shared" si="283"/>
        <v>41927.848900462966</v>
      </c>
      <c r="T3833" s="10">
        <f t="shared" si="284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1"/>
        <v>105</v>
      </c>
      <c r="P3834">
        <f t="shared" si="282"/>
        <v>139.5556</v>
      </c>
      <c r="Q3834" s="12" t="s">
        <v>8315</v>
      </c>
      <c r="R3834" t="s">
        <v>8316</v>
      </c>
      <c r="S3834" s="10">
        <f t="shared" si="283"/>
        <v>42375.114988425921</v>
      </c>
      <c r="T3834" s="10">
        <f t="shared" si="284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1"/>
        <v>117</v>
      </c>
      <c r="P3835">
        <f t="shared" si="282"/>
        <v>70</v>
      </c>
      <c r="Q3835" s="12" t="s">
        <v>8315</v>
      </c>
      <c r="R3835" t="s">
        <v>8316</v>
      </c>
      <c r="S3835" s="10">
        <f t="shared" si="283"/>
        <v>41963.872361111105</v>
      </c>
      <c r="T3835" s="10">
        <f t="shared" si="284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1"/>
        <v>109</v>
      </c>
      <c r="P3836">
        <f t="shared" si="282"/>
        <v>57.386000000000003</v>
      </c>
      <c r="Q3836" s="12" t="s">
        <v>8315</v>
      </c>
      <c r="R3836" t="s">
        <v>8316</v>
      </c>
      <c r="S3836" s="10">
        <f t="shared" si="283"/>
        <v>42143.445219907408</v>
      </c>
      <c r="T3836" s="10">
        <f t="shared" si="284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1"/>
        <v>160</v>
      </c>
      <c r="P3837">
        <f t="shared" si="282"/>
        <v>40</v>
      </c>
      <c r="Q3837" s="12" t="s">
        <v>8315</v>
      </c>
      <c r="R3837" t="s">
        <v>8316</v>
      </c>
      <c r="S3837" s="10">
        <f t="shared" si="283"/>
        <v>42460.94222222222</v>
      </c>
      <c r="T3837" s="10">
        <f t="shared" si="284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1"/>
        <v>113</v>
      </c>
      <c r="P3838">
        <f t="shared" si="282"/>
        <v>64.285700000000006</v>
      </c>
      <c r="Q3838" s="12" t="s">
        <v>8315</v>
      </c>
      <c r="R3838" t="s">
        <v>8316</v>
      </c>
      <c r="S3838" s="10">
        <f t="shared" si="283"/>
        <v>42553.926527777774</v>
      </c>
      <c r="T3838" s="10">
        <f t="shared" si="284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1"/>
        <v>102</v>
      </c>
      <c r="P3839">
        <f t="shared" si="282"/>
        <v>120.1176</v>
      </c>
      <c r="Q3839" s="12" t="s">
        <v>8315</v>
      </c>
      <c r="R3839" t="s">
        <v>8316</v>
      </c>
      <c r="S3839" s="10">
        <f t="shared" si="283"/>
        <v>42152.765717592592</v>
      </c>
      <c r="T3839" s="10">
        <f t="shared" si="284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1"/>
        <v>101</v>
      </c>
      <c r="P3840">
        <f t="shared" si="282"/>
        <v>1008.24</v>
      </c>
      <c r="Q3840" s="12" t="s">
        <v>8315</v>
      </c>
      <c r="R3840" t="s">
        <v>8316</v>
      </c>
      <c r="S3840" s="10">
        <f t="shared" si="283"/>
        <v>42116.710752314815</v>
      </c>
      <c r="T3840" s="10">
        <f t="shared" si="284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1"/>
        <v>101</v>
      </c>
      <c r="P3841">
        <f t="shared" si="282"/>
        <v>63.281300000000002</v>
      </c>
      <c r="Q3841" s="12" t="s">
        <v>8315</v>
      </c>
      <c r="R3841" t="s">
        <v>8316</v>
      </c>
      <c r="S3841" s="10">
        <f t="shared" si="283"/>
        <v>42155.142638888887</v>
      </c>
      <c r="T3841" s="10">
        <f t="shared" si="284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5">ROUND(E3842/D3842*100,0)</f>
        <v>6500</v>
      </c>
      <c r="P3842">
        <f t="shared" si="282"/>
        <v>21.666699999999999</v>
      </c>
      <c r="Q3842" s="12" t="s">
        <v>8315</v>
      </c>
      <c r="R3842" t="s">
        <v>8316</v>
      </c>
      <c r="S3842" s="10">
        <f t="shared" si="283"/>
        <v>42432.701724537037</v>
      </c>
      <c r="T3842" s="10">
        <f t="shared" si="284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5"/>
        <v>9</v>
      </c>
      <c r="P3843">
        <f t="shared" ref="P3843:P3906" si="286">IFERROR(ROUND(E3843/L3843,4),0)</f>
        <v>25.647099999999998</v>
      </c>
      <c r="Q3843" s="12" t="s">
        <v>8315</v>
      </c>
      <c r="R3843" t="s">
        <v>8316</v>
      </c>
      <c r="S3843" s="10">
        <f t="shared" ref="S3843:S3906" si="287">(((J3843/60)/60)/24)+DATE(1970,1,1)</f>
        <v>41780.785729166666</v>
      </c>
      <c r="T3843" s="10">
        <f t="shared" ref="T3843:T3906" si="288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5"/>
        <v>22</v>
      </c>
      <c r="P3844">
        <f t="shared" si="286"/>
        <v>47.695700000000002</v>
      </c>
      <c r="Q3844" s="12" t="s">
        <v>8315</v>
      </c>
      <c r="R3844" t="s">
        <v>8316</v>
      </c>
      <c r="S3844" s="10">
        <f t="shared" si="287"/>
        <v>41740.493657407409</v>
      </c>
      <c r="T3844" s="10">
        <f t="shared" si="288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5"/>
        <v>21</v>
      </c>
      <c r="P3845">
        <f t="shared" si="286"/>
        <v>56.052599999999998</v>
      </c>
      <c r="Q3845" s="12" t="s">
        <v>8315</v>
      </c>
      <c r="R3845" t="s">
        <v>8316</v>
      </c>
      <c r="S3845" s="10">
        <f t="shared" si="287"/>
        <v>41766.072500000002</v>
      </c>
      <c r="T3845" s="10">
        <f t="shared" si="288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5"/>
        <v>41</v>
      </c>
      <c r="P3846">
        <f t="shared" si="286"/>
        <v>81.319999999999993</v>
      </c>
      <c r="Q3846" s="12" t="s">
        <v>8315</v>
      </c>
      <c r="R3846" t="s">
        <v>8316</v>
      </c>
      <c r="S3846" s="10">
        <f t="shared" si="287"/>
        <v>41766.617291666669</v>
      </c>
      <c r="T3846" s="10">
        <f t="shared" si="288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5"/>
        <v>2</v>
      </c>
      <c r="P3847">
        <f t="shared" si="286"/>
        <v>70.166700000000006</v>
      </c>
      <c r="Q3847" s="12" t="s">
        <v>8315</v>
      </c>
      <c r="R3847" t="s">
        <v>8316</v>
      </c>
      <c r="S3847" s="10">
        <f t="shared" si="287"/>
        <v>42248.627013888887</v>
      </c>
      <c r="T3847" s="10">
        <f t="shared" si="288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5"/>
        <v>3</v>
      </c>
      <c r="P3848">
        <f t="shared" si="286"/>
        <v>23.625</v>
      </c>
      <c r="Q3848" s="12" t="s">
        <v>8315</v>
      </c>
      <c r="R3848" t="s">
        <v>8316</v>
      </c>
      <c r="S3848" s="10">
        <f t="shared" si="287"/>
        <v>41885.221550925926</v>
      </c>
      <c r="T3848" s="10">
        <f t="shared" si="288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5"/>
        <v>16</v>
      </c>
      <c r="P3849">
        <f t="shared" si="286"/>
        <v>188.5556</v>
      </c>
      <c r="Q3849" s="12" t="s">
        <v>8315</v>
      </c>
      <c r="R3849" t="s">
        <v>8316</v>
      </c>
      <c r="S3849" s="10">
        <f t="shared" si="287"/>
        <v>42159.224432870367</v>
      </c>
      <c r="T3849" s="10">
        <f t="shared" si="288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5"/>
        <v>16</v>
      </c>
      <c r="P3850">
        <f t="shared" si="286"/>
        <v>49.511600000000001</v>
      </c>
      <c r="Q3850" s="12" t="s">
        <v>8315</v>
      </c>
      <c r="R3850" t="s">
        <v>8316</v>
      </c>
      <c r="S3850" s="10">
        <f t="shared" si="287"/>
        <v>42265.817002314812</v>
      </c>
      <c r="T3850" s="10">
        <f t="shared" si="288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5"/>
        <v>7</v>
      </c>
      <c r="P3851">
        <f t="shared" si="286"/>
        <v>75.464299999999994</v>
      </c>
      <c r="Q3851" s="12" t="s">
        <v>8315</v>
      </c>
      <c r="R3851" t="s">
        <v>8316</v>
      </c>
      <c r="S3851" s="10">
        <f t="shared" si="287"/>
        <v>42136.767175925925</v>
      </c>
      <c r="T3851" s="10">
        <f t="shared" si="288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5"/>
        <v>4</v>
      </c>
      <c r="P3852">
        <f t="shared" si="286"/>
        <v>9.5</v>
      </c>
      <c r="Q3852" s="12" t="s">
        <v>8315</v>
      </c>
      <c r="R3852" t="s">
        <v>8316</v>
      </c>
      <c r="S3852" s="10">
        <f t="shared" si="287"/>
        <v>41975.124340277776</v>
      </c>
      <c r="T3852" s="10">
        <f t="shared" si="288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5"/>
        <v>34</v>
      </c>
      <c r="P3853">
        <f t="shared" si="286"/>
        <v>35.5</v>
      </c>
      <c r="Q3853" s="12" t="s">
        <v>8315</v>
      </c>
      <c r="R3853" t="s">
        <v>8316</v>
      </c>
      <c r="S3853" s="10">
        <f t="shared" si="287"/>
        <v>42172.439571759256</v>
      </c>
      <c r="T3853" s="10">
        <f t="shared" si="288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5"/>
        <v>0</v>
      </c>
      <c r="P3854">
        <f t="shared" si="286"/>
        <v>10</v>
      </c>
      <c r="Q3854" s="12" t="s">
        <v>8315</v>
      </c>
      <c r="R3854" t="s">
        <v>8316</v>
      </c>
      <c r="S3854" s="10">
        <f t="shared" si="287"/>
        <v>42065.190694444449</v>
      </c>
      <c r="T3854" s="10">
        <f t="shared" si="288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5"/>
        <v>0</v>
      </c>
      <c r="P3855">
        <f t="shared" si="286"/>
        <v>13</v>
      </c>
      <c r="Q3855" s="12" t="s">
        <v>8315</v>
      </c>
      <c r="R3855" t="s">
        <v>8316</v>
      </c>
      <c r="S3855" s="10">
        <f t="shared" si="287"/>
        <v>41848.84002314815</v>
      </c>
      <c r="T3855" s="10">
        <f t="shared" si="288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5"/>
        <v>16</v>
      </c>
      <c r="P3856">
        <f t="shared" si="286"/>
        <v>89.4</v>
      </c>
      <c r="Q3856" s="12" t="s">
        <v>8315</v>
      </c>
      <c r="R3856" t="s">
        <v>8316</v>
      </c>
      <c r="S3856" s="10">
        <f t="shared" si="287"/>
        <v>42103.884930555556</v>
      </c>
      <c r="T3856" s="10">
        <f t="shared" si="288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5"/>
        <v>3</v>
      </c>
      <c r="P3857">
        <f t="shared" si="286"/>
        <v>25</v>
      </c>
      <c r="Q3857" s="12" t="s">
        <v>8315</v>
      </c>
      <c r="R3857" t="s">
        <v>8316</v>
      </c>
      <c r="S3857" s="10">
        <f t="shared" si="287"/>
        <v>42059.970729166671</v>
      </c>
      <c r="T3857" s="10">
        <f t="shared" si="288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5"/>
        <v>0</v>
      </c>
      <c r="P3858">
        <f t="shared" si="286"/>
        <v>1</v>
      </c>
      <c r="Q3858" s="12" t="s">
        <v>8315</v>
      </c>
      <c r="R3858" t="s">
        <v>8316</v>
      </c>
      <c r="S3858" s="10">
        <f t="shared" si="287"/>
        <v>42041.743090277778</v>
      </c>
      <c r="T3858" s="10">
        <f t="shared" si="288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5"/>
        <v>5</v>
      </c>
      <c r="P3859">
        <f t="shared" si="286"/>
        <v>65</v>
      </c>
      <c r="Q3859" s="12" t="s">
        <v>8315</v>
      </c>
      <c r="R3859" t="s">
        <v>8316</v>
      </c>
      <c r="S3859" s="10">
        <f t="shared" si="287"/>
        <v>41829.73715277778</v>
      </c>
      <c r="T3859" s="10">
        <f t="shared" si="288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5"/>
        <v>2</v>
      </c>
      <c r="P3860">
        <f t="shared" si="286"/>
        <v>10</v>
      </c>
      <c r="Q3860" s="12" t="s">
        <v>8315</v>
      </c>
      <c r="R3860" t="s">
        <v>8316</v>
      </c>
      <c r="S3860" s="10">
        <f t="shared" si="287"/>
        <v>42128.431064814817</v>
      </c>
      <c r="T3860" s="10">
        <f t="shared" si="288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5"/>
        <v>0</v>
      </c>
      <c r="P3861">
        <f t="shared" si="286"/>
        <v>1</v>
      </c>
      <c r="Q3861" s="12" t="s">
        <v>8315</v>
      </c>
      <c r="R3861" t="s">
        <v>8316</v>
      </c>
      <c r="S3861" s="10">
        <f t="shared" si="287"/>
        <v>41789.893599537041</v>
      </c>
      <c r="T3861" s="10">
        <f t="shared" si="288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5"/>
        <v>18</v>
      </c>
      <c r="P3862">
        <f t="shared" si="286"/>
        <v>81.538499999999999</v>
      </c>
      <c r="Q3862" s="12" t="s">
        <v>8315</v>
      </c>
      <c r="R3862" t="s">
        <v>8316</v>
      </c>
      <c r="S3862" s="10">
        <f t="shared" si="287"/>
        <v>41833.660995370366</v>
      </c>
      <c r="T3862" s="10">
        <f t="shared" si="288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5"/>
        <v>5</v>
      </c>
      <c r="P3863">
        <f t="shared" si="286"/>
        <v>100</v>
      </c>
      <c r="Q3863" s="12" t="s">
        <v>8315</v>
      </c>
      <c r="R3863" t="s">
        <v>8316</v>
      </c>
      <c r="S3863" s="10">
        <f t="shared" si="287"/>
        <v>41914.590011574073</v>
      </c>
      <c r="T3863" s="10">
        <f t="shared" si="288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5"/>
        <v>0</v>
      </c>
      <c r="P3864">
        <f t="shared" si="286"/>
        <v>1</v>
      </c>
      <c r="Q3864" s="12" t="s">
        <v>8315</v>
      </c>
      <c r="R3864" t="s">
        <v>8316</v>
      </c>
      <c r="S3864" s="10">
        <f t="shared" si="287"/>
        <v>42611.261064814811</v>
      </c>
      <c r="T3864" s="10">
        <f t="shared" si="288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5"/>
        <v>0</v>
      </c>
      <c r="P3865">
        <f t="shared" si="286"/>
        <v>0</v>
      </c>
      <c r="Q3865" s="12" t="s">
        <v>8315</v>
      </c>
      <c r="R3865" t="s">
        <v>8316</v>
      </c>
      <c r="S3865" s="10">
        <f t="shared" si="287"/>
        <v>42253.633159722223</v>
      </c>
      <c r="T3865" s="10">
        <f t="shared" si="288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5"/>
        <v>1</v>
      </c>
      <c r="P3866">
        <f t="shared" si="286"/>
        <v>20</v>
      </c>
      <c r="Q3866" s="12" t="s">
        <v>8315</v>
      </c>
      <c r="R3866" t="s">
        <v>8316</v>
      </c>
      <c r="S3866" s="10">
        <f t="shared" si="287"/>
        <v>42295.891828703709</v>
      </c>
      <c r="T3866" s="10">
        <f t="shared" si="288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5"/>
        <v>27</v>
      </c>
      <c r="P3867">
        <f t="shared" si="286"/>
        <v>46.428600000000003</v>
      </c>
      <c r="Q3867" s="12" t="s">
        <v>8315</v>
      </c>
      <c r="R3867" t="s">
        <v>8316</v>
      </c>
      <c r="S3867" s="10">
        <f t="shared" si="287"/>
        <v>41841.651597222226</v>
      </c>
      <c r="T3867" s="10">
        <f t="shared" si="288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5"/>
        <v>1</v>
      </c>
      <c r="P3868">
        <f t="shared" si="286"/>
        <v>5.5</v>
      </c>
      <c r="Q3868" s="12" t="s">
        <v>8315</v>
      </c>
      <c r="R3868" t="s">
        <v>8316</v>
      </c>
      <c r="S3868" s="10">
        <f t="shared" si="287"/>
        <v>42402.947002314817</v>
      </c>
      <c r="T3868" s="10">
        <f t="shared" si="288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5"/>
        <v>13</v>
      </c>
      <c r="P3869">
        <f t="shared" si="286"/>
        <v>50.2</v>
      </c>
      <c r="Q3869" s="12" t="s">
        <v>8315</v>
      </c>
      <c r="R3869" t="s">
        <v>8316</v>
      </c>
      <c r="S3869" s="10">
        <f t="shared" si="287"/>
        <v>42509.814108796301</v>
      </c>
      <c r="T3869" s="10">
        <f t="shared" si="288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5"/>
        <v>0</v>
      </c>
      <c r="P3870">
        <f t="shared" si="286"/>
        <v>10</v>
      </c>
      <c r="Q3870" s="12" t="s">
        <v>8315</v>
      </c>
      <c r="R3870" t="s">
        <v>8357</v>
      </c>
      <c r="S3870" s="10">
        <f t="shared" si="287"/>
        <v>41865.659780092588</v>
      </c>
      <c r="T3870" s="10">
        <f t="shared" si="288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5"/>
        <v>3</v>
      </c>
      <c r="P3871">
        <f t="shared" si="286"/>
        <v>30.133299999999998</v>
      </c>
      <c r="Q3871" s="12" t="s">
        <v>8315</v>
      </c>
      <c r="R3871" t="s">
        <v>8357</v>
      </c>
      <c r="S3871" s="10">
        <f t="shared" si="287"/>
        <v>42047.724444444444</v>
      </c>
      <c r="T3871" s="10">
        <f t="shared" si="288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5"/>
        <v>15</v>
      </c>
      <c r="P3872">
        <f t="shared" si="286"/>
        <v>150</v>
      </c>
      <c r="Q3872" s="12" t="s">
        <v>8315</v>
      </c>
      <c r="R3872" t="s">
        <v>8357</v>
      </c>
      <c r="S3872" s="10">
        <f t="shared" si="287"/>
        <v>41793.17219907407</v>
      </c>
      <c r="T3872" s="10">
        <f t="shared" si="288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5"/>
        <v>3</v>
      </c>
      <c r="P3873">
        <f t="shared" si="286"/>
        <v>13.333299999999999</v>
      </c>
      <c r="Q3873" s="12" t="s">
        <v>8315</v>
      </c>
      <c r="R3873" t="s">
        <v>8357</v>
      </c>
      <c r="S3873" s="10">
        <f t="shared" si="287"/>
        <v>42763.780671296292</v>
      </c>
      <c r="T3873" s="10">
        <f t="shared" si="288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5"/>
        <v>0</v>
      </c>
      <c r="P3874">
        <f t="shared" si="286"/>
        <v>0</v>
      </c>
      <c r="Q3874" s="12" t="s">
        <v>8315</v>
      </c>
      <c r="R3874" t="s">
        <v>8357</v>
      </c>
      <c r="S3874" s="10">
        <f t="shared" si="287"/>
        <v>42180.145787037036</v>
      </c>
      <c r="T3874" s="10">
        <f t="shared" si="288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5"/>
        <v>0</v>
      </c>
      <c r="P3875">
        <f t="shared" si="286"/>
        <v>0</v>
      </c>
      <c r="Q3875" s="12" t="s">
        <v>8315</v>
      </c>
      <c r="R3875" t="s">
        <v>8357</v>
      </c>
      <c r="S3875" s="10">
        <f t="shared" si="287"/>
        <v>42255.696006944447</v>
      </c>
      <c r="T3875" s="10">
        <f t="shared" si="288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5"/>
        <v>0</v>
      </c>
      <c r="P3876">
        <f t="shared" si="286"/>
        <v>0</v>
      </c>
      <c r="Q3876" s="12" t="s">
        <v>8315</v>
      </c>
      <c r="R3876" t="s">
        <v>8357</v>
      </c>
      <c r="S3876" s="10">
        <f t="shared" si="287"/>
        <v>42007.016458333332</v>
      </c>
      <c r="T3876" s="10">
        <f t="shared" si="288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5"/>
        <v>0</v>
      </c>
      <c r="P3877">
        <f t="shared" si="286"/>
        <v>0</v>
      </c>
      <c r="Q3877" s="12" t="s">
        <v>8315</v>
      </c>
      <c r="R3877" t="s">
        <v>8357</v>
      </c>
      <c r="S3877" s="10">
        <f t="shared" si="287"/>
        <v>42615.346817129626</v>
      </c>
      <c r="T3877" s="10">
        <f t="shared" si="288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5"/>
        <v>53</v>
      </c>
      <c r="P3878">
        <f t="shared" si="286"/>
        <v>44.760899999999999</v>
      </c>
      <c r="Q3878" s="12" t="s">
        <v>8315</v>
      </c>
      <c r="R3878" t="s">
        <v>8357</v>
      </c>
      <c r="S3878" s="10">
        <f t="shared" si="287"/>
        <v>42372.624166666668</v>
      </c>
      <c r="T3878" s="10">
        <f t="shared" si="288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5"/>
        <v>5</v>
      </c>
      <c r="P3879">
        <f t="shared" si="286"/>
        <v>88.642899999999997</v>
      </c>
      <c r="Q3879" s="12" t="s">
        <v>8315</v>
      </c>
      <c r="R3879" t="s">
        <v>8357</v>
      </c>
      <c r="S3879" s="10">
        <f t="shared" si="287"/>
        <v>42682.67768518519</v>
      </c>
      <c r="T3879" s="10">
        <f t="shared" si="288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5"/>
        <v>0</v>
      </c>
      <c r="P3880">
        <f t="shared" si="286"/>
        <v>10</v>
      </c>
      <c r="Q3880" s="12" t="s">
        <v>8315</v>
      </c>
      <c r="R3880" t="s">
        <v>8357</v>
      </c>
      <c r="S3880" s="10">
        <f t="shared" si="287"/>
        <v>42154.818819444445</v>
      </c>
      <c r="T3880" s="10">
        <f t="shared" si="288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5"/>
        <v>0</v>
      </c>
      <c r="P3881">
        <f t="shared" si="286"/>
        <v>0</v>
      </c>
      <c r="Q3881" s="12" t="s">
        <v>8315</v>
      </c>
      <c r="R3881" t="s">
        <v>8357</v>
      </c>
      <c r="S3881" s="10">
        <f t="shared" si="287"/>
        <v>41999.861064814817</v>
      </c>
      <c r="T3881" s="10">
        <f t="shared" si="288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5"/>
        <v>13</v>
      </c>
      <c r="P3882">
        <f t="shared" si="286"/>
        <v>57.647100000000002</v>
      </c>
      <c r="Q3882" s="12" t="s">
        <v>8315</v>
      </c>
      <c r="R3882" t="s">
        <v>8357</v>
      </c>
      <c r="S3882" s="10">
        <f t="shared" si="287"/>
        <v>41815.815046296295</v>
      </c>
      <c r="T3882" s="10">
        <f t="shared" si="288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5"/>
        <v>5</v>
      </c>
      <c r="P3883">
        <f t="shared" si="286"/>
        <v>25</v>
      </c>
      <c r="Q3883" s="12" t="s">
        <v>8315</v>
      </c>
      <c r="R3883" t="s">
        <v>8357</v>
      </c>
      <c r="S3883" s="10">
        <f t="shared" si="287"/>
        <v>42756.018506944441</v>
      </c>
      <c r="T3883" s="10">
        <f t="shared" si="288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5"/>
        <v>0</v>
      </c>
      <c r="P3884">
        <f t="shared" si="286"/>
        <v>0</v>
      </c>
      <c r="Q3884" s="12" t="s">
        <v>8315</v>
      </c>
      <c r="R3884" t="s">
        <v>8357</v>
      </c>
      <c r="S3884" s="10">
        <f t="shared" si="287"/>
        <v>42373.983449074076</v>
      </c>
      <c r="T3884" s="10">
        <f t="shared" si="288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5"/>
        <v>0</v>
      </c>
      <c r="P3885">
        <f t="shared" si="286"/>
        <v>0</v>
      </c>
      <c r="Q3885" s="12" t="s">
        <v>8315</v>
      </c>
      <c r="R3885" t="s">
        <v>8357</v>
      </c>
      <c r="S3885" s="10">
        <f t="shared" si="287"/>
        <v>41854.602650462963</v>
      </c>
      <c r="T3885" s="10">
        <f t="shared" si="288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5"/>
        <v>0</v>
      </c>
      <c r="P3886">
        <f t="shared" si="286"/>
        <v>0</v>
      </c>
      <c r="Q3886" s="12" t="s">
        <v>8315</v>
      </c>
      <c r="R3886" t="s">
        <v>8357</v>
      </c>
      <c r="S3886" s="10">
        <f t="shared" si="287"/>
        <v>42065.791574074072</v>
      </c>
      <c r="T3886" s="10">
        <f t="shared" si="288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5"/>
        <v>0</v>
      </c>
      <c r="P3887">
        <f t="shared" si="286"/>
        <v>0</v>
      </c>
      <c r="Q3887" s="12" t="s">
        <v>8315</v>
      </c>
      <c r="R3887" t="s">
        <v>8357</v>
      </c>
      <c r="S3887" s="10">
        <f t="shared" si="287"/>
        <v>42469.951284722221</v>
      </c>
      <c r="T3887" s="10">
        <f t="shared" si="288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5"/>
        <v>0</v>
      </c>
      <c r="P3888">
        <f t="shared" si="286"/>
        <v>0</v>
      </c>
      <c r="Q3888" s="12" t="s">
        <v>8315</v>
      </c>
      <c r="R3888" t="s">
        <v>8357</v>
      </c>
      <c r="S3888" s="10">
        <f t="shared" si="287"/>
        <v>41954.228032407409</v>
      </c>
      <c r="T3888" s="10">
        <f t="shared" si="288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5"/>
        <v>2</v>
      </c>
      <c r="P3889">
        <f t="shared" si="286"/>
        <v>17.5</v>
      </c>
      <c r="Q3889" s="12" t="s">
        <v>8315</v>
      </c>
      <c r="R3889" t="s">
        <v>8357</v>
      </c>
      <c r="S3889" s="10">
        <f t="shared" si="287"/>
        <v>42079.857974537037</v>
      </c>
      <c r="T3889" s="10">
        <f t="shared" si="288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5"/>
        <v>27</v>
      </c>
      <c r="P3890">
        <f t="shared" si="286"/>
        <v>38.714300000000001</v>
      </c>
      <c r="Q3890" s="12" t="s">
        <v>8315</v>
      </c>
      <c r="R3890" t="s">
        <v>8316</v>
      </c>
      <c r="S3890" s="10">
        <f t="shared" si="287"/>
        <v>42762.545810185184</v>
      </c>
      <c r="T3890" s="10">
        <f t="shared" si="288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5"/>
        <v>1</v>
      </c>
      <c r="P3891">
        <f t="shared" si="286"/>
        <v>13.1111</v>
      </c>
      <c r="Q3891" s="12" t="s">
        <v>8315</v>
      </c>
      <c r="R3891" t="s">
        <v>8316</v>
      </c>
      <c r="S3891" s="10">
        <f t="shared" si="287"/>
        <v>41977.004976851851</v>
      </c>
      <c r="T3891" s="10">
        <f t="shared" si="288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5"/>
        <v>17</v>
      </c>
      <c r="P3892">
        <f t="shared" si="286"/>
        <v>315.5</v>
      </c>
      <c r="Q3892" s="12" t="s">
        <v>8315</v>
      </c>
      <c r="R3892" t="s">
        <v>8316</v>
      </c>
      <c r="S3892" s="10">
        <f t="shared" si="287"/>
        <v>42171.758611111116</v>
      </c>
      <c r="T3892" s="10">
        <f t="shared" si="288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5"/>
        <v>33</v>
      </c>
      <c r="P3893">
        <f t="shared" si="286"/>
        <v>37.142899999999997</v>
      </c>
      <c r="Q3893" s="12" t="s">
        <v>8315</v>
      </c>
      <c r="R3893" t="s">
        <v>8316</v>
      </c>
      <c r="S3893" s="10">
        <f t="shared" si="287"/>
        <v>42056.1324537037</v>
      </c>
      <c r="T3893" s="10">
        <f t="shared" si="288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5"/>
        <v>0</v>
      </c>
      <c r="P3894">
        <f t="shared" si="286"/>
        <v>0</v>
      </c>
      <c r="Q3894" s="12" t="s">
        <v>8315</v>
      </c>
      <c r="R3894" t="s">
        <v>8316</v>
      </c>
      <c r="S3894" s="10">
        <f t="shared" si="287"/>
        <v>41867.652280092596</v>
      </c>
      <c r="T3894" s="10">
        <f t="shared" si="288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5"/>
        <v>22</v>
      </c>
      <c r="P3895">
        <f t="shared" si="286"/>
        <v>128.27379999999999</v>
      </c>
      <c r="Q3895" s="12" t="s">
        <v>8315</v>
      </c>
      <c r="R3895" t="s">
        <v>8316</v>
      </c>
      <c r="S3895" s="10">
        <f t="shared" si="287"/>
        <v>41779.657870370371</v>
      </c>
      <c r="T3895" s="10">
        <f t="shared" si="288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5"/>
        <v>3</v>
      </c>
      <c r="P3896">
        <f t="shared" si="286"/>
        <v>47.2727</v>
      </c>
      <c r="Q3896" s="12" t="s">
        <v>8315</v>
      </c>
      <c r="R3896" t="s">
        <v>8316</v>
      </c>
      <c r="S3896" s="10">
        <f t="shared" si="287"/>
        <v>42679.958472222221</v>
      </c>
      <c r="T3896" s="10">
        <f t="shared" si="288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5"/>
        <v>5</v>
      </c>
      <c r="P3897">
        <f t="shared" si="286"/>
        <v>50</v>
      </c>
      <c r="Q3897" s="12" t="s">
        <v>8315</v>
      </c>
      <c r="R3897" t="s">
        <v>8316</v>
      </c>
      <c r="S3897" s="10">
        <f t="shared" si="287"/>
        <v>42032.250208333338</v>
      </c>
      <c r="T3897" s="10">
        <f t="shared" si="288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5"/>
        <v>11</v>
      </c>
      <c r="P3898">
        <f t="shared" si="286"/>
        <v>42.5</v>
      </c>
      <c r="Q3898" s="12" t="s">
        <v>8315</v>
      </c>
      <c r="R3898" t="s">
        <v>8316</v>
      </c>
      <c r="S3898" s="10">
        <f t="shared" si="287"/>
        <v>41793.191875000004</v>
      </c>
      <c r="T3898" s="10">
        <f t="shared" si="288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5"/>
        <v>18</v>
      </c>
      <c r="P3899">
        <f t="shared" si="286"/>
        <v>44</v>
      </c>
      <c r="Q3899" s="12" t="s">
        <v>8315</v>
      </c>
      <c r="R3899" t="s">
        <v>8316</v>
      </c>
      <c r="S3899" s="10">
        <f t="shared" si="287"/>
        <v>41982.87364583333</v>
      </c>
      <c r="T3899" s="10">
        <f t="shared" si="288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5"/>
        <v>33</v>
      </c>
      <c r="P3900">
        <f t="shared" si="286"/>
        <v>50.875</v>
      </c>
      <c r="Q3900" s="12" t="s">
        <v>8315</v>
      </c>
      <c r="R3900" t="s">
        <v>8316</v>
      </c>
      <c r="S3900" s="10">
        <f t="shared" si="287"/>
        <v>42193.482291666667</v>
      </c>
      <c r="T3900" s="10">
        <f t="shared" si="288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5"/>
        <v>1</v>
      </c>
      <c r="P3901">
        <f t="shared" si="286"/>
        <v>62.5</v>
      </c>
      <c r="Q3901" s="12" t="s">
        <v>8315</v>
      </c>
      <c r="R3901" t="s">
        <v>8316</v>
      </c>
      <c r="S3901" s="10">
        <f t="shared" si="287"/>
        <v>41843.775011574071</v>
      </c>
      <c r="T3901" s="10">
        <f t="shared" si="288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5"/>
        <v>5</v>
      </c>
      <c r="P3902">
        <f t="shared" si="286"/>
        <v>27</v>
      </c>
      <c r="Q3902" s="12" t="s">
        <v>8315</v>
      </c>
      <c r="R3902" t="s">
        <v>8316</v>
      </c>
      <c r="S3902" s="10">
        <f t="shared" si="287"/>
        <v>42136.092488425929</v>
      </c>
      <c r="T3902" s="10">
        <f t="shared" si="288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5"/>
        <v>1</v>
      </c>
      <c r="P3903">
        <f t="shared" si="286"/>
        <v>25</v>
      </c>
      <c r="Q3903" s="12" t="s">
        <v>8315</v>
      </c>
      <c r="R3903" t="s">
        <v>8316</v>
      </c>
      <c r="S3903" s="10">
        <f t="shared" si="287"/>
        <v>42317.826377314821</v>
      </c>
      <c r="T3903" s="10">
        <f t="shared" si="288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5"/>
        <v>49</v>
      </c>
      <c r="P3904">
        <f t="shared" si="286"/>
        <v>47.258099999999999</v>
      </c>
      <c r="Q3904" s="12" t="s">
        <v>8315</v>
      </c>
      <c r="R3904" t="s">
        <v>8316</v>
      </c>
      <c r="S3904" s="10">
        <f t="shared" si="287"/>
        <v>42663.468078703707</v>
      </c>
      <c r="T3904" s="10">
        <f t="shared" si="288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5"/>
        <v>0</v>
      </c>
      <c r="P3905">
        <f t="shared" si="286"/>
        <v>0</v>
      </c>
      <c r="Q3905" s="12" t="s">
        <v>8315</v>
      </c>
      <c r="R3905" t="s">
        <v>8316</v>
      </c>
      <c r="S3905" s="10">
        <f t="shared" si="287"/>
        <v>42186.01116898148</v>
      </c>
      <c r="T3905" s="10">
        <f t="shared" si="288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89">ROUND(E3906/D3906*100,0)</f>
        <v>0</v>
      </c>
      <c r="P3906">
        <f t="shared" si="286"/>
        <v>1.5</v>
      </c>
      <c r="Q3906" s="12" t="s">
        <v>8315</v>
      </c>
      <c r="R3906" t="s">
        <v>8316</v>
      </c>
      <c r="S3906" s="10">
        <f t="shared" si="287"/>
        <v>42095.229166666672</v>
      </c>
      <c r="T3906" s="10">
        <f t="shared" si="288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89"/>
        <v>12</v>
      </c>
      <c r="P3907">
        <f t="shared" ref="P3907:P3970" si="290">IFERROR(ROUND(E3907/L3907,4),0)</f>
        <v>24.714300000000001</v>
      </c>
      <c r="Q3907" s="12" t="s">
        <v>8315</v>
      </c>
      <c r="R3907" t="s">
        <v>8316</v>
      </c>
      <c r="S3907" s="10">
        <f t="shared" ref="S3907:S3970" si="291">(((J3907/60)/60)/24)+DATE(1970,1,1)</f>
        <v>42124.623877314814</v>
      </c>
      <c r="T3907" s="10">
        <f t="shared" ref="T3907:T3970" si="292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89"/>
        <v>67</v>
      </c>
      <c r="P3908">
        <f t="shared" si="290"/>
        <v>63.125</v>
      </c>
      <c r="Q3908" s="12" t="s">
        <v>8315</v>
      </c>
      <c r="R3908" t="s">
        <v>8316</v>
      </c>
      <c r="S3908" s="10">
        <f t="shared" si="291"/>
        <v>42143.917743055557</v>
      </c>
      <c r="T3908" s="10">
        <f t="shared" si="292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89"/>
        <v>15</v>
      </c>
      <c r="P3909">
        <f t="shared" si="290"/>
        <v>38.25</v>
      </c>
      <c r="Q3909" s="12" t="s">
        <v>8315</v>
      </c>
      <c r="R3909" t="s">
        <v>8316</v>
      </c>
      <c r="S3909" s="10">
        <f t="shared" si="291"/>
        <v>41906.819513888891</v>
      </c>
      <c r="T3909" s="10">
        <f t="shared" si="292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89"/>
        <v>9</v>
      </c>
      <c r="P3910">
        <f t="shared" si="290"/>
        <v>16.25</v>
      </c>
      <c r="Q3910" s="12" t="s">
        <v>8315</v>
      </c>
      <c r="R3910" t="s">
        <v>8316</v>
      </c>
      <c r="S3910" s="10">
        <f t="shared" si="291"/>
        <v>41834.135370370372</v>
      </c>
      <c r="T3910" s="10">
        <f t="shared" si="292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89"/>
        <v>0</v>
      </c>
      <c r="P3911">
        <f t="shared" si="290"/>
        <v>33.75</v>
      </c>
      <c r="Q3911" s="12" t="s">
        <v>8315</v>
      </c>
      <c r="R3911" t="s">
        <v>8316</v>
      </c>
      <c r="S3911" s="10">
        <f t="shared" si="291"/>
        <v>41863.359282407408</v>
      </c>
      <c r="T3911" s="10">
        <f t="shared" si="292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89"/>
        <v>3</v>
      </c>
      <c r="P3912">
        <f t="shared" si="290"/>
        <v>61.666699999999999</v>
      </c>
      <c r="Q3912" s="12" t="s">
        <v>8315</v>
      </c>
      <c r="R3912" t="s">
        <v>8316</v>
      </c>
      <c r="S3912" s="10">
        <f t="shared" si="291"/>
        <v>42224.756909722222</v>
      </c>
      <c r="T3912" s="10">
        <f t="shared" si="292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89"/>
        <v>37</v>
      </c>
      <c r="P3913">
        <f t="shared" si="290"/>
        <v>83.138900000000007</v>
      </c>
      <c r="Q3913" s="12" t="s">
        <v>8315</v>
      </c>
      <c r="R3913" t="s">
        <v>8316</v>
      </c>
      <c r="S3913" s="10">
        <f t="shared" si="291"/>
        <v>41939.8122337963</v>
      </c>
      <c r="T3913" s="10">
        <f t="shared" si="292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89"/>
        <v>0</v>
      </c>
      <c r="P3914">
        <f t="shared" si="290"/>
        <v>1</v>
      </c>
      <c r="Q3914" s="12" t="s">
        <v>8315</v>
      </c>
      <c r="R3914" t="s">
        <v>8316</v>
      </c>
      <c r="S3914" s="10">
        <f t="shared" si="291"/>
        <v>42059.270023148143</v>
      </c>
      <c r="T3914" s="10">
        <f t="shared" si="292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89"/>
        <v>10</v>
      </c>
      <c r="P3915">
        <f t="shared" si="290"/>
        <v>142.8571</v>
      </c>
      <c r="Q3915" s="12" t="s">
        <v>8315</v>
      </c>
      <c r="R3915" t="s">
        <v>8316</v>
      </c>
      <c r="S3915" s="10">
        <f t="shared" si="291"/>
        <v>42308.211215277777</v>
      </c>
      <c r="T3915" s="10">
        <f t="shared" si="292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89"/>
        <v>36</v>
      </c>
      <c r="P3916">
        <f t="shared" si="290"/>
        <v>33.666699999999999</v>
      </c>
      <c r="Q3916" s="12" t="s">
        <v>8315</v>
      </c>
      <c r="R3916" t="s">
        <v>8316</v>
      </c>
      <c r="S3916" s="10">
        <f t="shared" si="291"/>
        <v>42114.818935185183</v>
      </c>
      <c r="T3916" s="10">
        <f t="shared" si="292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89"/>
        <v>0</v>
      </c>
      <c r="P3917">
        <f t="shared" si="290"/>
        <v>5</v>
      </c>
      <c r="Q3917" s="12" t="s">
        <v>8315</v>
      </c>
      <c r="R3917" t="s">
        <v>8316</v>
      </c>
      <c r="S3917" s="10">
        <f t="shared" si="291"/>
        <v>42492.98505787037</v>
      </c>
      <c r="T3917" s="10">
        <f t="shared" si="292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89"/>
        <v>0</v>
      </c>
      <c r="P3918">
        <f t="shared" si="290"/>
        <v>0</v>
      </c>
      <c r="Q3918" s="12" t="s">
        <v>8315</v>
      </c>
      <c r="R3918" t="s">
        <v>8316</v>
      </c>
      <c r="S3918" s="10">
        <f t="shared" si="291"/>
        <v>42494.471666666665</v>
      </c>
      <c r="T3918" s="10">
        <f t="shared" si="292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89"/>
        <v>0</v>
      </c>
      <c r="P3919">
        <f t="shared" si="290"/>
        <v>10</v>
      </c>
      <c r="Q3919" s="12" t="s">
        <v>8315</v>
      </c>
      <c r="R3919" t="s">
        <v>8316</v>
      </c>
      <c r="S3919" s="10">
        <f t="shared" si="291"/>
        <v>41863.527326388888</v>
      </c>
      <c r="T3919" s="10">
        <f t="shared" si="292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89"/>
        <v>0</v>
      </c>
      <c r="P3920">
        <f t="shared" si="290"/>
        <v>40</v>
      </c>
      <c r="Q3920" s="12" t="s">
        <v>8315</v>
      </c>
      <c r="R3920" t="s">
        <v>8316</v>
      </c>
      <c r="S3920" s="10">
        <f t="shared" si="291"/>
        <v>41843.664618055554</v>
      </c>
      <c r="T3920" s="10">
        <f t="shared" si="292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89"/>
        <v>2</v>
      </c>
      <c r="P3921">
        <f t="shared" si="290"/>
        <v>30</v>
      </c>
      <c r="Q3921" s="12" t="s">
        <v>8315</v>
      </c>
      <c r="R3921" t="s">
        <v>8316</v>
      </c>
      <c r="S3921" s="10">
        <f t="shared" si="291"/>
        <v>42358.684872685189</v>
      </c>
      <c r="T3921" s="10">
        <f t="shared" si="292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89"/>
        <v>5</v>
      </c>
      <c r="P3922">
        <f t="shared" si="290"/>
        <v>45</v>
      </c>
      <c r="Q3922" s="12" t="s">
        <v>8315</v>
      </c>
      <c r="R3922" t="s">
        <v>8316</v>
      </c>
      <c r="S3922" s="10">
        <f t="shared" si="291"/>
        <v>42657.38726851852</v>
      </c>
      <c r="T3922" s="10">
        <f t="shared" si="292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89"/>
        <v>0</v>
      </c>
      <c r="P3923">
        <f t="shared" si="290"/>
        <v>0</v>
      </c>
      <c r="Q3923" s="12" t="s">
        <v>8315</v>
      </c>
      <c r="R3923" t="s">
        <v>8316</v>
      </c>
      <c r="S3923" s="10">
        <f t="shared" si="291"/>
        <v>41926.542303240742</v>
      </c>
      <c r="T3923" s="10">
        <f t="shared" si="292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89"/>
        <v>8</v>
      </c>
      <c r="P3924">
        <f t="shared" si="290"/>
        <v>10.166700000000001</v>
      </c>
      <c r="Q3924" s="12" t="s">
        <v>8315</v>
      </c>
      <c r="R3924" t="s">
        <v>8316</v>
      </c>
      <c r="S3924" s="10">
        <f t="shared" si="291"/>
        <v>42020.768634259264</v>
      </c>
      <c r="T3924" s="10">
        <f t="shared" si="292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89"/>
        <v>12</v>
      </c>
      <c r="P3925">
        <f t="shared" si="290"/>
        <v>81.411799999999999</v>
      </c>
      <c r="Q3925" s="12" t="s">
        <v>8315</v>
      </c>
      <c r="R3925" t="s">
        <v>8316</v>
      </c>
      <c r="S3925" s="10">
        <f t="shared" si="291"/>
        <v>42075.979988425926</v>
      </c>
      <c r="T3925" s="10">
        <f t="shared" si="292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89"/>
        <v>15</v>
      </c>
      <c r="P3926">
        <f t="shared" si="290"/>
        <v>57.25</v>
      </c>
      <c r="Q3926" s="12" t="s">
        <v>8315</v>
      </c>
      <c r="R3926" t="s">
        <v>8316</v>
      </c>
      <c r="S3926" s="10">
        <f t="shared" si="291"/>
        <v>41786.959745370368</v>
      </c>
      <c r="T3926" s="10">
        <f t="shared" si="292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89"/>
        <v>10</v>
      </c>
      <c r="P3927">
        <f t="shared" si="290"/>
        <v>5</v>
      </c>
      <c r="Q3927" s="12" t="s">
        <v>8315</v>
      </c>
      <c r="R3927" t="s">
        <v>8316</v>
      </c>
      <c r="S3927" s="10">
        <f t="shared" si="291"/>
        <v>41820.870821759258</v>
      </c>
      <c r="T3927" s="10">
        <f t="shared" si="292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89"/>
        <v>0</v>
      </c>
      <c r="P3928">
        <f t="shared" si="290"/>
        <v>15</v>
      </c>
      <c r="Q3928" s="12" t="s">
        <v>8315</v>
      </c>
      <c r="R3928" t="s">
        <v>8316</v>
      </c>
      <c r="S3928" s="10">
        <f t="shared" si="291"/>
        <v>41970.085046296299</v>
      </c>
      <c r="T3928" s="10">
        <f t="shared" si="292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89"/>
        <v>1</v>
      </c>
      <c r="P3929">
        <f t="shared" si="290"/>
        <v>12.5</v>
      </c>
      <c r="Q3929" s="12" t="s">
        <v>8315</v>
      </c>
      <c r="R3929" t="s">
        <v>8316</v>
      </c>
      <c r="S3929" s="10">
        <f t="shared" si="291"/>
        <v>41830.267407407409</v>
      </c>
      <c r="T3929" s="10">
        <f t="shared" si="292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89"/>
        <v>13</v>
      </c>
      <c r="P3930">
        <f t="shared" si="290"/>
        <v>93</v>
      </c>
      <c r="Q3930" s="12" t="s">
        <v>8315</v>
      </c>
      <c r="R3930" t="s">
        <v>8316</v>
      </c>
      <c r="S3930" s="10">
        <f t="shared" si="291"/>
        <v>42265.683182870373</v>
      </c>
      <c r="T3930" s="10">
        <f t="shared" si="292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89"/>
        <v>2</v>
      </c>
      <c r="P3931">
        <f t="shared" si="290"/>
        <v>32.357100000000003</v>
      </c>
      <c r="Q3931" s="12" t="s">
        <v>8315</v>
      </c>
      <c r="R3931" t="s">
        <v>8316</v>
      </c>
      <c r="S3931" s="10">
        <f t="shared" si="291"/>
        <v>42601.827141203699</v>
      </c>
      <c r="T3931" s="10">
        <f t="shared" si="292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89"/>
        <v>0</v>
      </c>
      <c r="P3932">
        <f t="shared" si="290"/>
        <v>0</v>
      </c>
      <c r="Q3932" s="12" t="s">
        <v>8315</v>
      </c>
      <c r="R3932" t="s">
        <v>8316</v>
      </c>
      <c r="S3932" s="10">
        <f t="shared" si="291"/>
        <v>42433.338749999995</v>
      </c>
      <c r="T3932" s="10">
        <f t="shared" si="292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89"/>
        <v>0</v>
      </c>
      <c r="P3933">
        <f t="shared" si="290"/>
        <v>0</v>
      </c>
      <c r="Q3933" s="12" t="s">
        <v>8315</v>
      </c>
      <c r="R3933" t="s">
        <v>8316</v>
      </c>
      <c r="S3933" s="10">
        <f t="shared" si="291"/>
        <v>42228.151701388888</v>
      </c>
      <c r="T3933" s="10">
        <f t="shared" si="292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89"/>
        <v>0</v>
      </c>
      <c r="P3934">
        <f t="shared" si="290"/>
        <v>1</v>
      </c>
      <c r="Q3934" s="12" t="s">
        <v>8315</v>
      </c>
      <c r="R3934" t="s">
        <v>8316</v>
      </c>
      <c r="S3934" s="10">
        <f t="shared" si="291"/>
        <v>42415.168564814812</v>
      </c>
      <c r="T3934" s="10">
        <f t="shared" si="292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89"/>
        <v>16</v>
      </c>
      <c r="P3935">
        <f t="shared" si="290"/>
        <v>91.833299999999994</v>
      </c>
      <c r="Q3935" s="12" t="s">
        <v>8315</v>
      </c>
      <c r="R3935" t="s">
        <v>8316</v>
      </c>
      <c r="S3935" s="10">
        <f t="shared" si="291"/>
        <v>42538.968310185184</v>
      </c>
      <c r="T3935" s="10">
        <f t="shared" si="292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89"/>
        <v>11</v>
      </c>
      <c r="P3936">
        <f t="shared" si="290"/>
        <v>45.833300000000001</v>
      </c>
      <c r="Q3936" s="12" t="s">
        <v>8315</v>
      </c>
      <c r="R3936" t="s">
        <v>8316</v>
      </c>
      <c r="S3936" s="10">
        <f t="shared" si="291"/>
        <v>42233.671747685185</v>
      </c>
      <c r="T3936" s="10">
        <f t="shared" si="292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89"/>
        <v>44</v>
      </c>
      <c r="P3937">
        <f t="shared" si="290"/>
        <v>57.173900000000003</v>
      </c>
      <c r="Q3937" s="12" t="s">
        <v>8315</v>
      </c>
      <c r="R3937" t="s">
        <v>8316</v>
      </c>
      <c r="S3937" s="10">
        <f t="shared" si="291"/>
        <v>42221.656782407401</v>
      </c>
      <c r="T3937" s="10">
        <f t="shared" si="292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89"/>
        <v>0</v>
      </c>
      <c r="P3938">
        <f t="shared" si="290"/>
        <v>0</v>
      </c>
      <c r="Q3938" s="12" t="s">
        <v>8315</v>
      </c>
      <c r="R3938" t="s">
        <v>8316</v>
      </c>
      <c r="S3938" s="10">
        <f t="shared" si="291"/>
        <v>42675.262962962966</v>
      </c>
      <c r="T3938" s="10">
        <f t="shared" si="292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89"/>
        <v>86</v>
      </c>
      <c r="P3939">
        <f t="shared" si="290"/>
        <v>248.5</v>
      </c>
      <c r="Q3939" s="12" t="s">
        <v>8315</v>
      </c>
      <c r="R3939" t="s">
        <v>8316</v>
      </c>
      <c r="S3939" s="10">
        <f t="shared" si="291"/>
        <v>42534.631481481483</v>
      </c>
      <c r="T3939" s="10">
        <f t="shared" si="292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89"/>
        <v>12</v>
      </c>
      <c r="P3940">
        <f t="shared" si="290"/>
        <v>79.400000000000006</v>
      </c>
      <c r="Q3940" s="12" t="s">
        <v>8315</v>
      </c>
      <c r="R3940" t="s">
        <v>8316</v>
      </c>
      <c r="S3940" s="10">
        <f t="shared" si="291"/>
        <v>42151.905717592599</v>
      </c>
      <c r="T3940" s="10">
        <f t="shared" si="292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89"/>
        <v>0</v>
      </c>
      <c r="P3941">
        <f t="shared" si="290"/>
        <v>5</v>
      </c>
      <c r="Q3941" s="12" t="s">
        <v>8315</v>
      </c>
      <c r="R3941" t="s">
        <v>8316</v>
      </c>
      <c r="S3941" s="10">
        <f t="shared" si="291"/>
        <v>41915.400219907409</v>
      </c>
      <c r="T3941" s="10">
        <f t="shared" si="292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89"/>
        <v>0</v>
      </c>
      <c r="P3942">
        <f t="shared" si="290"/>
        <v>5.5</v>
      </c>
      <c r="Q3942" s="12" t="s">
        <v>8315</v>
      </c>
      <c r="R3942" t="s">
        <v>8316</v>
      </c>
      <c r="S3942" s="10">
        <f t="shared" si="291"/>
        <v>41961.492488425924</v>
      </c>
      <c r="T3942" s="10">
        <f t="shared" si="292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89"/>
        <v>1</v>
      </c>
      <c r="P3943">
        <f t="shared" si="290"/>
        <v>25</v>
      </c>
      <c r="Q3943" s="12" t="s">
        <v>8315</v>
      </c>
      <c r="R3943" t="s">
        <v>8316</v>
      </c>
      <c r="S3943" s="10">
        <f t="shared" si="291"/>
        <v>41940.587233796294</v>
      </c>
      <c r="T3943" s="10">
        <f t="shared" si="292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89"/>
        <v>0</v>
      </c>
      <c r="P3944">
        <f t="shared" si="290"/>
        <v>0</v>
      </c>
      <c r="Q3944" s="12" t="s">
        <v>8315</v>
      </c>
      <c r="R3944" t="s">
        <v>8316</v>
      </c>
      <c r="S3944" s="10">
        <f t="shared" si="291"/>
        <v>42111.904097222221</v>
      </c>
      <c r="T3944" s="10">
        <f t="shared" si="292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89"/>
        <v>36</v>
      </c>
      <c r="P3945">
        <f t="shared" si="290"/>
        <v>137.07689999999999</v>
      </c>
      <c r="Q3945" s="12" t="s">
        <v>8315</v>
      </c>
      <c r="R3945" t="s">
        <v>8316</v>
      </c>
      <c r="S3945" s="10">
        <f t="shared" si="291"/>
        <v>42279.778564814813</v>
      </c>
      <c r="T3945" s="10">
        <f t="shared" si="292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89"/>
        <v>0</v>
      </c>
      <c r="P3946">
        <f t="shared" si="290"/>
        <v>0</v>
      </c>
      <c r="Q3946" s="12" t="s">
        <v>8315</v>
      </c>
      <c r="R3946" t="s">
        <v>8316</v>
      </c>
      <c r="S3946" s="10">
        <f t="shared" si="291"/>
        <v>42213.662905092591</v>
      </c>
      <c r="T3946" s="10">
        <f t="shared" si="292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89"/>
        <v>0</v>
      </c>
      <c r="P3947">
        <f t="shared" si="290"/>
        <v>5</v>
      </c>
      <c r="Q3947" s="12" t="s">
        <v>8315</v>
      </c>
      <c r="R3947" t="s">
        <v>8316</v>
      </c>
      <c r="S3947" s="10">
        <f t="shared" si="291"/>
        <v>42109.801712962959</v>
      </c>
      <c r="T3947" s="10">
        <f t="shared" si="292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89"/>
        <v>3</v>
      </c>
      <c r="P3948">
        <f t="shared" si="290"/>
        <v>39</v>
      </c>
      <c r="Q3948" s="12" t="s">
        <v>8315</v>
      </c>
      <c r="R3948" t="s">
        <v>8316</v>
      </c>
      <c r="S3948" s="10">
        <f t="shared" si="291"/>
        <v>42031.833587962959</v>
      </c>
      <c r="T3948" s="10">
        <f t="shared" si="292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89"/>
        <v>3</v>
      </c>
      <c r="P3949">
        <f t="shared" si="290"/>
        <v>50.5</v>
      </c>
      <c r="Q3949" s="12" t="s">
        <v>8315</v>
      </c>
      <c r="R3949" t="s">
        <v>8316</v>
      </c>
      <c r="S3949" s="10">
        <f t="shared" si="291"/>
        <v>42615.142870370371</v>
      </c>
      <c r="T3949" s="10">
        <f t="shared" si="292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89"/>
        <v>0</v>
      </c>
      <c r="P3950">
        <f t="shared" si="290"/>
        <v>0</v>
      </c>
      <c r="Q3950" s="12" t="s">
        <v>8315</v>
      </c>
      <c r="R3950" t="s">
        <v>8316</v>
      </c>
      <c r="S3950" s="10">
        <f t="shared" si="291"/>
        <v>41829.325497685182</v>
      </c>
      <c r="T3950" s="10">
        <f t="shared" si="292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89"/>
        <v>16</v>
      </c>
      <c r="P3951">
        <f t="shared" si="290"/>
        <v>49.281300000000002</v>
      </c>
      <c r="Q3951" s="12" t="s">
        <v>8315</v>
      </c>
      <c r="R3951" t="s">
        <v>8316</v>
      </c>
      <c r="S3951" s="10">
        <f t="shared" si="291"/>
        <v>42016.120613425926</v>
      </c>
      <c r="T3951" s="10">
        <f t="shared" si="292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89"/>
        <v>1</v>
      </c>
      <c r="P3952">
        <f t="shared" si="290"/>
        <v>25</v>
      </c>
      <c r="Q3952" s="12" t="s">
        <v>8315</v>
      </c>
      <c r="R3952" t="s">
        <v>8316</v>
      </c>
      <c r="S3952" s="10">
        <f t="shared" si="291"/>
        <v>42439.702314814815</v>
      </c>
      <c r="T3952" s="10">
        <f t="shared" si="292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89"/>
        <v>0</v>
      </c>
      <c r="P3953">
        <f t="shared" si="290"/>
        <v>1</v>
      </c>
      <c r="Q3953" s="12" t="s">
        <v>8315</v>
      </c>
      <c r="R3953" t="s">
        <v>8316</v>
      </c>
      <c r="S3953" s="10">
        <f t="shared" si="291"/>
        <v>42433.825717592597</v>
      </c>
      <c r="T3953" s="10">
        <f t="shared" si="292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89"/>
        <v>0</v>
      </c>
      <c r="P3954">
        <f t="shared" si="290"/>
        <v>25</v>
      </c>
      <c r="Q3954" s="12" t="s">
        <v>8315</v>
      </c>
      <c r="R3954" t="s">
        <v>8316</v>
      </c>
      <c r="S3954" s="10">
        <f t="shared" si="291"/>
        <v>42243.790393518517</v>
      </c>
      <c r="T3954" s="10">
        <f t="shared" si="292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89"/>
        <v>0</v>
      </c>
      <c r="P3955">
        <f t="shared" si="290"/>
        <v>0</v>
      </c>
      <c r="Q3955" s="12" t="s">
        <v>8315</v>
      </c>
      <c r="R3955" t="s">
        <v>8316</v>
      </c>
      <c r="S3955" s="10">
        <f t="shared" si="291"/>
        <v>42550.048449074078</v>
      </c>
      <c r="T3955" s="10">
        <f t="shared" si="292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89"/>
        <v>0</v>
      </c>
      <c r="P3956">
        <f t="shared" si="290"/>
        <v>0</v>
      </c>
      <c r="Q3956" s="12" t="s">
        <v>8315</v>
      </c>
      <c r="R3956" t="s">
        <v>8316</v>
      </c>
      <c r="S3956" s="10">
        <f t="shared" si="291"/>
        <v>41774.651203703703</v>
      </c>
      <c r="T3956" s="10">
        <f t="shared" si="292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89"/>
        <v>24</v>
      </c>
      <c r="P3957">
        <f t="shared" si="290"/>
        <v>53.125</v>
      </c>
      <c r="Q3957" s="12" t="s">
        <v>8315</v>
      </c>
      <c r="R3957" t="s">
        <v>8316</v>
      </c>
      <c r="S3957" s="10">
        <f t="shared" si="291"/>
        <v>42306.848854166667</v>
      </c>
      <c r="T3957" s="10">
        <f t="shared" si="292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89"/>
        <v>0</v>
      </c>
      <c r="P3958">
        <f t="shared" si="290"/>
        <v>0</v>
      </c>
      <c r="Q3958" s="12" t="s">
        <v>8315</v>
      </c>
      <c r="R3958" t="s">
        <v>8316</v>
      </c>
      <c r="S3958" s="10">
        <f t="shared" si="291"/>
        <v>42457.932025462964</v>
      </c>
      <c r="T3958" s="10">
        <f t="shared" si="292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89"/>
        <v>0</v>
      </c>
      <c r="P3959">
        <f t="shared" si="290"/>
        <v>7</v>
      </c>
      <c r="Q3959" s="12" t="s">
        <v>8315</v>
      </c>
      <c r="R3959" t="s">
        <v>8316</v>
      </c>
      <c r="S3959" s="10">
        <f t="shared" si="291"/>
        <v>42513.976319444439</v>
      </c>
      <c r="T3959" s="10">
        <f t="shared" si="292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89"/>
        <v>32</v>
      </c>
      <c r="P3960">
        <f t="shared" si="290"/>
        <v>40.0625</v>
      </c>
      <c r="Q3960" s="12" t="s">
        <v>8315</v>
      </c>
      <c r="R3960" t="s">
        <v>8316</v>
      </c>
      <c r="S3960" s="10">
        <f t="shared" si="291"/>
        <v>41816.950370370374</v>
      </c>
      <c r="T3960" s="10">
        <f t="shared" si="292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89"/>
        <v>24</v>
      </c>
      <c r="P3961">
        <f t="shared" si="290"/>
        <v>24.333300000000001</v>
      </c>
      <c r="Q3961" s="12" t="s">
        <v>8315</v>
      </c>
      <c r="R3961" t="s">
        <v>8316</v>
      </c>
      <c r="S3961" s="10">
        <f t="shared" si="291"/>
        <v>41880.788842592592</v>
      </c>
      <c r="T3961" s="10">
        <f t="shared" si="292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89"/>
        <v>2</v>
      </c>
      <c r="P3962">
        <f t="shared" si="290"/>
        <v>11.25</v>
      </c>
      <c r="Q3962" s="12" t="s">
        <v>8315</v>
      </c>
      <c r="R3962" t="s">
        <v>8316</v>
      </c>
      <c r="S3962" s="10">
        <f t="shared" si="291"/>
        <v>42342.845555555556</v>
      </c>
      <c r="T3962" s="10">
        <f t="shared" si="292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89"/>
        <v>0</v>
      </c>
      <c r="P3963">
        <f t="shared" si="290"/>
        <v>10.5</v>
      </c>
      <c r="Q3963" s="12" t="s">
        <v>8315</v>
      </c>
      <c r="R3963" t="s">
        <v>8316</v>
      </c>
      <c r="S3963" s="10">
        <f t="shared" si="291"/>
        <v>41745.891319444447</v>
      </c>
      <c r="T3963" s="10">
        <f t="shared" si="292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89"/>
        <v>3</v>
      </c>
      <c r="P3964">
        <f t="shared" si="290"/>
        <v>15</v>
      </c>
      <c r="Q3964" s="12" t="s">
        <v>8315</v>
      </c>
      <c r="R3964" t="s">
        <v>8316</v>
      </c>
      <c r="S3964" s="10">
        <f t="shared" si="291"/>
        <v>42311.621458333335</v>
      </c>
      <c r="T3964" s="10">
        <f t="shared" si="292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89"/>
        <v>0</v>
      </c>
      <c r="P3965">
        <f t="shared" si="290"/>
        <v>0</v>
      </c>
      <c r="Q3965" s="12" t="s">
        <v>8315</v>
      </c>
      <c r="R3965" t="s">
        <v>8316</v>
      </c>
      <c r="S3965" s="10">
        <f t="shared" si="291"/>
        <v>42296.154131944444</v>
      </c>
      <c r="T3965" s="10">
        <f t="shared" si="292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89"/>
        <v>6</v>
      </c>
      <c r="P3966">
        <f t="shared" si="290"/>
        <v>42</v>
      </c>
      <c r="Q3966" s="12" t="s">
        <v>8315</v>
      </c>
      <c r="R3966" t="s">
        <v>8316</v>
      </c>
      <c r="S3966" s="10">
        <f t="shared" si="291"/>
        <v>42053.722060185188</v>
      </c>
      <c r="T3966" s="10">
        <f t="shared" si="292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89"/>
        <v>14</v>
      </c>
      <c r="P3967">
        <f t="shared" si="290"/>
        <v>71.25</v>
      </c>
      <c r="Q3967" s="12" t="s">
        <v>8315</v>
      </c>
      <c r="R3967" t="s">
        <v>8316</v>
      </c>
      <c r="S3967" s="10">
        <f t="shared" si="291"/>
        <v>42414.235879629632</v>
      </c>
      <c r="T3967" s="10">
        <f t="shared" si="292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89"/>
        <v>1</v>
      </c>
      <c r="P3968">
        <f t="shared" si="290"/>
        <v>22.5</v>
      </c>
      <c r="Q3968" s="12" t="s">
        <v>8315</v>
      </c>
      <c r="R3968" t="s">
        <v>8316</v>
      </c>
      <c r="S3968" s="10">
        <f t="shared" si="291"/>
        <v>41801.711550925924</v>
      </c>
      <c r="T3968" s="10">
        <f t="shared" si="292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89"/>
        <v>24</v>
      </c>
      <c r="P3969">
        <f t="shared" si="290"/>
        <v>41</v>
      </c>
      <c r="Q3969" s="12" t="s">
        <v>8315</v>
      </c>
      <c r="R3969" t="s">
        <v>8316</v>
      </c>
      <c r="S3969" s="10">
        <f t="shared" si="291"/>
        <v>42770.290590277778</v>
      </c>
      <c r="T3969" s="10">
        <f t="shared" si="292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3">ROUND(E3970/D3970*100,0)</f>
        <v>11</v>
      </c>
      <c r="P3970">
        <f t="shared" si="290"/>
        <v>47.909100000000002</v>
      </c>
      <c r="Q3970" s="12" t="s">
        <v>8315</v>
      </c>
      <c r="R3970" t="s">
        <v>8316</v>
      </c>
      <c r="S3970" s="10">
        <f t="shared" si="291"/>
        <v>42452.815659722226</v>
      </c>
      <c r="T3970" s="10">
        <f t="shared" si="292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3"/>
        <v>7</v>
      </c>
      <c r="P3971">
        <f t="shared" ref="P3971:P4034" si="294">IFERROR(ROUND(E3971/L3971,4),0)</f>
        <v>35.166699999999999</v>
      </c>
      <c r="Q3971" s="12" t="s">
        <v>8315</v>
      </c>
      <c r="R3971" t="s">
        <v>8316</v>
      </c>
      <c r="S3971" s="10">
        <f t="shared" ref="S3971:S4034" si="295">(((J3971/60)/60)/24)+DATE(1970,1,1)</f>
        <v>42601.854699074072</v>
      </c>
      <c r="T3971" s="10">
        <f t="shared" ref="T3971:T4034" si="296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3"/>
        <v>0</v>
      </c>
      <c r="P3972">
        <f t="shared" si="294"/>
        <v>5.5</v>
      </c>
      <c r="Q3972" s="12" t="s">
        <v>8315</v>
      </c>
      <c r="R3972" t="s">
        <v>8316</v>
      </c>
      <c r="S3972" s="10">
        <f t="shared" si="295"/>
        <v>42447.863553240735</v>
      </c>
      <c r="T3972" s="10">
        <f t="shared" si="296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3"/>
        <v>1</v>
      </c>
      <c r="P3973">
        <f t="shared" si="294"/>
        <v>22.666699999999999</v>
      </c>
      <c r="Q3973" s="12" t="s">
        <v>8315</v>
      </c>
      <c r="R3973" t="s">
        <v>8316</v>
      </c>
      <c r="S3973" s="10">
        <f t="shared" si="295"/>
        <v>41811.536180555559</v>
      </c>
      <c r="T3973" s="10">
        <f t="shared" si="296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3"/>
        <v>21</v>
      </c>
      <c r="P3974">
        <f t="shared" si="294"/>
        <v>26.375</v>
      </c>
      <c r="Q3974" s="12" t="s">
        <v>8315</v>
      </c>
      <c r="R3974" t="s">
        <v>8316</v>
      </c>
      <c r="S3974" s="10">
        <f t="shared" si="295"/>
        <v>41981.067523148144</v>
      </c>
      <c r="T3974" s="10">
        <f t="shared" si="296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3"/>
        <v>78</v>
      </c>
      <c r="P3975">
        <f t="shared" si="294"/>
        <v>105.54049999999999</v>
      </c>
      <c r="Q3975" s="12" t="s">
        <v>8315</v>
      </c>
      <c r="R3975" t="s">
        <v>8316</v>
      </c>
      <c r="S3975" s="10">
        <f t="shared" si="295"/>
        <v>42469.68414351852</v>
      </c>
      <c r="T3975" s="10">
        <f t="shared" si="296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3"/>
        <v>32</v>
      </c>
      <c r="P3976">
        <f t="shared" si="294"/>
        <v>29.090900000000001</v>
      </c>
      <c r="Q3976" s="12" t="s">
        <v>8315</v>
      </c>
      <c r="R3976" t="s">
        <v>8316</v>
      </c>
      <c r="S3976" s="10">
        <f t="shared" si="295"/>
        <v>42493.546851851846</v>
      </c>
      <c r="T3976" s="10">
        <f t="shared" si="296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3"/>
        <v>0</v>
      </c>
      <c r="P3977">
        <f t="shared" si="294"/>
        <v>0</v>
      </c>
      <c r="Q3977" s="12" t="s">
        <v>8315</v>
      </c>
      <c r="R3977" t="s">
        <v>8316</v>
      </c>
      <c r="S3977" s="10">
        <f t="shared" si="295"/>
        <v>42534.866875</v>
      </c>
      <c r="T3977" s="10">
        <f t="shared" si="296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3"/>
        <v>48</v>
      </c>
      <c r="P3978">
        <f t="shared" si="294"/>
        <v>62</v>
      </c>
      <c r="Q3978" s="12" t="s">
        <v>8315</v>
      </c>
      <c r="R3978" t="s">
        <v>8316</v>
      </c>
      <c r="S3978" s="10">
        <f t="shared" si="295"/>
        <v>41830.858344907407</v>
      </c>
      <c r="T3978" s="10">
        <f t="shared" si="296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3"/>
        <v>1</v>
      </c>
      <c r="P3979">
        <f t="shared" si="294"/>
        <v>217.5</v>
      </c>
      <c r="Q3979" s="12" t="s">
        <v>8315</v>
      </c>
      <c r="R3979" t="s">
        <v>8316</v>
      </c>
      <c r="S3979" s="10">
        <f t="shared" si="295"/>
        <v>42543.788564814815</v>
      </c>
      <c r="T3979" s="10">
        <f t="shared" si="296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3"/>
        <v>11</v>
      </c>
      <c r="P3980">
        <f t="shared" si="294"/>
        <v>26.75</v>
      </c>
      <c r="Q3980" s="12" t="s">
        <v>8315</v>
      </c>
      <c r="R3980" t="s">
        <v>8316</v>
      </c>
      <c r="S3980" s="10">
        <f t="shared" si="295"/>
        <v>41975.642974537041</v>
      </c>
      <c r="T3980" s="10">
        <f t="shared" si="296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3"/>
        <v>2</v>
      </c>
      <c r="P3981">
        <f t="shared" si="294"/>
        <v>18.333300000000001</v>
      </c>
      <c r="Q3981" s="12" t="s">
        <v>8315</v>
      </c>
      <c r="R3981" t="s">
        <v>8316</v>
      </c>
      <c r="S3981" s="10">
        <f t="shared" si="295"/>
        <v>42069.903437500005</v>
      </c>
      <c r="T3981" s="10">
        <f t="shared" si="296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3"/>
        <v>18</v>
      </c>
      <c r="P3982">
        <f t="shared" si="294"/>
        <v>64.285700000000006</v>
      </c>
      <c r="Q3982" s="12" t="s">
        <v>8315</v>
      </c>
      <c r="R3982" t="s">
        <v>8316</v>
      </c>
      <c r="S3982" s="10">
        <f t="shared" si="295"/>
        <v>41795.598923611113</v>
      </c>
      <c r="T3982" s="10">
        <f t="shared" si="296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3"/>
        <v>4</v>
      </c>
      <c r="P3983">
        <f t="shared" si="294"/>
        <v>175</v>
      </c>
      <c r="Q3983" s="12" t="s">
        <v>8315</v>
      </c>
      <c r="R3983" t="s">
        <v>8316</v>
      </c>
      <c r="S3983" s="10">
        <f t="shared" si="295"/>
        <v>42508.179965277777</v>
      </c>
      <c r="T3983" s="10">
        <f t="shared" si="296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3"/>
        <v>20</v>
      </c>
      <c r="P3984">
        <f t="shared" si="294"/>
        <v>34</v>
      </c>
      <c r="Q3984" s="12" t="s">
        <v>8315</v>
      </c>
      <c r="R3984" t="s">
        <v>8316</v>
      </c>
      <c r="S3984" s="10">
        <f t="shared" si="295"/>
        <v>42132.809953703705</v>
      </c>
      <c r="T3984" s="10">
        <f t="shared" si="296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3"/>
        <v>35</v>
      </c>
      <c r="P3985">
        <f t="shared" si="294"/>
        <v>84.282600000000002</v>
      </c>
      <c r="Q3985" s="12" t="s">
        <v>8315</v>
      </c>
      <c r="R3985" t="s">
        <v>8316</v>
      </c>
      <c r="S3985" s="10">
        <f t="shared" si="295"/>
        <v>41747.86986111111</v>
      </c>
      <c r="T3985" s="10">
        <f t="shared" si="296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3"/>
        <v>6</v>
      </c>
      <c r="P3986">
        <f t="shared" si="294"/>
        <v>9.5</v>
      </c>
      <c r="Q3986" s="12" t="s">
        <v>8315</v>
      </c>
      <c r="R3986" t="s">
        <v>8316</v>
      </c>
      <c r="S3986" s="10">
        <f t="shared" si="295"/>
        <v>41920.963472222218</v>
      </c>
      <c r="T3986" s="10">
        <f t="shared" si="296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3"/>
        <v>32</v>
      </c>
      <c r="P3987">
        <f t="shared" si="294"/>
        <v>33.736800000000002</v>
      </c>
      <c r="Q3987" s="12" t="s">
        <v>8315</v>
      </c>
      <c r="R3987" t="s">
        <v>8316</v>
      </c>
      <c r="S3987" s="10">
        <f t="shared" si="295"/>
        <v>42399.707407407404</v>
      </c>
      <c r="T3987" s="10">
        <f t="shared" si="296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3"/>
        <v>10</v>
      </c>
      <c r="P3988">
        <f t="shared" si="294"/>
        <v>37.538499999999999</v>
      </c>
      <c r="Q3988" s="12" t="s">
        <v>8315</v>
      </c>
      <c r="R3988" t="s">
        <v>8316</v>
      </c>
      <c r="S3988" s="10">
        <f t="shared" si="295"/>
        <v>42467.548541666663</v>
      </c>
      <c r="T3988" s="10">
        <f t="shared" si="296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3"/>
        <v>38</v>
      </c>
      <c r="P3989">
        <f t="shared" si="294"/>
        <v>11.615399999999999</v>
      </c>
      <c r="Q3989" s="12" t="s">
        <v>8315</v>
      </c>
      <c r="R3989" t="s">
        <v>8316</v>
      </c>
      <c r="S3989" s="10">
        <f t="shared" si="295"/>
        <v>41765.92465277778</v>
      </c>
      <c r="T3989" s="10">
        <f t="shared" si="296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3"/>
        <v>2</v>
      </c>
      <c r="P3990">
        <f t="shared" si="294"/>
        <v>8</v>
      </c>
      <c r="Q3990" s="12" t="s">
        <v>8315</v>
      </c>
      <c r="R3990" t="s">
        <v>8316</v>
      </c>
      <c r="S3990" s="10">
        <f t="shared" si="295"/>
        <v>42230.08116898148</v>
      </c>
      <c r="T3990" s="10">
        <f t="shared" si="296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3"/>
        <v>0</v>
      </c>
      <c r="P3991">
        <f t="shared" si="294"/>
        <v>0</v>
      </c>
      <c r="Q3991" s="12" t="s">
        <v>8315</v>
      </c>
      <c r="R3991" t="s">
        <v>8316</v>
      </c>
      <c r="S3991" s="10">
        <f t="shared" si="295"/>
        <v>42286.749780092592</v>
      </c>
      <c r="T3991" s="10">
        <f t="shared" si="296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3"/>
        <v>4</v>
      </c>
      <c r="P3992">
        <f t="shared" si="294"/>
        <v>23</v>
      </c>
      <c r="Q3992" s="12" t="s">
        <v>8315</v>
      </c>
      <c r="R3992" t="s">
        <v>8316</v>
      </c>
      <c r="S3992" s="10">
        <f t="shared" si="295"/>
        <v>42401.672372685185</v>
      </c>
      <c r="T3992" s="10">
        <f t="shared" si="296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3"/>
        <v>20</v>
      </c>
      <c r="P3993">
        <f t="shared" si="294"/>
        <v>100</v>
      </c>
      <c r="Q3993" s="12" t="s">
        <v>8315</v>
      </c>
      <c r="R3993" t="s">
        <v>8316</v>
      </c>
      <c r="S3993" s="10">
        <f t="shared" si="295"/>
        <v>42125.644467592589</v>
      </c>
      <c r="T3993" s="10">
        <f t="shared" si="296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3"/>
        <v>5</v>
      </c>
      <c r="P3994">
        <f t="shared" si="294"/>
        <v>60.1111</v>
      </c>
      <c r="Q3994" s="12" t="s">
        <v>8315</v>
      </c>
      <c r="R3994" t="s">
        <v>8316</v>
      </c>
      <c r="S3994" s="10">
        <f t="shared" si="295"/>
        <v>42289.94049768518</v>
      </c>
      <c r="T3994" s="10">
        <f t="shared" si="296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3"/>
        <v>0</v>
      </c>
      <c r="P3995">
        <f t="shared" si="294"/>
        <v>3</v>
      </c>
      <c r="Q3995" s="12" t="s">
        <v>8315</v>
      </c>
      <c r="R3995" t="s">
        <v>8316</v>
      </c>
      <c r="S3995" s="10">
        <f t="shared" si="295"/>
        <v>42107.864722222221</v>
      </c>
      <c r="T3995" s="10">
        <f t="shared" si="296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3"/>
        <v>0</v>
      </c>
      <c r="P3996">
        <f t="shared" si="294"/>
        <v>5</v>
      </c>
      <c r="Q3996" s="12" t="s">
        <v>8315</v>
      </c>
      <c r="R3996" t="s">
        <v>8316</v>
      </c>
      <c r="S3996" s="10">
        <f t="shared" si="295"/>
        <v>41809.389930555553</v>
      </c>
      <c r="T3996" s="10">
        <f t="shared" si="296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3"/>
        <v>35</v>
      </c>
      <c r="P3997">
        <f t="shared" si="294"/>
        <v>17.5</v>
      </c>
      <c r="Q3997" s="12" t="s">
        <v>8315</v>
      </c>
      <c r="R3997" t="s">
        <v>8316</v>
      </c>
      <c r="S3997" s="10">
        <f t="shared" si="295"/>
        <v>42019.683761574073</v>
      </c>
      <c r="T3997" s="10">
        <f t="shared" si="296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3"/>
        <v>17</v>
      </c>
      <c r="P3998">
        <f t="shared" si="294"/>
        <v>29.235299999999999</v>
      </c>
      <c r="Q3998" s="12" t="s">
        <v>8315</v>
      </c>
      <c r="R3998" t="s">
        <v>8316</v>
      </c>
      <c r="S3998" s="10">
        <f t="shared" si="295"/>
        <v>41950.26694444444</v>
      </c>
      <c r="T3998" s="10">
        <f t="shared" si="296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3"/>
        <v>0</v>
      </c>
      <c r="P3999">
        <f t="shared" si="294"/>
        <v>0</v>
      </c>
      <c r="Q3999" s="12" t="s">
        <v>8315</v>
      </c>
      <c r="R3999" t="s">
        <v>8316</v>
      </c>
      <c r="S3999" s="10">
        <f t="shared" si="295"/>
        <v>42069.391446759255</v>
      </c>
      <c r="T3999" s="10">
        <f t="shared" si="296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3"/>
        <v>57</v>
      </c>
      <c r="P4000">
        <f t="shared" si="294"/>
        <v>59.583300000000001</v>
      </c>
      <c r="Q4000" s="12" t="s">
        <v>8315</v>
      </c>
      <c r="R4000" t="s">
        <v>8316</v>
      </c>
      <c r="S4000" s="10">
        <f t="shared" si="295"/>
        <v>42061.963263888887</v>
      </c>
      <c r="T4000" s="10">
        <f t="shared" si="296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3"/>
        <v>17</v>
      </c>
      <c r="P4001">
        <f t="shared" si="294"/>
        <v>82.571399999999997</v>
      </c>
      <c r="Q4001" s="12" t="s">
        <v>8315</v>
      </c>
      <c r="R4001" t="s">
        <v>8316</v>
      </c>
      <c r="S4001" s="10">
        <f t="shared" si="295"/>
        <v>41842.828680555554</v>
      </c>
      <c r="T4001" s="10">
        <f t="shared" si="296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3"/>
        <v>0</v>
      </c>
      <c r="P4002">
        <f t="shared" si="294"/>
        <v>10</v>
      </c>
      <c r="Q4002" s="12" t="s">
        <v>8315</v>
      </c>
      <c r="R4002" t="s">
        <v>8316</v>
      </c>
      <c r="S4002" s="10">
        <f t="shared" si="295"/>
        <v>42437.64534722222</v>
      </c>
      <c r="T4002" s="10">
        <f t="shared" si="296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3"/>
        <v>38</v>
      </c>
      <c r="P4003">
        <f t="shared" si="294"/>
        <v>32.357100000000003</v>
      </c>
      <c r="Q4003" s="12" t="s">
        <v>8315</v>
      </c>
      <c r="R4003" t="s">
        <v>8316</v>
      </c>
      <c r="S4003" s="10">
        <f t="shared" si="295"/>
        <v>42775.964212962965</v>
      </c>
      <c r="T4003" s="10">
        <f t="shared" si="296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3"/>
        <v>2</v>
      </c>
      <c r="P4004">
        <f t="shared" si="294"/>
        <v>5.75</v>
      </c>
      <c r="Q4004" s="12" t="s">
        <v>8315</v>
      </c>
      <c r="R4004" t="s">
        <v>8316</v>
      </c>
      <c r="S4004" s="10">
        <f t="shared" si="295"/>
        <v>41879.043530092589</v>
      </c>
      <c r="T4004" s="10">
        <f t="shared" si="296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3"/>
        <v>10</v>
      </c>
      <c r="P4005">
        <f t="shared" si="294"/>
        <v>100.5</v>
      </c>
      <c r="Q4005" s="12" t="s">
        <v>8315</v>
      </c>
      <c r="R4005" t="s">
        <v>8316</v>
      </c>
      <c r="S4005" s="10">
        <f t="shared" si="295"/>
        <v>42020.587349537032</v>
      </c>
      <c r="T4005" s="10">
        <f t="shared" si="296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3"/>
        <v>0</v>
      </c>
      <c r="P4006">
        <f t="shared" si="294"/>
        <v>1</v>
      </c>
      <c r="Q4006" s="12" t="s">
        <v>8315</v>
      </c>
      <c r="R4006" t="s">
        <v>8316</v>
      </c>
      <c r="S4006" s="10">
        <f t="shared" si="295"/>
        <v>41890.16269675926</v>
      </c>
      <c r="T4006" s="10">
        <f t="shared" si="296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3"/>
        <v>1</v>
      </c>
      <c r="P4007">
        <f t="shared" si="294"/>
        <v>20</v>
      </c>
      <c r="Q4007" s="12" t="s">
        <v>8315</v>
      </c>
      <c r="R4007" t="s">
        <v>8316</v>
      </c>
      <c r="S4007" s="10">
        <f t="shared" si="295"/>
        <v>41872.807696759257</v>
      </c>
      <c r="T4007" s="10">
        <f t="shared" si="296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3"/>
        <v>0</v>
      </c>
      <c r="P4008">
        <f t="shared" si="294"/>
        <v>2</v>
      </c>
      <c r="Q4008" s="12" t="s">
        <v>8315</v>
      </c>
      <c r="R4008" t="s">
        <v>8316</v>
      </c>
      <c r="S4008" s="10">
        <f t="shared" si="295"/>
        <v>42391.772997685184</v>
      </c>
      <c r="T4008" s="10">
        <f t="shared" si="296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3"/>
        <v>0</v>
      </c>
      <c r="P4009">
        <f t="shared" si="294"/>
        <v>5</v>
      </c>
      <c r="Q4009" s="12" t="s">
        <v>8315</v>
      </c>
      <c r="R4009" t="s">
        <v>8316</v>
      </c>
      <c r="S4009" s="10">
        <f t="shared" si="295"/>
        <v>41848.772928240738</v>
      </c>
      <c r="T4009" s="10">
        <f t="shared" si="296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3"/>
        <v>6</v>
      </c>
      <c r="P4010">
        <f t="shared" si="294"/>
        <v>15</v>
      </c>
      <c r="Q4010" s="12" t="s">
        <v>8315</v>
      </c>
      <c r="R4010" t="s">
        <v>8316</v>
      </c>
      <c r="S4010" s="10">
        <f t="shared" si="295"/>
        <v>42177.964201388888</v>
      </c>
      <c r="T4010" s="10">
        <f t="shared" si="296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3"/>
        <v>4</v>
      </c>
      <c r="P4011">
        <f t="shared" si="294"/>
        <v>25</v>
      </c>
      <c r="Q4011" s="12" t="s">
        <v>8315</v>
      </c>
      <c r="R4011" t="s">
        <v>8316</v>
      </c>
      <c r="S4011" s="10">
        <f t="shared" si="295"/>
        <v>41851.700925925928</v>
      </c>
      <c r="T4011" s="10">
        <f t="shared" si="296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3"/>
        <v>24</v>
      </c>
      <c r="P4012">
        <f t="shared" si="294"/>
        <v>45.842100000000002</v>
      </c>
      <c r="Q4012" s="12" t="s">
        <v>8315</v>
      </c>
      <c r="R4012" t="s">
        <v>8316</v>
      </c>
      <c r="S4012" s="10">
        <f t="shared" si="295"/>
        <v>41921.770439814813</v>
      </c>
      <c r="T4012" s="10">
        <f t="shared" si="296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3"/>
        <v>8</v>
      </c>
      <c r="P4013">
        <f t="shared" si="294"/>
        <v>4.75</v>
      </c>
      <c r="Q4013" s="12" t="s">
        <v>8315</v>
      </c>
      <c r="R4013" t="s">
        <v>8316</v>
      </c>
      <c r="S4013" s="10">
        <f t="shared" si="295"/>
        <v>42002.54488425926</v>
      </c>
      <c r="T4013" s="10">
        <f t="shared" si="296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3"/>
        <v>0</v>
      </c>
      <c r="P4014">
        <f t="shared" si="294"/>
        <v>0</v>
      </c>
      <c r="Q4014" s="12" t="s">
        <v>8315</v>
      </c>
      <c r="R4014" t="s">
        <v>8316</v>
      </c>
      <c r="S4014" s="10">
        <f t="shared" si="295"/>
        <v>42096.544548611113</v>
      </c>
      <c r="T4014" s="10">
        <f t="shared" si="296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3"/>
        <v>1</v>
      </c>
      <c r="P4015">
        <f t="shared" si="294"/>
        <v>13</v>
      </c>
      <c r="Q4015" s="12" t="s">
        <v>8315</v>
      </c>
      <c r="R4015" t="s">
        <v>8316</v>
      </c>
      <c r="S4015" s="10">
        <f t="shared" si="295"/>
        <v>42021.301192129627</v>
      </c>
      <c r="T4015" s="10">
        <f t="shared" si="296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3"/>
        <v>0</v>
      </c>
      <c r="P4016">
        <f t="shared" si="294"/>
        <v>0</v>
      </c>
      <c r="Q4016" s="12" t="s">
        <v>8315</v>
      </c>
      <c r="R4016" t="s">
        <v>8316</v>
      </c>
      <c r="S4016" s="10">
        <f t="shared" si="295"/>
        <v>42419.246168981481</v>
      </c>
      <c r="T4016" s="10">
        <f t="shared" si="296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3"/>
        <v>0</v>
      </c>
      <c r="P4017">
        <f t="shared" si="294"/>
        <v>1</v>
      </c>
      <c r="Q4017" s="12" t="s">
        <v>8315</v>
      </c>
      <c r="R4017" t="s">
        <v>8316</v>
      </c>
      <c r="S4017" s="10">
        <f t="shared" si="295"/>
        <v>42174.780821759254</v>
      </c>
      <c r="T4017" s="10">
        <f t="shared" si="296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3"/>
        <v>14</v>
      </c>
      <c r="P4018">
        <f t="shared" si="294"/>
        <v>10</v>
      </c>
      <c r="Q4018" s="12" t="s">
        <v>8315</v>
      </c>
      <c r="R4018" t="s">
        <v>8316</v>
      </c>
      <c r="S4018" s="10">
        <f t="shared" si="295"/>
        <v>41869.872685185182</v>
      </c>
      <c r="T4018" s="10">
        <f t="shared" si="296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3"/>
        <v>1</v>
      </c>
      <c r="P4019">
        <f t="shared" si="294"/>
        <v>52.5</v>
      </c>
      <c r="Q4019" s="12" t="s">
        <v>8315</v>
      </c>
      <c r="R4019" t="s">
        <v>8316</v>
      </c>
      <c r="S4019" s="10">
        <f t="shared" si="295"/>
        <v>41856.672152777777</v>
      </c>
      <c r="T4019" s="10">
        <f t="shared" si="296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3"/>
        <v>9</v>
      </c>
      <c r="P4020">
        <f t="shared" si="294"/>
        <v>32.5</v>
      </c>
      <c r="Q4020" s="12" t="s">
        <v>8315</v>
      </c>
      <c r="R4020" t="s">
        <v>8316</v>
      </c>
      <c r="S4020" s="10">
        <f t="shared" si="295"/>
        <v>42620.91097222222</v>
      </c>
      <c r="T4020" s="10">
        <f t="shared" si="296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3"/>
        <v>1</v>
      </c>
      <c r="P4021">
        <f t="shared" si="294"/>
        <v>7.25</v>
      </c>
      <c r="Q4021" s="12" t="s">
        <v>8315</v>
      </c>
      <c r="R4021" t="s">
        <v>8316</v>
      </c>
      <c r="S4021" s="10">
        <f t="shared" si="295"/>
        <v>42417.675879629634</v>
      </c>
      <c r="T4021" s="10">
        <f t="shared" si="296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3"/>
        <v>17</v>
      </c>
      <c r="P4022">
        <f t="shared" si="294"/>
        <v>33.333300000000001</v>
      </c>
      <c r="Q4022" s="12" t="s">
        <v>8315</v>
      </c>
      <c r="R4022" t="s">
        <v>8316</v>
      </c>
      <c r="S4022" s="10">
        <f t="shared" si="295"/>
        <v>42057.190960648149</v>
      </c>
      <c r="T4022" s="10">
        <f t="shared" si="296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3"/>
        <v>1</v>
      </c>
      <c r="P4023">
        <f t="shared" si="294"/>
        <v>62.5</v>
      </c>
      <c r="Q4023" s="12" t="s">
        <v>8315</v>
      </c>
      <c r="R4023" t="s">
        <v>8316</v>
      </c>
      <c r="S4023" s="10">
        <f t="shared" si="295"/>
        <v>41878.911550925928</v>
      </c>
      <c r="T4023" s="10">
        <f t="shared" si="296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3"/>
        <v>70</v>
      </c>
      <c r="P4024">
        <f t="shared" si="294"/>
        <v>63.558399999999999</v>
      </c>
      <c r="Q4024" s="12" t="s">
        <v>8315</v>
      </c>
      <c r="R4024" t="s">
        <v>8316</v>
      </c>
      <c r="S4024" s="10">
        <f t="shared" si="295"/>
        <v>41990.584108796291</v>
      </c>
      <c r="T4024" s="10">
        <f t="shared" si="296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3"/>
        <v>0</v>
      </c>
      <c r="P4025">
        <f t="shared" si="294"/>
        <v>0</v>
      </c>
      <c r="Q4025" s="12" t="s">
        <v>8315</v>
      </c>
      <c r="R4025" t="s">
        <v>8316</v>
      </c>
      <c r="S4025" s="10">
        <f t="shared" si="295"/>
        <v>42408.999571759254</v>
      </c>
      <c r="T4025" s="10">
        <f t="shared" si="296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3"/>
        <v>1</v>
      </c>
      <c r="P4026">
        <f t="shared" si="294"/>
        <v>10</v>
      </c>
      <c r="Q4026" s="12" t="s">
        <v>8315</v>
      </c>
      <c r="R4026" t="s">
        <v>8316</v>
      </c>
      <c r="S4026" s="10">
        <f t="shared" si="295"/>
        <v>42217.670104166667</v>
      </c>
      <c r="T4026" s="10">
        <f t="shared" si="296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3"/>
        <v>5</v>
      </c>
      <c r="P4027">
        <f t="shared" si="294"/>
        <v>62.5</v>
      </c>
      <c r="Q4027" s="12" t="s">
        <v>8315</v>
      </c>
      <c r="R4027" t="s">
        <v>8316</v>
      </c>
      <c r="S4027" s="10">
        <f t="shared" si="295"/>
        <v>42151.237685185188</v>
      </c>
      <c r="T4027" s="10">
        <f t="shared" si="296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3"/>
        <v>0</v>
      </c>
      <c r="P4028">
        <f t="shared" si="294"/>
        <v>0</v>
      </c>
      <c r="Q4028" s="12" t="s">
        <v>8315</v>
      </c>
      <c r="R4028" t="s">
        <v>8316</v>
      </c>
      <c r="S4028" s="10">
        <f t="shared" si="295"/>
        <v>42282.655543981484</v>
      </c>
      <c r="T4028" s="10">
        <f t="shared" si="296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3"/>
        <v>7</v>
      </c>
      <c r="P4029">
        <f t="shared" si="294"/>
        <v>30.714300000000001</v>
      </c>
      <c r="Q4029" s="12" t="s">
        <v>8315</v>
      </c>
      <c r="R4029" t="s">
        <v>8316</v>
      </c>
      <c r="S4029" s="10">
        <f t="shared" si="295"/>
        <v>42768.97084490741</v>
      </c>
      <c r="T4029" s="10">
        <f t="shared" si="296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3"/>
        <v>28</v>
      </c>
      <c r="P4030">
        <f t="shared" si="294"/>
        <v>51</v>
      </c>
      <c r="Q4030" s="12" t="s">
        <v>8315</v>
      </c>
      <c r="R4030" t="s">
        <v>8316</v>
      </c>
      <c r="S4030" s="10">
        <f t="shared" si="295"/>
        <v>41765.938657407409</v>
      </c>
      <c r="T4030" s="10">
        <f t="shared" si="296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3"/>
        <v>0</v>
      </c>
      <c r="P4031">
        <f t="shared" si="294"/>
        <v>0</v>
      </c>
      <c r="Q4031" s="12" t="s">
        <v>8315</v>
      </c>
      <c r="R4031" t="s">
        <v>8316</v>
      </c>
      <c r="S4031" s="10">
        <f t="shared" si="295"/>
        <v>42322.025115740747</v>
      </c>
      <c r="T4031" s="10">
        <f t="shared" si="296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3"/>
        <v>16</v>
      </c>
      <c r="P4032">
        <f t="shared" si="294"/>
        <v>66.666700000000006</v>
      </c>
      <c r="Q4032" s="12" t="s">
        <v>8315</v>
      </c>
      <c r="R4032" t="s">
        <v>8316</v>
      </c>
      <c r="S4032" s="10">
        <f t="shared" si="295"/>
        <v>42374.655081018514</v>
      </c>
      <c r="T4032" s="10">
        <f t="shared" si="296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3"/>
        <v>0</v>
      </c>
      <c r="P4033">
        <f t="shared" si="294"/>
        <v>0</v>
      </c>
      <c r="Q4033" s="12" t="s">
        <v>8315</v>
      </c>
      <c r="R4033" t="s">
        <v>8316</v>
      </c>
      <c r="S4033" s="10">
        <f t="shared" si="295"/>
        <v>41941.585231481484</v>
      </c>
      <c r="T4033" s="10">
        <f t="shared" si="296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7">ROUND(E4034/D4034*100,0)</f>
        <v>7</v>
      </c>
      <c r="P4034">
        <f t="shared" si="294"/>
        <v>59</v>
      </c>
      <c r="Q4034" s="12" t="s">
        <v>8315</v>
      </c>
      <c r="R4034" t="s">
        <v>8316</v>
      </c>
      <c r="S4034" s="10">
        <f t="shared" si="295"/>
        <v>42293.809212962966</v>
      </c>
      <c r="T4034" s="10">
        <f t="shared" si="296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7"/>
        <v>26</v>
      </c>
      <c r="P4035">
        <f t="shared" ref="P4035:P4098" si="298">IFERROR(ROUND(E4035/L4035,4),0)</f>
        <v>65.340299999999999</v>
      </c>
      <c r="Q4035" s="12" t="s">
        <v>8315</v>
      </c>
      <c r="R4035" t="s">
        <v>8316</v>
      </c>
      <c r="S4035" s="10">
        <f t="shared" ref="S4035:S4098" si="299">(((J4035/60)/60)/24)+DATE(1970,1,1)</f>
        <v>42614.268796296295</v>
      </c>
      <c r="T4035" s="10">
        <f t="shared" ref="T4035:T4098" si="300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7"/>
        <v>1</v>
      </c>
      <c r="P4036">
        <f t="shared" si="298"/>
        <v>100</v>
      </c>
      <c r="Q4036" s="12" t="s">
        <v>8315</v>
      </c>
      <c r="R4036" t="s">
        <v>8316</v>
      </c>
      <c r="S4036" s="10">
        <f t="shared" si="299"/>
        <v>42067.947337962964</v>
      </c>
      <c r="T4036" s="10">
        <f t="shared" si="300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7"/>
        <v>37</v>
      </c>
      <c r="P4037">
        <f t="shared" si="298"/>
        <v>147.4</v>
      </c>
      <c r="Q4037" s="12" t="s">
        <v>8315</v>
      </c>
      <c r="R4037" t="s">
        <v>8316</v>
      </c>
      <c r="S4037" s="10">
        <f t="shared" si="299"/>
        <v>41903.882951388885</v>
      </c>
      <c r="T4037" s="10">
        <f t="shared" si="300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7"/>
        <v>47</v>
      </c>
      <c r="P4038">
        <f t="shared" si="298"/>
        <v>166.05879999999999</v>
      </c>
      <c r="Q4038" s="12" t="s">
        <v>8315</v>
      </c>
      <c r="R4038" t="s">
        <v>8316</v>
      </c>
      <c r="S4038" s="10">
        <f t="shared" si="299"/>
        <v>41804.937083333331</v>
      </c>
      <c r="T4038" s="10">
        <f t="shared" si="300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7"/>
        <v>11</v>
      </c>
      <c r="P4039">
        <f t="shared" si="298"/>
        <v>40</v>
      </c>
      <c r="Q4039" s="12" t="s">
        <v>8315</v>
      </c>
      <c r="R4039" t="s">
        <v>8316</v>
      </c>
      <c r="S4039" s="10">
        <f t="shared" si="299"/>
        <v>42497.070775462969</v>
      </c>
      <c r="T4039" s="10">
        <f t="shared" si="300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7"/>
        <v>12</v>
      </c>
      <c r="P4040">
        <f t="shared" si="298"/>
        <v>75.25</v>
      </c>
      <c r="Q4040" s="12" t="s">
        <v>8315</v>
      </c>
      <c r="R4040" t="s">
        <v>8316</v>
      </c>
      <c r="S4040" s="10">
        <f t="shared" si="299"/>
        <v>41869.798726851855</v>
      </c>
      <c r="T4040" s="10">
        <f t="shared" si="300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7"/>
        <v>60</v>
      </c>
      <c r="P4041">
        <f t="shared" si="298"/>
        <v>60</v>
      </c>
      <c r="Q4041" s="12" t="s">
        <v>8315</v>
      </c>
      <c r="R4041" t="s">
        <v>8316</v>
      </c>
      <c r="S4041" s="10">
        <f t="shared" si="299"/>
        <v>42305.670914351853</v>
      </c>
      <c r="T4041" s="10">
        <f t="shared" si="300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7"/>
        <v>31</v>
      </c>
      <c r="P4042">
        <f t="shared" si="298"/>
        <v>1250</v>
      </c>
      <c r="Q4042" s="12" t="s">
        <v>8315</v>
      </c>
      <c r="R4042" t="s">
        <v>8316</v>
      </c>
      <c r="S4042" s="10">
        <f t="shared" si="299"/>
        <v>42144.231527777782</v>
      </c>
      <c r="T4042" s="10">
        <f t="shared" si="300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7"/>
        <v>0</v>
      </c>
      <c r="P4043">
        <f t="shared" si="298"/>
        <v>10.5</v>
      </c>
      <c r="Q4043" s="12" t="s">
        <v>8315</v>
      </c>
      <c r="R4043" t="s">
        <v>8316</v>
      </c>
      <c r="S4043" s="10">
        <f t="shared" si="299"/>
        <v>42559.474004629628</v>
      </c>
      <c r="T4043" s="10">
        <f t="shared" si="300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7"/>
        <v>0</v>
      </c>
      <c r="P4044">
        <f t="shared" si="298"/>
        <v>7</v>
      </c>
      <c r="Q4044" s="12" t="s">
        <v>8315</v>
      </c>
      <c r="R4044" t="s">
        <v>8316</v>
      </c>
      <c r="S4044" s="10">
        <f t="shared" si="299"/>
        <v>41995.084074074075</v>
      </c>
      <c r="T4044" s="10">
        <f t="shared" si="300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7"/>
        <v>0</v>
      </c>
      <c r="P4045">
        <f t="shared" si="298"/>
        <v>0</v>
      </c>
      <c r="Q4045" s="12" t="s">
        <v>8315</v>
      </c>
      <c r="R4045" t="s">
        <v>8316</v>
      </c>
      <c r="S4045" s="10">
        <f t="shared" si="299"/>
        <v>41948.957465277781</v>
      </c>
      <c r="T4045" s="10">
        <f t="shared" si="300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7"/>
        <v>38</v>
      </c>
      <c r="P4046">
        <f t="shared" si="298"/>
        <v>56.25</v>
      </c>
      <c r="Q4046" s="12" t="s">
        <v>8315</v>
      </c>
      <c r="R4046" t="s">
        <v>8316</v>
      </c>
      <c r="S4046" s="10">
        <f t="shared" si="299"/>
        <v>42074.219699074078</v>
      </c>
      <c r="T4046" s="10">
        <f t="shared" si="300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7"/>
        <v>0</v>
      </c>
      <c r="P4047">
        <f t="shared" si="298"/>
        <v>1</v>
      </c>
      <c r="Q4047" s="12" t="s">
        <v>8315</v>
      </c>
      <c r="R4047" t="s">
        <v>8316</v>
      </c>
      <c r="S4047" s="10">
        <f t="shared" si="299"/>
        <v>41842.201261574075</v>
      </c>
      <c r="T4047" s="10">
        <f t="shared" si="300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7"/>
        <v>8</v>
      </c>
      <c r="P4048">
        <f t="shared" si="298"/>
        <v>38.333300000000001</v>
      </c>
      <c r="Q4048" s="12" t="s">
        <v>8315</v>
      </c>
      <c r="R4048" t="s">
        <v>8316</v>
      </c>
      <c r="S4048" s="10">
        <f t="shared" si="299"/>
        <v>41904.650578703702</v>
      </c>
      <c r="T4048" s="10">
        <f t="shared" si="300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7"/>
        <v>2</v>
      </c>
      <c r="P4049">
        <f t="shared" si="298"/>
        <v>27.5</v>
      </c>
      <c r="Q4049" s="12" t="s">
        <v>8315</v>
      </c>
      <c r="R4049" t="s">
        <v>8316</v>
      </c>
      <c r="S4049" s="10">
        <f t="shared" si="299"/>
        <v>41991.022488425922</v>
      </c>
      <c r="T4049" s="10">
        <f t="shared" si="300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7"/>
        <v>18</v>
      </c>
      <c r="P4050">
        <f t="shared" si="298"/>
        <v>32.978000000000002</v>
      </c>
      <c r="Q4050" s="12" t="s">
        <v>8315</v>
      </c>
      <c r="R4050" t="s">
        <v>8316</v>
      </c>
      <c r="S4050" s="10">
        <f t="shared" si="299"/>
        <v>42436.509108796294</v>
      </c>
      <c r="T4050" s="10">
        <f t="shared" si="300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7"/>
        <v>0</v>
      </c>
      <c r="P4051">
        <f t="shared" si="298"/>
        <v>16</v>
      </c>
      <c r="Q4051" s="12" t="s">
        <v>8315</v>
      </c>
      <c r="R4051" t="s">
        <v>8316</v>
      </c>
      <c r="S4051" s="10">
        <f t="shared" si="299"/>
        <v>42169.958506944444</v>
      </c>
      <c r="T4051" s="10">
        <f t="shared" si="300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7"/>
        <v>0</v>
      </c>
      <c r="P4052">
        <f t="shared" si="298"/>
        <v>1</v>
      </c>
      <c r="Q4052" s="12" t="s">
        <v>8315</v>
      </c>
      <c r="R4052" t="s">
        <v>8316</v>
      </c>
      <c r="S4052" s="10">
        <f t="shared" si="299"/>
        <v>41905.636469907404</v>
      </c>
      <c r="T4052" s="10">
        <f t="shared" si="300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7"/>
        <v>0</v>
      </c>
      <c r="P4053">
        <f t="shared" si="298"/>
        <v>0</v>
      </c>
      <c r="Q4053" s="12" t="s">
        <v>8315</v>
      </c>
      <c r="R4053" t="s">
        <v>8316</v>
      </c>
      <c r="S4053" s="10">
        <f t="shared" si="299"/>
        <v>41761.810150462967</v>
      </c>
      <c r="T4053" s="10">
        <f t="shared" si="300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7"/>
        <v>38</v>
      </c>
      <c r="P4054">
        <f t="shared" si="298"/>
        <v>86.615399999999994</v>
      </c>
      <c r="Q4054" s="12" t="s">
        <v>8315</v>
      </c>
      <c r="R4054" t="s">
        <v>8316</v>
      </c>
      <c r="S4054" s="10">
        <f t="shared" si="299"/>
        <v>41865.878657407404</v>
      </c>
      <c r="T4054" s="10">
        <f t="shared" si="300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7"/>
        <v>22</v>
      </c>
      <c r="P4055">
        <f t="shared" si="298"/>
        <v>55</v>
      </c>
      <c r="Q4055" s="12" t="s">
        <v>8315</v>
      </c>
      <c r="R4055" t="s">
        <v>8316</v>
      </c>
      <c r="S4055" s="10">
        <f t="shared" si="299"/>
        <v>41928.690138888887</v>
      </c>
      <c r="T4055" s="10">
        <f t="shared" si="300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7"/>
        <v>0</v>
      </c>
      <c r="P4056">
        <f t="shared" si="298"/>
        <v>0</v>
      </c>
      <c r="Q4056" s="12" t="s">
        <v>8315</v>
      </c>
      <c r="R4056" t="s">
        <v>8316</v>
      </c>
      <c r="S4056" s="10">
        <f t="shared" si="299"/>
        <v>42613.841261574074</v>
      </c>
      <c r="T4056" s="10">
        <f t="shared" si="300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7"/>
        <v>18</v>
      </c>
      <c r="P4057">
        <f t="shared" si="298"/>
        <v>41.952399999999997</v>
      </c>
      <c r="Q4057" s="12" t="s">
        <v>8315</v>
      </c>
      <c r="R4057" t="s">
        <v>8316</v>
      </c>
      <c r="S4057" s="10">
        <f t="shared" si="299"/>
        <v>41779.648506944446</v>
      </c>
      <c r="T4057" s="10">
        <f t="shared" si="300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7"/>
        <v>53</v>
      </c>
      <c r="P4058">
        <f t="shared" si="298"/>
        <v>88.333299999999994</v>
      </c>
      <c r="Q4058" s="12" t="s">
        <v>8315</v>
      </c>
      <c r="R4058" t="s">
        <v>8316</v>
      </c>
      <c r="S4058" s="10">
        <f t="shared" si="299"/>
        <v>42534.933321759265</v>
      </c>
      <c r="T4058" s="10">
        <f t="shared" si="300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7"/>
        <v>22</v>
      </c>
      <c r="P4059">
        <f t="shared" si="298"/>
        <v>129.16669999999999</v>
      </c>
      <c r="Q4059" s="12" t="s">
        <v>8315</v>
      </c>
      <c r="R4059" t="s">
        <v>8316</v>
      </c>
      <c r="S4059" s="10">
        <f t="shared" si="299"/>
        <v>42310.968518518523</v>
      </c>
      <c r="T4059" s="10">
        <f t="shared" si="300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7"/>
        <v>3</v>
      </c>
      <c r="P4060">
        <f t="shared" si="298"/>
        <v>23.75</v>
      </c>
      <c r="Q4060" s="12" t="s">
        <v>8315</v>
      </c>
      <c r="R4060" t="s">
        <v>8316</v>
      </c>
      <c r="S4060" s="10">
        <f t="shared" si="299"/>
        <v>42446.060694444444</v>
      </c>
      <c r="T4060" s="10">
        <f t="shared" si="300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7"/>
        <v>3</v>
      </c>
      <c r="P4061">
        <f t="shared" si="298"/>
        <v>35.714300000000001</v>
      </c>
      <c r="Q4061" s="12" t="s">
        <v>8315</v>
      </c>
      <c r="R4061" t="s">
        <v>8316</v>
      </c>
      <c r="S4061" s="10">
        <f t="shared" si="299"/>
        <v>41866.640648148146</v>
      </c>
      <c r="T4061" s="10">
        <f t="shared" si="300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7"/>
        <v>3</v>
      </c>
      <c r="P4062">
        <f t="shared" si="298"/>
        <v>57</v>
      </c>
      <c r="Q4062" s="12" t="s">
        <v>8315</v>
      </c>
      <c r="R4062" t="s">
        <v>8316</v>
      </c>
      <c r="S4062" s="10">
        <f t="shared" si="299"/>
        <v>41779.695092592592</v>
      </c>
      <c r="T4062" s="10">
        <f t="shared" si="300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7"/>
        <v>0</v>
      </c>
      <c r="P4063">
        <f t="shared" si="298"/>
        <v>0</v>
      </c>
      <c r="Q4063" s="12" t="s">
        <v>8315</v>
      </c>
      <c r="R4063" t="s">
        <v>8316</v>
      </c>
      <c r="S4063" s="10">
        <f t="shared" si="299"/>
        <v>42421.141469907408</v>
      </c>
      <c r="T4063" s="10">
        <f t="shared" si="300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7"/>
        <v>2</v>
      </c>
      <c r="P4064">
        <f t="shared" si="298"/>
        <v>163.33330000000001</v>
      </c>
      <c r="Q4064" s="12" t="s">
        <v>8315</v>
      </c>
      <c r="R4064" t="s">
        <v>8316</v>
      </c>
      <c r="S4064" s="10">
        <f t="shared" si="299"/>
        <v>42523.739212962959</v>
      </c>
      <c r="T4064" s="10">
        <f t="shared" si="300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7"/>
        <v>1</v>
      </c>
      <c r="P4065">
        <f t="shared" si="298"/>
        <v>15</v>
      </c>
      <c r="Q4065" s="12" t="s">
        <v>8315</v>
      </c>
      <c r="R4065" t="s">
        <v>8316</v>
      </c>
      <c r="S4065" s="10">
        <f t="shared" si="299"/>
        <v>41787.681527777779</v>
      </c>
      <c r="T4065" s="10">
        <f t="shared" si="300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7"/>
        <v>19</v>
      </c>
      <c r="P4066">
        <f t="shared" si="298"/>
        <v>64.166700000000006</v>
      </c>
      <c r="Q4066" s="12" t="s">
        <v>8315</v>
      </c>
      <c r="R4066" t="s">
        <v>8316</v>
      </c>
      <c r="S4066" s="10">
        <f t="shared" si="299"/>
        <v>42093.588263888887</v>
      </c>
      <c r="T4066" s="10">
        <f t="shared" si="300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7"/>
        <v>1</v>
      </c>
      <c r="P4067">
        <f t="shared" si="298"/>
        <v>6.75</v>
      </c>
      <c r="Q4067" s="12" t="s">
        <v>8315</v>
      </c>
      <c r="R4067" t="s">
        <v>8316</v>
      </c>
      <c r="S4067" s="10">
        <f t="shared" si="299"/>
        <v>41833.951516203706</v>
      </c>
      <c r="T4067" s="10">
        <f t="shared" si="300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7"/>
        <v>0</v>
      </c>
      <c r="P4068">
        <f t="shared" si="298"/>
        <v>25</v>
      </c>
      <c r="Q4068" s="12" t="s">
        <v>8315</v>
      </c>
      <c r="R4068" t="s">
        <v>8316</v>
      </c>
      <c r="S4068" s="10">
        <f t="shared" si="299"/>
        <v>42479.039212962962</v>
      </c>
      <c r="T4068" s="10">
        <f t="shared" si="300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7"/>
        <v>61</v>
      </c>
      <c r="P4069">
        <f t="shared" si="298"/>
        <v>179.11760000000001</v>
      </c>
      <c r="Q4069" s="12" t="s">
        <v>8315</v>
      </c>
      <c r="R4069" t="s">
        <v>8316</v>
      </c>
      <c r="S4069" s="10">
        <f t="shared" si="299"/>
        <v>42235.117476851854</v>
      </c>
      <c r="T4069" s="10">
        <f t="shared" si="300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7"/>
        <v>1</v>
      </c>
      <c r="P4070">
        <f t="shared" si="298"/>
        <v>34.950000000000003</v>
      </c>
      <c r="Q4070" s="12" t="s">
        <v>8315</v>
      </c>
      <c r="R4070" t="s">
        <v>8316</v>
      </c>
      <c r="S4070" s="10">
        <f t="shared" si="299"/>
        <v>42718.963599537034</v>
      </c>
      <c r="T4070" s="10">
        <f t="shared" si="300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7"/>
        <v>34</v>
      </c>
      <c r="P4071">
        <f t="shared" si="298"/>
        <v>33.076900000000002</v>
      </c>
      <c r="Q4071" s="12" t="s">
        <v>8315</v>
      </c>
      <c r="R4071" t="s">
        <v>8316</v>
      </c>
      <c r="S4071" s="10">
        <f t="shared" si="299"/>
        <v>42022.661527777775</v>
      </c>
      <c r="T4071" s="10">
        <f t="shared" si="300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7"/>
        <v>17</v>
      </c>
      <c r="P4072">
        <f t="shared" si="298"/>
        <v>27.5</v>
      </c>
      <c r="Q4072" s="12" t="s">
        <v>8315</v>
      </c>
      <c r="R4072" t="s">
        <v>8316</v>
      </c>
      <c r="S4072" s="10">
        <f t="shared" si="299"/>
        <v>42031.666898148149</v>
      </c>
      <c r="T4072" s="10">
        <f t="shared" si="300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7"/>
        <v>0</v>
      </c>
      <c r="P4073">
        <f t="shared" si="298"/>
        <v>0</v>
      </c>
      <c r="Q4073" s="12" t="s">
        <v>8315</v>
      </c>
      <c r="R4073" t="s">
        <v>8316</v>
      </c>
      <c r="S4073" s="10">
        <f t="shared" si="299"/>
        <v>42700.804756944446</v>
      </c>
      <c r="T4073" s="10">
        <f t="shared" si="300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7"/>
        <v>0</v>
      </c>
      <c r="P4074">
        <f t="shared" si="298"/>
        <v>2</v>
      </c>
      <c r="Q4074" s="12" t="s">
        <v>8315</v>
      </c>
      <c r="R4074" t="s">
        <v>8316</v>
      </c>
      <c r="S4074" s="10">
        <f t="shared" si="299"/>
        <v>41812.77443287037</v>
      </c>
      <c r="T4074" s="10">
        <f t="shared" si="300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7"/>
        <v>1</v>
      </c>
      <c r="P4075">
        <f t="shared" si="298"/>
        <v>18.5</v>
      </c>
      <c r="Q4075" s="12" t="s">
        <v>8315</v>
      </c>
      <c r="R4075" t="s">
        <v>8316</v>
      </c>
      <c r="S4075" s="10">
        <f t="shared" si="299"/>
        <v>42078.34520833334</v>
      </c>
      <c r="T4075" s="10">
        <f t="shared" si="300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7"/>
        <v>27</v>
      </c>
      <c r="P4076">
        <f t="shared" si="298"/>
        <v>35</v>
      </c>
      <c r="Q4076" s="12" t="s">
        <v>8315</v>
      </c>
      <c r="R4076" t="s">
        <v>8316</v>
      </c>
      <c r="S4076" s="10">
        <f t="shared" si="299"/>
        <v>42283.552951388891</v>
      </c>
      <c r="T4076" s="10">
        <f t="shared" si="300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7"/>
        <v>29</v>
      </c>
      <c r="P4077">
        <f t="shared" si="298"/>
        <v>44.307699999999997</v>
      </c>
      <c r="Q4077" s="12" t="s">
        <v>8315</v>
      </c>
      <c r="R4077" t="s">
        <v>8316</v>
      </c>
      <c r="S4077" s="10">
        <f t="shared" si="299"/>
        <v>41779.045937499999</v>
      </c>
      <c r="T4077" s="10">
        <f t="shared" si="300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7"/>
        <v>0</v>
      </c>
      <c r="P4078">
        <f t="shared" si="298"/>
        <v>0</v>
      </c>
      <c r="Q4078" s="12" t="s">
        <v>8315</v>
      </c>
      <c r="R4078" t="s">
        <v>8316</v>
      </c>
      <c r="S4078" s="10">
        <f t="shared" si="299"/>
        <v>41905.795706018522</v>
      </c>
      <c r="T4078" s="10">
        <f t="shared" si="300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7"/>
        <v>9</v>
      </c>
      <c r="P4079">
        <f t="shared" si="298"/>
        <v>222.5</v>
      </c>
      <c r="Q4079" s="12" t="s">
        <v>8315</v>
      </c>
      <c r="R4079" t="s">
        <v>8316</v>
      </c>
      <c r="S4079" s="10">
        <f t="shared" si="299"/>
        <v>42695.7105787037</v>
      </c>
      <c r="T4079" s="10">
        <f t="shared" si="300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7"/>
        <v>0</v>
      </c>
      <c r="P4080">
        <f t="shared" si="298"/>
        <v>0</v>
      </c>
      <c r="Q4080" s="12" t="s">
        <v>8315</v>
      </c>
      <c r="R4080" t="s">
        <v>8316</v>
      </c>
      <c r="S4080" s="10">
        <f t="shared" si="299"/>
        <v>42732.787523148145</v>
      </c>
      <c r="T4080" s="10">
        <f t="shared" si="300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7"/>
        <v>0</v>
      </c>
      <c r="P4081">
        <f t="shared" si="298"/>
        <v>5</v>
      </c>
      <c r="Q4081" s="12" t="s">
        <v>8315</v>
      </c>
      <c r="R4081" t="s">
        <v>8316</v>
      </c>
      <c r="S4081" s="10">
        <f t="shared" si="299"/>
        <v>42510.938900462963</v>
      </c>
      <c r="T4081" s="10">
        <f t="shared" si="300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7"/>
        <v>0</v>
      </c>
      <c r="P4082">
        <f t="shared" si="298"/>
        <v>0</v>
      </c>
      <c r="Q4082" s="12" t="s">
        <v>8315</v>
      </c>
      <c r="R4082" t="s">
        <v>8316</v>
      </c>
      <c r="S4082" s="10">
        <f t="shared" si="299"/>
        <v>42511.698101851856</v>
      </c>
      <c r="T4082" s="10">
        <f t="shared" si="300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7"/>
        <v>16</v>
      </c>
      <c r="P4083">
        <f t="shared" si="298"/>
        <v>29.166699999999999</v>
      </c>
      <c r="Q4083" s="12" t="s">
        <v>8315</v>
      </c>
      <c r="R4083" t="s">
        <v>8316</v>
      </c>
      <c r="S4083" s="10">
        <f t="shared" si="299"/>
        <v>42041.581307870365</v>
      </c>
      <c r="T4083" s="10">
        <f t="shared" si="300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7"/>
        <v>2</v>
      </c>
      <c r="P4084">
        <f t="shared" si="298"/>
        <v>1.5</v>
      </c>
      <c r="Q4084" s="12" t="s">
        <v>8315</v>
      </c>
      <c r="R4084" t="s">
        <v>8316</v>
      </c>
      <c r="S4084" s="10">
        <f t="shared" si="299"/>
        <v>42307.189270833333</v>
      </c>
      <c r="T4084" s="10">
        <f t="shared" si="300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7"/>
        <v>22</v>
      </c>
      <c r="P4085">
        <f t="shared" si="298"/>
        <v>126.5</v>
      </c>
      <c r="Q4085" s="12" t="s">
        <v>8315</v>
      </c>
      <c r="R4085" t="s">
        <v>8316</v>
      </c>
      <c r="S4085" s="10">
        <f t="shared" si="299"/>
        <v>42353.761759259258</v>
      </c>
      <c r="T4085" s="10">
        <f t="shared" si="300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7"/>
        <v>0</v>
      </c>
      <c r="P4086">
        <f t="shared" si="298"/>
        <v>10</v>
      </c>
      <c r="Q4086" s="12" t="s">
        <v>8315</v>
      </c>
      <c r="R4086" t="s">
        <v>8316</v>
      </c>
      <c r="S4086" s="10">
        <f t="shared" si="299"/>
        <v>42622.436412037037</v>
      </c>
      <c r="T4086" s="10">
        <f t="shared" si="300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7"/>
        <v>0</v>
      </c>
      <c r="P4087">
        <f t="shared" si="298"/>
        <v>10</v>
      </c>
      <c r="Q4087" s="12" t="s">
        <v>8315</v>
      </c>
      <c r="R4087" t="s">
        <v>8316</v>
      </c>
      <c r="S4087" s="10">
        <f t="shared" si="299"/>
        <v>42058.603877314818</v>
      </c>
      <c r="T4087" s="10">
        <f t="shared" si="300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7"/>
        <v>5</v>
      </c>
      <c r="P4088">
        <f t="shared" si="298"/>
        <v>9.4</v>
      </c>
      <c r="Q4088" s="12" t="s">
        <v>8315</v>
      </c>
      <c r="R4088" t="s">
        <v>8316</v>
      </c>
      <c r="S4088" s="10">
        <f t="shared" si="299"/>
        <v>42304.940960648149</v>
      </c>
      <c r="T4088" s="10">
        <f t="shared" si="300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7"/>
        <v>0</v>
      </c>
      <c r="P4089">
        <f t="shared" si="298"/>
        <v>0</v>
      </c>
      <c r="Q4089" s="12" t="s">
        <v>8315</v>
      </c>
      <c r="R4089" t="s">
        <v>8316</v>
      </c>
      <c r="S4089" s="10">
        <f t="shared" si="299"/>
        <v>42538.742893518516</v>
      </c>
      <c r="T4089" s="10">
        <f t="shared" si="300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7"/>
        <v>11</v>
      </c>
      <c r="P4090">
        <f t="shared" si="298"/>
        <v>72</v>
      </c>
      <c r="Q4090" s="12" t="s">
        <v>8315</v>
      </c>
      <c r="R4090" t="s">
        <v>8316</v>
      </c>
      <c r="S4090" s="10">
        <f t="shared" si="299"/>
        <v>41990.612546296295</v>
      </c>
      <c r="T4090" s="10">
        <f t="shared" si="300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7"/>
        <v>5</v>
      </c>
      <c r="P4091">
        <f t="shared" si="298"/>
        <v>30</v>
      </c>
      <c r="Q4091" s="12" t="s">
        <v>8315</v>
      </c>
      <c r="R4091" t="s">
        <v>8316</v>
      </c>
      <c r="S4091" s="10">
        <f t="shared" si="299"/>
        <v>42122.732499999998</v>
      </c>
      <c r="T4091" s="10">
        <f t="shared" si="300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7"/>
        <v>3</v>
      </c>
      <c r="P4092">
        <f t="shared" si="298"/>
        <v>10.666700000000001</v>
      </c>
      <c r="Q4092" s="12" t="s">
        <v>8315</v>
      </c>
      <c r="R4092" t="s">
        <v>8316</v>
      </c>
      <c r="S4092" s="10">
        <f t="shared" si="299"/>
        <v>42209.67288194444</v>
      </c>
      <c r="T4092" s="10">
        <f t="shared" si="300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7"/>
        <v>13</v>
      </c>
      <c r="P4093">
        <f t="shared" si="298"/>
        <v>25.5</v>
      </c>
      <c r="Q4093" s="12" t="s">
        <v>8315</v>
      </c>
      <c r="R4093" t="s">
        <v>8316</v>
      </c>
      <c r="S4093" s="10">
        <f t="shared" si="299"/>
        <v>41990.506377314814</v>
      </c>
      <c r="T4093" s="10">
        <f t="shared" si="300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7"/>
        <v>0</v>
      </c>
      <c r="P4094">
        <f t="shared" si="298"/>
        <v>20</v>
      </c>
      <c r="Q4094" s="12" t="s">
        <v>8315</v>
      </c>
      <c r="R4094" t="s">
        <v>8316</v>
      </c>
      <c r="S4094" s="10">
        <f t="shared" si="299"/>
        <v>42039.194988425923</v>
      </c>
      <c r="T4094" s="10">
        <f t="shared" si="300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7"/>
        <v>2</v>
      </c>
      <c r="P4095">
        <f t="shared" si="298"/>
        <v>15</v>
      </c>
      <c r="Q4095" s="12" t="s">
        <v>8315</v>
      </c>
      <c r="R4095" t="s">
        <v>8316</v>
      </c>
      <c r="S4095" s="10">
        <f t="shared" si="299"/>
        <v>42178.815891203703</v>
      </c>
      <c r="T4095" s="10">
        <f t="shared" si="300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7"/>
        <v>37</v>
      </c>
      <c r="P4096">
        <f t="shared" si="298"/>
        <v>91.25</v>
      </c>
      <c r="Q4096" s="12" t="s">
        <v>8315</v>
      </c>
      <c r="R4096" t="s">
        <v>8316</v>
      </c>
      <c r="S4096" s="10">
        <f t="shared" si="299"/>
        <v>41890.086805555555</v>
      </c>
      <c r="T4096" s="10">
        <f t="shared" si="300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7"/>
        <v>3</v>
      </c>
      <c r="P4097">
        <f t="shared" si="298"/>
        <v>800</v>
      </c>
      <c r="Q4097" s="12" t="s">
        <v>8315</v>
      </c>
      <c r="R4097" t="s">
        <v>8316</v>
      </c>
      <c r="S4097" s="10">
        <f t="shared" si="299"/>
        <v>42693.031828703708</v>
      </c>
      <c r="T4097" s="10">
        <f t="shared" si="300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1">ROUND(E4098/D4098*100,0)</f>
        <v>11</v>
      </c>
      <c r="P4098">
        <f t="shared" si="298"/>
        <v>80</v>
      </c>
      <c r="Q4098" s="12" t="s">
        <v>8315</v>
      </c>
      <c r="R4098" t="s">
        <v>8316</v>
      </c>
      <c r="S4098" s="10">
        <f t="shared" si="299"/>
        <v>42750.530312499999</v>
      </c>
      <c r="T4098" s="10">
        <f t="shared" si="300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1"/>
        <v>0</v>
      </c>
      <c r="P4099">
        <f t="shared" ref="P4099:P4115" si="302">IFERROR(ROUND(E4099/L4099,4),0)</f>
        <v>0</v>
      </c>
      <c r="Q4099" s="12" t="s">
        <v>8315</v>
      </c>
      <c r="R4099" t="s">
        <v>8316</v>
      </c>
      <c r="S4099" s="10">
        <f t="shared" ref="S4099:S4115" si="303">(((J4099/60)/60)/24)+DATE(1970,1,1)</f>
        <v>42344.824502314819</v>
      </c>
      <c r="T4099" s="10">
        <f t="shared" ref="T4099:T4115" si="304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1"/>
        <v>0</v>
      </c>
      <c r="P4100">
        <f t="shared" si="302"/>
        <v>0</v>
      </c>
      <c r="Q4100" s="12" t="s">
        <v>8315</v>
      </c>
      <c r="R4100" t="s">
        <v>8316</v>
      </c>
      <c r="S4100" s="10">
        <f t="shared" si="303"/>
        <v>42495.722187499996</v>
      </c>
      <c r="T4100" s="10">
        <f t="shared" si="304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1"/>
        <v>1</v>
      </c>
      <c r="P4101">
        <f t="shared" si="302"/>
        <v>50</v>
      </c>
      <c r="Q4101" s="12" t="s">
        <v>8315</v>
      </c>
      <c r="R4101" t="s">
        <v>8316</v>
      </c>
      <c r="S4101" s="10">
        <f t="shared" si="303"/>
        <v>42570.850381944445</v>
      </c>
      <c r="T4101" s="10">
        <f t="shared" si="304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1"/>
        <v>0</v>
      </c>
      <c r="P4102">
        <f t="shared" si="302"/>
        <v>0</v>
      </c>
      <c r="Q4102" s="12" t="s">
        <v>8315</v>
      </c>
      <c r="R4102" t="s">
        <v>8316</v>
      </c>
      <c r="S4102" s="10">
        <f t="shared" si="303"/>
        <v>41927.124884259261</v>
      </c>
      <c r="T4102" s="10">
        <f t="shared" si="304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1"/>
        <v>0</v>
      </c>
      <c r="P4103">
        <f t="shared" si="302"/>
        <v>0</v>
      </c>
      <c r="Q4103" s="12" t="s">
        <v>8315</v>
      </c>
      <c r="R4103" t="s">
        <v>8316</v>
      </c>
      <c r="S4103" s="10">
        <f t="shared" si="303"/>
        <v>42730.903726851851</v>
      </c>
      <c r="T4103" s="10">
        <f t="shared" si="304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1"/>
        <v>27</v>
      </c>
      <c r="P4104">
        <f t="shared" si="302"/>
        <v>22.833300000000001</v>
      </c>
      <c r="Q4104" s="12" t="s">
        <v>8315</v>
      </c>
      <c r="R4104" t="s">
        <v>8316</v>
      </c>
      <c r="S4104" s="10">
        <f t="shared" si="303"/>
        <v>42475.848067129627</v>
      </c>
      <c r="T4104" s="10">
        <f t="shared" si="304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1"/>
        <v>10</v>
      </c>
      <c r="P4105">
        <f t="shared" si="302"/>
        <v>16.666699999999999</v>
      </c>
      <c r="Q4105" s="12" t="s">
        <v>8315</v>
      </c>
      <c r="R4105" t="s">
        <v>8316</v>
      </c>
      <c r="S4105" s="10">
        <f t="shared" si="303"/>
        <v>42188.83293981482</v>
      </c>
      <c r="T4105" s="10">
        <f t="shared" si="304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1"/>
        <v>21</v>
      </c>
      <c r="P4106">
        <f t="shared" si="302"/>
        <v>45.785699999999999</v>
      </c>
      <c r="Q4106" s="12" t="s">
        <v>8315</v>
      </c>
      <c r="R4106" t="s">
        <v>8316</v>
      </c>
      <c r="S4106" s="10">
        <f t="shared" si="303"/>
        <v>42640.278171296297</v>
      </c>
      <c r="T4106" s="10">
        <f t="shared" si="304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1"/>
        <v>7</v>
      </c>
      <c r="P4107">
        <f t="shared" si="302"/>
        <v>383.33330000000001</v>
      </c>
      <c r="Q4107" s="12" t="s">
        <v>8315</v>
      </c>
      <c r="R4107" t="s">
        <v>8316</v>
      </c>
      <c r="S4107" s="10">
        <f t="shared" si="303"/>
        <v>42697.010520833333</v>
      </c>
      <c r="T4107" s="10">
        <f t="shared" si="304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1"/>
        <v>71</v>
      </c>
      <c r="P4108">
        <f t="shared" si="302"/>
        <v>106.9697</v>
      </c>
      <c r="Q4108" s="12" t="s">
        <v>8315</v>
      </c>
      <c r="R4108" t="s">
        <v>8316</v>
      </c>
      <c r="S4108" s="10">
        <f t="shared" si="303"/>
        <v>42053.049375000002</v>
      </c>
      <c r="T4108" s="10">
        <f t="shared" si="304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1"/>
        <v>2</v>
      </c>
      <c r="P4109">
        <f t="shared" si="302"/>
        <v>10.25</v>
      </c>
      <c r="Q4109" s="12" t="s">
        <v>8315</v>
      </c>
      <c r="R4109" t="s">
        <v>8316</v>
      </c>
      <c r="S4109" s="10">
        <f t="shared" si="303"/>
        <v>41883.916678240741</v>
      </c>
      <c r="T4109" s="10">
        <f t="shared" si="304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1"/>
        <v>2</v>
      </c>
      <c r="P4110">
        <f t="shared" si="302"/>
        <v>59</v>
      </c>
      <c r="Q4110" s="12" t="s">
        <v>8315</v>
      </c>
      <c r="R4110" t="s">
        <v>8316</v>
      </c>
      <c r="S4110" s="10">
        <f t="shared" si="303"/>
        <v>42767.031678240746</v>
      </c>
      <c r="T4110" s="10">
        <f t="shared" si="304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1"/>
        <v>0</v>
      </c>
      <c r="P4111">
        <f t="shared" si="302"/>
        <v>0</v>
      </c>
      <c r="Q4111" s="12" t="s">
        <v>8315</v>
      </c>
      <c r="R4111" t="s">
        <v>8316</v>
      </c>
      <c r="S4111" s="10">
        <f t="shared" si="303"/>
        <v>42307.539398148147</v>
      </c>
      <c r="T4111" s="10">
        <f t="shared" si="304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1"/>
        <v>29</v>
      </c>
      <c r="P4112">
        <f t="shared" si="302"/>
        <v>14.333299999999999</v>
      </c>
      <c r="Q4112" s="12" t="s">
        <v>8315</v>
      </c>
      <c r="R4112" t="s">
        <v>8316</v>
      </c>
      <c r="S4112" s="10">
        <f t="shared" si="303"/>
        <v>42512.626747685179</v>
      </c>
      <c r="T4112" s="10">
        <f t="shared" si="304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1"/>
        <v>3</v>
      </c>
      <c r="P4113">
        <f t="shared" si="302"/>
        <v>15.666700000000001</v>
      </c>
      <c r="Q4113" s="12" t="s">
        <v>8315</v>
      </c>
      <c r="R4113" t="s">
        <v>8316</v>
      </c>
      <c r="S4113" s="10">
        <f t="shared" si="303"/>
        <v>42029.135879629626</v>
      </c>
      <c r="T4113" s="10">
        <f t="shared" si="304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1"/>
        <v>0</v>
      </c>
      <c r="P4114">
        <f t="shared" si="302"/>
        <v>1</v>
      </c>
      <c r="Q4114" s="12" t="s">
        <v>8315</v>
      </c>
      <c r="R4114" t="s">
        <v>8316</v>
      </c>
      <c r="S4114" s="10">
        <f t="shared" si="303"/>
        <v>42400.946597222224</v>
      </c>
      <c r="T4114" s="10">
        <f t="shared" si="304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1"/>
        <v>0</v>
      </c>
      <c r="P4115">
        <f t="shared" si="302"/>
        <v>1</v>
      </c>
      <c r="Q4115" s="12" t="s">
        <v>8315</v>
      </c>
      <c r="R4115" t="s">
        <v>8316</v>
      </c>
      <c r="S4115" s="10">
        <f t="shared" si="303"/>
        <v>42358.573182870372</v>
      </c>
      <c r="T4115" s="10">
        <f t="shared" si="304"/>
        <v>42377.273611111115</v>
      </c>
    </row>
  </sheetData>
  <autoFilter ref="A1:U4115" xr:uid="{00000000-0001-0000-0000-000000000000}"/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A6F29-C0E3-46AB-8E7F-0FC98BCAA9C9}">
  <dimension ref="A1:F14"/>
  <sheetViews>
    <sheetView zoomScaleNormal="100" workbookViewId="0">
      <selection activeCell="B1" sqref="B1"/>
    </sheetView>
  </sheetViews>
  <sheetFormatPr defaultRowHeight="14.25" x14ac:dyDescent="0.45"/>
  <cols>
    <col min="1" max="1" width="16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9" bestFit="1" customWidth="1"/>
    <col min="6" max="7" width="10.1328125" bestFit="1" customWidth="1"/>
  </cols>
  <sheetData>
    <row r="1" spans="1:6" x14ac:dyDescent="0.45">
      <c r="A1" s="13" t="s">
        <v>8222</v>
      </c>
      <c r="B1" t="s">
        <v>8223</v>
      </c>
    </row>
    <row r="3" spans="1:6" x14ac:dyDescent="0.45">
      <c r="A3" s="13" t="s">
        <v>8363</v>
      </c>
      <c r="B3" s="13" t="s">
        <v>8360</v>
      </c>
    </row>
    <row r="4" spans="1:6" x14ac:dyDescent="0.4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4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45">
      <c r="A6" s="14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45">
      <c r="A7" s="14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45">
      <c r="A8" s="14" t="s">
        <v>8329</v>
      </c>
      <c r="B8" s="9">
        <v>23</v>
      </c>
      <c r="C8" s="9"/>
      <c r="D8" s="9"/>
      <c r="E8" s="9"/>
      <c r="F8" s="9">
        <v>23</v>
      </c>
    </row>
    <row r="9" spans="1:6" x14ac:dyDescent="0.45">
      <c r="A9" s="14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45">
      <c r="A10" s="14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45">
      <c r="A11" s="14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45">
      <c r="A12" s="14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45">
      <c r="A13" s="14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45">
      <c r="A14" s="14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206E0-8692-42F1-86EF-83A0E390295C}">
  <dimension ref="A1:E47"/>
  <sheetViews>
    <sheetView tabSelected="1" topLeftCell="A4" workbookViewId="0">
      <selection activeCell="D10" sqref="D1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8.9296875" bestFit="1" customWidth="1"/>
    <col min="5" max="5" width="10.19921875" bestFit="1" customWidth="1"/>
    <col min="6" max="7" width="10.1328125" bestFit="1" customWidth="1"/>
  </cols>
  <sheetData>
    <row r="1" spans="1:5" x14ac:dyDescent="0.45">
      <c r="A1" s="13" t="s">
        <v>8222</v>
      </c>
      <c r="B1" t="s">
        <v>8223</v>
      </c>
    </row>
    <row r="2" spans="1:5" x14ac:dyDescent="0.45">
      <c r="A2" s="13" t="s">
        <v>8358</v>
      </c>
      <c r="B2" t="s">
        <v>8364</v>
      </c>
    </row>
    <row r="4" spans="1:5" x14ac:dyDescent="0.45">
      <c r="A4" s="13" t="s">
        <v>8363</v>
      </c>
      <c r="B4" s="13" t="s">
        <v>8360</v>
      </c>
    </row>
    <row r="5" spans="1:5" x14ac:dyDescent="0.4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45">
      <c r="A6" s="14" t="s">
        <v>8314</v>
      </c>
      <c r="B6" s="9"/>
      <c r="C6" s="9">
        <v>78</v>
      </c>
      <c r="D6" s="9"/>
      <c r="E6" s="9">
        <v>78</v>
      </c>
    </row>
    <row r="7" spans="1:5" x14ac:dyDescent="0.45">
      <c r="A7" s="14" t="s">
        <v>8342</v>
      </c>
      <c r="B7" s="9">
        <v>16</v>
      </c>
      <c r="C7" s="9"/>
      <c r="D7" s="9"/>
      <c r="E7" s="9">
        <v>16</v>
      </c>
    </row>
    <row r="8" spans="1:5" x14ac:dyDescent="0.45">
      <c r="A8" s="14" t="s">
        <v>8330</v>
      </c>
      <c r="B8" s="9">
        <v>23</v>
      </c>
      <c r="C8" s="9"/>
      <c r="D8" s="9"/>
      <c r="E8" s="9">
        <v>23</v>
      </c>
    </row>
    <row r="9" spans="1:5" x14ac:dyDescent="0.45">
      <c r="A9" s="14" t="s">
        <v>8356</v>
      </c>
      <c r="B9" s="9"/>
      <c r="C9" s="9">
        <v>32</v>
      </c>
      <c r="D9" s="9"/>
      <c r="E9" s="9">
        <v>32</v>
      </c>
    </row>
    <row r="10" spans="1:5" x14ac:dyDescent="0.45">
      <c r="A10" s="14" t="s">
        <v>8352</v>
      </c>
      <c r="B10" s="9"/>
      <c r="C10" s="9"/>
      <c r="D10" s="9">
        <v>33</v>
      </c>
      <c r="E10" s="9">
        <v>33</v>
      </c>
    </row>
    <row r="11" spans="1:5" x14ac:dyDescent="0.45">
      <c r="A11" s="14" t="s">
        <v>8313</v>
      </c>
      <c r="B11" s="9"/>
      <c r="C11" s="9"/>
      <c r="D11" s="9">
        <v>164</v>
      </c>
      <c r="E11" s="9">
        <v>164</v>
      </c>
    </row>
    <row r="12" spans="1:5" x14ac:dyDescent="0.45">
      <c r="A12" s="14" t="s">
        <v>8312</v>
      </c>
      <c r="B12" s="9"/>
      <c r="C12" s="9">
        <v>52</v>
      </c>
      <c r="D12" s="9"/>
      <c r="E12" s="9">
        <v>52</v>
      </c>
    </row>
    <row r="13" spans="1:5" x14ac:dyDescent="0.45">
      <c r="A13" s="14" t="s">
        <v>8328</v>
      </c>
      <c r="B13" s="9"/>
      <c r="C13" s="9"/>
      <c r="D13" s="9">
        <v>30</v>
      </c>
      <c r="E13" s="9">
        <v>30</v>
      </c>
    </row>
    <row r="14" spans="1:5" x14ac:dyDescent="0.45">
      <c r="A14" s="14" t="s">
        <v>8345</v>
      </c>
      <c r="B14" s="9"/>
      <c r="C14" s="9">
        <v>37</v>
      </c>
      <c r="D14" s="9"/>
      <c r="E14" s="9">
        <v>37</v>
      </c>
    </row>
    <row r="15" spans="1:5" x14ac:dyDescent="0.45">
      <c r="A15" s="14" t="s">
        <v>8322</v>
      </c>
      <c r="B15" s="9"/>
      <c r="C15" s="9">
        <v>34</v>
      </c>
      <c r="D15" s="9"/>
      <c r="E15" s="9">
        <v>34</v>
      </c>
    </row>
    <row r="16" spans="1:5" x14ac:dyDescent="0.45">
      <c r="A16" s="14" t="s">
        <v>8335</v>
      </c>
      <c r="B16" s="9">
        <v>15</v>
      </c>
      <c r="C16" s="9">
        <v>101</v>
      </c>
      <c r="D16" s="9"/>
      <c r="E16" s="9">
        <v>116</v>
      </c>
    </row>
    <row r="17" spans="1:5" x14ac:dyDescent="0.45">
      <c r="A17" s="14" t="s">
        <v>8346</v>
      </c>
      <c r="B17" s="9"/>
      <c r="C17" s="9">
        <v>13</v>
      </c>
      <c r="D17" s="9"/>
      <c r="E17" s="9">
        <v>13</v>
      </c>
    </row>
    <row r="18" spans="1:5" x14ac:dyDescent="0.45">
      <c r="A18" s="14" t="s">
        <v>8347</v>
      </c>
      <c r="B18" s="9"/>
      <c r="C18" s="9"/>
      <c r="D18" s="9">
        <v>103</v>
      </c>
      <c r="E18" s="9">
        <v>103</v>
      </c>
    </row>
    <row r="19" spans="1:5" x14ac:dyDescent="0.45">
      <c r="A19" s="14" t="s">
        <v>8327</v>
      </c>
      <c r="B19" s="9"/>
      <c r="C19" s="9">
        <v>20</v>
      </c>
      <c r="D19" s="9">
        <v>138</v>
      </c>
      <c r="E19" s="9">
        <v>158</v>
      </c>
    </row>
    <row r="20" spans="1:5" x14ac:dyDescent="0.45">
      <c r="A20" s="14" t="s">
        <v>8326</v>
      </c>
      <c r="B20" s="9"/>
      <c r="C20" s="9">
        <v>53</v>
      </c>
      <c r="D20" s="9"/>
      <c r="E20" s="9">
        <v>53</v>
      </c>
    </row>
    <row r="21" spans="1:5" x14ac:dyDescent="0.45">
      <c r="A21" s="14" t="s">
        <v>8354</v>
      </c>
      <c r="B21" s="9"/>
      <c r="C21" s="9">
        <v>7</v>
      </c>
      <c r="D21" s="9">
        <v>7</v>
      </c>
      <c r="E21" s="9">
        <v>14</v>
      </c>
    </row>
    <row r="22" spans="1:5" x14ac:dyDescent="0.45">
      <c r="A22" s="14" t="s">
        <v>8325</v>
      </c>
      <c r="B22" s="9"/>
      <c r="C22" s="9"/>
      <c r="D22" s="9">
        <v>14</v>
      </c>
      <c r="E22" s="9">
        <v>14</v>
      </c>
    </row>
    <row r="23" spans="1:5" x14ac:dyDescent="0.45">
      <c r="A23" s="14" t="s">
        <v>8333</v>
      </c>
      <c r="B23" s="9"/>
      <c r="C23" s="9">
        <v>23</v>
      </c>
      <c r="D23" s="9"/>
      <c r="E23" s="9">
        <v>23</v>
      </c>
    </row>
    <row r="24" spans="1:5" x14ac:dyDescent="0.45">
      <c r="A24" s="14" t="s">
        <v>8357</v>
      </c>
      <c r="B24" s="9">
        <v>11</v>
      </c>
      <c r="C24" s="9">
        <v>40</v>
      </c>
      <c r="D24" s="9">
        <v>45</v>
      </c>
      <c r="E24" s="9">
        <v>96</v>
      </c>
    </row>
    <row r="25" spans="1:5" x14ac:dyDescent="0.45">
      <c r="A25" s="14" t="s">
        <v>8341</v>
      </c>
      <c r="B25" s="9"/>
      <c r="C25" s="9">
        <v>14</v>
      </c>
      <c r="D25" s="9"/>
      <c r="E25" s="9">
        <v>14</v>
      </c>
    </row>
    <row r="26" spans="1:5" x14ac:dyDescent="0.45">
      <c r="A26" s="14" t="s">
        <v>8321</v>
      </c>
      <c r="B26" s="9"/>
      <c r="C26" s="9"/>
      <c r="D26" s="9">
        <v>49</v>
      </c>
      <c r="E26" s="9">
        <v>49</v>
      </c>
    </row>
    <row r="27" spans="1:5" x14ac:dyDescent="0.45">
      <c r="A27" s="14" t="s">
        <v>8348</v>
      </c>
      <c r="B27" s="9"/>
      <c r="C27" s="9">
        <v>11</v>
      </c>
      <c r="D27" s="9"/>
      <c r="E27" s="9">
        <v>11</v>
      </c>
    </row>
    <row r="28" spans="1:5" x14ac:dyDescent="0.45">
      <c r="A28" s="14" t="s">
        <v>8337</v>
      </c>
      <c r="B28" s="9"/>
      <c r="C28" s="9">
        <v>34</v>
      </c>
      <c r="D28" s="9">
        <v>62</v>
      </c>
      <c r="E28" s="9">
        <v>96</v>
      </c>
    </row>
    <row r="29" spans="1:5" x14ac:dyDescent="0.45">
      <c r="A29" s="14" t="s">
        <v>8343</v>
      </c>
      <c r="B29" s="9"/>
      <c r="C29" s="9">
        <v>13</v>
      </c>
      <c r="D29" s="9"/>
      <c r="E29" s="9">
        <v>13</v>
      </c>
    </row>
    <row r="30" spans="1:5" x14ac:dyDescent="0.45">
      <c r="A30" s="14" t="s">
        <v>8316</v>
      </c>
      <c r="B30" s="9"/>
      <c r="C30" s="9">
        <v>250</v>
      </c>
      <c r="D30" s="9">
        <v>412</v>
      </c>
      <c r="E30" s="9">
        <v>662</v>
      </c>
    </row>
    <row r="31" spans="1:5" x14ac:dyDescent="0.45">
      <c r="A31" s="14" t="s">
        <v>8344</v>
      </c>
      <c r="B31" s="9"/>
      <c r="C31" s="9"/>
      <c r="D31" s="9">
        <v>35</v>
      </c>
      <c r="E31" s="9">
        <v>35</v>
      </c>
    </row>
    <row r="32" spans="1:5" x14ac:dyDescent="0.45">
      <c r="A32" s="14" t="s">
        <v>8340</v>
      </c>
      <c r="B32" s="9"/>
      <c r="C32" s="9"/>
      <c r="D32" s="9">
        <v>20</v>
      </c>
      <c r="E32" s="9">
        <v>20</v>
      </c>
    </row>
    <row r="33" spans="1:5" x14ac:dyDescent="0.45">
      <c r="A33" s="14" t="s">
        <v>8351</v>
      </c>
      <c r="B33" s="9"/>
      <c r="C33" s="9">
        <v>14</v>
      </c>
      <c r="D33" s="9"/>
      <c r="E33" s="9">
        <v>14</v>
      </c>
    </row>
    <row r="34" spans="1:5" x14ac:dyDescent="0.45">
      <c r="A34" s="14" t="s">
        <v>8324</v>
      </c>
      <c r="B34" s="9"/>
      <c r="C34" s="9"/>
      <c r="D34" s="9">
        <v>240</v>
      </c>
      <c r="E34" s="9">
        <v>240</v>
      </c>
    </row>
    <row r="35" spans="1:5" x14ac:dyDescent="0.45">
      <c r="A35" s="14" t="s">
        <v>8311</v>
      </c>
      <c r="B35" s="9">
        <v>31</v>
      </c>
      <c r="C35" s="9"/>
      <c r="D35" s="9"/>
      <c r="E35" s="9">
        <v>31</v>
      </c>
    </row>
    <row r="36" spans="1:5" x14ac:dyDescent="0.45">
      <c r="A36" s="14" t="s">
        <v>8310</v>
      </c>
      <c r="B36" s="9"/>
      <c r="C36" s="9"/>
      <c r="D36" s="9">
        <v>48</v>
      </c>
      <c r="E36" s="9">
        <v>48</v>
      </c>
    </row>
    <row r="37" spans="1:5" x14ac:dyDescent="0.45">
      <c r="A37" s="14" t="s">
        <v>8350</v>
      </c>
      <c r="B37" s="9"/>
      <c r="C37" s="9"/>
      <c r="D37" s="9">
        <v>34</v>
      </c>
      <c r="E37" s="9">
        <v>34</v>
      </c>
    </row>
    <row r="38" spans="1:5" x14ac:dyDescent="0.45">
      <c r="A38" s="14" t="s">
        <v>8353</v>
      </c>
      <c r="B38" s="9">
        <v>15</v>
      </c>
      <c r="C38" s="9">
        <v>1</v>
      </c>
      <c r="D38" s="9">
        <v>31</v>
      </c>
      <c r="E38" s="9">
        <v>47</v>
      </c>
    </row>
    <row r="39" spans="1:5" x14ac:dyDescent="0.45">
      <c r="A39" s="14" t="s">
        <v>8355</v>
      </c>
      <c r="B39" s="9">
        <v>15</v>
      </c>
      <c r="C39" s="9">
        <v>59</v>
      </c>
      <c r="D39" s="9">
        <v>68</v>
      </c>
      <c r="E39" s="9">
        <v>142</v>
      </c>
    </row>
    <row r="40" spans="1:5" x14ac:dyDescent="0.45">
      <c r="A40" s="14" t="s">
        <v>8349</v>
      </c>
      <c r="B40" s="9"/>
      <c r="C40" s="9"/>
      <c r="D40" s="9">
        <v>52</v>
      </c>
      <c r="E40" s="9">
        <v>52</v>
      </c>
    </row>
    <row r="41" spans="1:5" x14ac:dyDescent="0.45">
      <c r="A41" s="14" t="s">
        <v>8309</v>
      </c>
      <c r="B41" s="9"/>
      <c r="C41" s="9"/>
      <c r="D41" s="9">
        <v>49</v>
      </c>
      <c r="E41" s="9">
        <v>49</v>
      </c>
    </row>
    <row r="42" spans="1:5" x14ac:dyDescent="0.45">
      <c r="A42" s="14" t="s">
        <v>8339</v>
      </c>
      <c r="B42" s="9">
        <v>6</v>
      </c>
      <c r="C42" s="9">
        <v>21</v>
      </c>
      <c r="D42" s="9"/>
      <c r="E42" s="9">
        <v>27</v>
      </c>
    </row>
    <row r="43" spans="1:5" x14ac:dyDescent="0.45">
      <c r="A43" s="14" t="s">
        <v>8332</v>
      </c>
      <c r="B43" s="9"/>
      <c r="C43" s="9">
        <v>73</v>
      </c>
      <c r="D43" s="9"/>
      <c r="E43" s="9">
        <v>73</v>
      </c>
    </row>
    <row r="44" spans="1:5" x14ac:dyDescent="0.45">
      <c r="A44" s="14" t="s">
        <v>8319</v>
      </c>
      <c r="B44" s="9">
        <v>47</v>
      </c>
      <c r="C44" s="9">
        <v>81</v>
      </c>
      <c r="D44" s="9">
        <v>17</v>
      </c>
      <c r="E44" s="9">
        <v>145</v>
      </c>
    </row>
    <row r="45" spans="1:5" x14ac:dyDescent="0.45">
      <c r="A45" s="14" t="s">
        <v>8318</v>
      </c>
      <c r="B45" s="9">
        <v>59</v>
      </c>
      <c r="C45" s="9">
        <v>36</v>
      </c>
      <c r="D45" s="9"/>
      <c r="E45" s="9">
        <v>95</v>
      </c>
    </row>
    <row r="46" spans="1:5" x14ac:dyDescent="0.45">
      <c r="A46" s="14" t="s">
        <v>8338</v>
      </c>
      <c r="B46" s="9">
        <v>19</v>
      </c>
      <c r="C46" s="9"/>
      <c r="D46" s="9"/>
      <c r="E46" s="9">
        <v>19</v>
      </c>
    </row>
    <row r="47" spans="1:5" x14ac:dyDescent="0.45">
      <c r="A47" s="14" t="s">
        <v>8361</v>
      </c>
      <c r="B47" s="9">
        <v>257</v>
      </c>
      <c r="C47" s="9">
        <v>1097</v>
      </c>
      <c r="D47" s="9">
        <v>1651</v>
      </c>
      <c r="E47" s="9">
        <v>3005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2CA5F-E42D-4B1B-BF28-6295C0699086}">
  <dimension ref="A1:E18"/>
  <sheetViews>
    <sheetView workbookViewId="0">
      <selection activeCell="E8" sqref="E8"/>
    </sheetView>
  </sheetViews>
  <sheetFormatPr defaultRowHeight="14.25" x14ac:dyDescent="0.45"/>
  <cols>
    <col min="1" max="1" width="18" bestFit="1" customWidth="1"/>
    <col min="2" max="2" width="16.265625" customWidth="1"/>
    <col min="3" max="3" width="6.1328125" bestFit="1" customWidth="1"/>
    <col min="4" max="4" width="10" bestFit="1" customWidth="1"/>
    <col min="5" max="5" width="11.265625" bestFit="1" customWidth="1"/>
    <col min="6" max="7" width="10.1328125" bestFit="1" customWidth="1"/>
    <col min="8" max="11" width="4.73046875" bestFit="1" customWidth="1"/>
    <col min="12" max="12" width="10.1328125" bestFit="1" customWidth="1"/>
  </cols>
  <sheetData>
    <row r="1" spans="1:5" x14ac:dyDescent="0.45">
      <c r="A1" s="13" t="s">
        <v>8365</v>
      </c>
      <c r="B1" t="s">
        <v>8315</v>
      </c>
    </row>
    <row r="2" spans="1:5" x14ac:dyDescent="0.45">
      <c r="A2" s="13" t="s">
        <v>8380</v>
      </c>
      <c r="B2" t="s">
        <v>8364</v>
      </c>
    </row>
    <row r="4" spans="1:5" x14ac:dyDescent="0.45">
      <c r="A4" s="13" t="s">
        <v>8363</v>
      </c>
      <c r="B4" s="13" t="s">
        <v>8360</v>
      </c>
    </row>
    <row r="5" spans="1:5" x14ac:dyDescent="0.4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45">
      <c r="A6" s="14" t="s">
        <v>8374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45">
      <c r="A7" s="14" t="s">
        <v>8375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45">
      <c r="A8" s="14" t="s">
        <v>8376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45">
      <c r="A9" s="14" t="s">
        <v>8377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45">
      <c r="A10" s="14" t="s">
        <v>8368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45">
      <c r="A11" s="14" t="s">
        <v>8378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45">
      <c r="A12" s="14" t="s">
        <v>8369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45">
      <c r="A13" s="14" t="s">
        <v>8370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45">
      <c r="A14" s="14" t="s">
        <v>8371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45">
      <c r="A15" s="14" t="s">
        <v>8372</v>
      </c>
      <c r="B15" s="9"/>
      <c r="C15" s="9">
        <v>50</v>
      </c>
      <c r="D15" s="9">
        <v>65</v>
      </c>
      <c r="E15" s="9">
        <v>115</v>
      </c>
    </row>
    <row r="16" spans="1:5" x14ac:dyDescent="0.45">
      <c r="A16" s="14" t="s">
        <v>8373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45">
      <c r="A17" s="14" t="s">
        <v>8379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45">
      <c r="A18" s="14" t="s">
        <v>8361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E676-5F28-4644-B23F-881ED3A47C3F}">
  <dimension ref="A1:D6"/>
  <sheetViews>
    <sheetView workbookViewId="0">
      <selection activeCell="C8" sqref="C8"/>
    </sheetView>
  </sheetViews>
  <sheetFormatPr defaultRowHeight="14.25" x14ac:dyDescent="0.45"/>
  <cols>
    <col min="1" max="1" width="30.73046875" customWidth="1"/>
    <col min="2" max="2" width="26" customWidth="1"/>
    <col min="3" max="3" width="17.86328125" customWidth="1"/>
  </cols>
  <sheetData>
    <row r="1" spans="1:4" x14ac:dyDescent="0.45">
      <c r="A1" t="s">
        <v>8381</v>
      </c>
      <c r="B1" t="s">
        <v>4110</v>
      </c>
      <c r="C1" t="s">
        <v>8382</v>
      </c>
      <c r="D1" t="s">
        <v>8383</v>
      </c>
    </row>
    <row r="2" spans="1:4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E5D72-86A4-4D63-9431-AF95C719C68F}">
  <dimension ref="A1:I14"/>
  <sheetViews>
    <sheetView zoomScale="90" zoomScaleNormal="90" workbookViewId="0">
      <selection activeCell="E2" sqref="E2"/>
    </sheetView>
  </sheetViews>
  <sheetFormatPr defaultRowHeight="14.25" x14ac:dyDescent="0.45"/>
  <cols>
    <col min="1" max="1" width="22.73046875" customWidth="1"/>
    <col min="2" max="2" width="23.265625" customWidth="1"/>
    <col min="3" max="3" width="21.1328125" customWidth="1"/>
    <col min="4" max="4" width="20.73046875" customWidth="1"/>
    <col min="5" max="5" width="15.73046875" customWidth="1"/>
    <col min="6" max="6" width="25" customWidth="1"/>
    <col min="7" max="7" width="22.3984375" customWidth="1"/>
    <col min="8" max="8" width="21.265625" customWidth="1"/>
  </cols>
  <sheetData>
    <row r="1" spans="1:9" x14ac:dyDescent="0.45">
      <c r="A1" s="16" t="s">
        <v>8382</v>
      </c>
      <c r="B1" s="16" t="s">
        <v>8384</v>
      </c>
      <c r="C1" s="16" t="s">
        <v>8385</v>
      </c>
      <c r="D1" s="16" t="s">
        <v>8386</v>
      </c>
      <c r="E1" s="16" t="s">
        <v>8387</v>
      </c>
      <c r="F1" s="16" t="s">
        <v>8388</v>
      </c>
      <c r="G1" s="16" t="s">
        <v>8389</v>
      </c>
      <c r="H1" s="16" t="s">
        <v>8390</v>
      </c>
    </row>
    <row r="2" spans="1:9" x14ac:dyDescent="0.45">
      <c r="A2" t="s">
        <v>8391</v>
      </c>
      <c r="B2">
        <f>COUNTIFS(Kickstarter!$D:$D, "&lt;1000",Kickstarter!$F:$F, "successful")</f>
        <v>322</v>
      </c>
      <c r="C2">
        <f>COUNTIFS(Kickstarter!$D:$D, "&lt;1000",Kickstarter!F:F, "failed")</f>
        <v>113</v>
      </c>
      <c r="D2">
        <f>COUNTIFS(Kickstarter!$D:$D, "&lt;1000",Kickstarter!F:F, "canceled")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9" x14ac:dyDescent="0.45">
      <c r="A3" t="s">
        <v>8392</v>
      </c>
      <c r="B3" s="18">
        <f>COUNTIFS(Kickstarter!$D:$D,"&gt;=1000",Kickstarter!$F:$F, "successful",Kickstarter!$D:$D,"&lt;=4999",Kickstarter!$F:$F, "successful")</f>
        <v>932</v>
      </c>
      <c r="C3" s="18">
        <f>COUNTIFS(Kickstarter!$D:$D,"&gt;=1000",Kickstarter!F:F, "failed",Kickstarter!$D:$D,"&lt;=4999",Kickstarter!F:F, "failed")</f>
        <v>420</v>
      </c>
      <c r="D3" s="18">
        <f>COUNTIFS(Kickstarter!$D:$D,"&gt;=1000",Kickstarter!F:F, "canceled",Kickstarter!$D:$D,"&lt;=4999",Kickstarter!F:F, "canceled")</f>
        <v>60</v>
      </c>
      <c r="E3" s="18">
        <f t="shared" ref="E3:E13" si="0">SUM(B3:D3)</f>
        <v>1412</v>
      </c>
      <c r="F3" s="19">
        <f>B3/E3</f>
        <v>0.66005665722379603</v>
      </c>
      <c r="G3" s="19">
        <f t="shared" ref="G3:G13" si="1">C3/E3</f>
        <v>0.29745042492917845</v>
      </c>
      <c r="H3" s="19">
        <f>D3/E3</f>
        <v>4.2492917847025496E-2</v>
      </c>
      <c r="I3" s="18"/>
    </row>
    <row r="4" spans="1:9" x14ac:dyDescent="0.45">
      <c r="A4" t="s">
        <v>8393</v>
      </c>
      <c r="B4" s="18">
        <f>COUNTIFS(Kickstarter!$D:$D,"&gt;=5000",Kickstarter!$F:$F, "successful",Kickstarter!$D:$D,"&lt;=9999",Kickstarter!$F:$F, "successful")</f>
        <v>381</v>
      </c>
      <c r="C4" s="18">
        <f>COUNTIFS(Kickstarter!$D:$D,"&gt;=5000",Kickstarter!F:F, "failed",Kickstarter!$D:$D,"&lt;=9999",Kickstarter!F:F, "failed")</f>
        <v>283</v>
      </c>
      <c r="D4" s="18">
        <f>COUNTIFS(Kickstarter!$D:$D,"&gt;=5000",Kickstarter!F:F, "canceled",Kickstarter!$D:$D,"&lt;=9999",Kickstarter!F:F, "canceled")</f>
        <v>52</v>
      </c>
      <c r="E4" s="18">
        <f t="shared" si="0"/>
        <v>716</v>
      </c>
      <c r="F4" s="19">
        <f t="shared" ref="F4:F13" si="2">B4/E4</f>
        <v>0.53212290502793291</v>
      </c>
      <c r="G4" s="19">
        <f t="shared" si="1"/>
        <v>0.39525139664804471</v>
      </c>
      <c r="H4" s="19">
        <f>D4/E4</f>
        <v>7.2625698324022353E-2</v>
      </c>
      <c r="I4" s="18"/>
    </row>
    <row r="5" spans="1:9" x14ac:dyDescent="0.45">
      <c r="A5" t="s">
        <v>8394</v>
      </c>
      <c r="B5" s="18">
        <f>COUNTIFS(Kickstarter!$D:$D,"&gt;=10000",Kickstarter!$F:$F, "successful",Kickstarter!$D:$D,"&lt;=14999",Kickstarter!$F:$F, "successful")</f>
        <v>168</v>
      </c>
      <c r="C5" s="18">
        <f>COUNTIFS(Kickstarter!$D:$D,"&gt;=10000",Kickstarter!F:F, "failed",Kickstarter!$D:$D,"&lt;=14999",Kickstarter!F:F, "failed")</f>
        <v>144</v>
      </c>
      <c r="D5" s="18">
        <f>COUNTIFS(Kickstarter!$D:$D,"&gt;=10000",Kickstarter!F:F, "canceled",Kickstarter!$D:$D,"&lt;=14999",Kickstarter!F:F, "canceled")</f>
        <v>40</v>
      </c>
      <c r="E5" s="18">
        <f t="shared" si="0"/>
        <v>352</v>
      </c>
      <c r="F5" s="19">
        <f t="shared" si="2"/>
        <v>0.47727272727272729</v>
      </c>
      <c r="G5" s="19">
        <f t="shared" si="1"/>
        <v>0.40909090909090912</v>
      </c>
      <c r="H5" s="19">
        <f t="shared" ref="H5:H13" si="3">D5/E5</f>
        <v>0.11363636363636363</v>
      </c>
      <c r="I5" s="18"/>
    </row>
    <row r="6" spans="1:9" x14ac:dyDescent="0.45">
      <c r="A6" t="s">
        <v>8395</v>
      </c>
      <c r="B6" s="18">
        <f>COUNTIFS(Kickstarter!$D:$D,"&gt;=15000",Kickstarter!$F:$F, "successful",Kickstarter!$D:$D,"&lt;=19999",Kickstarter!$F:$F, "successful")</f>
        <v>94</v>
      </c>
      <c r="C6" s="18">
        <f>COUNTIFS(Kickstarter!$D:$D,"&gt;=15000",Kickstarter!F:F, "failed",Kickstarter!$D:$D,"&lt;=19999",Kickstarter!F:F, "failed")</f>
        <v>90</v>
      </c>
      <c r="D6" s="18">
        <f>COUNTIFS(Kickstarter!$D:$D,"&gt;=15000",Kickstarter!F:F, "canceled",Kickstarter!$D:$D,"&lt;=19999",Kickstarter!F:F, "canceled")</f>
        <v>17</v>
      </c>
      <c r="E6" s="18">
        <f t="shared" si="0"/>
        <v>201</v>
      </c>
      <c r="F6" s="19">
        <f t="shared" si="2"/>
        <v>0.46766169154228854</v>
      </c>
      <c r="G6" s="19">
        <f t="shared" si="1"/>
        <v>0.44776119402985076</v>
      </c>
      <c r="H6" s="19">
        <f t="shared" si="3"/>
        <v>8.45771144278607E-2</v>
      </c>
      <c r="I6" s="18"/>
    </row>
    <row r="7" spans="1:9" x14ac:dyDescent="0.45">
      <c r="A7" t="s">
        <v>8396</v>
      </c>
      <c r="B7" s="18">
        <f>COUNTIFS(Kickstarter!$D:$D,"&gt;=20000",Kickstarter!$F:$F, "successful",Kickstarter!$D:$D,"&lt;=24999",Kickstarter!$F:$F, "successful")</f>
        <v>62</v>
      </c>
      <c r="C7" s="18">
        <f>COUNTIFS(Kickstarter!$D:$D,"&gt;=20000",Kickstarter!$F:$F, "failed",Kickstarter!$D:$D,"&lt;=24999",Kickstarter!$F:$F, "failed")</f>
        <v>72</v>
      </c>
      <c r="D7" s="18">
        <f>COUNTIFS(Kickstarter!$D:$D,"&gt;=20000",Kickstarter!F:F, "canceled",Kickstarter!$D:$D,"&lt;=24999",Kickstarter!F:F, "canceled")</f>
        <v>14</v>
      </c>
      <c r="E7" s="18">
        <f t="shared" si="0"/>
        <v>148</v>
      </c>
      <c r="F7" s="19">
        <f t="shared" si="2"/>
        <v>0.41891891891891891</v>
      </c>
      <c r="G7" s="19">
        <f t="shared" si="1"/>
        <v>0.48648648648648651</v>
      </c>
      <c r="H7" s="19">
        <f t="shared" si="3"/>
        <v>9.45945945945946E-2</v>
      </c>
    </row>
    <row r="8" spans="1:9" x14ac:dyDescent="0.45">
      <c r="A8" t="s">
        <v>8397</v>
      </c>
      <c r="B8" s="18">
        <f>COUNTIFS(Kickstarter!$D:$D,"&gt;=25000",Kickstarter!$F:$F, "successful",Kickstarter!$D:$D,"&lt;=29999",Kickstarter!$F:$F, "successful")</f>
        <v>55</v>
      </c>
      <c r="C8" s="18">
        <f>COUNTIFS(Kickstarter!$D:$D,"&gt;=25000",Kickstarter!F:F, "failed",Kickstarter!$D:$D,"&lt;=29999",Kickstarter!F:F, "failed")</f>
        <v>64</v>
      </c>
      <c r="D8" s="18">
        <f>COUNTIFS(Kickstarter!$D:$D,"&gt;=25000",Kickstarter!F:F, "canceled",Kickstarter!$D:$D,"&lt;=29999",Kickstarter!F:F, "canceled")</f>
        <v>18</v>
      </c>
      <c r="E8" s="18">
        <f t="shared" si="0"/>
        <v>137</v>
      </c>
      <c r="F8" s="19">
        <f t="shared" si="2"/>
        <v>0.40145985401459855</v>
      </c>
      <c r="G8" s="19">
        <f t="shared" si="1"/>
        <v>0.46715328467153283</v>
      </c>
      <c r="H8" s="19">
        <f t="shared" si="3"/>
        <v>0.13138686131386862</v>
      </c>
    </row>
    <row r="9" spans="1:9" x14ac:dyDescent="0.45">
      <c r="A9" t="s">
        <v>8398</v>
      </c>
      <c r="B9">
        <f>COUNTIFS(Kickstarter!$D:$D,"&gt;=30000",Kickstarter!$F:$F, "successful",Kickstarter!$D:$D,"&lt;=34999",Kickstarter!$F:$F, "successful")</f>
        <v>32</v>
      </c>
      <c r="C9">
        <f>COUNTIFS(Kickstarter!$D:$D,"&gt;=30000",Kickstarter!F:F, "failed",Kickstarter!$D:$D,"&lt;=34999",Kickstarter!F:F, "failed")</f>
        <v>37</v>
      </c>
      <c r="D9">
        <f>COUNTIFS(Kickstarter!$D:$D,"&gt;=30000",Kickstarter!F:F, "canceled",Kickstarter!$D:$D,"&lt;=34999",Kickstarter!F:F, "canceled")</f>
        <v>13</v>
      </c>
      <c r="E9">
        <f t="shared" si="0"/>
        <v>82</v>
      </c>
      <c r="F9" s="17">
        <f t="shared" si="2"/>
        <v>0.3902439024390244</v>
      </c>
      <c r="G9" s="17">
        <f t="shared" si="1"/>
        <v>0.45121951219512196</v>
      </c>
      <c r="H9" s="17">
        <f t="shared" si="3"/>
        <v>0.15853658536585366</v>
      </c>
    </row>
    <row r="10" spans="1:9" x14ac:dyDescent="0.45">
      <c r="A10" t="s">
        <v>8399</v>
      </c>
      <c r="B10">
        <f>COUNTIFS(Kickstarter!$D:$D,"&gt;=35000",Kickstarter!$F:$F, "successful",Kickstarter!$D:$D,"&lt;=39999",Kickstarter!$F:$F, "successful")</f>
        <v>26</v>
      </c>
      <c r="C10">
        <f>COUNTIFS(Kickstarter!$D:$D,"&gt;=35000",Kickstarter!F:F, "failed",Kickstarter!$D:$D,"&lt;=39999",Kickstarter!F:F, "failed")</f>
        <v>22</v>
      </c>
      <c r="D10">
        <f>COUNTIFS(Kickstarter!$D:$D,"&gt;=35000",Kickstarter!F:F, "canceled",Kickstarter!$D:$D,"&lt;=39999",Kickstarter!F:F, "canceled")</f>
        <v>7</v>
      </c>
      <c r="E10">
        <f t="shared" si="0"/>
        <v>55</v>
      </c>
      <c r="F10" s="17">
        <f t="shared" si="2"/>
        <v>0.47272727272727272</v>
      </c>
      <c r="G10" s="17">
        <f t="shared" si="1"/>
        <v>0.4</v>
      </c>
      <c r="H10" s="17">
        <f t="shared" si="3"/>
        <v>0.12727272727272726</v>
      </c>
    </row>
    <row r="11" spans="1:9" x14ac:dyDescent="0.45">
      <c r="A11" t="s">
        <v>8400</v>
      </c>
      <c r="B11">
        <f>COUNTIFS(Kickstarter!$D:$D,"&gt;=40000",Kickstarter!$F:$F, "successful",Kickstarter!$D:$D,"&lt;=44999",Kickstarter!$F:$F, "successful")</f>
        <v>21</v>
      </c>
      <c r="C11">
        <f>COUNTIFS(Kickstarter!$D:$D,"&gt;=40000",Kickstarter!F:F, "failed",Kickstarter!$D:$D,"&lt;=44999",Kickstarter!F:F, "failed")</f>
        <v>16</v>
      </c>
      <c r="D11">
        <f>COUNTIFS(Kickstarter!$D:$D,"&gt;=40000",Kickstarter!F:F, "canceled",Kickstarter!$D:$D,"&lt;=44999",Kickstarter!F:F, "canceled")</f>
        <v>6</v>
      </c>
      <c r="E11">
        <f>SUM(B11:D11)</f>
        <v>43</v>
      </c>
      <c r="F11" s="17">
        <f t="shared" si="2"/>
        <v>0.48837209302325579</v>
      </c>
      <c r="G11" s="17">
        <f t="shared" si="1"/>
        <v>0.37209302325581395</v>
      </c>
      <c r="H11" s="17">
        <f t="shared" si="3"/>
        <v>0.13953488372093023</v>
      </c>
    </row>
    <row r="12" spans="1:9" x14ac:dyDescent="0.45">
      <c r="A12" s="18" t="s">
        <v>8401</v>
      </c>
      <c r="B12" s="18">
        <f>COUNTIFS(Kickstarter!$D:$D,"&gt;=45000",Kickstarter!$F:$F, "successful",Kickstarter!$D:$D,"&lt;=49999",Kickstarter!$F:$F, "successful")</f>
        <v>6</v>
      </c>
      <c r="C12" s="18">
        <f>COUNTIFS(Kickstarter!$D:$D,"&gt;=45000",Kickstarter!$F:$F, "failed",Kickstarter!$D:$D,"&lt;=49999",Kickstarter!$F:$F, "failed")</f>
        <v>11</v>
      </c>
      <c r="D12" s="18">
        <f>COUNTIFS(Kickstarter!$D:$D,"&gt;=45000",Kickstarter!F:F, "canceled",Kickstarter!$D:$D,"&lt;=49999",Kickstarter!F:F, "canceled")</f>
        <v>4</v>
      </c>
      <c r="E12" s="18">
        <f t="shared" si="0"/>
        <v>21</v>
      </c>
      <c r="F12" s="19">
        <f t="shared" si="2"/>
        <v>0.2857142857142857</v>
      </c>
      <c r="G12" s="19">
        <f t="shared" si="1"/>
        <v>0.52380952380952384</v>
      </c>
      <c r="H12" s="19">
        <f t="shared" si="3"/>
        <v>0.19047619047619047</v>
      </c>
      <c r="I12" s="18"/>
    </row>
    <row r="13" spans="1:9" x14ac:dyDescent="0.45">
      <c r="A13" s="18" t="s">
        <v>8402</v>
      </c>
      <c r="B13" s="18">
        <f>COUNTIFS(Kickstarter!$D:$D, "&gt;50000",Kickstarter!$F:$F, "successful")</f>
        <v>55</v>
      </c>
      <c r="C13" s="18">
        <f>COUNTIFS(Kickstarter!$D:$D, "&gt;50000",Kickstarter!$F:$F, "failed")</f>
        <v>198</v>
      </c>
      <c r="D13" s="18">
        <f>COUNTIFS(Kickstarter!$D:$D, "&gt;50000",Kickstarter!$F:$F, "canceled")</f>
        <v>83</v>
      </c>
      <c r="E13" s="18">
        <f t="shared" si="0"/>
        <v>336</v>
      </c>
      <c r="F13" s="19">
        <f t="shared" si="2"/>
        <v>0.16369047619047619</v>
      </c>
      <c r="G13" s="19">
        <f t="shared" si="1"/>
        <v>0.5892857142857143</v>
      </c>
      <c r="H13" s="19">
        <f t="shared" si="3"/>
        <v>0.24702380952380953</v>
      </c>
      <c r="I13" s="18"/>
    </row>
    <row r="14" spans="1:9" x14ac:dyDescent="0.45">
      <c r="A14" s="18"/>
      <c r="B14" s="18"/>
      <c r="C14" s="18"/>
      <c r="D14" s="18"/>
      <c r="E14" s="18"/>
      <c r="F14" s="18"/>
      <c r="G14" s="18"/>
      <c r="H14" s="18"/>
      <c r="I14" s="18"/>
    </row>
  </sheetData>
  <autoFilter ref="A1:H1" xr:uid="{339E5D72-86A4-4D63-9431-AF95C719C68F}"/>
  <pageMargins left="0.7" right="0.7" top="0.75" bottom="0.75" header="0.3" footer="0.3"/>
  <pageSetup orientation="portrait" r:id="rId1"/>
  <ignoredErrors>
    <ignoredError sqref="D8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Edinburgh Research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Yajaira Varillas</cp:lastModifiedBy>
  <dcterms:created xsi:type="dcterms:W3CDTF">2017-04-20T15:17:24Z</dcterms:created>
  <dcterms:modified xsi:type="dcterms:W3CDTF">2022-06-23T20:48:02Z</dcterms:modified>
</cp:coreProperties>
</file>