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gi-my.sharepoint.com/personal/harun_uludas_gegi_com_tr/Documents/Masaüstü/gegi/Gegi Güncel/DYS - TTA/MTS/"/>
    </mc:Choice>
  </mc:AlternateContent>
  <xr:revisionPtr revIDLastSave="10" documentId="13_ncr:1_{E96E871C-26DC-4D94-9809-05B0B9C4BF61}" xr6:coauthVersionLast="45" xr6:coauthVersionMax="45" xr10:uidLastSave="{69EB573E-83AA-4183-968B-C5E3671C2B93}"/>
  <bookViews>
    <workbookView xWindow="28680" yWindow="-120" windowWidth="29040" windowHeight="15840" xr2:uid="{77AA4078-D37C-7544-8B18-E3B51A1DE557}"/>
  </bookViews>
  <sheets>
    <sheet name="F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2" i="7" l="1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B92" i="7"/>
  <c r="C67" i="7"/>
  <c r="C68" i="7" s="1"/>
  <c r="C69" i="7" s="1"/>
  <c r="C70" i="7" s="1"/>
  <c r="C71" i="7" s="1"/>
  <c r="C72" i="7" s="1"/>
  <c r="C73" i="7" s="1"/>
  <c r="C74" i="7" s="1"/>
  <c r="C75" i="7" s="1"/>
  <c r="D67" i="7"/>
  <c r="D68" i="7" s="1"/>
  <c r="D69" i="7" s="1"/>
  <c r="D70" i="7" s="1"/>
  <c r="D71" i="7" s="1"/>
  <c r="D72" i="7" s="1"/>
  <c r="D73" i="7" s="1"/>
  <c r="D74" i="7" s="1"/>
  <c r="D75" i="7" s="1"/>
  <c r="E67" i="7"/>
  <c r="E68" i="7" s="1"/>
  <c r="E69" i="7" s="1"/>
  <c r="E70" i="7" s="1"/>
  <c r="E71" i="7" s="1"/>
  <c r="E72" i="7" s="1"/>
  <c r="E73" i="7" s="1"/>
  <c r="E74" i="7" s="1"/>
  <c r="E75" i="7" s="1"/>
  <c r="F67" i="7"/>
  <c r="F68" i="7" s="1"/>
  <c r="F69" i="7" s="1"/>
  <c r="F70" i="7" s="1"/>
  <c r="F71" i="7" s="1"/>
  <c r="F72" i="7" s="1"/>
  <c r="F73" i="7" s="1"/>
  <c r="F74" i="7" s="1"/>
  <c r="F75" i="7" s="1"/>
  <c r="G67" i="7"/>
  <c r="G68" i="7" s="1"/>
  <c r="G69" i="7" s="1"/>
  <c r="G70" i="7" s="1"/>
  <c r="G71" i="7" s="1"/>
  <c r="G72" i="7" s="1"/>
  <c r="G73" i="7" s="1"/>
  <c r="G74" i="7" s="1"/>
  <c r="G75" i="7" s="1"/>
  <c r="H67" i="7"/>
  <c r="H68" i="7" s="1"/>
  <c r="H69" i="7" s="1"/>
  <c r="H70" i="7" s="1"/>
  <c r="H71" i="7" s="1"/>
  <c r="H72" i="7" s="1"/>
  <c r="H73" i="7" s="1"/>
  <c r="H74" i="7" s="1"/>
  <c r="H75" i="7" s="1"/>
  <c r="I67" i="7"/>
  <c r="I68" i="7" s="1"/>
  <c r="I69" i="7" s="1"/>
  <c r="I70" i="7" s="1"/>
  <c r="I71" i="7" s="1"/>
  <c r="I72" i="7" s="1"/>
  <c r="I73" i="7" s="1"/>
  <c r="I74" i="7" s="1"/>
  <c r="I75" i="7" s="1"/>
  <c r="J67" i="7"/>
  <c r="J68" i="7" s="1"/>
  <c r="J69" i="7" s="1"/>
  <c r="J70" i="7" s="1"/>
  <c r="J71" i="7" s="1"/>
  <c r="J72" i="7" s="1"/>
  <c r="J73" i="7" s="1"/>
  <c r="J74" i="7" s="1"/>
  <c r="J75" i="7" s="1"/>
  <c r="K67" i="7"/>
  <c r="K68" i="7" s="1"/>
  <c r="K69" i="7" s="1"/>
  <c r="K70" i="7" s="1"/>
  <c r="K71" i="7" s="1"/>
  <c r="K72" i="7" s="1"/>
  <c r="K73" i="7" s="1"/>
  <c r="K74" i="7" s="1"/>
  <c r="K75" i="7" s="1"/>
  <c r="L67" i="7"/>
  <c r="L68" i="7" s="1"/>
  <c r="L69" i="7" s="1"/>
  <c r="L70" i="7" s="1"/>
  <c r="L71" i="7" s="1"/>
  <c r="L72" i="7" s="1"/>
  <c r="L73" i="7" s="1"/>
  <c r="L74" i="7" s="1"/>
  <c r="L75" i="7" s="1"/>
  <c r="M67" i="7"/>
  <c r="M68" i="7" s="1"/>
  <c r="M69" i="7" s="1"/>
  <c r="M70" i="7" s="1"/>
  <c r="M71" i="7" s="1"/>
  <c r="M72" i="7" s="1"/>
  <c r="M73" i="7" s="1"/>
  <c r="M74" i="7" s="1"/>
  <c r="M75" i="7" s="1"/>
  <c r="N67" i="7"/>
  <c r="N68" i="7" s="1"/>
  <c r="N69" i="7" s="1"/>
  <c r="N70" i="7" s="1"/>
  <c r="N71" i="7" s="1"/>
  <c r="N72" i="7" s="1"/>
  <c r="N73" i="7" s="1"/>
  <c r="N74" i="7" s="1"/>
  <c r="N75" i="7" s="1"/>
  <c r="O67" i="7"/>
  <c r="O68" i="7" s="1"/>
  <c r="O69" i="7" s="1"/>
  <c r="O70" i="7" s="1"/>
  <c r="O71" i="7" s="1"/>
  <c r="O72" i="7" s="1"/>
  <c r="O73" i="7" s="1"/>
  <c r="O74" i="7" s="1"/>
  <c r="O75" i="7" s="1"/>
  <c r="P67" i="7"/>
  <c r="P68" i="7" s="1"/>
  <c r="P69" i="7" s="1"/>
  <c r="P70" i="7" s="1"/>
  <c r="P71" i="7" s="1"/>
  <c r="P72" i="7" s="1"/>
  <c r="P73" i="7" s="1"/>
  <c r="P74" i="7" s="1"/>
  <c r="P75" i="7" s="1"/>
  <c r="Q67" i="7"/>
  <c r="Q68" i="7" s="1"/>
  <c r="Q69" i="7" s="1"/>
  <c r="Q70" i="7" s="1"/>
  <c r="Q71" i="7" s="1"/>
  <c r="Q72" i="7" s="1"/>
  <c r="Q73" i="7" s="1"/>
  <c r="Q74" i="7" s="1"/>
  <c r="Q75" i="7" s="1"/>
  <c r="B67" i="7"/>
  <c r="B68" i="7" s="1"/>
  <c r="B69" i="7" s="1"/>
  <c r="B70" i="7" s="1"/>
  <c r="B71" i="7" s="1"/>
  <c r="B72" i="7" s="1"/>
  <c r="B73" i="7" s="1"/>
  <c r="B74" i="7" s="1"/>
  <c r="B75" i="7" s="1"/>
  <c r="L5" i="7" l="1"/>
  <c r="D59" i="7" l="1"/>
  <c r="D53" i="7"/>
  <c r="D47" i="7"/>
  <c r="D41" i="7"/>
  <c r="D35" i="7"/>
  <c r="D29" i="7"/>
  <c r="D23" i="7"/>
  <c r="D17" i="7"/>
  <c r="D11" i="7"/>
  <c r="D5" i="7"/>
  <c r="Q93" i="7" l="1"/>
  <c r="Q94" i="7" s="1"/>
  <c r="Q95" i="7" s="1"/>
  <c r="Q96" i="7" s="1"/>
  <c r="Q97" i="7" s="1"/>
  <c r="Q98" i="7" s="1"/>
  <c r="Q99" i="7" s="1"/>
  <c r="Q100" i="7" s="1"/>
  <c r="Q101" i="7" s="1"/>
  <c r="P93" i="7"/>
  <c r="O93" i="7"/>
  <c r="O94" i="7" s="1"/>
  <c r="O95" i="7" s="1"/>
  <c r="O96" i="7" s="1"/>
  <c r="O97" i="7" s="1"/>
  <c r="O98" i="7" s="1"/>
  <c r="O99" i="7" s="1"/>
  <c r="O100" i="7" s="1"/>
  <c r="O101" i="7" s="1"/>
  <c r="N93" i="7"/>
  <c r="N94" i="7" s="1"/>
  <c r="N95" i="7" s="1"/>
  <c r="N96" i="7" s="1"/>
  <c r="N97" i="7" s="1"/>
  <c r="N98" i="7" s="1"/>
  <c r="N99" i="7" s="1"/>
  <c r="N100" i="7" s="1"/>
  <c r="N101" i="7" s="1"/>
  <c r="M93" i="7"/>
  <c r="M94" i="7" s="1"/>
  <c r="M95" i="7" s="1"/>
  <c r="M96" i="7" s="1"/>
  <c r="M97" i="7" s="1"/>
  <c r="M98" i="7" s="1"/>
  <c r="M99" i="7" s="1"/>
  <c r="M100" i="7" s="1"/>
  <c r="M101" i="7" s="1"/>
  <c r="L93" i="7"/>
  <c r="L94" i="7" s="1"/>
  <c r="L95" i="7" s="1"/>
  <c r="L96" i="7" s="1"/>
  <c r="L97" i="7" s="1"/>
  <c r="L98" i="7" s="1"/>
  <c r="L99" i="7" s="1"/>
  <c r="L100" i="7" s="1"/>
  <c r="L101" i="7" s="1"/>
  <c r="K93" i="7"/>
  <c r="K94" i="7" s="1"/>
  <c r="K95" i="7" s="1"/>
  <c r="K96" i="7" s="1"/>
  <c r="K97" i="7" s="1"/>
  <c r="K98" i="7" s="1"/>
  <c r="K99" i="7" s="1"/>
  <c r="K100" i="7" s="1"/>
  <c r="K101" i="7" s="1"/>
  <c r="J93" i="7"/>
  <c r="J94" i="7" s="1"/>
  <c r="J95" i="7" s="1"/>
  <c r="J96" i="7" s="1"/>
  <c r="J97" i="7" s="1"/>
  <c r="J98" i="7" s="1"/>
  <c r="J99" i="7" s="1"/>
  <c r="J100" i="7" s="1"/>
  <c r="J101" i="7" s="1"/>
  <c r="I93" i="7"/>
  <c r="I94" i="7" s="1"/>
  <c r="I95" i="7" s="1"/>
  <c r="I96" i="7" s="1"/>
  <c r="I97" i="7" s="1"/>
  <c r="I98" i="7" s="1"/>
  <c r="I99" i="7" s="1"/>
  <c r="I100" i="7" s="1"/>
  <c r="I101" i="7" s="1"/>
  <c r="H93" i="7"/>
  <c r="H94" i="7" s="1"/>
  <c r="H95" i="7" s="1"/>
  <c r="H96" i="7" s="1"/>
  <c r="H97" i="7" s="1"/>
  <c r="H98" i="7" s="1"/>
  <c r="H99" i="7" s="1"/>
  <c r="H100" i="7" s="1"/>
  <c r="H101" i="7" s="1"/>
  <c r="G93" i="7"/>
  <c r="G94" i="7" s="1"/>
  <c r="G95" i="7" s="1"/>
  <c r="G96" i="7" s="1"/>
  <c r="G97" i="7" s="1"/>
  <c r="G98" i="7" s="1"/>
  <c r="G99" i="7" s="1"/>
  <c r="G100" i="7" s="1"/>
  <c r="G101" i="7" s="1"/>
  <c r="F93" i="7"/>
  <c r="F94" i="7" s="1"/>
  <c r="F95" i="7" s="1"/>
  <c r="F96" i="7" s="1"/>
  <c r="F97" i="7" s="1"/>
  <c r="F98" i="7" s="1"/>
  <c r="F99" i="7" s="1"/>
  <c r="F100" i="7" s="1"/>
  <c r="F101" i="7" s="1"/>
  <c r="E93" i="7"/>
  <c r="E94" i="7" s="1"/>
  <c r="E95" i="7" s="1"/>
  <c r="E96" i="7" s="1"/>
  <c r="E97" i="7" s="1"/>
  <c r="E98" i="7" s="1"/>
  <c r="E99" i="7" s="1"/>
  <c r="E100" i="7" s="1"/>
  <c r="E101" i="7" s="1"/>
  <c r="D93" i="7"/>
  <c r="D94" i="7" s="1"/>
  <c r="D95" i="7" s="1"/>
  <c r="D96" i="7" s="1"/>
  <c r="D97" i="7" s="1"/>
  <c r="D98" i="7" s="1"/>
  <c r="D99" i="7" s="1"/>
  <c r="D100" i="7" s="1"/>
  <c r="D101" i="7" s="1"/>
  <c r="C93" i="7"/>
  <c r="B93" i="7"/>
  <c r="Q79" i="7"/>
  <c r="Q80" i="7" s="1"/>
  <c r="Q81" i="7" s="1"/>
  <c r="Q82" i="7" s="1"/>
  <c r="Q83" i="7" s="1"/>
  <c r="Q84" i="7" s="1"/>
  <c r="Q85" i="7" s="1"/>
  <c r="Q86" i="7" s="1"/>
  <c r="Q87" i="7" s="1"/>
  <c r="Q88" i="7" s="1"/>
  <c r="P79" i="7"/>
  <c r="O79" i="7"/>
  <c r="O80" i="7" s="1"/>
  <c r="O81" i="7" s="1"/>
  <c r="O82" i="7" s="1"/>
  <c r="O83" i="7" s="1"/>
  <c r="O84" i="7" s="1"/>
  <c r="O85" i="7" s="1"/>
  <c r="O86" i="7" s="1"/>
  <c r="O87" i="7" s="1"/>
  <c r="O88" i="7" s="1"/>
  <c r="N79" i="7"/>
  <c r="N80" i="7" s="1"/>
  <c r="N81" i="7" s="1"/>
  <c r="N82" i="7" s="1"/>
  <c r="N83" i="7" s="1"/>
  <c r="N84" i="7" s="1"/>
  <c r="N85" i="7" s="1"/>
  <c r="N86" i="7" s="1"/>
  <c r="N87" i="7" s="1"/>
  <c r="N88" i="7" s="1"/>
  <c r="M79" i="7"/>
  <c r="M80" i="7" s="1"/>
  <c r="M81" i="7" s="1"/>
  <c r="M82" i="7" s="1"/>
  <c r="M83" i="7" s="1"/>
  <c r="M84" i="7" s="1"/>
  <c r="M85" i="7" s="1"/>
  <c r="M86" i="7" s="1"/>
  <c r="M87" i="7" s="1"/>
  <c r="M88" i="7" s="1"/>
  <c r="L79" i="7"/>
  <c r="L80" i="7" s="1"/>
  <c r="L81" i="7" s="1"/>
  <c r="L82" i="7" s="1"/>
  <c r="L83" i="7" s="1"/>
  <c r="L84" i="7" s="1"/>
  <c r="L85" i="7" s="1"/>
  <c r="L86" i="7" s="1"/>
  <c r="L87" i="7" s="1"/>
  <c r="L88" i="7" s="1"/>
  <c r="K79" i="7"/>
  <c r="K80" i="7" s="1"/>
  <c r="K81" i="7" s="1"/>
  <c r="K82" i="7" s="1"/>
  <c r="K83" i="7" s="1"/>
  <c r="K84" i="7" s="1"/>
  <c r="K85" i="7" s="1"/>
  <c r="K86" i="7" s="1"/>
  <c r="K87" i="7" s="1"/>
  <c r="K88" i="7" s="1"/>
  <c r="J79" i="7"/>
  <c r="J80" i="7" s="1"/>
  <c r="J81" i="7" s="1"/>
  <c r="J82" i="7" s="1"/>
  <c r="J83" i="7" s="1"/>
  <c r="J84" i="7" s="1"/>
  <c r="J85" i="7" s="1"/>
  <c r="J86" i="7" s="1"/>
  <c r="J87" i="7" s="1"/>
  <c r="J88" i="7" s="1"/>
  <c r="I79" i="7"/>
  <c r="I80" i="7" s="1"/>
  <c r="I81" i="7" s="1"/>
  <c r="I82" i="7" s="1"/>
  <c r="I83" i="7" s="1"/>
  <c r="I84" i="7" s="1"/>
  <c r="I85" i="7" s="1"/>
  <c r="I86" i="7" s="1"/>
  <c r="I87" i="7" s="1"/>
  <c r="I88" i="7" s="1"/>
  <c r="H79" i="7"/>
  <c r="H80" i="7" s="1"/>
  <c r="H81" i="7" s="1"/>
  <c r="H82" i="7" s="1"/>
  <c r="H83" i="7" s="1"/>
  <c r="H84" i="7" s="1"/>
  <c r="H85" i="7" s="1"/>
  <c r="H86" i="7" s="1"/>
  <c r="H87" i="7" s="1"/>
  <c r="H88" i="7" s="1"/>
  <c r="G79" i="7"/>
  <c r="G80" i="7" s="1"/>
  <c r="G81" i="7" s="1"/>
  <c r="G82" i="7" s="1"/>
  <c r="G83" i="7" s="1"/>
  <c r="G84" i="7" s="1"/>
  <c r="G85" i="7" s="1"/>
  <c r="G86" i="7" s="1"/>
  <c r="G87" i="7" s="1"/>
  <c r="G88" i="7" s="1"/>
  <c r="F79" i="7"/>
  <c r="F80" i="7" s="1"/>
  <c r="F81" i="7" s="1"/>
  <c r="F82" i="7" s="1"/>
  <c r="F83" i="7" s="1"/>
  <c r="F84" i="7" s="1"/>
  <c r="F85" i="7" s="1"/>
  <c r="F86" i="7" s="1"/>
  <c r="F87" i="7" s="1"/>
  <c r="F88" i="7" s="1"/>
  <c r="E79" i="7"/>
  <c r="E80" i="7" s="1"/>
  <c r="E81" i="7" s="1"/>
  <c r="E82" i="7" s="1"/>
  <c r="E83" i="7" s="1"/>
  <c r="E84" i="7" s="1"/>
  <c r="E85" i="7" s="1"/>
  <c r="E86" i="7" s="1"/>
  <c r="E87" i="7" s="1"/>
  <c r="D79" i="7"/>
  <c r="D80" i="7" s="1"/>
  <c r="D81" i="7" s="1"/>
  <c r="D82" i="7" s="1"/>
  <c r="D83" i="7" s="1"/>
  <c r="D84" i="7" s="1"/>
  <c r="C79" i="7"/>
  <c r="B79" i="7"/>
  <c r="B80" i="7" s="1"/>
  <c r="C94" i="7" l="1"/>
  <c r="L11" i="7"/>
  <c r="E88" i="7"/>
  <c r="H53" i="7"/>
  <c r="D85" i="7"/>
  <c r="D86" i="7" s="1"/>
  <c r="D87" i="7" s="1"/>
  <c r="D88" i="7" s="1"/>
  <c r="H35" i="7"/>
  <c r="C80" i="7"/>
  <c r="H5" i="7"/>
  <c r="P94" i="7"/>
  <c r="P80" i="7"/>
  <c r="B81" i="7"/>
  <c r="H17" i="7" s="1"/>
  <c r="B94" i="7"/>
  <c r="C95" i="7" l="1"/>
  <c r="L17" i="7"/>
  <c r="C81" i="7"/>
  <c r="C82" i="7" s="1"/>
  <c r="H11" i="7"/>
  <c r="P95" i="7"/>
  <c r="P81" i="7"/>
  <c r="B95" i="7"/>
  <c r="C96" i="7" l="1"/>
  <c r="L23" i="7"/>
  <c r="C83" i="7"/>
  <c r="H23" i="7"/>
  <c r="P96" i="7"/>
  <c r="P82" i="7"/>
  <c r="B82" i="7"/>
  <c r="B96" i="7"/>
  <c r="C97" i="7" l="1"/>
  <c r="L29" i="7"/>
  <c r="C84" i="7"/>
  <c r="C85" i="7" s="1"/>
  <c r="H29" i="7"/>
  <c r="P97" i="7"/>
  <c r="P83" i="7"/>
  <c r="B97" i="7"/>
  <c r="B83" i="7"/>
  <c r="C98" i="7" l="1"/>
  <c r="L35" i="7"/>
  <c r="C86" i="7"/>
  <c r="H41" i="7"/>
  <c r="P98" i="7"/>
  <c r="P84" i="7"/>
  <c r="B98" i="7"/>
  <c r="B84" i="7"/>
  <c r="C99" i="7" l="1"/>
  <c r="C100" i="7" s="1"/>
  <c r="L41" i="7"/>
  <c r="C87" i="7"/>
  <c r="C88" i="7" s="1"/>
  <c r="H47" i="7"/>
  <c r="P99" i="7"/>
  <c r="P85" i="7"/>
  <c r="B99" i="7"/>
  <c r="L47" i="7" s="1"/>
  <c r="B85" i="7"/>
  <c r="C101" i="7" l="1"/>
  <c r="L59" i="7" s="1"/>
  <c r="L53" i="7"/>
  <c r="P100" i="7"/>
  <c r="P86" i="7"/>
  <c r="B86" i="7"/>
  <c r="B100" i="7"/>
  <c r="P101" i="7" l="1"/>
  <c r="P87" i="7"/>
  <c r="B101" i="7"/>
  <c r="B87" i="7"/>
  <c r="P88" i="7" l="1"/>
  <c r="B88" i="7"/>
  <c r="H59" i="7" s="1"/>
</calcChain>
</file>

<file path=xl/sharedStrings.xml><?xml version="1.0" encoding="utf-8"?>
<sst xmlns="http://schemas.openxmlformats.org/spreadsheetml/2006/main" count="186" uniqueCount="38">
  <si>
    <t>5000-10000</t>
  </si>
  <si>
    <t>TL</t>
  </si>
  <si>
    <t>USD</t>
  </si>
  <si>
    <t>EURO</t>
  </si>
  <si>
    <t>SEGMENT</t>
  </si>
  <si>
    <t>USD ORANLAR</t>
  </si>
  <si>
    <t>TL ORANLAR</t>
  </si>
  <si>
    <t>EURO ORANLAR</t>
  </si>
  <si>
    <t>SEGMENT 1</t>
  </si>
  <si>
    <t>Birim Alış Fiyatını Buraya Yazınız</t>
  </si>
  <si>
    <t>Talep Edilen Adeti Buraa Yazınız</t>
  </si>
  <si>
    <t>Müşteriye Verilecek Birim Fiyat Aşağıdaki Gibidir</t>
  </si>
  <si>
    <t>ANA SAYFA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</si>
  <si>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</si>
  <si>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</si>
  <si>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</si>
  <si>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</si>
  <si>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</si>
  <si>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</si>
  <si>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</si>
  <si>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</si>
  <si>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</si>
  <si>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ORANLAR</t>
  </si>
  <si>
    <t>0-50</t>
  </si>
  <si>
    <t>50-200</t>
  </si>
  <si>
    <t>200-500</t>
  </si>
  <si>
    <t>100.000-150.000</t>
  </si>
  <si>
    <t>1000000</t>
  </si>
  <si>
    <t>500000-1000000</t>
  </si>
  <si>
    <t>250000-500000</t>
  </si>
  <si>
    <t>150000-250000</t>
  </si>
  <si>
    <t>75000-100000</t>
  </si>
  <si>
    <t>40000-75000</t>
  </si>
  <si>
    <t>20000-40000</t>
  </si>
  <si>
    <t>10000-20000</t>
  </si>
  <si>
    <t>2500-5000</t>
  </si>
  <si>
    <t>1000-2500</t>
  </si>
  <si>
    <t>500-1000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</si>
</sst>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&quot;₺&quot;#,##0.00"/>
    <numFmt numFmtId="166" formatCode="#,##0.00\ [$€-407]"/>
  </numFmts>
  <fonts count="13" x14ac:knownFonts="1">
    <font>
      <sz val="12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8"/>
      <name val="Arial"/>
      <family val="2"/>
      <charset val="162"/>
    </font>
    <font>
      <sz val="12"/>
      <name val="Arial"/>
      <family val="2"/>
      <charset val="162"/>
    </font>
    <font>
      <sz val="16"/>
      <color theme="0"/>
      <name val="Arial"/>
      <family val="2"/>
      <charset val="162"/>
    </font>
    <font>
      <b/>
      <sz val="12"/>
      <color theme="0"/>
      <name val="Arial"/>
      <family val="2"/>
      <charset val="162"/>
    </font>
    <font>
      <sz val="11"/>
      <name val="Arial"/>
      <family val="2"/>
      <charset val="162"/>
    </font>
    <font>
      <b/>
      <sz val="16"/>
      <color theme="0"/>
      <name val="Arial"/>
      <family val="2"/>
      <charset val="162"/>
    </font>
    <font>
      <b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b/>
      <sz val="15"/>
      <color theme="0"/>
      <name val="Arial"/>
      <family val="2"/>
      <charset val="162"/>
    </font>
    <font>
      <b/>
      <sz val="15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69">
    <xf numFmtId="0" fontId="0" fillId="0" borderId="0" xfId="0"/>
    <xf numFmtId="0" fontId="3" fillId="2" borderId="0" xfId="0" applyFont="1" applyFill="1"/>
    <xf numFmtId="0" fontId="6" fillId="2" borderId="0" xfId="0" applyFont="1" applyFill="1"/>
    <xf numFmtId="0" fontId="6" fillId="2" borderId="0" xfId="0" applyFont="1" applyFill="1" applyProtection="1"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165" fontId="6" fillId="2" borderId="0" xfId="0" applyNumberFormat="1" applyFont="1" applyFill="1" applyBorder="1" applyAlignment="1" applyProtection="1">
      <alignment horizontal="center" vertical="center"/>
      <protection locked="0"/>
    </xf>
    <xf numFmtId="166" fontId="6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Protection="1">
      <protection locked="0"/>
    </xf>
    <xf numFmtId="0" fontId="6" fillId="6" borderId="4" xfId="0" applyFont="1" applyFill="1" applyBorder="1" applyProtection="1">
      <protection locked="0"/>
    </xf>
    <xf numFmtId="0" fontId="6" fillId="2" borderId="0" xfId="0" applyFont="1" applyFill="1" applyBorder="1" applyProtection="1">
      <protection locked="0"/>
    </xf>
    <xf numFmtId="164" fontId="2" fillId="2" borderId="0" xfId="0" applyNumberFormat="1" applyFont="1" applyFill="1" applyBorder="1" applyAlignment="1" applyProtection="1">
      <alignment horizontal="center" vertical="center"/>
      <protection locked="0"/>
    </xf>
    <xf numFmtId="0" fontId="6" fillId="9" borderId="2" xfId="0" applyFont="1" applyFill="1" applyBorder="1" applyAlignment="1" applyProtection="1">
      <alignment horizontal="center"/>
      <protection locked="0"/>
    </xf>
    <xf numFmtId="0" fontId="8" fillId="9" borderId="12" xfId="0" applyFont="1" applyFill="1" applyBorder="1" applyAlignment="1" applyProtection="1">
      <alignment horizontal="center" vertical="center"/>
      <protection locked="0"/>
    </xf>
    <xf numFmtId="0" fontId="6" fillId="9" borderId="3" xfId="0" applyFont="1" applyFill="1" applyBorder="1" applyAlignment="1" applyProtection="1">
      <alignment horizontal="center"/>
      <protection locked="0"/>
    </xf>
    <xf numFmtId="9" fontId="9" fillId="9" borderId="13" xfId="0" applyNumberFormat="1" applyFont="1" applyFill="1" applyBorder="1" applyAlignment="1" applyProtection="1">
      <alignment horizontal="center" vertical="center"/>
      <protection locked="0"/>
    </xf>
    <xf numFmtId="10" fontId="9" fillId="9" borderId="13" xfId="0" applyNumberFormat="1" applyFont="1" applyFill="1" applyBorder="1" applyAlignment="1" applyProtection="1">
      <alignment horizontal="center" vertic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5" fillId="8" borderId="0" xfId="0" applyFont="1" applyFill="1" applyAlignment="1" applyProtection="1">
      <alignment vertical="center"/>
      <protection locked="0"/>
    </xf>
    <xf numFmtId="0" fontId="6" fillId="2" borderId="2" xfId="0" applyFont="1" applyFill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/>
      <protection locked="0"/>
    </xf>
    <xf numFmtId="10" fontId="6" fillId="2" borderId="1" xfId="0" applyNumberFormat="1" applyFont="1" applyFill="1" applyBorder="1" applyAlignment="1" applyProtection="1">
      <alignment horizontal="center"/>
      <protection locked="0"/>
    </xf>
    <xf numFmtId="9" fontId="6" fillId="2" borderId="1" xfId="0" applyNumberFormat="1" applyFont="1" applyFill="1" applyBorder="1" applyAlignment="1" applyProtection="1">
      <alignment horizontal="center"/>
      <protection locked="0"/>
    </xf>
    <xf numFmtId="10" fontId="6" fillId="2" borderId="4" xfId="0" applyNumberFormat="1" applyFont="1" applyFill="1" applyBorder="1" applyAlignment="1" applyProtection="1">
      <alignment horizontal="center"/>
      <protection locked="0"/>
    </xf>
    <xf numFmtId="0" fontId="6" fillId="2" borderId="5" xfId="0" applyFont="1" applyFill="1" applyBorder="1" applyAlignment="1" applyProtection="1">
      <alignment horizontal="center"/>
      <protection locked="0"/>
    </xf>
    <xf numFmtId="10" fontId="6" fillId="2" borderId="6" xfId="0" applyNumberFormat="1" applyFont="1" applyFill="1" applyBorder="1" applyAlignment="1" applyProtection="1">
      <alignment horizontal="center"/>
      <protection locked="0"/>
    </xf>
    <xf numFmtId="10" fontId="6" fillId="2" borderId="7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10" borderId="0" xfId="1" applyFont="1" applyFill="1" applyAlignment="1" applyProtection="1">
      <alignment horizontal="center" vertical="center"/>
      <protection locked="0"/>
    </xf>
    <xf numFmtId="0" fontId="3" fillId="2" borderId="0" xfId="1" applyFont="1" applyFill="1" applyAlignment="1" applyProtection="1">
      <alignment horizontal="center" vertical="center"/>
      <protection locked="0"/>
    </xf>
    <xf numFmtId="0" fontId="3" fillId="2" borderId="0" xfId="1" applyFont="1" applyFill="1" applyProtection="1">
      <protection locked="0"/>
    </xf>
    <xf numFmtId="0" fontId="3" fillId="2" borderId="0" xfId="1" applyFont="1" applyFill="1" applyAlignment="1" applyProtection="1">
      <alignment vertical="center"/>
      <protection locked="0"/>
    </xf>
    <xf numFmtId="0" fontId="6" fillId="2" borderId="0" xfId="1" applyFont="1" applyFill="1" applyProtection="1">
      <protection locked="0"/>
    </xf>
    <xf numFmtId="0" fontId="1" fillId="2" borderId="9" xfId="1" applyFont="1" applyFill="1" applyBorder="1" applyAlignment="1" applyProtection="1">
      <alignment horizontal="center" vertical="center" wrapText="1"/>
      <protection locked="0"/>
    </xf>
    <xf numFmtId="0" fontId="1" fillId="2" borderId="10" xfId="1" applyFont="1" applyFill="1" applyBorder="1" applyAlignment="1" applyProtection="1">
      <alignment horizontal="center" vertical="center" wrapText="1"/>
      <protection locked="0"/>
    </xf>
    <xf numFmtId="0" fontId="1" fillId="2" borderId="11" xfId="1" applyFont="1" applyFill="1" applyBorder="1" applyAlignment="1" applyProtection="1">
      <alignment horizontal="center" vertical="center" wrapText="1"/>
      <protection locked="0"/>
    </xf>
    <xf numFmtId="164" fontId="3" fillId="2" borderId="14" xfId="1" applyNumberFormat="1" applyFont="1" applyFill="1" applyBorder="1" applyAlignment="1" applyProtection="1">
      <alignment horizontal="center" vertical="center"/>
      <protection locked="0"/>
    </xf>
    <xf numFmtId="0" fontId="3" fillId="2" borderId="15" xfId="1" applyFont="1" applyFill="1" applyBorder="1" applyAlignment="1" applyProtection="1">
      <alignment horizontal="center" vertical="center"/>
      <protection locked="0"/>
    </xf>
    <xf numFmtId="164" fontId="12" fillId="2" borderId="16" xfId="1" applyNumberFormat="1" applyFont="1" applyFill="1" applyBorder="1" applyAlignment="1">
      <alignment horizontal="center" vertical="center"/>
    </xf>
    <xf numFmtId="165" fontId="3" fillId="2" borderId="14" xfId="1" applyNumberFormat="1" applyFont="1" applyFill="1" applyBorder="1" applyAlignment="1" applyProtection="1">
      <alignment horizontal="center" vertical="center"/>
      <protection locked="0"/>
    </xf>
    <xf numFmtId="165" fontId="12" fillId="2" borderId="16" xfId="1" applyNumberFormat="1" applyFont="1" applyFill="1" applyBorder="1" applyAlignment="1">
      <alignment horizontal="center" vertical="center"/>
    </xf>
    <xf numFmtId="166" fontId="3" fillId="2" borderId="14" xfId="1" applyNumberFormat="1" applyFont="1" applyFill="1" applyBorder="1" applyAlignment="1" applyProtection="1">
      <alignment horizontal="center" vertical="center"/>
      <protection locked="0"/>
    </xf>
    <xf numFmtId="166" fontId="12" fillId="2" borderId="16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 applyProtection="1">
      <alignment horizontal="center" vertical="center"/>
      <protection locked="0"/>
    </xf>
    <xf numFmtId="164" fontId="12" fillId="2" borderId="0" xfId="1" applyNumberFormat="1" applyFont="1" applyFill="1" applyAlignment="1" applyProtection="1">
      <alignment horizontal="center" vertical="center"/>
      <protection locked="0"/>
    </xf>
    <xf numFmtId="165" fontId="3" fillId="2" borderId="0" xfId="1" applyNumberFormat="1" applyFont="1" applyFill="1" applyAlignment="1" applyProtection="1">
      <alignment horizontal="center" vertical="center"/>
      <protection locked="0"/>
    </xf>
    <xf numFmtId="165" fontId="12" fillId="2" borderId="0" xfId="1" applyNumberFormat="1" applyFont="1" applyFill="1" applyAlignment="1" applyProtection="1">
      <alignment horizontal="center" vertical="center"/>
      <protection locked="0"/>
    </xf>
    <xf numFmtId="166" fontId="3" fillId="2" borderId="0" xfId="1" applyNumberFormat="1" applyFont="1" applyFill="1" applyAlignment="1" applyProtection="1">
      <alignment horizontal="center" vertical="center"/>
      <protection locked="0"/>
    </xf>
    <xf numFmtId="166" fontId="12" fillId="2" borderId="0" xfId="1" applyNumberFormat="1" applyFont="1" applyFill="1" applyAlignment="1" applyProtection="1">
      <alignment horizontal="center" vertical="center"/>
      <protection locked="0"/>
    </xf>
    <xf numFmtId="0" fontId="11" fillId="3" borderId="17" xfId="1" applyFont="1" applyFill="1" applyBorder="1" applyAlignment="1" applyProtection="1">
      <alignment horizontal="center" vertical="center"/>
      <protection locked="0"/>
    </xf>
    <xf numFmtId="0" fontId="11" fillId="3" borderId="18" xfId="1" applyFont="1" applyFill="1" applyBorder="1" applyAlignment="1" applyProtection="1">
      <alignment horizontal="center" vertical="center"/>
      <protection locked="0"/>
    </xf>
    <xf numFmtId="0" fontId="11" fillId="3" borderId="12" xfId="1" applyFont="1" applyFill="1" applyBorder="1" applyAlignment="1" applyProtection="1">
      <alignment horizontal="center" vertical="center"/>
      <protection locked="0"/>
    </xf>
    <xf numFmtId="0" fontId="11" fillId="4" borderId="17" xfId="1" applyFont="1" applyFill="1" applyBorder="1" applyAlignment="1" applyProtection="1">
      <alignment horizontal="center" vertical="center"/>
      <protection locked="0"/>
    </xf>
    <xf numFmtId="0" fontId="11" fillId="4" borderId="18" xfId="1" applyFont="1" applyFill="1" applyBorder="1" applyAlignment="1" applyProtection="1">
      <alignment horizontal="center" vertical="center"/>
      <protection locked="0"/>
    </xf>
    <xf numFmtId="0" fontId="11" fillId="4" borderId="12" xfId="1" applyFont="1" applyFill="1" applyBorder="1" applyAlignment="1" applyProtection="1">
      <alignment horizontal="center" vertical="center"/>
      <protection locked="0"/>
    </xf>
    <xf numFmtId="0" fontId="11" fillId="5" borderId="17" xfId="1" applyFont="1" applyFill="1" applyBorder="1" applyAlignment="1" applyProtection="1">
      <alignment horizontal="center" vertical="center"/>
      <protection locked="0"/>
    </xf>
    <xf numFmtId="0" fontId="11" fillId="5" borderId="18" xfId="1" applyFont="1" applyFill="1" applyBorder="1" applyAlignment="1" applyProtection="1">
      <alignment horizontal="center" vertical="center"/>
      <protection locked="0"/>
    </xf>
    <xf numFmtId="0" fontId="11" fillId="5" borderId="12" xfId="1" applyFont="1" applyFill="1" applyBorder="1" applyAlignment="1" applyProtection="1">
      <alignment horizontal="center" vertical="center"/>
      <protection locked="0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2" fillId="10" borderId="19" xfId="1" applyFont="1" applyFill="1" applyBorder="1" applyAlignment="1" applyProtection="1">
      <alignment horizontal="center" vertical="center"/>
      <protection locked="0"/>
    </xf>
    <xf numFmtId="0" fontId="2" fillId="10" borderId="20" xfId="1" applyFont="1" applyFill="1" applyBorder="1" applyAlignment="1" applyProtection="1">
      <alignment horizontal="center" vertical="center"/>
      <protection locked="0"/>
    </xf>
    <xf numFmtId="0" fontId="2" fillId="10" borderId="21" xfId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Alignment="1" applyProtection="1">
      <alignment horizontal="center"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164" fontId="2" fillId="6" borderId="8" xfId="0" applyNumberFormat="1" applyFont="1" applyFill="1" applyBorder="1" applyAlignment="1" applyProtection="1">
      <alignment horizontal="center" vertical="center"/>
      <protection locked="0"/>
    </xf>
    <xf numFmtId="164" fontId="2" fillId="6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4 2" xfId="1" xr:uid="{D400A2DD-CC90-4311-9500-2D8CCFAC62EB}"/>
  </cellStyles>
  <dxfs count="66"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numFmt numFmtId="14" formatCode="0.00%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charset val="16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D62812-EC37-42F7-8281-7D3CFBF06E06}" name="Tablo28" displayName="Tablo28" ref="A65:Q75" totalsRowShown="0" headerRowDxfId="65" dataDxfId="63" headerRowBorderDxfId="64" tableBorderDxfId="62" totalsRowBorderDxfId="61">
  <tableColumns count="17">
    <tableColumn id="1" xr3:uid="{17099018-CE50-4FEE-A1BD-99C511780196}" name="SEGMENT" dataDxfId="60"/>
    <tableColumn id="2" xr3:uid="{67E79FFE-7DB0-4925-AE74-BF0116F324A6}" name="0-50" dataDxfId="59"/>
    <tableColumn id="3" xr3:uid="{B395AD14-0B4D-42F7-B205-E8B22E7348CC}" name="50-200" dataDxfId="58"/>
    <tableColumn id="4" xr3:uid="{66FAB0A7-51D2-4393-8EDD-AC38FE86E2FB}" name="200-500" dataDxfId="57"/>
    <tableColumn id="5" xr3:uid="{78E85D2C-08D8-4B48-B2C3-4DE01D2830CF}" name="500-1000" dataDxfId="56"/>
    <tableColumn id="6" xr3:uid="{6B25BE26-AA28-49D8-BB46-C54EE85259A7}" name="1000-2500" dataDxfId="55"/>
    <tableColumn id="7" xr3:uid="{F239ABD1-9FF4-48E2-B881-94B816800022}" name="2500-5000" dataDxfId="54"/>
    <tableColumn id="8" xr3:uid="{B07F6B01-45AA-456B-87FB-94C3ADA87AD1}" name="5000-10000" dataDxfId="53"/>
    <tableColumn id="9" xr3:uid="{CC8F5445-6B59-4024-B7A7-623BBF3B0EA6}" name="10000-20000" dataDxfId="52"/>
    <tableColumn id="10" xr3:uid="{E88DB410-C004-489B-9BFF-8AE8FF4F80BA}" name="20000-40000" dataDxfId="51"/>
    <tableColumn id="11" xr3:uid="{DBE9288A-EC9F-4E63-82BB-24146487F94D}" name="40000-75000" dataDxfId="50"/>
    <tableColumn id="12" xr3:uid="{7195836B-CD20-40C8-944D-DA9E0D522627}" name="75000-100000" dataDxfId="49"/>
    <tableColumn id="13" xr3:uid="{6FFD271A-DB66-417D-95D6-1306466D2B94}" name="100.000-150.000" dataDxfId="48"/>
    <tableColumn id="14" xr3:uid="{8B46DFF9-16DB-4351-8A03-C69BDFCAC387}" name="150000-250000" dataDxfId="47"/>
    <tableColumn id="15" xr3:uid="{E43392A3-3EAE-4FD3-8380-D250DA58B550}" name="250000-500000" dataDxfId="46"/>
    <tableColumn id="16" xr3:uid="{625F18B1-82EA-428B-819A-2A04B7D5FC18}" name="500000-1000000" dataDxfId="45"/>
    <tableColumn id="17" xr3:uid="{AF4A5D45-7CB9-4A51-9FD3-D60A17DFF1C5}" name="1000000" dataDxfId="4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9E6A21-7772-40B9-808E-D8A4F9966FB2}" name="Tablo259" displayName="Tablo259" ref="A78:Q88" totalsRowShown="0" headerRowDxfId="43" dataDxfId="41" headerRowBorderDxfId="42" tableBorderDxfId="40" totalsRowBorderDxfId="39">
  <tableColumns count="17">
    <tableColumn id="1" xr3:uid="{4E2A8203-4A70-4ACF-B30D-A16B31139FB9}" name="SEGMENT" dataDxfId="38"/>
    <tableColumn id="2" xr3:uid="{71BC08BF-A402-4909-A38C-1DC648186CF2}" name="0-50" dataDxfId="37">
      <calculatedColumnFormula>B66*1.5</calculatedColumnFormula>
    </tableColumn>
    <tableColumn id="3" xr3:uid="{2F332E39-72D5-4402-B6FD-6D99DDEF72BE}" name="50-200" dataDxfId="36"/>
    <tableColumn id="4" xr3:uid="{4E5195DF-EEDD-4169-940B-B4E4BF8FCD33}" name="200-500" dataDxfId="35"/>
    <tableColumn id="5" xr3:uid="{AC6E414F-0C39-47D7-BE12-9AC0579F7FDF}" name="500-1000" dataDxfId="34"/>
    <tableColumn id="6" xr3:uid="{787FCB03-16C8-4171-8095-C0AD642C1DB4}" name="1000-2500" dataDxfId="33"/>
    <tableColumn id="7" xr3:uid="{DED752CA-A74E-4F47-A5C6-C5AD415F81E4}" name="2500-5000" dataDxfId="32"/>
    <tableColumn id="8" xr3:uid="{3A09BBC8-985E-4CCF-9FBF-FA8B274CFF9E}" name="5000-10000" dataDxfId="31"/>
    <tableColumn id="9" xr3:uid="{54F2188A-19F2-4819-B3E4-6A8AEE1C4CBF}" name="10000-20000" dataDxfId="30"/>
    <tableColumn id="10" xr3:uid="{F1DC93F5-26D2-47A5-B86C-F0750CA9ACBB}" name="20000-40000" dataDxfId="29"/>
    <tableColumn id="11" xr3:uid="{CCC0A3FF-BC1B-426C-921F-B89F0837357C}" name="40000-75000" dataDxfId="28"/>
    <tableColumn id="12" xr3:uid="{B560BD22-F272-4F13-8D2D-EDCB083DF2A4}" name="75000-100000" dataDxfId="27"/>
    <tableColumn id="13" xr3:uid="{CD62FD56-4C40-471F-997B-FF21F7162D36}" name="100.000-150.000" dataDxfId="26"/>
    <tableColumn id="14" xr3:uid="{F927E07D-B3BB-424D-B187-15CFD109CAF4}" name="150000-250000" dataDxfId="25"/>
    <tableColumn id="15" xr3:uid="{5E88DF51-1011-40E3-8EDB-F71D759BCADF}" name="250000-500000" dataDxfId="24"/>
    <tableColumn id="16" xr3:uid="{DD8F6B7E-559B-4A99-AC55-ABCFE30BF096}" name="500000-1000000" dataDxfId="23"/>
    <tableColumn id="17" xr3:uid="{FFC6EA5A-5F38-4F2D-A2F9-279A149783D5}" name="1000000" dataDxfId="2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74584C-75B2-455A-99EF-7D125CF2DCBA}" name="Tablo2710" displayName="Tablo2710" ref="A91:Q101" totalsRowShown="0" headerRowDxfId="21" dataDxfId="19" headerRowBorderDxfId="20" tableBorderDxfId="18" totalsRowBorderDxfId="17">
  <tableColumns count="17">
    <tableColumn id="1" xr3:uid="{37F13AE8-6B8B-4897-BD16-558BBD366FA8}" name="SEGMENT" dataDxfId="16"/>
    <tableColumn id="2" xr3:uid="{A1985521-EABA-4E09-8EC9-61536A28DF47}" name="0-50" dataDxfId="15"/>
    <tableColumn id="3" xr3:uid="{FBCE041E-8875-4A38-B90B-DD8C8AD62AFD}" name="50-200" dataDxfId="14"/>
    <tableColumn id="4" xr3:uid="{29ACAA27-53E0-4803-A4B8-15809BA48012}" name="200-500" dataDxfId="13"/>
    <tableColumn id="5" xr3:uid="{9F304B08-0E58-4D3C-A02F-D3ED0193216D}" name="500-1000" dataDxfId="12"/>
    <tableColumn id="6" xr3:uid="{19D0C10C-DC47-482A-9E55-A5216FDCC9E3}" name="1000-2500" dataDxfId="11"/>
    <tableColumn id="7" xr3:uid="{1AEFE1EC-E4B8-4270-AFF5-792871EBD7B7}" name="2500-5000" dataDxfId="10"/>
    <tableColumn id="8" xr3:uid="{4525800D-77FF-413E-8E5A-AA9AA4A62DD3}" name="5000-10000" dataDxfId="9"/>
    <tableColumn id="9" xr3:uid="{6AC4410B-87EB-450D-8BEB-5A1D3417D1FE}" name="10000-20000" dataDxfId="8"/>
    <tableColumn id="10" xr3:uid="{4E4E18F4-0B18-4B72-BD66-2C7580040BC0}" name="20000-40000" dataDxfId="7"/>
    <tableColumn id="11" xr3:uid="{A213D70B-82B9-4FD5-B46A-F708BAB473D7}" name="40000-75000" dataDxfId="6"/>
    <tableColumn id="12" xr3:uid="{7CF32629-805D-4CA6-952E-A7534E870AF2}" name="75000-100000" dataDxfId="5"/>
    <tableColumn id="13" xr3:uid="{13D01DE5-869D-4EFA-A8CC-6AE5E650BB7F}" name="100.000-150.000" dataDxfId="4"/>
    <tableColumn id="14" xr3:uid="{20CF5109-42F0-4805-8C7D-8B95464D50CB}" name="150000-250000" dataDxfId="3"/>
    <tableColumn id="15" xr3:uid="{17F0C7ED-0347-4BC0-83CD-DA3097D6E338}" name="250000-500000" dataDxfId="2"/>
    <tableColumn id="16" xr3:uid="{429F9A31-B41D-4BFE-8985-218E99EC0D89}" name="500000-1000000" dataDxfId="1"/>
    <tableColumn id="17" xr3:uid="{8EA853C9-43EB-4CBC-B1B0-5132E7310B9A}" name="1000000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BA89-CCD4-43F2-B39B-3F7800AA7F64}">
  <dimension ref="A1:Q321"/>
  <sheetViews>
    <sheetView tabSelected="1" zoomScaleNormal="100" workbookViewId="0">
      <pane ySplit="1" topLeftCell="A60" activePane="bottomLeft" state="frozen"/>
      <selection activeCell="B1" sqref="B1"/>
      <selection pane="bottomLeft" activeCell="F69" sqref="F69"/>
    </sheetView>
  </sheetViews>
  <sheetFormatPr defaultColWidth="8.625" defaultRowHeight="15" x14ac:dyDescent="0.2"/>
  <cols>
    <col min="1" max="1" width="8.75" style="1" hidden="1" customWidth="1"/>
    <col min="2" max="4" width="24.375" style="1" customWidth="1"/>
    <col min="5" max="5" width="6.625" style="1" customWidth="1"/>
    <col min="6" max="8" width="24.375" style="1" customWidth="1"/>
    <col min="9" max="9" width="6.625" style="1" customWidth="1"/>
    <col min="10" max="12" width="24.375" style="1" customWidth="1"/>
    <col min="13" max="13" width="16.5" style="1" customWidth="1"/>
    <col min="14" max="14" width="15.25" style="1" customWidth="1"/>
    <col min="15" max="15" width="19.125" style="1" customWidth="1"/>
    <col min="16" max="16" width="16" style="1" customWidth="1"/>
    <col min="17" max="17" width="8.75" style="1" bestFit="1" customWidth="1"/>
    <col min="18" max="16384" width="8.625" style="1"/>
  </cols>
  <sheetData>
    <row r="1" spans="1:17" ht="39.950000000000003" customHeight="1" thickBot="1" x14ac:dyDescent="0.25">
      <c r="B1" s="58" t="s">
        <v>12</v>
      </c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7" s="29" customFormat="1" ht="75" customHeight="1" thickBot="1" x14ac:dyDescent="0.3">
      <c r="A2" s="28"/>
      <c r="B2" s="61" t="s">
        <v>8</v>
      </c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7" s="30" customFormat="1" ht="45" customHeight="1" thickBot="1" x14ac:dyDescent="0.25">
      <c r="B3" s="49" t="s">
        <v>2</v>
      </c>
      <c r="C3" s="50"/>
      <c r="D3" s="51"/>
      <c r="E3" s="31"/>
      <c r="F3" s="52" t="s">
        <v>1</v>
      </c>
      <c r="G3" s="53"/>
      <c r="H3" s="54"/>
      <c r="I3" s="31"/>
      <c r="J3" s="55" t="s">
        <v>3</v>
      </c>
      <c r="K3" s="56"/>
      <c r="L3" s="57"/>
    </row>
    <row r="4" spans="1:17" s="30" customFormat="1" ht="99.95" customHeight="1" x14ac:dyDescent="0.2">
      <c r="A4" s="32"/>
      <c r="B4" s="33" t="s">
        <v>9</v>
      </c>
      <c r="C4" s="34" t="s">
        <v>10</v>
      </c>
      <c r="D4" s="35" t="s">
        <v>11</v>
      </c>
      <c r="E4" s="32"/>
      <c r="F4" s="33" t="s">
        <v>9</v>
      </c>
      <c r="G4" s="34" t="s">
        <v>10</v>
      </c>
      <c r="H4" s="35" t="s">
        <v>11</v>
      </c>
      <c r="I4" s="32"/>
      <c r="J4" s="33" t="s">
        <v>9</v>
      </c>
      <c r="K4" s="34" t="s">
        <v>10</v>
      </c>
      <c r="L4" s="35" t="s">
        <v>11</v>
      </c>
      <c r="M4" s="32"/>
      <c r="N4" s="32"/>
      <c r="O4" s="32"/>
      <c r="P4" s="32"/>
      <c r="Q4" s="32"/>
    </row>
    <row r="5" spans="1:17" s="30" customFormat="1" ht="99.95" customHeight="1" thickBot="1" x14ac:dyDescent="0.25">
      <c r="A5" s="32"/>
      <c r="B5" s="36">
        <v>500</v>
      </c>
      <c r="C5" s="37">
        <v>1</v>
      </c>
      <c r="D5" s="38">
        <f>IF(AND(B5*C5&gt;=0,B5*C5&lt;50),((B5+(B5*B66))/C5)*C5,IF(AND(B5*C5&gt;=50,B5*C5&lt;200),((B5+(B5*C66))/C5)*C5,IF(AND(B5*C5&gt;=200,B5*C5&lt;500),((B5+(B5*D66))/C5)*C5,IF(AND(B5*C5&gt;=500,B5*C5&lt;1000),((B5+(B5*E66))/C5)*C5,IF(AND(B5*C5&gt;=1000,B5*C5&lt;2500),((B5+(B5*F66))/C5)*C5,IF(AND(B5*C5&gt;=2500,B5*C5&lt;5000),((B5+(B5*G66))/C5)*C5,IF(AND(B5*C5&gt;=5000,B5*C5&lt;10000),((B5+(B5*H66))/C5)*C5,IF(AND(B5*C5&gt;=10000,B5*C5&lt;20000),((B5+(B5*I66))/C5)*C5,IF(AND(B5*C5&gt;=20000,B5*C5&lt;40000),((B5+(B5*J66))/C5)*C5,IF(AND(B5*C5&gt;=40000,B5*C5&lt;75000),((B5+(B5*K66))/C5)*C5,IF(AND(B5*C5&gt;=75000,B5*C5&lt;100000),((B5+(B5*L66))/C5)*C5,IF(AND(B5*C5&gt;=100000,B5*C5&lt;150000),((B5+(B5*M66))/C5)*C5,IF(AND(B5*C5&gt;=150000,B5*C5&lt;250000),((B5+(B5*N66))/C5)*C5,IF(AND(B5*C5&gt;=250000,B5*C5&lt;500000),((B5+(B5*O66))/C5)*C5,IF(AND(B5*C5&gt;=500000,B5*C5&lt;1000000),((B5+(B5*P66))/C5)*C5,IF(AND(B5*C5&gt;=1000000),((B5+(B5*Q66))/C5)*C5))))))))))))))))</f>
        <v>520</v>
      </c>
      <c r="E5" s="32"/>
      <c r="F5" s="39">
        <v>1000</v>
      </c>
      <c r="G5" s="37">
        <v>1</v>
      </c>
      <c r="H5" s="40">
        <f>IF(AND(F5*G5&gt;=0,F5*G5&lt;50),((F5+(F5*B79))*G5)/G5,IF(AND(F5*G5&gt;=50,F5*G5&lt;200),((F5+(F5*C79))*G5)/G5,IF(AND(F5*G5&gt;=200,F5*G5&lt;500),((F5+(F5*D79))*G5)/G5,IF(AND(F5*G5&gt;=500,F5*G5&lt;1000),((F5+(F5*E79))*G5)/G5,IF(AND(F5*G5&gt;=1000,F5*G5&lt;2500),((F5+(F5*F79))*G5)/G5,IF(AND(F5*G5&gt;=2500,F5*G5&lt;5000),((F5+(F5*G79))*G5)/G5,IF(AND(F5*G5&gt;=5000,F5*G5&lt;10000),((F5+(F5*H79))*G5)/G5,IF(AND(F5*G5&gt;=10000,F5*G5&lt;20000),((F5+(F5*I79))*G5)/G5,IF(AND(F5*G5&gt;=20000,F5*G5&lt;40000),((F5+(F5*J79))*G5)/G5,IF(AND(F5*G5&gt;=40000,F5*G5&lt;75000),((F5+(F5*K79))*G5)/G5,IF(AND(F5*G5&gt;=75000,F5*G5&lt;100000),((F5+(F5*L79))*G5)/G5,IF(AND(F5*G5&gt;=100000,F5*G5&lt;150000),((F5+(F5*M79))*G5)/G5,IF(AND(F5*G5&gt;=150000,F5*G5&lt;250000),((F5+(F5*N79))*G5)/G5,IF(AND(F5*G5&gt;=250000,F5*G5&lt;500000),((F5+(F5*O79))*G5)/G5,IF(AND(F5*G5&gt;=500000,F5*G5&lt;1000000),((F5+(F5*P79))*G5)/G5,IF(AND(F5*G5&gt;=1000000),((F5+(F5*Q79))*G5)/G5))))))))))))))))</f>
        <v>1052.5</v>
      </c>
      <c r="I5" s="32"/>
      <c r="J5" s="41">
        <v>1000</v>
      </c>
      <c r="K5" s="37">
        <v>3</v>
      </c>
      <c r="L5" s="42">
        <f>IF(AND(J5*K5&gt;=0,J5*K5&lt;50),((J5+(J5*B92))*K5)/K5,IF(AND(J5*K5&gt;=50,J5*K5&lt;200),((J5+(J5*C92))*K5)/K5,IF(AND(J5*K5&gt;=200,J5*K5&lt;500),((J5+(J5*D92))*K5)/K5,IF(AND(J5*K5&gt;=500,J5*K5&lt;1000),((J5+(J5*E92))*K5)/K5,IF(AND(J5*K5&gt;=1000,J5*K5&lt;2500),((J5+(J5*F92))*K5)/K5,IF(AND(J5*K5&gt;=2500,J5*K5&lt;5000),((J5+(J5*G92))*K5)/K5,IF(AND(J5*K5&gt;=5000,J5*K5&lt;10000),((J5+(J5*H92))*K5)/K5,IF(AND(J5*K5&gt;=10000,J5*K5&lt;20000),((J5+(J5*I92))*K5)/K5,IF(AND(J5*K5&gt;=20000,J5*K5&lt;40000),((J5+(J5*J92))*K5)/K5,IF(AND(J5*K5&gt;=40000,J5*K5&lt;75000),((J5+(J5*K92))*K5)/K5,IF(AND(J5*K5&gt;=75000,J5*K5&lt;100000),((J5+(J5*L92))*K5)/K5,IF(AND(J5*K5&gt;=100000,J5*K5&lt;150000),((J5+(J5*M92))*K5)/K5,IF(AND(J5*K5&gt;=150000,J5*K5&lt;250000),((J5+(J5*N92))*K5)/K5,IF(AND(J5*K5&gt;=250000,J5*K5&lt;500000),((J5+(J5*O92))*K5)/K5,IF(AND(J5*K5&gt;=500000,J5*K5&lt;1000000),((J5+(J5*P92))*K5)/K5,IF(AND(J5*K5&gt;=1000000),((J5+(J5*Q92))*K5)/K5))))))))))))))))</f>
        <v>1027</v>
      </c>
      <c r="M5" s="32"/>
      <c r="N5" s="32"/>
      <c r="O5" s="32"/>
      <c r="P5" s="32"/>
      <c r="Q5" s="32"/>
    </row>
    <row r="6" spans="1:17" s="30" customFormat="1" ht="99.95" customHeight="1" x14ac:dyDescent="0.2">
      <c r="A6" s="32"/>
      <c r="B6" s="43"/>
      <c r="C6" s="29"/>
      <c r="D6" s="44"/>
      <c r="E6" s="32"/>
      <c r="F6" s="45"/>
      <c r="G6" s="29"/>
      <c r="H6" s="46"/>
      <c r="I6" s="32"/>
      <c r="J6" s="47"/>
      <c r="K6" s="29"/>
      <c r="L6" s="48"/>
      <c r="M6" s="32"/>
      <c r="N6" s="32"/>
      <c r="O6" s="32"/>
      <c r="P6" s="32"/>
      <c r="Q6" s="32"/>
    </row>
    <row r="7" spans="1:17" s="30" customFormat="1" ht="99.95" customHeight="1" thickBot="1" x14ac:dyDescent="0.25">
      <c r="A7" s="32"/>
      <c r="B7" s="43"/>
      <c r="C7" s="29"/>
      <c r="D7" s="44"/>
      <c r="E7" s="32"/>
      <c r="F7" s="45"/>
      <c r="G7" s="29"/>
      <c r="H7" s="46"/>
      <c r="I7" s="32"/>
      <c r="J7" s="47"/>
      <c r="K7" s="29"/>
      <c r="L7" s="48"/>
      <c r="M7" s="32"/>
      <c r="N7" s="32"/>
      <c r="O7" s="32"/>
      <c r="P7" s="32"/>
      <c r="Q7" s="32"/>
    </row>
    <row r="8" spans="1:17" s="29" customFormat="1" ht="75" customHeight="1" thickBot="1" x14ac:dyDescent="0.3">
      <c r="A8" s="28"/>
      <c r="B8" s="61" t="s">
        <v>13</v>
      </c>
      <c r="C8" s="62"/>
      <c r="D8" s="62"/>
      <c r="E8" s="62"/>
      <c r="F8" s="62"/>
      <c r="G8" s="62"/>
      <c r="H8" s="62"/>
      <c r="I8" s="62"/>
      <c r="J8" s="62"/>
      <c r="K8" s="62"/>
      <c r="L8" s="63"/>
    </row>
    <row r="9" spans="1:17" s="30" customFormat="1" ht="45" customHeight="1" thickBot="1" x14ac:dyDescent="0.25">
      <c r="B9" s="49" t="s">
        <v>2</v>
      </c>
      <c r="C9" s="50"/>
      <c r="D9" s="51"/>
      <c r="E9" s="31"/>
      <c r="F9" s="52" t="s">
        <v>1</v>
      </c>
      <c r="G9" s="53"/>
      <c r="H9" s="54"/>
      <c r="I9" s="31"/>
      <c r="J9" s="55" t="s">
        <v>3</v>
      </c>
      <c r="K9" s="56"/>
      <c r="L9" s="57"/>
    </row>
    <row r="10" spans="1:17" s="30" customFormat="1" ht="99.95" customHeight="1" x14ac:dyDescent="0.2">
      <c r="A10" s="32"/>
      <c r="B10" s="33" t="s">
        <v>9</v>
      </c>
      <c r="C10" s="34" t="s">
        <v>10</v>
      </c>
      <c r="D10" s="35" t="s">
        <v>11</v>
      </c>
      <c r="E10" s="32"/>
      <c r="F10" s="33" t="s">
        <v>9</v>
      </c>
      <c r="G10" s="34" t="s">
        <v>10</v>
      </c>
      <c r="H10" s="35" t="s">
        <v>11</v>
      </c>
      <c r="I10" s="32"/>
      <c r="J10" s="33" t="s">
        <v>9</v>
      </c>
      <c r="K10" s="34" t="s">
        <v>10</v>
      </c>
      <c r="L10" s="35" t="s">
        <v>11</v>
      </c>
      <c r="M10" s="32"/>
      <c r="N10" s="32"/>
      <c r="O10" s="32"/>
      <c r="P10" s="32"/>
      <c r="Q10" s="32"/>
    </row>
    <row r="11" spans="1:17" s="30" customFormat="1" ht="99.95" customHeight="1" thickBot="1" x14ac:dyDescent="0.25">
      <c r="A11" s="32"/>
      <c r="B11" s="36">
        <v>500</v>
      </c>
      <c r="C11" s="37">
        <v>1</v>
      </c>
      <c r="D11" s="38">
        <f>IF(AND(B11*C11&gt;=0,B11*C11&lt;50),((B11+(B11*B67))*C11)/C11,IF(AND(B11*C11&gt;=50,B11*C11&lt;200),((B11+(B11*C67))*C11)/C11,IF(AND(B11*C11&gt;=200,B11*C11&lt;500),((B11+(B11*D67))*C11)/C11,IF(AND(B11*C11&gt;=500,B11*C11&lt;1000),((B11+(B11*E67))*C11)/C11,IF(AND(B11*C11&gt;=1000,B11*C11&lt;2500),((B11+(B11*F67))*C11)/C11,IF(AND(B11*C11&gt;=2500,B11*C11&lt;5000),((B11+(B11*G67))*C11)/C11,IF(AND(B11*C11&gt;=5000,B11*C11&lt;10000),((B11+(B11*H67))*C11)/C11,IF(AND(B11*C11&gt;=10000,B11*C11&lt;20000),((B11+(B11*I67))*C11)/C11,IF(AND(B11*C11&gt;=20000,B11*C11&lt;40000),((B11+(B11*J67))*C11)/C11,IF(AND(B11*C11&gt;=40000,B11*C11&lt;75000),((B11+(B11*K67))*C11)/C11,IF(AND(B11*C11&gt;=75000,B11*C11&lt;100000),((B11+(B11*L67))*C11)/C11,IF(AND(B11*C11&gt;=100000,B11*C11&lt;150000),((B11+(B11*M67))*C11)/C11,IF(AND(B11*C11&gt;=150000,B11*C11&lt;250000),((B11+(B11*N67))*C11)/C11,IF(AND(B11*C11&gt;=250000,B11*C11&lt;500000),((B11+(B11*O67))*C11)/C11,IF(AND(B11*C11&gt;=500000,B11*C11&lt;1000000),((B11+(B11*P67))*C11)/C11,IF(AND(B11*C11&gt;=1000000),((B11+(B11*Q67))*C11)/C11))))))))))))))))</f>
        <v>525</v>
      </c>
      <c r="E11" s="32"/>
      <c r="F11" s="39">
        <v>500</v>
      </c>
      <c r="G11" s="37">
        <v>1</v>
      </c>
      <c r="H11" s="40">
        <f>IF(AND(F11*G11&gt;=0,F11*G11&lt;50),((F11+(F11*B80))*G11)/G11,IF(AND(F11*G11&gt;=50,F11*G11&lt;200),((F11+(F11*C80))*G11)/G11,IF(AND(F11*G11&gt;=200,F11*G11&lt;500),((F11+(F11*D80))*G11)/G11,IF(AND(F11*G11&gt;=500,F11*G11&lt;1000),((F11+(F11*E80))*G11)/G11,IF(AND(F11*G11&gt;=1000,F11*G11&lt;2500),((F11+(F11*F80))*G11)/G11,IF(AND(F11*G11&gt;=2500,F11*G11&lt;5000),((F11+(F11*G80))*G11)/G11,IF(AND(F11*G11&gt;=5000,F11*G11&lt;10000),((F11+(F11*H80))*G11)/G11,IF(AND(F11*G11&gt;=10000,F11*G11&lt;20000),((F11+(F11*I80))*G11)/G11,IF(AND(F11*G11&gt;=20000,F11*G11&lt;40000),((F11+(F11*J80))*G11)/G11,IF(AND(F11*G11&gt;=40000,F11*G11&lt;75000),((F11+(F11*K80))*G11)/G11,IF(AND(F11*G11&gt;=75000,F11*G11&lt;100000),((F11+(F11*L80))*G11)/G11,IF(AND(F11*G11&gt;=100000,F11*G11&lt;150000),((F11+(F11*M80))*G11)/G11,IF(AND(F11*G11&gt;=150000,F11*G11&lt;250000),((F11+(F11*N80))*G11)/G11,IF(AND(F11*G11&gt;=250000,F11*G11&lt;500000),((F11+(F11*O80))*G11)/G11,IF(AND(F11*G11&gt;=500000,F11*G11&lt;1000000),((F11+(F11*P80))*G11)/G11,IF(AND(F11*G11&gt;=1000000),((F11+(F11*Q80))*G11)/G11))))))))))))))))</f>
        <v>537.5</v>
      </c>
      <c r="I11" s="32"/>
      <c r="J11" s="41">
        <v>500</v>
      </c>
      <c r="K11" s="37">
        <v>1</v>
      </c>
      <c r="L11" s="42">
        <f>IF(AND(J11*K11&gt;=0,J11*K11&lt;50),((J11+(J11*B93))*K11)/K11,IF(AND(J11*K11&gt;=50,J11*K11&lt;200),((J11+(J11*C93))*K11)/K11,IF(AND(J11*K11&gt;=200,J11*K11&lt;500),((J11+(J11*D93))*K11)/K11,IF(AND(J11*K11&gt;=500,J11*K11&lt;1000),((J11+(J11*E93))*K11)/K11,IF(AND(J11*K11&gt;=1000,J11*K11&lt;2500),((J11+(J11*F93))*K11)/K11,IF(AND(J11*K11&gt;=2500,J11*K11&lt;5000),((J11+(J11*G93))*K11)/K11,IF(AND(J11*K11&gt;=5000,J11*K11&lt;10000),((J11+(J11*H93))*K11)/K11,IF(AND(J11*K11&gt;=10000,J11*K11&lt;20000),((J11+(J11*I93))*K11)/K11,IF(AND(J11*K11&gt;=20000,J11*K11&lt;40000),((J11+(J11*J93))*K11)/K11,IF(AND(J11*K11&gt;=40000,J11*K11&lt;75000),((J11+(J11*K93))*K11)/K11,IF(AND(J11*K11&gt;=75000,J11*K11&lt;100000),((J11+(J11*L93))*K11)/K11,IF(AND(J11*K11&gt;=100000,J11*K11&lt;150000),((J11+(J11*M93))*K11)/K11,IF(AND(J11*K11&gt;=150000,J11*K11&lt;250000),((J11+(J11*N93))*K11)/K11,IF(AND(J11*K11&gt;=250000,J11*K11&lt;500000),((J11+(J11*O93))*K11)/K11,IF(AND(J11*K11&gt;=500000,J11*K11&lt;1000000),((J11+(J11*P93))*K11)/K11,IF(AND(J11*K11&gt;=1000000),((J11+(J11*Q93))*K11)/K11))))))))))))))))</f>
        <v>522.5</v>
      </c>
      <c r="M11" s="32"/>
      <c r="N11" s="32"/>
      <c r="O11" s="32"/>
      <c r="P11" s="32"/>
      <c r="Q11" s="32"/>
    </row>
    <row r="12" spans="1:17" s="30" customFormat="1" ht="99.95" customHeight="1" x14ac:dyDescent="0.2">
      <c r="A12" s="32"/>
      <c r="B12" s="43"/>
      <c r="C12" s="29"/>
      <c r="D12" s="44"/>
      <c r="E12" s="32"/>
      <c r="F12" s="45"/>
      <c r="G12" s="29"/>
      <c r="H12" s="46"/>
      <c r="I12" s="32"/>
      <c r="J12" s="47"/>
      <c r="K12" s="29"/>
      <c r="L12" s="48"/>
      <c r="M12" s="32"/>
      <c r="N12" s="32"/>
      <c r="O12" s="32"/>
      <c r="P12" s="32"/>
      <c r="Q12" s="32"/>
    </row>
    <row r="13" spans="1:17" s="30" customFormat="1" ht="99.95" customHeight="1" thickBot="1" x14ac:dyDescent="0.25">
      <c r="A13" s="32"/>
      <c r="B13" s="43"/>
      <c r="C13" s="29"/>
      <c r="D13" s="44"/>
      <c r="E13" s="32"/>
      <c r="F13" s="45"/>
      <c r="G13" s="29"/>
      <c r="H13" s="46"/>
      <c r="I13" s="32"/>
      <c r="J13" s="47"/>
      <c r="K13" s="29"/>
      <c r="L13" s="48"/>
      <c r="M13" s="32"/>
      <c r="N13" s="32"/>
      <c r="O13" s="32"/>
      <c r="P13" s="32"/>
      <c r="Q13" s="32"/>
    </row>
    <row r="14" spans="1:17" s="29" customFormat="1" ht="75" customHeight="1" thickBot="1" x14ac:dyDescent="0.3">
      <c r="A14" s="28"/>
      <c r="B14" s="61" t="s">
        <v>14</v>
      </c>
      <c r="C14" s="62"/>
      <c r="D14" s="62"/>
      <c r="E14" s="62"/>
      <c r="F14" s="62"/>
      <c r="G14" s="62"/>
      <c r="H14" s="62"/>
      <c r="I14" s="62"/>
      <c r="J14" s="62"/>
      <c r="K14" s="62"/>
      <c r="L14" s="63"/>
    </row>
    <row r="15" spans="1:17" s="30" customFormat="1" ht="45" customHeight="1" thickBot="1" x14ac:dyDescent="0.25">
      <c r="B15" s="49" t="s">
        <v>2</v>
      </c>
      <c r="C15" s="50"/>
      <c r="D15" s="51"/>
      <c r="E15" s="31"/>
      <c r="F15" s="52" t="s">
        <v>1</v>
      </c>
      <c r="G15" s="53"/>
      <c r="H15" s="54"/>
      <c r="I15" s="31"/>
      <c r="J15" s="55" t="s">
        <v>3</v>
      </c>
      <c r="K15" s="56"/>
      <c r="L15" s="57"/>
    </row>
    <row r="16" spans="1:17" s="30" customFormat="1" ht="99.95" customHeight="1" x14ac:dyDescent="0.2">
      <c r="A16" s="32"/>
      <c r="B16" s="33" t="s">
        <v>9</v>
      </c>
      <c r="C16" s="34" t="s">
        <v>10</v>
      </c>
      <c r="D16" s="35" t="s">
        <v>11</v>
      </c>
      <c r="E16" s="32"/>
      <c r="F16" s="33" t="s">
        <v>9</v>
      </c>
      <c r="G16" s="34" t="s">
        <v>10</v>
      </c>
      <c r="H16" s="35" t="s">
        <v>11</v>
      </c>
      <c r="I16" s="32"/>
      <c r="J16" s="33" t="s">
        <v>9</v>
      </c>
      <c r="K16" s="34" t="s">
        <v>10</v>
      </c>
      <c r="L16" s="35" t="s">
        <v>11</v>
      </c>
      <c r="M16" s="32"/>
      <c r="N16" s="32"/>
      <c r="O16" s="32"/>
      <c r="P16" s="32"/>
      <c r="Q16" s="32"/>
    </row>
    <row r="17" spans="1:17" s="30" customFormat="1" ht="99.95" customHeight="1" thickBot="1" x14ac:dyDescent="0.25">
      <c r="A17" s="32"/>
      <c r="B17" s="36">
        <v>500</v>
      </c>
      <c r="C17" s="37">
        <v>1</v>
      </c>
      <c r="D17" s="38">
        <f>IF(AND(B17*C17&gt;=0,B17*C17&lt;50),((B17+(B17*B68))*C17)/C17,IF(AND(B17*C17&gt;=50,B17*C17&lt;200),((B17+(B17*C68))*C17)/C17,IF(AND(B17*C17&gt;=200,B17*C17&lt;500),((B17+(B17*D68))*C17)/C17,IF(AND(B17*C17&gt;=500,B17*C17&lt;1000),((B17+(B17*E68))*C17)/C17,IF(AND(B17*C17&gt;=1000,B17*C17&lt;2500),((B17+(B17*F68))*C17)/C17,IF(AND(B17*C17&gt;=2500,B17*C17&lt;5000),((B17+(B17*G68))*C17)/C17,IF(AND(B17*C17&gt;=5000,B17*C17&lt;10000),((B17+(B17*H68))*C17)/C17,IF(AND(B17*C17&gt;=10000,B17*C17&lt;20000),((B17+(B17*I68))*C17)/C17,IF(AND(B17*C17&gt;=20000,B17*C17&lt;40000),((B17+(B17*J68))*C17)/C17,IF(AND(B17*C17&gt;=40000,B17*C17&lt;75000),((B17+(B17*K68))*C17)/C17,IF(AND(B17*C17&gt;=75000,B17*C17&lt;100000),((B17+(B17*L68))*C17)/C17,IF(AND(B17*C17&gt;=100000,B17*C17&lt;150000),((B17+(B17*M68))*C17)/C17,IF(AND(B17*C17&gt;=150000,B17*C17&lt;250000),((B17+(B17*N68))*C17)/C17,IF(AND(B17*C17&gt;=250000,B17*C17&lt;500000),((B17+(B17*O68))*C17)/C17,IF(AND(B17*C17&gt;=500000,B17*C17&lt;1000000),((B17+(B17*P68))*C17)/C17,IF(AND(B17*C17&gt;=1000000),((B17+(B17*Q68))*C17)/C17))))))))))))))))</f>
        <v>531.25</v>
      </c>
      <c r="E17" s="32"/>
      <c r="F17" s="39">
        <v>1</v>
      </c>
      <c r="G17" s="37">
        <v>49</v>
      </c>
      <c r="H17" s="40">
        <f>IF(AND(F17*G17&gt;=0,F17*G17&lt;50),((F17+(F17*B81))*G17)/G17,IF(AND(F17*G17&gt;=50,F17*G17&lt;200),((F17+(F17*C81))*G17)/G17,IF(AND(F17*G17&gt;=200,F17*G17&lt;500),((F17+(F17*D81))*G17)/G17,IF(AND(F17*G17&gt;=500,F17*G17&lt;1000),((F17+(F17*E81))*G17)/G17,IF(AND(F17*G17&gt;=1000,F17*G17&lt;2500),((F17+(F17*F81))*G17)/G17,IF(AND(F17*G17&gt;=2500,F17*G17&lt;5000),((F17+(F17*G81))*G17)/G17,IF(AND(F17*G17&gt;=5000,F17*G17&lt;10000),((F17+(F17*H81))*G17)/G17,IF(AND(F17*G17&gt;=10000,F17*G17&lt;20000),((F17+(F17*I81))*G17)/G17,IF(AND(F17*G17&gt;=20000,F17*G17&lt;40000),((F17+(F17*J81))*G17)/G17,IF(AND(F17*G17&gt;=40000,F17*G17&lt;75000),((F17+(F17*K81))*G17)/G17,IF(AND(F17*G17&gt;=75000,F17*G17&lt;100000),((F17+(F17*L81))*G17)/G17,IF(AND(F17*G17&gt;=100000,F17*G17&lt;150000),((F17+(F17*M81))*G17)/G17,IF(AND(F17*G17&gt;=150000,F17*G17&lt;250000),((F17+(F17*N81))*G17)/G17,IF(AND(F17*G17&gt;=250000,F17*G17&lt;500000),((F17+(F17*O81))*G17)/G17,IF(AND(F17*G17&gt;=500000,F17*G17&lt;1000000),((F17+(F17*P81))*G17)/G17,IF(AND(F17*G17&gt;=1000000),((F17+(F17*Q81))*G17)/G17))))))))))))))))</f>
        <v>1.234375</v>
      </c>
      <c r="I17" s="32"/>
      <c r="J17" s="41">
        <v>1</v>
      </c>
      <c r="K17" s="37">
        <v>50</v>
      </c>
      <c r="L17" s="42">
        <f>IF(AND(J17*K17&gt;=0,J17*K17&lt;50),((J17+(J17*B94))*K17)/K17,IF(AND(J17*K17&gt;=50,J17*K17&lt;200),((J17+(J17*C94))*K17)/K17,IF(AND(J17*K17&gt;=200,J17*K17&lt;500),((J17+(J17*D94))*K17)/K17,IF(AND(J17*K17&gt;=500,J17*K17&lt;1000),((J17+(J17*E94))*K17)/K17,IF(AND(J17*K17&gt;=1000,J17*K17&lt;2500),((J17+(J17*F94))*K17)/K17,IF(AND(J17*K17&gt;=2500,J17*K17&lt;5000),((J17+(J17*G94))*K17)/K17,IF(AND(J17*K17&gt;=5000,J17*K17&lt;10000),((J17+(J17*H94))*K17)/K17,IF(AND(J17*K17&gt;=10000,J17*K17&lt;20000),((J17+(J17*I94))*K17)/K17,IF(AND(J17*K17&gt;=20000,J17*K17&lt;40000),((J17+(J17*J94))*K17)/K17,IF(AND(J17*K17&gt;=40000,J17*K17&lt;75000),((J17+(J17*K94))*K17)/K17,IF(AND(J17*K17&gt;=75000,J17*K17&lt;100000),((J17+(J17*L94))*K17)/K17,IF(AND(J17*K17&gt;=100000,J17*K17&lt;150000),((J17+(J17*M94))*K17)/K17,IF(AND(J17*K17&gt;=150000,J17*K17&lt;250000),((J17+(J17*N94))*K17)/K17,IF(AND(J17*K17&gt;=250000,J17*K17&lt;500000),((J17+(J17*O94))*K17)/K17,IF(AND(J17*K17&gt;=500000,J17*K17&lt;1000000),((J17+(J17*P94))*K17)/K17,IF(AND(J17*K17&gt;=1000000),((J17+(J17*Q94))*K17)/K17))))))))))))))))</f>
        <v>1.1125</v>
      </c>
      <c r="M17" s="32"/>
      <c r="N17" s="32"/>
      <c r="O17" s="32"/>
      <c r="P17" s="32"/>
      <c r="Q17" s="32"/>
    </row>
    <row r="18" spans="1:17" s="30" customFormat="1" ht="99.95" customHeight="1" x14ac:dyDescent="0.2">
      <c r="A18" s="32"/>
      <c r="B18" s="43"/>
      <c r="C18" s="29"/>
      <c r="D18" s="44"/>
      <c r="E18" s="32"/>
      <c r="F18" s="45"/>
      <c r="G18" s="29"/>
      <c r="H18" s="46"/>
      <c r="I18" s="32"/>
      <c r="J18" s="47"/>
      <c r="K18" s="29"/>
      <c r="L18" s="48"/>
      <c r="M18" s="32"/>
      <c r="N18" s="32"/>
      <c r="O18" s="32"/>
      <c r="P18" s="32"/>
      <c r="Q18" s="32"/>
    </row>
    <row r="19" spans="1:17" s="30" customFormat="1" ht="99.95" customHeight="1" thickBot="1" x14ac:dyDescent="0.25">
      <c r="A19" s="32"/>
      <c r="B19" s="43"/>
      <c r="C19" s="29"/>
      <c r="D19" s="44"/>
      <c r="E19" s="32"/>
      <c r="F19" s="45"/>
      <c r="G19" s="29"/>
      <c r="H19" s="46"/>
      <c r="I19" s="32"/>
      <c r="J19" s="47"/>
      <c r="K19" s="29"/>
      <c r="L19" s="48"/>
      <c r="M19" s="32"/>
      <c r="N19" s="32"/>
      <c r="O19" s="32"/>
      <c r="P19" s="32"/>
      <c r="Q19" s="32"/>
    </row>
    <row r="20" spans="1:17" s="29" customFormat="1" ht="75" customHeight="1" thickBot="1" x14ac:dyDescent="0.3">
      <c r="A20" s="28"/>
      <c r="B20" s="61" t="s">
        <v>15</v>
      </c>
      <c r="C20" s="62"/>
      <c r="D20" s="62"/>
      <c r="E20" s="62"/>
      <c r="F20" s="62"/>
      <c r="G20" s="62"/>
      <c r="H20" s="62"/>
      <c r="I20" s="62"/>
      <c r="J20" s="62"/>
      <c r="K20" s="62"/>
      <c r="L20" s="63"/>
    </row>
    <row r="21" spans="1:17" s="30" customFormat="1" ht="45" customHeight="1" thickBot="1" x14ac:dyDescent="0.25">
      <c r="B21" s="49" t="s">
        <v>2</v>
      </c>
      <c r="C21" s="50"/>
      <c r="D21" s="51"/>
      <c r="E21" s="31"/>
      <c r="F21" s="52" t="s">
        <v>1</v>
      </c>
      <c r="G21" s="53"/>
      <c r="H21" s="54"/>
      <c r="I21" s="31"/>
      <c r="J21" s="55" t="s">
        <v>3</v>
      </c>
      <c r="K21" s="56"/>
      <c r="L21" s="57"/>
    </row>
    <row r="22" spans="1:17" s="30" customFormat="1" ht="99.95" customHeight="1" x14ac:dyDescent="0.2">
      <c r="A22" s="32"/>
      <c r="B22" s="33" t="s">
        <v>9</v>
      </c>
      <c r="C22" s="34" t="s">
        <v>10</v>
      </c>
      <c r="D22" s="35" t="s">
        <v>11</v>
      </c>
      <c r="E22" s="32"/>
      <c r="F22" s="33" t="s">
        <v>9</v>
      </c>
      <c r="G22" s="34" t="s">
        <v>10</v>
      </c>
      <c r="H22" s="35" t="s">
        <v>11</v>
      </c>
      <c r="I22" s="32"/>
      <c r="J22" s="33" t="s">
        <v>9</v>
      </c>
      <c r="K22" s="34" t="s">
        <v>10</v>
      </c>
      <c r="L22" s="35" t="s">
        <v>11</v>
      </c>
      <c r="M22" s="32"/>
      <c r="N22" s="32"/>
      <c r="O22" s="32"/>
      <c r="P22" s="32"/>
      <c r="Q22" s="32"/>
    </row>
    <row r="23" spans="1:17" s="30" customFormat="1" ht="99.95" customHeight="1" thickBot="1" x14ac:dyDescent="0.25">
      <c r="A23" s="32"/>
      <c r="B23" s="36">
        <v>500</v>
      </c>
      <c r="C23" s="37">
        <v>1</v>
      </c>
      <c r="D23" s="38">
        <f>IF(AND(B23*C23&gt;=0,B23*C23&lt;50),((B23+(B23*B69))*C23)/C23,IF(AND(B23*C23&gt;=50,B23*C23&lt;200),((B23+(B23*C69))*C23)/C23,IF(AND(B23*C23&gt;=200,B23*C23&lt;500),((B23+(B23*D69))*C23)/C23,IF(AND(B23*C23&gt;=500,B23*C23&lt;1000),((B23+(B23*E69))*C23)/C23,IF(AND(B23*C23&gt;=1000,B23*C23&lt;2500),((B23+(B23*F69))*C23)/C23,IF(AND(B23*C23&gt;=2500,B23*C23&lt;5000),((B23+(B23*G69))*C23)/C23,IF(AND(B23*C23&gt;=5000,B23*C23&lt;10000),((B23+(B23*H69))*C23)/C23,IF(AND(B23*C23&gt;=10000,B23*C23&lt;20000),((B23+(B23*I69))*C23)/C23,IF(AND(B23*C23&gt;=20000,B23*C23&lt;40000),((B23+(B23*J69))*C23)/C23,IF(AND(B23*C23&gt;=40000,B23*C23&lt;75000),((B23+(B23*K69))*C23)/C23,IF(AND(B23*C23&gt;=75000,B23*C23&lt;100000),((B23+(B23*L69))*C23)/C23,IF(AND(B23*C23&gt;=100000,B23*C23&lt;150000),((B23+(B23*M69))*C23)/C23,IF(AND(B23*C23&gt;=150000,B23*C23&lt;250000),((B23+(B23*N69))*C23)/C23,IF(AND(B23*C23&gt;=250000,B23*C23&lt;500000),((B23+(B23*O69))*C23)/C23,IF(AND(B23*C23&gt;=500000,B23*C23&lt;1000000),((B23+(B23*P69))*C23)/C23,IF(AND(B23*C23&gt;=1000000),((B23+(B23*Q69))*C23)/C23))))))))))))))))</f>
        <v>539.0625</v>
      </c>
      <c r="E23" s="32"/>
      <c r="F23" s="39">
        <v>1</v>
      </c>
      <c r="G23" s="37">
        <v>50</v>
      </c>
      <c r="H23" s="40">
        <f>IF(AND(F23*G23&gt;=0,F23*G23&lt;50),((F23+(F23*B82))*G23)/G23,IF(AND(F23*G23&gt;=50,F23*G23&lt;200),((F23+(F23*C82))*G23)/G23,IF(AND(F23*G23&gt;=200,F23*G23&lt;500),((F23+(F23*D82))*G23)/G23,IF(AND(F23*G23&gt;=500,F23*G23&lt;1000),((F23+(F23*E82))*G23)/G23,IF(AND(F23*G23&gt;=1000,F23*G23&lt;2500),((F23+(F23*F82))*G23)/G23,IF(AND(F23*G23&gt;=2500,F23*G23&lt;5000),((F23+(F23*G82))*G23)/G23,IF(AND(F23*G23&gt;=5000,F23*G23&lt;10000),((F23+(F23*H82))*G23)/G23,IF(AND(F23*G23&gt;=10000,F23*G23&lt;20000),((F23+(F23*I82))*G23)/G23,IF(AND(F23*G23&gt;=20000,F23*G23&lt;40000),((F23+(F23*J82))*G23)/G23,IF(AND(F23*G23&gt;=40000,F23*G23&lt;75000),((F23+(F23*K82))*G23)/G23,IF(AND(F23*G23&gt;=75000,F23*G23&lt;100000),((F23+(F23*L82))*G23)/G23,IF(AND(F23*G23&gt;=100000,F23*G23&lt;150000),((F23+(F23*M82))*G23)/G23,IF(AND(F23*G23&gt;=150000,F23*G23&lt;250000),((F23+(F23*N82))*G23)/G23,IF(AND(F23*G23&gt;=250000,F23*G23&lt;500000),((F23+(F23*O82))*G23)/G23,IF(AND(F23*G23&gt;=500000,F23*G23&lt;1000000),((F23+(F23*P82))*G23)/G23,IF(AND(F23*G23&gt;=1000000),((F23+(F23*Q82))*G23)/G23))))))))))))))))</f>
        <v>1.234375</v>
      </c>
      <c r="I23" s="32"/>
      <c r="J23" s="41">
        <v>1</v>
      </c>
      <c r="K23" s="37">
        <v>50</v>
      </c>
      <c r="L23" s="42">
        <f>IF(AND(J23*K23&gt;=0,J23*K23&lt;50),((J23+(J23*B95))*K23)/K23,IF(AND(J23*K23&gt;=50,J23*K23&lt;200),((J23+(J23*C95))*K23)/K23,IF(AND(J23*K23&gt;=200,J23*K23&lt;500),((J23+(J23*D95))*K23)/K23,IF(AND(J23*K23&gt;=500,J23*K23&lt;1000),((J23+(J23*E95))*K23)/K23,IF(AND(J23*K23&gt;=1000,J23*K23&lt;2500),((J23+(J23*F95))*K23)/K23,IF(AND(J23*K23&gt;=2500,J23*K23&lt;5000),((J23+(J23*G95))*K23)/K23,IF(AND(J23*K23&gt;=5000,J23*K23&lt;10000),((J23+(J23*H95))*K23)/K23,IF(AND(J23*K23&gt;=10000,J23*K23&lt;20000),((J23+(J23*I95))*K23)/K23,IF(AND(J23*K23&gt;=20000,J23*K23&lt;40000),((J23+(J23*J95))*K23)/K23,IF(AND(J23*K23&gt;=40000,J23*K23&lt;75000),((J23+(J23*K95))*K23)/K23,IF(AND(J23*K23&gt;=75000,J23*K23&lt;100000),((J23+(J23*L95))*K23)/K23,IF(AND(J23*K23&gt;=100000,J23*K23&lt;150000),((J23+(J23*M95))*K23)/K23,IF(AND(J23*K23&gt;=150000,J23*K23&lt;250000),((J23+(J23*N95))*K23)/K23,IF(AND(J23*K23&gt;=250000,J23*K23&lt;500000),((J23+(J23*O95))*K23)/K23,IF(AND(J23*K23&gt;=500000,J23*K23&lt;1000000),((J23+(J23*P95))*K23)/K23,IF(AND(J23*K23&gt;=1000000),((J23+(J23*Q95))*K23)/K23))))))))))))))))</f>
        <v>1.140625</v>
      </c>
      <c r="M23" s="32"/>
      <c r="N23" s="32"/>
      <c r="O23" s="32"/>
      <c r="P23" s="32"/>
      <c r="Q23" s="32"/>
    </row>
    <row r="24" spans="1:17" s="30" customFormat="1" ht="99.95" customHeight="1" x14ac:dyDescent="0.2">
      <c r="A24" s="32"/>
      <c r="B24" s="43"/>
      <c r="C24" s="29"/>
      <c r="D24" s="44"/>
      <c r="E24" s="32"/>
      <c r="F24" s="45"/>
      <c r="G24" s="29"/>
      <c r="H24" s="46"/>
      <c r="I24" s="32"/>
      <c r="J24" s="47"/>
      <c r="K24" s="29"/>
      <c r="L24" s="48"/>
      <c r="M24" s="32"/>
      <c r="N24" s="32"/>
      <c r="O24" s="32"/>
      <c r="P24" s="32"/>
      <c r="Q24" s="32"/>
    </row>
    <row r="25" spans="1:17" s="30" customFormat="1" ht="99.95" customHeight="1" thickBot="1" x14ac:dyDescent="0.25">
      <c r="A25" s="32"/>
      <c r="B25" s="43"/>
      <c r="C25" s="29"/>
      <c r="D25" s="44"/>
      <c r="E25" s="32"/>
      <c r="F25" s="45"/>
      <c r="G25" s="29"/>
      <c r="H25" s="46"/>
      <c r="I25" s="32"/>
      <c r="J25" s="47"/>
      <c r="K25" s="29"/>
      <c r="L25" s="48"/>
      <c r="M25" s="32"/>
      <c r="N25" s="32"/>
      <c r="O25" s="32"/>
      <c r="P25" s="32"/>
      <c r="Q25" s="32"/>
    </row>
    <row r="26" spans="1:17" s="29" customFormat="1" ht="75" customHeight="1" thickBot="1" x14ac:dyDescent="0.3">
      <c r="A26" s="28"/>
      <c r="B26" s="61" t="s">
        <v>16</v>
      </c>
      <c r="C26" s="62"/>
      <c r="D26" s="62"/>
      <c r="E26" s="62"/>
      <c r="F26" s="62"/>
      <c r="G26" s="62"/>
      <c r="H26" s="62"/>
      <c r="I26" s="62"/>
      <c r="J26" s="62"/>
      <c r="K26" s="62"/>
      <c r="L26" s="63"/>
    </row>
    <row r="27" spans="1:17" s="30" customFormat="1" ht="45" customHeight="1" thickBot="1" x14ac:dyDescent="0.25">
      <c r="B27" s="49" t="s">
        <v>2</v>
      </c>
      <c r="C27" s="50"/>
      <c r="D27" s="51"/>
      <c r="E27" s="31"/>
      <c r="F27" s="52" t="s">
        <v>1</v>
      </c>
      <c r="G27" s="53"/>
      <c r="H27" s="54"/>
      <c r="I27" s="31"/>
      <c r="J27" s="55" t="s">
        <v>3</v>
      </c>
      <c r="K27" s="56"/>
      <c r="L27" s="57"/>
    </row>
    <row r="28" spans="1:17" s="30" customFormat="1" ht="99.95" customHeight="1" x14ac:dyDescent="0.2">
      <c r="A28" s="32"/>
      <c r="B28" s="33" t="s">
        <v>9</v>
      </c>
      <c r="C28" s="34" t="s">
        <v>10</v>
      </c>
      <c r="D28" s="35" t="s">
        <v>11</v>
      </c>
      <c r="E28" s="32"/>
      <c r="F28" s="33" t="s">
        <v>9</v>
      </c>
      <c r="G28" s="34" t="s">
        <v>10</v>
      </c>
      <c r="H28" s="35" t="s">
        <v>11</v>
      </c>
      <c r="I28" s="32"/>
      <c r="J28" s="33" t="s">
        <v>9</v>
      </c>
      <c r="K28" s="34" t="s">
        <v>10</v>
      </c>
      <c r="L28" s="35" t="s">
        <v>11</v>
      </c>
      <c r="M28" s="32"/>
      <c r="N28" s="32"/>
      <c r="O28" s="32"/>
      <c r="P28" s="32"/>
      <c r="Q28" s="32"/>
    </row>
    <row r="29" spans="1:17" s="30" customFormat="1" ht="99.95" customHeight="1" thickBot="1" x14ac:dyDescent="0.25">
      <c r="A29" s="32"/>
      <c r="B29" s="36">
        <v>500</v>
      </c>
      <c r="C29" s="37">
        <v>1</v>
      </c>
      <c r="D29" s="38">
        <f>IF(AND(B29*C29&gt;=0,B29*C29&lt;50),((B29+(B29*B70))*C29)/C29,IF(AND(B29*C29&gt;=50,B29*C29&lt;200),((B29+(B29*C70))*C29)/C29,IF(AND(B29*C29&gt;=200,B29*C29&lt;500),((B29+(B29*D70))*C29)/C29,IF(AND(B29*C29&gt;=500,B29*C29&lt;1000),((B29+(B29*E70))*C29)/C29,IF(AND(B29*C29&gt;=1000,B29*C29&lt;2500),((B29+(B29*F70))*C29)/C29,IF(AND(B29*C29&gt;=2500,B29*C29&lt;5000),((B29+(B29*G70))*C29)/C29,IF(AND(B29*C29&gt;=5000,B29*C29&lt;10000),((B29+(B29*H70))*C29)/C29,IF(AND(B29*C29&gt;=10000,B29*C29&lt;20000),((B29+(B29*I70))*C29)/C29,IF(AND(B29*C29&gt;=20000,B29*C29&lt;40000),((B29+(B29*J70))*C29)/C29,IF(AND(B29*C29&gt;=40000,B29*C29&lt;75000),((B29+(B29*K70))*C29)/C29,IF(AND(B29*C29&gt;=75000,B29*C29&lt;100000),((B29+(B29*L70))*C29)/C29,IF(AND(B29*C29&gt;=100000,B29*C29&lt;150000),((B29+(B29*M70))*C29)/C29,IF(AND(B29*C29&gt;=150000,B29*C29&lt;250000),((B29+(B29*N70))*C29)/C29,IF(AND(B29*C29&gt;=250000,B29*C29&lt;500000),((B29+(B29*O70))*C29)/C29,IF(AND(B29*C29&gt;=500000,B29*C29&lt;1000000),((B29+(B29*P70))*C29)/C29,IF(AND(B29*C29&gt;=1000000),((B29+(B29*Q70))*C29)/C29))))))))))))))))</f>
        <v>548.828125</v>
      </c>
      <c r="E29" s="32"/>
      <c r="F29" s="39">
        <v>1</v>
      </c>
      <c r="G29" s="37">
        <v>50</v>
      </c>
      <c r="H29" s="40">
        <f>IF(AND(F29*G29&gt;=0,F29*G29&lt;50),((F29+(F29*B83))*G29)/G29,IF(AND(F29*G29&gt;=50,F29*G29&lt;200),((F29+(F29*C83))*G29)/G29,IF(AND(F29*G29&gt;=200,F29*G29&lt;500),((F29+(F29*D83))*G29)/G29,IF(AND(F29*G29&gt;=500,F29*G29&lt;1000),((F29+(F29*E83))*G29)/G29,IF(AND(F29*G29&gt;=1000,F29*G29&lt;2500),((F29+(F29*F83))*G29)/G29,IF(AND(F29*G29&gt;=2500,F29*G29&lt;5000),((F29+(F29*G83))*G29)/G29,IF(AND(F29*G29&gt;=5000,F29*G29&lt;10000),((F29+(F29*H83))*G29)/G29,IF(AND(F29*G29&gt;=10000,F29*G29&lt;20000),((F29+(F29*I83))*G29)/G29,IF(AND(F29*G29&gt;=20000,F29*G29&lt;40000),((F29+(F29*J83))*G29)/G29,IF(AND(F29*G29&gt;=40000,F29*G29&lt;75000),((F29+(F29*K83))*G29)/G29,IF(AND(F29*G29&gt;=75000,F29*G29&lt;100000),((F29+(F29*L83))*G29)/G29,IF(AND(F29*G29&gt;=100000,F29*G29&lt;150000),((F29+(F29*M83))*G29)/G29,IF(AND(F29*G29&gt;=150000,F29*G29&lt;250000),((F29+(F29*N83))*G29)/G29,IF(AND(F29*G29&gt;=250000,F29*G29&lt;500000),((F29+(F29*O83))*G29)/G29,IF(AND(F29*G29&gt;=500000,F29*G29&lt;1000000),((F29+(F29*P83))*G29)/G29,IF(AND(F29*G29&gt;=1000000),((F29+(F29*Q83))*G29)/G29))))))))))))))))</f>
        <v>1.29296875</v>
      </c>
      <c r="I29" s="32"/>
      <c r="J29" s="41">
        <v>1</v>
      </c>
      <c r="K29" s="37">
        <v>50</v>
      </c>
      <c r="L29" s="42">
        <f>IF(AND(J29*K29&gt;=0,J29*K29&lt;50),((J29+(J29*B96))*K29)/K29,IF(AND(J29*K29&gt;=50,J29*K29&lt;200),((J29+(J29*C96))*K29)/K29,IF(AND(J29*K29&gt;=200,J29*K29&lt;500),((J29+(J29*D96))*K29)/K29,IF(AND(J29*K29&gt;=500,J29*K29&lt;1000),((J29+(J29*E96))*K29)/K29,IF(AND(J29*K29&gt;=1000,J29*K29&lt;2500),((J29+(J29*F96))*K29)/K29,IF(AND(J29*K29&gt;=2500,J29*K29&lt;5000),((J29+(J29*G96))*K29)/K29,IF(AND(J29*K29&gt;=5000,J29*K29&lt;10000),((J29+(J29*H96))*K29)/K29,IF(AND(J29*K29&gt;=10000,J29*K29&lt;20000),((J29+(J29*I96))*K29)/K29,IF(AND(J29*K29&gt;=20000,J29*K29&lt;40000),((J29+(J29*J96))*K29)/K29,IF(AND(J29*K29&gt;=40000,J29*K29&lt;75000),((J29+(J29*K96))*K29)/K29,IF(AND(J29*K29&gt;=75000,J29*K29&lt;100000),((J29+(J29*L96))*K29)/K29,IF(AND(J29*K29&gt;=100000,J29*K29&lt;150000),((J29+(J29*M96))*K29)/K29,IF(AND(J29*K29&gt;=150000,J29*K29&lt;250000),((J29+(J29*N96))*K29)/K29,IF(AND(J29*K29&gt;=250000,J29*K29&lt;500000),((J29+(J29*O96))*K29)/K29,IF(AND(J29*K29&gt;=500000,J29*K29&lt;1000000),((J29+(J29*P96))*K29)/K29,IF(AND(J29*K29&gt;=1000000),((J29+(J29*Q96))*K29)/K29))))))))))))))))</f>
        <v>1.17578125</v>
      </c>
      <c r="M29" s="32"/>
      <c r="N29" s="32"/>
      <c r="O29" s="32"/>
      <c r="P29" s="32"/>
      <c r="Q29" s="32"/>
    </row>
    <row r="30" spans="1:17" s="30" customFormat="1" ht="99.95" customHeight="1" x14ac:dyDescent="0.2">
      <c r="A30" s="32"/>
      <c r="B30" s="43"/>
      <c r="C30" s="29"/>
      <c r="D30" s="44"/>
      <c r="E30" s="32"/>
      <c r="F30" s="45"/>
      <c r="G30" s="29"/>
      <c r="H30" s="46"/>
      <c r="I30" s="32"/>
      <c r="J30" s="47"/>
      <c r="K30" s="29"/>
      <c r="L30" s="48"/>
      <c r="M30" s="32"/>
      <c r="N30" s="32"/>
      <c r="O30" s="32"/>
      <c r="P30" s="32"/>
      <c r="Q30" s="32"/>
    </row>
    <row r="31" spans="1:17" s="30" customFormat="1" ht="99.95" customHeight="1" thickBot="1" x14ac:dyDescent="0.25">
      <c r="A31" s="32"/>
      <c r="B31" s="43"/>
      <c r="C31" s="29"/>
      <c r="D31" s="44"/>
      <c r="E31" s="32"/>
      <c r="F31" s="45"/>
      <c r="G31" s="29"/>
      <c r="H31" s="46"/>
      <c r="I31" s="32"/>
      <c r="J31" s="47"/>
      <c r="K31" s="29"/>
      <c r="L31" s="48"/>
      <c r="M31" s="32"/>
      <c r="N31" s="32"/>
      <c r="O31" s="32"/>
      <c r="P31" s="32"/>
      <c r="Q31" s="32"/>
    </row>
    <row r="32" spans="1:17" s="29" customFormat="1" ht="75" customHeight="1" thickBot="1" x14ac:dyDescent="0.3">
      <c r="A32" s="28"/>
      <c r="B32" s="61" t="s">
        <v>17</v>
      </c>
      <c r="C32" s="62"/>
      <c r="D32" s="62"/>
      <c r="E32" s="62"/>
      <c r="F32" s="62"/>
      <c r="G32" s="62"/>
      <c r="H32" s="62"/>
      <c r="I32" s="62"/>
      <c r="J32" s="62"/>
      <c r="K32" s="62"/>
      <c r="L32" s="63"/>
    </row>
    <row r="33" spans="1:17" s="30" customFormat="1" ht="45" customHeight="1" thickBot="1" x14ac:dyDescent="0.25">
      <c r="B33" s="49" t="s">
        <v>2</v>
      </c>
      <c r="C33" s="50"/>
      <c r="D33" s="51"/>
      <c r="E33" s="31"/>
      <c r="F33" s="52" t="s">
        <v>1</v>
      </c>
      <c r="G33" s="53"/>
      <c r="H33" s="54"/>
      <c r="I33" s="31"/>
      <c r="J33" s="55" t="s">
        <v>3</v>
      </c>
      <c r="K33" s="56"/>
      <c r="L33" s="57"/>
    </row>
    <row r="34" spans="1:17" s="30" customFormat="1" ht="99.95" customHeight="1" x14ac:dyDescent="0.2">
      <c r="A34" s="32"/>
      <c r="B34" s="33" t="s">
        <v>9</v>
      </c>
      <c r="C34" s="34" t="s">
        <v>10</v>
      </c>
      <c r="D34" s="35" t="s">
        <v>11</v>
      </c>
      <c r="E34" s="32"/>
      <c r="F34" s="33" t="s">
        <v>9</v>
      </c>
      <c r="G34" s="34" t="s">
        <v>10</v>
      </c>
      <c r="H34" s="35" t="s">
        <v>11</v>
      </c>
      <c r="I34" s="32"/>
      <c r="J34" s="33" t="s">
        <v>9</v>
      </c>
      <c r="K34" s="34" t="s">
        <v>10</v>
      </c>
      <c r="L34" s="35" t="s">
        <v>11</v>
      </c>
      <c r="M34" s="32"/>
      <c r="N34" s="32"/>
      <c r="O34" s="32"/>
      <c r="P34" s="32"/>
      <c r="Q34" s="32"/>
    </row>
    <row r="35" spans="1:17" s="30" customFormat="1" ht="99.95" customHeight="1" thickBot="1" x14ac:dyDescent="0.25">
      <c r="A35" s="32"/>
      <c r="B35" s="36">
        <v>500</v>
      </c>
      <c r="C35" s="37">
        <v>1</v>
      </c>
      <c r="D35" s="38">
        <f>IF(AND(B35*C35&gt;=0,B35*C35&lt;50),((B35+(B35*B71))*C35)/C35,IF(AND(B35*C35&gt;=50,B35*C35&lt;200),((B35+(B35*C71))*C35)/C35,IF(AND(B35*C35&gt;=200,B35*C35&lt;500),((B35+(B35*D71))*C35)/C35,IF(AND(B35*C35&gt;=500,B35*C35&lt;1000),((B35+(B35*E71))*C35)/C35,IF(AND(B35*C35&gt;=1000,B35*C35&lt;2500),((B35+(B35*F71))*C35)/C35,IF(AND(B35*C35&gt;=2500,B35*C35&lt;5000),((B35+(B35*G71))*C35)/C35,IF(AND(B35*C35&gt;=5000,B35*C35&lt;10000),((B35+(B35*H71))*C35)/C35,IF(AND(B35*C35&gt;=10000,B35*C35&lt;20000),((B35+(B35*I71))*C35)/C35,IF(AND(B35*C35&gt;=20000,B35*C35&lt;40000),((B35+(B35*J71))*C35)/C35,IF(AND(B35*C35&gt;=40000,B35*C35&lt;75000),((B35+(B35*K71))*C35)/C35,IF(AND(B35*C35&gt;=75000,B35*C35&lt;100000),((B35+(B35*L71))*C35)/C35,IF(AND(B35*C35&gt;=100000,B35*C35&lt;150000),((B35+(B35*M71))*C35)/C35,IF(AND(B35*C35&gt;=150000,B35*C35&lt;250000),((B35+(B35*N71))*C35)/C35,IF(AND(B35*C35&gt;=250000,B35*C35&lt;500000),((B35+(B35*O71))*C35)/C35,IF(AND(B35*C35&gt;=500000,B35*C35&lt;1000000),((B35+(B35*P71))*C35)/C35,IF(AND(B35*C35&gt;=1000000),((B35+(B35*Q71))*C35)/C35))))))))))))))))</f>
        <v>561.03515625</v>
      </c>
      <c r="E35" s="32"/>
      <c r="F35" s="39">
        <v>1</v>
      </c>
      <c r="G35" s="37">
        <v>200</v>
      </c>
      <c r="H35" s="40">
        <f>IF(AND(F35*G35&gt;=0,F35*G35&lt;50),((F35+(F35*B84))*G35)/G35,IF(AND(F35*G35&gt;=50,F35*G35&lt;200),((F35+(F35*C84))*G35)/G35,IF(AND(F35*G35&gt;=200,F35*G35&lt;500),((F35+(F35*D84))*G35)/G35,IF(AND(F35*G35&gt;=500,F35*G35&lt;1000),((F35+(F35*E84))*G35)/G35,IF(AND(F35*G35&gt;=1000,F35*G35&lt;2500),((F35+(F35*F84))*G35)/G35,IF(AND(F35*G35&gt;=2500,F35*G35&lt;5000),((F35+(F35*G84))*G35)/G35,IF(AND(F35*G35&gt;=5000,F35*G35&lt;10000),((F35+(F35*H84))*G35)/G35,IF(AND(F35*G35&gt;=10000,F35*G35&lt;20000),((F35+(F35*I84))*G35)/G35,IF(AND(F35*G35&gt;=20000,F35*G35&lt;40000),((F35+(F35*J84))*G35)/G35,IF(AND(F35*G35&gt;=40000,F35*G35&lt;75000),((F35+(F35*K84))*G35)/G35,IF(AND(F35*G35&gt;=75000,F35*G35&lt;100000),((F35+(F35*L84))*G35)/G35,IF(AND(F35*G35&gt;=100000,F35*G35&lt;150000),((F35+(F35*M84))*G35)/G35,IF(AND(F35*G35&gt;=150000,F35*G35&lt;250000),((F35+(F35*N84))*G35)/G35,IF(AND(F35*G35&gt;=250000,F35*G35&lt;500000),((F35+(F35*O84))*G35)/G35,IF(AND(F35*G35&gt;=500000,F35*G35&lt;1000000),((F35+(F35*P84))*G35)/G35,IF(AND(F35*G35&gt;=1000000),((F35+(F35*Q84))*G35)/G35))))))))))))))))</f>
        <v>1.274658203125</v>
      </c>
      <c r="I35" s="32"/>
      <c r="J35" s="41">
        <v>1</v>
      </c>
      <c r="K35" s="37">
        <v>50</v>
      </c>
      <c r="L35" s="42">
        <f>IF(AND(J35*K35&gt;=0,J35*K35&lt;50),((J35+(J35*B97))*K35)/K35,IF(AND(J35*K35&gt;=50,J35*K35&lt;200),((J35+(J35*C97))*K35)/K35,IF(AND(J35*K35&gt;=200,J35*K35&lt;500),((J35+(J35*D97))*K35)/K35,IF(AND(J35*K35&gt;=500,J35*K35&lt;1000),((J35+(J35*E97))*K35)/K35,IF(AND(J35*K35&gt;=1000,J35*K35&lt;2500),((J35+(J35*F97))*K35)/K35,IF(AND(J35*K35&gt;=2500,J35*K35&lt;5000),((J35+(J35*G97))*K35)/K35,IF(AND(J35*K35&gt;=5000,J35*K35&lt;10000),((J35+(J35*H97))*K35)/K35,IF(AND(J35*K35&gt;=10000,J35*K35&lt;20000),((J35+(J35*I97))*K35)/K35,IF(AND(J35*K35&gt;=20000,J35*K35&lt;40000),((J35+(J35*J97))*K35)/K35,IF(AND(J35*K35&gt;=40000,J35*K35&lt;75000),((J35+(J35*K97))*K35)/K35,IF(AND(J35*K35&gt;=75000,J35*K35&lt;100000),((J35+(J35*L97))*K35)/K35,IF(AND(J35*K35&gt;=100000,J35*K35&lt;150000),((J35+(J35*M97))*K35)/K35,IF(AND(J35*K35&gt;=150000,J35*K35&lt;250000),((J35+(J35*N97))*K35)/K35,IF(AND(J35*K35&gt;=250000,J35*K35&lt;500000),((J35+(J35*O97))*K35)/K35,IF(AND(J35*K35&gt;=500000,J35*K35&lt;1000000),((J35+(J35*P97))*K35)/K35,IF(AND(J35*K35&gt;=1000000),((J35+(J35*Q97))*K35)/K35))))))))))))))))</f>
        <v>1.2197265625</v>
      </c>
      <c r="M35" s="32"/>
      <c r="N35" s="32"/>
      <c r="O35" s="32"/>
      <c r="P35" s="32"/>
      <c r="Q35" s="32"/>
    </row>
    <row r="36" spans="1:17" s="30" customFormat="1" ht="99.95" customHeight="1" x14ac:dyDescent="0.2">
      <c r="A36" s="32"/>
      <c r="B36" s="43"/>
      <c r="C36" s="29"/>
      <c r="D36" s="44"/>
      <c r="E36" s="32"/>
      <c r="F36" s="45"/>
      <c r="G36" s="29"/>
      <c r="H36" s="46"/>
      <c r="I36" s="32"/>
      <c r="J36" s="47"/>
      <c r="K36" s="29"/>
      <c r="L36" s="48"/>
      <c r="M36" s="32"/>
      <c r="N36" s="32"/>
      <c r="O36" s="32"/>
      <c r="P36" s="32"/>
      <c r="Q36" s="32"/>
    </row>
    <row r="37" spans="1:17" s="30" customFormat="1" ht="99.95" customHeight="1" thickBot="1" x14ac:dyDescent="0.25">
      <c r="A37" s="32"/>
      <c r="B37" s="43"/>
      <c r="C37" s="29"/>
      <c r="D37" s="44"/>
      <c r="E37" s="32"/>
      <c r="F37" s="45"/>
      <c r="G37" s="29"/>
      <c r="H37" s="46"/>
      <c r="I37" s="32"/>
      <c r="J37" s="47"/>
      <c r="K37" s="29"/>
      <c r="L37" s="48"/>
      <c r="M37" s="32"/>
      <c r="N37" s="32"/>
      <c r="O37" s="32"/>
      <c r="P37" s="32"/>
      <c r="Q37" s="32"/>
    </row>
    <row r="38" spans="1:17" s="29" customFormat="1" ht="75" customHeight="1" thickBot="1" x14ac:dyDescent="0.3">
      <c r="A38" s="28"/>
      <c r="B38" s="61" t="s">
        <v>18</v>
      </c>
      <c r="C38" s="62"/>
      <c r="D38" s="62"/>
      <c r="E38" s="62"/>
      <c r="F38" s="62"/>
      <c r="G38" s="62"/>
      <c r="H38" s="62"/>
      <c r="I38" s="62"/>
      <c r="J38" s="62"/>
      <c r="K38" s="62"/>
      <c r="L38" s="63"/>
    </row>
    <row r="39" spans="1:17" s="30" customFormat="1" ht="45" customHeight="1" thickBot="1" x14ac:dyDescent="0.25">
      <c r="B39" s="49" t="s">
        <v>2</v>
      </c>
      <c r="C39" s="50"/>
      <c r="D39" s="51"/>
      <c r="E39" s="31"/>
      <c r="F39" s="52" t="s">
        <v>1</v>
      </c>
      <c r="G39" s="53"/>
      <c r="H39" s="54"/>
      <c r="I39" s="31"/>
      <c r="J39" s="55" t="s">
        <v>3</v>
      </c>
      <c r="K39" s="56"/>
      <c r="L39" s="57"/>
    </row>
    <row r="40" spans="1:17" s="30" customFormat="1" ht="99.95" customHeight="1" x14ac:dyDescent="0.2">
      <c r="A40" s="32"/>
      <c r="B40" s="33" t="s">
        <v>9</v>
      </c>
      <c r="C40" s="34" t="s">
        <v>10</v>
      </c>
      <c r="D40" s="35" t="s">
        <v>11</v>
      </c>
      <c r="E40" s="32"/>
      <c r="F40" s="33" t="s">
        <v>9</v>
      </c>
      <c r="G40" s="34" t="s">
        <v>10</v>
      </c>
      <c r="H40" s="35" t="s">
        <v>11</v>
      </c>
      <c r="I40" s="32"/>
      <c r="J40" s="33" t="s">
        <v>9</v>
      </c>
      <c r="K40" s="34" t="s">
        <v>10</v>
      </c>
      <c r="L40" s="35" t="s">
        <v>11</v>
      </c>
      <c r="M40" s="32"/>
      <c r="N40" s="32"/>
      <c r="O40" s="32"/>
      <c r="P40" s="32"/>
      <c r="Q40" s="32"/>
    </row>
    <row r="41" spans="1:17" s="30" customFormat="1" ht="99.95" customHeight="1" thickBot="1" x14ac:dyDescent="0.25">
      <c r="A41" s="32"/>
      <c r="B41" s="36">
        <v>500</v>
      </c>
      <c r="C41" s="37">
        <v>1</v>
      </c>
      <c r="D41" s="38">
        <f>IF(AND(B41*C41&gt;=0,B41*C41&lt;50),((B41+(B41*B72))*C41)/C41,IF(AND(B41*C41&gt;=50,B41*C41&lt;200),((B41+(B41*C72))*C41)/C41,IF(AND(B41*C41&gt;=200,B41*C41&lt;500),((B41+(B41*D72))*C41)/C41,IF(AND(B41*C41&gt;=500,B41*C41&lt;1000),((B41+(B41*E72))*C41)/C41,IF(AND(B41*C41&gt;=1000,B41*C41&lt;2500),((B41+(B41*F72))*C41)/C41,IF(AND(B41*C41&gt;=2500,B41*C41&lt;5000),((B41+(B41*G72))*C41)/C41,IF(AND(B41*C41&gt;=5000,B41*C41&lt;10000),((B41+(B41*H72))*C41)/C41,IF(AND(B41*C41&gt;=10000,B41*C41&lt;20000),((B41+(B41*I72))*C41)/C41,IF(AND(B41*C41&gt;=20000,B41*C41&lt;40000),((B41+(B41*J72))*C41)/C41,IF(AND(B41*C41&gt;=40000,B41*C41&lt;75000),((B41+(B41*K72))*C41)/C41,IF(AND(B41*C41&gt;=75000,B41*C41&lt;100000),((B41+(B41*L72))*C41)/C41,IF(AND(B41*C41&gt;=100000,B41*C41&lt;150000),((B41+(B41*M72))*C41)/C41,IF(AND(B41*C41&gt;=150000,B41*C41&lt;250000),((B41+(B41*N72))*C41)/C41,IF(AND(B41*C41&gt;=250000,B41*C41&lt;5000000),((B41+(B41*O72))*C41)/C41,IF(AND(B41*C41&gt;=500000,B41*C41&lt;1000000),((B41+(B41*P72))*C41)/C41,IF(AND(B41*C41&gt;=1000000),((B41+(B41*Q72))*C41)/C41))))))))))))))))</f>
        <v>576.2939453125</v>
      </c>
      <c r="E41" s="32"/>
      <c r="F41" s="39">
        <v>1</v>
      </c>
      <c r="G41" s="37">
        <v>50</v>
      </c>
      <c r="H41" s="40">
        <f>IF(AND(F41*G41&gt;=0,F41*G41&lt;50),((F41+(F41*B85))*G41)/G41,IF(AND(F41*G41&gt;=50,F41*G41&lt;200),((F41+(F41*C85))*G41)/G41,IF(AND(F41*G41&gt;=200,F41*G41&lt;500),((F41+(F41*D85))*G41)/G41,IF(AND(F41*G41&gt;=500,F41*G41&lt;1000),((F41+(F41*E85))*G41)/G41,IF(AND(F41*G41&gt;=1000,F41*G41&lt;2500),((F41+(F41*F85))*G41)/G41,IF(AND(F41*G41&gt;=2500,F41*G41&lt;5000),((F41+(F41*G85))*G41)/G41,IF(AND(F41*G41&gt;=5000,F41*G41&lt;10000),((F41+(F41*H85))*G41)/G41,IF(AND(F41*G41&gt;=10000,F41*G41&lt;20000),((F41+(F41*I85))*G41)/G41,IF(AND(F41*G41&gt;=20000,F41*G41&lt;40000),((F41+(F41*J85))*G41)/G41,IF(AND(F41*G41&gt;=40000,F41*G41&lt;75000),((F41+(F41*K85))*G41)/G41,IF(AND(F41*G41&gt;=75000,F41*G41&lt;100000),((F41+(F41*L85))*G41)/G41,IF(AND(F41*G41&gt;=100000,F41*G41&lt;150000),((F41+(F41*M85))*G41)/G41,IF(AND(F41*G41&gt;=150000,F41*G41&lt;250000),((F41+(F41*N85))*G41)/G41,IF(AND(F41*G41&gt;=250000,F41*G41&lt;500000),((F41+(F41*O85))*G41)/G41,IF(AND(F41*G41&gt;=500000,F41*G41&lt;1000000),((F41+(F41*P85))*G41)/G41,IF(AND(F41*G41&gt;=1000000),((F41+(F41*Q85))*G41)/G41))))))))))))))))</f>
        <v>1.457763671875</v>
      </c>
      <c r="I41" s="32"/>
      <c r="J41" s="41">
        <v>1</v>
      </c>
      <c r="K41" s="37">
        <v>50</v>
      </c>
      <c r="L41" s="42">
        <f>IF(AND(J41*K41&gt;=0,J41*K41&lt;50),((J41+(J41*B98))*K41)/K41,IF(AND(J41*K41&gt;=50,J41*K41&lt;200),((J41+(J41*C98))*K41)/K41,IF(AND(J41*K41&gt;=200,J41*K41&lt;500),((J41+(J41*D98))*K41)/K41,IF(AND(J41*K41&gt;=500,J41*K41&lt;1000),((J41+(J41*E98))*K41)/K41,IF(AND(J41*K41&gt;=1000,J41*K41&lt;2500),((J41+(J41*F98))*K41)/K41,IF(AND(J41*K41&gt;=2500,J41*K41&lt;5000),((J41+(J41*G98))*K41)/K41,IF(AND(J41*K41&gt;=5000,J41*K41&lt;10000),((J41+(J41*H98))*K41)/K41,IF(AND(J41*K41&gt;=10000,J41*K41&lt;20000),((J41+(J41*I98))*K41)/K41,IF(AND(J41*K41&gt;=20000,J41*K41&lt;40000),((J41+(J41*J98))*K41)/K41,IF(AND(J41*K41&gt;=40000,J41*K41&lt;75000),((J41+(J41*K98))*K41)/K41,IF(AND(J41*K41&gt;=75000,J41*K41&lt;100000),((J41+(J41*L98))*K41)/K41,IF(AND(J41*K41&gt;=100000,J41*K41&lt;150000),((J41+(J41*M98))*K41)/K41,IF(AND(J41*K41&gt;=150000,J41*K41&lt;250000),((J41+(J41*N98))*K41)/K41,IF(AND(J41*K41&gt;=250000,J41*K41&lt;500000),((J41+(J41*O98))*K41)/K41,IF(AND(J41*K41&gt;=500000,J41*K41&lt;1000000),((J41+(J41*P98))*K41)/K41,IF(AND(J41*K41&gt;=1000000),((J41+(J41*Q98))*K41)/K41))))))))))))))))</f>
        <v>1.274658203125</v>
      </c>
      <c r="M41" s="32"/>
      <c r="N41" s="32"/>
      <c r="O41" s="32"/>
      <c r="P41" s="32"/>
      <c r="Q41" s="32"/>
    </row>
    <row r="42" spans="1:17" s="30" customFormat="1" ht="99.95" customHeight="1" x14ac:dyDescent="0.2">
      <c r="A42" s="32"/>
      <c r="B42" s="43"/>
      <c r="C42" s="29"/>
      <c r="D42" s="44"/>
      <c r="E42" s="32"/>
      <c r="F42" s="45"/>
      <c r="G42" s="29"/>
      <c r="H42" s="46"/>
      <c r="I42" s="32"/>
      <c r="J42" s="47"/>
      <c r="K42" s="29"/>
      <c r="L42" s="48"/>
      <c r="M42" s="32"/>
      <c r="N42" s="32"/>
      <c r="O42" s="32"/>
      <c r="P42" s="32"/>
      <c r="Q42" s="32"/>
    </row>
    <row r="43" spans="1:17" s="30" customFormat="1" ht="99.95" customHeight="1" thickBot="1" x14ac:dyDescent="0.25">
      <c r="A43" s="32"/>
      <c r="B43" s="43"/>
      <c r="C43" s="29"/>
      <c r="D43" s="44"/>
      <c r="E43" s="32"/>
      <c r="F43" s="45"/>
      <c r="G43" s="29"/>
      <c r="H43" s="46"/>
      <c r="I43" s="32"/>
      <c r="J43" s="47"/>
      <c r="K43" s="29"/>
      <c r="L43" s="48"/>
      <c r="M43" s="32"/>
      <c r="N43" s="32"/>
      <c r="O43" s="32"/>
      <c r="P43" s="32"/>
      <c r="Q43" s="32"/>
    </row>
    <row r="44" spans="1:17" s="29" customFormat="1" ht="75" customHeight="1" thickBot="1" x14ac:dyDescent="0.3">
      <c r="A44" s="28"/>
      <c r="B44" s="61" t="s">
        <v>19</v>
      </c>
      <c r="C44" s="62"/>
      <c r="D44" s="62"/>
      <c r="E44" s="62"/>
      <c r="F44" s="62"/>
      <c r="G44" s="62"/>
      <c r="H44" s="62"/>
      <c r="I44" s="62"/>
      <c r="J44" s="62"/>
      <c r="K44" s="62"/>
      <c r="L44" s="63"/>
    </row>
    <row r="45" spans="1:17" s="30" customFormat="1" ht="45" customHeight="1" thickBot="1" x14ac:dyDescent="0.25">
      <c r="B45" s="49" t="s">
        <v>2</v>
      </c>
      <c r="C45" s="50"/>
      <c r="D45" s="51"/>
      <c r="E45" s="31"/>
      <c r="F45" s="52" t="s">
        <v>1</v>
      </c>
      <c r="G45" s="53"/>
      <c r="H45" s="54"/>
      <c r="I45" s="31"/>
      <c r="J45" s="55" t="s">
        <v>3</v>
      </c>
      <c r="K45" s="56"/>
      <c r="L45" s="57"/>
    </row>
    <row r="46" spans="1:17" s="30" customFormat="1" ht="99.95" customHeight="1" x14ac:dyDescent="0.2">
      <c r="A46" s="32"/>
      <c r="B46" s="33" t="s">
        <v>9</v>
      </c>
      <c r="C46" s="34" t="s">
        <v>10</v>
      </c>
      <c r="D46" s="35" t="s">
        <v>11</v>
      </c>
      <c r="E46" s="32"/>
      <c r="F46" s="33" t="s">
        <v>9</v>
      </c>
      <c r="G46" s="34" t="s">
        <v>10</v>
      </c>
      <c r="H46" s="35" t="s">
        <v>11</v>
      </c>
      <c r="I46" s="32"/>
      <c r="J46" s="33" t="s">
        <v>9</v>
      </c>
      <c r="K46" s="34" t="s">
        <v>10</v>
      </c>
      <c r="L46" s="35" t="s">
        <v>11</v>
      </c>
      <c r="M46" s="32"/>
      <c r="N46" s="32"/>
      <c r="O46" s="32"/>
      <c r="P46" s="32"/>
      <c r="Q46" s="32"/>
    </row>
    <row r="47" spans="1:17" s="30" customFormat="1" ht="99.95" customHeight="1" thickBot="1" x14ac:dyDescent="0.25">
      <c r="A47" s="32"/>
      <c r="B47" s="36">
        <v>500</v>
      </c>
      <c r="C47" s="37">
        <v>1</v>
      </c>
      <c r="D47" s="38">
        <f>IF(AND(B47*C47&gt;=0,B47*C47&lt;50),((B47+(B47*B73))*C47)/C47,IF(AND(B47*C47&gt;=50,B47*C47&lt;200),((B47+(B47*C73))*C47)/C47,IF(AND(B47*C47&gt;=200,B47*C47&lt;500),((B47+(B47*D73))*C47)/C47,IF(AND(B47*C47&gt;=500,B47*C47&lt;1000),((B47+(B47*E73))*C47)/C47,IF(AND(B47*C47&gt;=1000,B47*C47&lt;2500),((B47+(B47*F73))*C47)/C47,IF(AND(B47*C47&gt;=2500,B47*C47&lt;5000),((B47+(B47*G73))*C47)/C47,IF(AND(B47*C47&gt;=5000,B47*C47&lt;10000),((B47+(B47*H73))*C47)/C47,IF(AND(B47*C47&gt;=10000,B47*C47&lt;20000),((B47+(B47*I73))*C47)/C47,IF(AND(B47*C47&gt;=20000,B47*C47&lt;40000),((B47+(B47*J73))*C47)/C47,IF(AND(B47*C47&gt;=40000,B47*C47&lt;75000),((B47+(B47*K73))*C47)/C47,IF(AND(B47*C47&gt;=75000,B47*C47&lt;100000),((B47+(B47*L73))*C47)/C47,IF(AND(B47*C47&gt;=100000,B47*C47&lt;150000),((B47+(B47*M73))*C47)/C47,IF(AND(B47*C47&gt;=150000,B47*C47&lt;250000),((B47+(B47*N73))*C47)/C47,IF(AND(B47*C47&gt;=250000,B47*C47&lt;500000),((B47+(B47*O73))*C47)/C47,IF(AND(B47*C47&gt;=500000,B47*C47&lt;1000000),((B47+(B47*P73))*C47)/C47,IF(AND(B47*C47&gt;=1000000),((B47+(B47*Q73))*C47)/C47))))))))))))))))</f>
        <v>595.367431640625</v>
      </c>
      <c r="E47" s="32"/>
      <c r="F47" s="39">
        <v>1</v>
      </c>
      <c r="G47" s="37">
        <v>50</v>
      </c>
      <c r="H47" s="40">
        <f>IF(AND(F47*G47&gt;=0,F47*G47&lt;50),((F47+(F47*B86))*G47)/G47,IF(AND(F47*G47&gt;=50,F47*G47&lt;200),((F47+(F47*C86))*G47)/G47,IF(AND(F47*G47&gt;=200,F47*G47&lt;500),((F47+(F47*D86))*G47)/G47,IF(AND(F47*G47&gt;=500,F47*G47&lt;1000),((F47+(F47*E86))*G47)/G47,IF(AND(F47*G47&gt;=1000,F47*G47&lt;2500),((F47+(F47*F86))*G47)/G47,IF(AND(F47*G47&gt;=2500,F47*G47&lt;5000),((F47+(F47*G86))*G47)/G47,IF(AND(F47*G47&gt;=5000,F47*G47&lt;10000),((F47+(F47*H86))*G47)/G47,IF(AND(F47*G47&gt;=10000,F47*G47&lt;20000),((F47+(F47*I86))*G47)/G47,IF(AND(F47*G47&gt;=20000,F47*G47&lt;40000),((F47+(F47*J86))*G47)/G47,IF(AND(F47*G47&gt;=40000,F47*G47&lt;75000),((F47+(F47*K86))*G47)/G47,IF(AND(F47*G47&gt;=75000,F47*G47&lt;100000),((F47+(F47*L86))*G47)/G47,IF(AND(F47*G47&gt;=100000,F47*G47&lt;150000),((F47+(F47*M86))*G47)/G47,IF(AND(F47*G47&gt;=150000,F47*G47&lt;250000),((F47+(F47*N86))*G47)/G47,IF(AND(F47*G47&gt;=250000,F47*G47&lt;500000),((F47+(F47*O86))*G47)/G47,IF(AND(F47*G47&gt;=500000,F47*G47&lt;1000000),((F47+(F47*P86))*G47)/G47,IF(AND(F47*G47&gt;=1000000),((F47+(F47*Q86))*G47)/G47))))))))))))))))</f>
        <v>1.57220458984375</v>
      </c>
      <c r="I47" s="32"/>
      <c r="J47" s="41">
        <v>1</v>
      </c>
      <c r="K47" s="37">
        <v>49</v>
      </c>
      <c r="L47" s="42">
        <f>IF(AND(J47*K47&gt;=0,J47*K47&lt;50),((J47+(J47*B99))*K47)/K47,IF(AND(J47*K47&gt;=50,J47*K47&lt;200),((J47+(J47*C99))*K47)/K47,IF(AND(J47*K47&gt;=200,J47*K47&lt;500),((J47+(J47*D99))*K47)/K47,IF(AND(J47*K47&gt;=500,J47*K47&lt;1000),((J47+(J47*E99))*K47)/K47,IF(AND(J47*K47&gt;=1000,J47*K47&lt;2500),((J47+(J47*F99))*K47)/K47,IF(AND(J47*K47&gt;=2500,J47*K47&lt;5000),((J47+(J47*G99))*K47)/K47,IF(AND(J47*K47&gt;=5000,J47*K47&lt;10000),((J47+(J47*H99))*K47)/K47,IF(AND(J47*K47&gt;=10000,J47*K47&lt;20000),((J47+(J47*I99))*K47)/K47,IF(AND(J47*K47&gt;=20000,J47*K47&lt;40000),((J47+(J47*J99))*K47)/K47,IF(AND(J47*K47&gt;=40000,J47*K47&lt;75000),((J47+(J47*K99))*K47)/K47,IF(AND(J47*K47&gt;=75000,J47*K47&lt;100000),((J47+(J47*L99))*K47)/K47,IF(AND(J47*K47&gt;=100000,J47*K47&lt;150000),((J47+(J47*M99))*K47)/K47,IF(AND(J47*K47&gt;=150000,J47*K47&lt;250000),((J47+(J47*N99))*K47)/K47,IF(AND(J47*K47&gt;=250000,J47*K47&lt;500000),((J47+(J47*O99))*K47)/K47,IF(AND(J47*K47&gt;=500000,J47*K47&lt;1000000),((J47+(J47*P99))*K47)/K47,IF(AND(J47*K47&gt;=1000000),((J47+(J47*Q99))*K47)/K47))))))))))))))))</f>
        <v>1.4291534423828125</v>
      </c>
      <c r="M47" s="32"/>
      <c r="N47" s="32"/>
      <c r="O47" s="32"/>
      <c r="P47" s="32"/>
      <c r="Q47" s="32"/>
    </row>
    <row r="48" spans="1:17" s="30" customFormat="1" ht="99.95" customHeight="1" x14ac:dyDescent="0.2">
      <c r="A48" s="32"/>
      <c r="B48" s="43"/>
      <c r="C48" s="29"/>
      <c r="D48" s="44"/>
      <c r="E48" s="32"/>
      <c r="F48" s="45"/>
      <c r="G48" s="29"/>
      <c r="H48" s="46"/>
      <c r="I48" s="32"/>
      <c r="J48" s="47"/>
      <c r="K48" s="29"/>
      <c r="L48" s="48"/>
      <c r="M48" s="32"/>
      <c r="N48" s="32"/>
      <c r="O48" s="32"/>
      <c r="P48" s="32"/>
      <c r="Q48" s="32"/>
    </row>
    <row r="49" spans="1:17" s="30" customFormat="1" ht="99.95" customHeight="1" thickBot="1" x14ac:dyDescent="0.25">
      <c r="A49" s="32"/>
      <c r="B49" s="43"/>
      <c r="C49" s="29"/>
      <c r="D49" s="44"/>
      <c r="E49" s="32"/>
      <c r="F49" s="45"/>
      <c r="G49" s="29"/>
      <c r="H49" s="46"/>
      <c r="I49" s="32"/>
      <c r="J49" s="47"/>
      <c r="K49" s="29"/>
      <c r="L49" s="48"/>
      <c r="M49" s="32"/>
      <c r="N49" s="32"/>
      <c r="O49" s="32"/>
      <c r="P49" s="32"/>
      <c r="Q49" s="32"/>
    </row>
    <row r="50" spans="1:17" s="29" customFormat="1" ht="75" customHeight="1" thickBot="1" x14ac:dyDescent="0.3">
      <c r="A50" s="28"/>
      <c r="B50" s="61" t="s">
        <v>20</v>
      </c>
      <c r="C50" s="62"/>
      <c r="D50" s="62"/>
      <c r="E50" s="62"/>
      <c r="F50" s="62"/>
      <c r="G50" s="62"/>
      <c r="H50" s="62"/>
      <c r="I50" s="62"/>
      <c r="J50" s="62"/>
      <c r="K50" s="62"/>
      <c r="L50" s="63"/>
    </row>
    <row r="51" spans="1:17" s="30" customFormat="1" ht="45" customHeight="1" thickBot="1" x14ac:dyDescent="0.25">
      <c r="B51" s="49" t="s">
        <v>2</v>
      </c>
      <c r="C51" s="50"/>
      <c r="D51" s="51"/>
      <c r="E51" s="31"/>
      <c r="F51" s="52" t="s">
        <v>1</v>
      </c>
      <c r="G51" s="53"/>
      <c r="H51" s="54"/>
      <c r="I51" s="31"/>
      <c r="J51" s="55" t="s">
        <v>3</v>
      </c>
      <c r="K51" s="56"/>
      <c r="L51" s="57"/>
    </row>
    <row r="52" spans="1:17" s="30" customFormat="1" ht="99.95" customHeight="1" x14ac:dyDescent="0.2">
      <c r="A52" s="32"/>
      <c r="B52" s="33" t="s">
        <v>9</v>
      </c>
      <c r="C52" s="34" t="s">
        <v>10</v>
      </c>
      <c r="D52" s="35" t="s">
        <v>11</v>
      </c>
      <c r="E52" s="32"/>
      <c r="F52" s="33" t="s">
        <v>9</v>
      </c>
      <c r="G52" s="34" t="s">
        <v>10</v>
      </c>
      <c r="H52" s="35" t="s">
        <v>11</v>
      </c>
      <c r="I52" s="32"/>
      <c r="J52" s="33" t="s">
        <v>9</v>
      </c>
      <c r="K52" s="34" t="s">
        <v>10</v>
      </c>
      <c r="L52" s="35" t="s">
        <v>11</v>
      </c>
      <c r="M52" s="32"/>
      <c r="N52" s="32"/>
      <c r="O52" s="32"/>
      <c r="P52" s="32"/>
      <c r="Q52" s="32"/>
    </row>
    <row r="53" spans="1:17" s="30" customFormat="1" ht="99.95" customHeight="1" thickBot="1" x14ac:dyDescent="0.25">
      <c r="A53" s="32"/>
      <c r="B53" s="36">
        <v>500</v>
      </c>
      <c r="C53" s="37">
        <v>1</v>
      </c>
      <c r="D53" s="38">
        <f>IF(AND(B53*C53&gt;=0,B53*C53&lt;50),((B53+(B53*B74))*C53)/C53,IF(AND(B53*C53&gt;=50,B53*C53&lt;200),((B53+(B53*C74))*C53)/C53,IF(AND(B53*C53&gt;=200,B53*C53&lt;500),((B53+(B53*D74))*C53)/C53,IF(AND(B53*C53&gt;=500,B53*C53&lt;1000),((B53+(B53*E74))*C53)/C53,IF(AND(B53*C53&gt;=1000,B53*C53&lt;2500),((B53+(B53*F74))*C53)/C53,IF(AND(B53*C53&gt;=2500,B53*C53&lt;5000),((B53+(B53*G74))*C53)/C53,IF(AND(B53*C53&gt;=5000,B53*C53&lt;10000),((B53+(B53*H74))*C53)/C53,IF(AND(B53*C53&gt;=10000,B53*C53&lt;20000),((B53+(B53*I74))*C53)/C53,IF(AND(B53*C53&gt;=20000,B53*C53&lt;40000),((B53+(B53*J74))*C53)/C53,IF(AND(B53*C53&gt;=40000,B53*C53&lt;75000),((B53+(B53*K74))*C53)/C53,IF(AND(B53*C53&gt;=75000,B53*C53&lt;100000),((B53+(B53*L74))*C53)/C53,IF(AND(B53*C53&gt;=100000,B53*C53&lt;150000),((B53+(B53*M74))*C53)/C53,IF(AND(B53*C53&gt;=150000,B53*C53&lt;250000),((B53+(B53*N74))*C53)/C53,IF(AND(B53*C53&gt;=250000,B53*C53&lt;500000),((B53+(B53*O74))*C53)/C53,IF(AND(B53*C53&gt;=500000,B53*C53&lt;1000000),((B53+(B53*P74))*C53)/C53,IF(AND(B53*C53&gt;=1000000),((B53+(B53*Q74))*C53)/C53))))))))))))))))</f>
        <v>619.20928955078125</v>
      </c>
      <c r="E53" s="32"/>
      <c r="F53" s="39">
        <v>500</v>
      </c>
      <c r="G53" s="37">
        <v>1</v>
      </c>
      <c r="H53" s="40">
        <f>IF(AND(F53*G53&gt;=0,F53*G53&lt;50),((F53+(F53*B87))*G53)/G53,IF(AND(F53*G53&gt;=50,F53*G53&lt;200),((F53+(F53*C87))*G53)/G53,IF(AND(F53*G53&gt;=200,F53*G53&lt;500),((F53+(F53*D87))*G53)/G53,IF(AND(F53*G53&gt;=500,F53*G53&lt;1000),((F53+(F53*E87))*G53)/G53,IF(AND(F53*G53&gt;=1000,F53*G53&lt;2500),((F53+(F53*F87))*G53)/G53,IF(AND(F53*G53&gt;=2500,F53*G53&lt;5000),((F53+(F53*G87))*G53)/G53,IF(AND(F53*G53&gt;=5000,F53*G53&lt;10000),((F53+(F53*H87))*G53)/G53,IF(AND(F53*G53&gt;=10000,F53*G53&lt;20000),((F53+(F53*I87))*G53)/G53,IF(AND(F53*G53&gt;=20000,F53*G53&lt;40000),((F53+(F53*J87))*G53)/G53,IF(AND(F53*G53&gt;=40000,F53*G53&lt;75000),((F53+(F53*K87))*G53)/G53,IF(AND(F53*G53&gt;=75000,F53*G53&lt;100000),((F53+(F53*L87))*G53)/G53,IF(AND(F53*G53&gt;=100000,F53*G53&lt;150000),((F53+(F53*M87))*G53)/G53,IF(AND(F53*G53&gt;=150000,F53*G53&lt;250000),((F53+(F53*N87))*G53)/G53,IF(AND(F53*G53&gt;=250000,F53*G53&lt;500000),((F53+(F53*O87))*G53)/G53,IF(AND(F53*G53&gt;=500000,F53*G53&lt;1000000),((F53+(F53*P87))*G53)/G53,IF(AND(F53*G53&gt;=1000000),((F53+(F53*Q87))*G53)/G53))))))))))))))))</f>
        <v>678.81393432617188</v>
      </c>
      <c r="I53" s="32"/>
      <c r="J53" s="41">
        <v>1</v>
      </c>
      <c r="K53" s="37">
        <v>50</v>
      </c>
      <c r="L53" s="42">
        <f>IF(AND(J53*K53&gt;=0,J53*K53&lt;50),((J53+(J53*B100))*K53)/K53,IF(AND(J53*K53&gt;=50,J53*K53&lt;200),((J53+(J53*C100))*K53)/K53,IF(AND(J53*K53&gt;=200,J53*K53&lt;500),((J53+(J53*D100))*K53)/K53,IF(AND(J53*K53&gt;=500,J53*K53&lt;1000),((J53+(J53*E100))*K53)/K53,IF(AND(J53*K53&gt;=1000,J53*K53&lt;2500),((J53+(J53*F100))*K53)/K53,IF(AND(J53*K53&gt;=2500,J53*K53&lt;5000),((J53+(J53*G100))*K53)/K53,IF(AND(J53*K53&gt;=5000,J53*K53&lt;10000),((J53+(J53*H100))*K53)/K53,IF(AND(J53*K53&gt;=10000,J53*K53&lt;20000),((J53+(J53*I100))*K53)/K53,IF(AND(J53*K53&gt;=20000,J53*K53&lt;40000),((J53+(J53*J100))*K53)/K53,IF(AND(J53*K53&gt;=40000,J53*K53&lt;75000),((J53+(J53*K100))*K53)/K53,IF(AND(J53*K53&gt;=75000,J53*K53&lt;100000),((J53+(J53*L100))*K53)/K53,IF(AND(J53*K53&gt;=100000,J53*K53&lt;150000),((J53+(J53*M100))*K53)/K53,IF(AND(J53*K53&gt;=150000,J53*K53&lt;250000),((J53+(J53*N100))*K53)/K53,IF(AND(J53*K53&gt;=250000,J53*K53&lt;500000),((J53+(J53*O100))*K53)/K53,IF(AND(J53*K53&gt;=500000,J53*K53&lt;1000000),((J53+(J53*P100))*K53)/K53,IF(AND(J53*K53&gt;=1000000),((J53+(J53*Q100))*K53)/K53))))))))))))))))</f>
        <v>1.4291534423828125</v>
      </c>
      <c r="M53" s="32"/>
      <c r="N53" s="32"/>
      <c r="O53" s="32"/>
      <c r="P53" s="32"/>
      <c r="Q53" s="32"/>
    </row>
    <row r="54" spans="1:17" s="30" customFormat="1" ht="99.95" customHeight="1" x14ac:dyDescent="0.2">
      <c r="A54" s="32"/>
      <c r="B54" s="43"/>
      <c r="C54" s="29"/>
      <c r="D54" s="44"/>
      <c r="E54" s="32"/>
      <c r="F54" s="45"/>
      <c r="G54" s="29"/>
      <c r="H54" s="46"/>
      <c r="I54" s="32"/>
      <c r="J54" s="47"/>
      <c r="K54" s="29"/>
      <c r="L54" s="48"/>
      <c r="M54" s="32"/>
      <c r="N54" s="32"/>
      <c r="O54" s="32"/>
      <c r="P54" s="32"/>
      <c r="Q54" s="32"/>
    </row>
    <row r="55" spans="1:17" s="30" customFormat="1" ht="99.95" customHeight="1" thickBot="1" x14ac:dyDescent="0.25">
      <c r="A55" s="32"/>
      <c r="B55" s="43"/>
      <c r="C55" s="29"/>
      <c r="D55" s="44"/>
      <c r="E55" s="32"/>
      <c r="F55" s="45"/>
      <c r="G55" s="29"/>
      <c r="H55" s="46"/>
      <c r="I55" s="32"/>
      <c r="J55" s="47"/>
      <c r="K55" s="29"/>
      <c r="L55" s="48"/>
      <c r="M55" s="32"/>
      <c r="N55" s="32"/>
      <c r="O55" s="32"/>
      <c r="P55" s="32"/>
      <c r="Q55" s="32"/>
    </row>
    <row r="56" spans="1:17" s="29" customFormat="1" ht="75" customHeight="1" thickBot="1" x14ac:dyDescent="0.3">
      <c r="A56" s="28"/>
      <c r="B56" s="61" t="s">
        <v>21</v>
      </c>
      <c r="C56" s="62"/>
      <c r="D56" s="62"/>
      <c r="E56" s="62"/>
      <c r="F56" s="62"/>
      <c r="G56" s="62"/>
      <c r="H56" s="62"/>
      <c r="I56" s="62"/>
      <c r="J56" s="62"/>
      <c r="K56" s="62"/>
      <c r="L56" s="63"/>
    </row>
    <row r="57" spans="1:17" s="30" customFormat="1" ht="45" customHeight="1" thickBot="1" x14ac:dyDescent="0.25">
      <c r="B57" s="49" t="s">
        <v>2</v>
      </c>
      <c r="C57" s="50"/>
      <c r="D57" s="51"/>
      <c r="E57" s="31"/>
      <c r="F57" s="52" t="s">
        <v>1</v>
      </c>
      <c r="G57" s="53"/>
      <c r="H57" s="54"/>
      <c r="I57" s="31"/>
      <c r="J57" s="55" t="s">
        <v>3</v>
      </c>
      <c r="K57" s="56"/>
      <c r="L57" s="57"/>
    </row>
    <row r="58" spans="1:17" s="30" customFormat="1" ht="99.95" customHeight="1" x14ac:dyDescent="0.2">
      <c r="A58" s="32"/>
      <c r="B58" s="33" t="s">
        <v>9</v>
      </c>
      <c r="C58" s="34" t="s">
        <v>10</v>
      </c>
      <c r="D58" s="35" t="s">
        <v>11</v>
      </c>
      <c r="E58" s="32"/>
      <c r="F58" s="33" t="s">
        <v>9</v>
      </c>
      <c r="G58" s="34" t="s">
        <v>10</v>
      </c>
      <c r="H58" s="35" t="s">
        <v>11</v>
      </c>
      <c r="I58" s="32"/>
      <c r="J58" s="33" t="s">
        <v>9</v>
      </c>
      <c r="K58" s="34" t="s">
        <v>10</v>
      </c>
      <c r="L58" s="35" t="s">
        <v>11</v>
      </c>
      <c r="M58" s="32"/>
      <c r="N58" s="32"/>
      <c r="O58" s="32"/>
      <c r="P58" s="32"/>
      <c r="Q58" s="32"/>
    </row>
    <row r="59" spans="1:17" s="30" customFormat="1" ht="99.95" customHeight="1" thickBot="1" x14ac:dyDescent="0.25">
      <c r="A59" s="32"/>
      <c r="B59" s="36">
        <v>500</v>
      </c>
      <c r="C59" s="37">
        <v>1</v>
      </c>
      <c r="D59" s="38">
        <f>IF(AND(B59*C59&gt;=0,B59*C59&lt;50),((B59+(B59*B75))*C59)/C59,IF(AND(B59*C59&gt;=50,B59*C59&lt;200),((B59+(B59*C75))*C59)/C59,IF(AND(B59*C59&gt;=200,B59*C59&lt;500),((B59+(B59*D75))*C59)/C59,IF(AND(B59*C59&gt;=500,B59*C59&lt;1000),((B59+(B59*E75))*C59)/C59,IF(AND(B59*C59&gt;=1000,B59*C59&lt;2500),((B59+(B59*F75))*C59)/C59,IF(AND(B59*C59&gt;=2500,B59*C59&lt;5000),((B59+(B59*G75))*C59)/C59,IF(AND(B59*C59&gt;=5000,B59*C59&lt;10000),((B59+(B59*H75))*C59)/C59,IF(AND(B59*C59&gt;=10000,B59*C59&lt;20000),((B59+(B59*I75))*C59)/C59,IF(AND(B59*C59&gt;=20000,B59*C59&lt;40000),((B59+(B59*J75))*C59)/C59,IF(AND(B59*C59&gt;=40000,B59*C59&lt;75000),((B59+(B59*K75))*C59)/C59,IF(AND(B59*C59&gt;=75000,B59*C59&lt;100000),((B59+(B59*L75))*C59)/C59,IF(AND(B59*C59&gt;=100000,B59*C59&lt;150000),((B59+(B59*M75))*C59)/C59,IF(AND(B59*C59&gt;=150000,B59*C59&lt;250000),((B59+(B59*N75))*C59)/C59,IF(AND(B59*C59&gt;=250000,B59*C59&lt;500000),((B59+(B59*O75))*C59)/C59,IF(AND(B59*C59&gt;=50000,B59*C59&lt;1000000),((B59+(B59*P75))*C59)/C59,IF(AND(B59*C59&gt;=1000000),((B59+(B59*Q75))*C59)/C59))))))))))))))))</f>
        <v>649.01161193847656</v>
      </c>
      <c r="E59" s="32"/>
      <c r="F59" s="39">
        <v>1</v>
      </c>
      <c r="G59" s="37">
        <v>5</v>
      </c>
      <c r="H59" s="40">
        <f>IF(AND(F59*G59&gt;=0,F59*G59&lt;50),((F59+(F59*B88))*G59)/G59,IF(AND(F59*G59&gt;=50,F59*G59&lt;200),((F59+(F59*C88))*G59)/G59,IF(AND(F59*G59&gt;=200,F59*G59&lt;500),((F59+(F59*D88))*G59)/G59,IF(AND(F59*G59&gt;=500,F59*G59&lt;1000),((F59+(F59*E88))*G59)/G59,IF(AND(F59*G59&gt;=1000,F59*G59&lt;2500),((F59+(F59*F88))*G59)/G59,IF(AND(F59*G59&gt;=2500,F59*G59&lt;5000),((F59+(F59*G88))*G59)/G59,IF(AND(F59*G59&gt;=5000,F59*G59&lt;10000),((F59+(F59*H88))*G59)/G59,IF(AND(F59*G59&gt;=10000,F59*G59&lt;20000),((F59+(F59*I88))*G59)/G59,IF(AND(F59*G59&gt;=20000,F59*G59&lt;40000),((F59+(F59*J88))*G59)/G59,IF(AND(F59*G59&gt;=40000,F59*G59&lt;75000),((F59+(F59*K88))*G59)/G59,IF(AND(F59*G59&gt;=75000,F59*G59&lt;100000),((F59+(F59*L88))*G59)/G59,IF(AND(F59*G59&gt;=100000,F59*G59&lt;150000),((F59+(F59*M88))*G59)/G59,IF(AND(F59*G59&gt;=150000,F59*G59&lt;250000),((F59+(F59*N88))*G59)/G59,IF(AND(F59*G59&gt;=250000,F59*G59&lt;500000),((F59+(F59*O88))*G59)/G59,IF(AND(F59*G59&gt;=500000,F59*G59&lt;1000000),((F59+(F59*P88))*G59)/G59,IF(AND(F59*G59&gt;=1000000),((F59+(F59*Q88))*G59)/G59))))))))))))))))</f>
        <v>2.1175870895385742</v>
      </c>
      <c r="I59" s="32"/>
      <c r="J59" s="41">
        <v>1</v>
      </c>
      <c r="K59" s="37">
        <v>50</v>
      </c>
      <c r="L59" s="42">
        <f>IF(AND(J59*K59&gt;=0,J59*K59&lt;50),((J59+(J59*B101))*K59)/K59,IF(AND(J59*K59&gt;=50,J59*K59&lt;200),((J59+(J59*C101))*K59)/K59,IF(AND(J59*K59&gt;=200,J59*K59&lt;500),((J59+(J59*D101))*K59)/K59,IF(AND(J59*K59&gt;=500,J59*K59&lt;1000),((J59+(J59*E101))*K59)/K59,IF(AND(J59*K59&gt;=1000,J59*K59&lt;2500),((J59+(J59*F101))*K59)/K59,IF(AND(J59*K59&gt;=2500,J59*K59&lt;5000),((J59+(J59*G101))*K59)/K59,IF(AND(J59*K59&gt;=5000,J59*K59&lt;10000),((J59+(J59*H101))*K59)/K59,IF(AND(J59*K59&gt;=10000,J59*K59&lt;20000),((J59+(J59*I101))*K59)/K59,IF(AND(J59*K59&gt;=20000,J59*K59&lt;40000),((J59+(J59*J101))*K59)/K59,IF(AND(J59*K59&gt;=40000,J59*K59&lt;75000),((J59+(J59*K101))*K59)/K59,IF(AND(J59*K59&gt;=75000,J59*K59&lt;100000),((J59+(J59*L101))*K59)/K59,IF(AND(J59*K59&gt;=100000,J59*K59&lt;150000),((J59+(J59*M101))*K59)/K59,IF(AND(J59*K59&gt;=150000,J59*K59&lt;250000),((J59+(J59*N101))*K59)/K59,IF(AND(J59*K59&gt;=250000,J59*K59&lt;500000),((J59+(J59*O101))*K59)/K59,IF(AND(J59*K59&gt;=500000,J59*K59&lt;1000000),((J59+(J59*P101))*K59)/K59,IF(AND(J59*K59&gt;=1000000),((J59+(J59*Q101))*K59)/K59))))))))))))))))</f>
        <v>1.6437301635742188</v>
      </c>
      <c r="M59" s="32"/>
      <c r="N59" s="32"/>
      <c r="O59" s="32"/>
      <c r="P59" s="32"/>
      <c r="Q59" s="32"/>
    </row>
    <row r="60" spans="1:17" s="30" customFormat="1" ht="99.95" customHeight="1" x14ac:dyDescent="0.2">
      <c r="A60" s="32"/>
      <c r="B60" s="43"/>
      <c r="C60" s="29"/>
      <c r="D60" s="44"/>
      <c r="E60" s="32"/>
      <c r="F60" s="45"/>
      <c r="G60" s="29"/>
      <c r="H60" s="46"/>
      <c r="I60" s="32"/>
      <c r="J60" s="47"/>
      <c r="K60" s="29"/>
      <c r="L60" s="48"/>
      <c r="M60" s="32"/>
      <c r="N60" s="32"/>
      <c r="O60" s="32"/>
      <c r="P60" s="32"/>
      <c r="Q60" s="32"/>
    </row>
    <row r="61" spans="1:17" s="8" customFormat="1" x14ac:dyDescent="0.2">
      <c r="A61" s="3"/>
      <c r="B61" s="4"/>
      <c r="C61" s="5"/>
      <c r="D61" s="4"/>
      <c r="E61" s="3"/>
      <c r="F61" s="6"/>
      <c r="G61" s="5"/>
      <c r="H61" s="6"/>
      <c r="I61" s="3"/>
      <c r="J61" s="7"/>
      <c r="K61" s="5"/>
      <c r="L61" s="7"/>
      <c r="M61" s="3"/>
      <c r="N61" s="3"/>
      <c r="O61" s="3"/>
      <c r="P61" s="3"/>
      <c r="Q61" s="3"/>
    </row>
    <row r="62" spans="1:17" s="8" customFormat="1" ht="75" customHeight="1" x14ac:dyDescent="0.2">
      <c r="A62" s="9"/>
      <c r="B62" s="67" t="s">
        <v>22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8"/>
    </row>
    <row r="63" spans="1:17" s="8" customFormat="1" ht="23.25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s="8" customFormat="1" ht="40.5" customHeight="1" thickBot="1" x14ac:dyDescent="0.25">
      <c r="A64" s="64" t="s">
        <v>5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</row>
    <row r="65" spans="1:17" s="8" customFormat="1" ht="15.75" thickBot="1" x14ac:dyDescent="0.25">
      <c r="A65" s="12" t="s">
        <v>4</v>
      </c>
      <c r="B65" s="13" t="s">
        <v>23</v>
      </c>
      <c r="C65" s="13" t="s">
        <v>24</v>
      </c>
      <c r="D65" s="13" t="s">
        <v>25</v>
      </c>
      <c r="E65" s="13" t="s">
        <v>37</v>
      </c>
      <c r="F65" s="13" t="s">
        <v>36</v>
      </c>
      <c r="G65" s="13" t="s">
        <v>35</v>
      </c>
      <c r="H65" s="13" t="s">
        <v>0</v>
      </c>
      <c r="I65" s="13" t="s">
        <v>34</v>
      </c>
      <c r="J65" s="13" t="s">
        <v>33</v>
      </c>
      <c r="K65" s="13" t="s">
        <v>32</v>
      </c>
      <c r="L65" s="13" t="s">
        <v>31</v>
      </c>
      <c r="M65" s="13" t="s">
        <v>26</v>
      </c>
      <c r="N65" s="13" t="s">
        <v>30</v>
      </c>
      <c r="O65" s="13" t="s">
        <v>29</v>
      </c>
      <c r="P65" s="13" t="s">
        <v>28</v>
      </c>
      <c r="Q65" s="13" t="s">
        <v>27</v>
      </c>
    </row>
    <row r="66" spans="1:17" s="8" customFormat="1" ht="15.75" thickBot="1" x14ac:dyDescent="0.25">
      <c r="A66" s="14">
        <v>1</v>
      </c>
      <c r="B66" s="15">
        <v>0.1</v>
      </c>
      <c r="C66" s="16">
        <v>0.08</v>
      </c>
      <c r="D66" s="15">
        <v>0.06</v>
      </c>
      <c r="E66" s="15">
        <v>0.04</v>
      </c>
      <c r="F66" s="16">
        <v>3.5000000000000003E-2</v>
      </c>
      <c r="G66" s="15">
        <v>0.03</v>
      </c>
      <c r="H66" s="16">
        <v>2.75E-2</v>
      </c>
      <c r="I66" s="16">
        <v>2.5000000000000001E-2</v>
      </c>
      <c r="J66" s="16">
        <v>2.2499999999999999E-2</v>
      </c>
      <c r="K66" s="16">
        <v>0.02</v>
      </c>
      <c r="L66" s="16">
        <v>1.7500000000000002E-2</v>
      </c>
      <c r="M66" s="16">
        <v>1.4999999999999999E-2</v>
      </c>
      <c r="N66" s="16">
        <v>1.2500000000000001E-2</v>
      </c>
      <c r="O66" s="15">
        <v>0.01</v>
      </c>
      <c r="P66" s="16">
        <v>8.9999999999999993E-3</v>
      </c>
      <c r="Q66" s="16">
        <v>8.0000000000000002E-3</v>
      </c>
    </row>
    <row r="67" spans="1:17" s="8" customFormat="1" ht="15.75" thickBot="1" x14ac:dyDescent="0.25">
      <c r="A67" s="14">
        <v>2</v>
      </c>
      <c r="B67" s="16">
        <f>B66*1.25</f>
        <v>0.125</v>
      </c>
      <c r="C67" s="16">
        <f t="shared" ref="C67:Q67" si="0">C66*1.25</f>
        <v>0.1</v>
      </c>
      <c r="D67" s="16">
        <f t="shared" si="0"/>
        <v>7.4999999999999997E-2</v>
      </c>
      <c r="E67" s="16">
        <f t="shared" si="0"/>
        <v>0.05</v>
      </c>
      <c r="F67" s="16">
        <f t="shared" si="0"/>
        <v>4.3750000000000004E-2</v>
      </c>
      <c r="G67" s="16">
        <f t="shared" si="0"/>
        <v>3.7499999999999999E-2</v>
      </c>
      <c r="H67" s="16">
        <f t="shared" si="0"/>
        <v>3.4375000000000003E-2</v>
      </c>
      <c r="I67" s="16">
        <f t="shared" si="0"/>
        <v>3.125E-2</v>
      </c>
      <c r="J67" s="16">
        <f t="shared" si="0"/>
        <v>2.8124999999999997E-2</v>
      </c>
      <c r="K67" s="16">
        <f t="shared" si="0"/>
        <v>2.5000000000000001E-2</v>
      </c>
      <c r="L67" s="16">
        <f t="shared" si="0"/>
        <v>2.1875000000000002E-2</v>
      </c>
      <c r="M67" s="16">
        <f t="shared" si="0"/>
        <v>1.8749999999999999E-2</v>
      </c>
      <c r="N67" s="16">
        <f t="shared" si="0"/>
        <v>1.5625E-2</v>
      </c>
      <c r="O67" s="16">
        <f t="shared" si="0"/>
        <v>1.2500000000000001E-2</v>
      </c>
      <c r="P67" s="16">
        <f t="shared" si="0"/>
        <v>1.125E-2</v>
      </c>
      <c r="Q67" s="16">
        <f t="shared" si="0"/>
        <v>0.01</v>
      </c>
    </row>
    <row r="68" spans="1:17" s="8" customFormat="1" ht="15.75" thickBot="1" x14ac:dyDescent="0.25">
      <c r="A68" s="14">
        <v>3</v>
      </c>
      <c r="B68" s="16">
        <f t="shared" ref="B68:B75" si="1">B67*1.25</f>
        <v>0.15625</v>
      </c>
      <c r="C68" s="16">
        <f t="shared" ref="C68:C75" si="2">C67*1.25</f>
        <v>0.125</v>
      </c>
      <c r="D68" s="16">
        <f t="shared" ref="D68:D75" si="3">D67*1.25</f>
        <v>9.375E-2</v>
      </c>
      <c r="E68" s="16">
        <f t="shared" ref="E68:E75" si="4">E67*1.25</f>
        <v>6.25E-2</v>
      </c>
      <c r="F68" s="16">
        <f t="shared" ref="F68:F75" si="5">F67*1.25</f>
        <v>5.4687500000000007E-2</v>
      </c>
      <c r="G68" s="16">
        <f t="shared" ref="G68:G75" si="6">G67*1.25</f>
        <v>4.6875E-2</v>
      </c>
      <c r="H68" s="16">
        <f t="shared" ref="H68:H75" si="7">H67*1.25</f>
        <v>4.296875E-2</v>
      </c>
      <c r="I68" s="16">
        <f t="shared" ref="I68:I75" si="8">I67*1.25</f>
        <v>3.90625E-2</v>
      </c>
      <c r="J68" s="16">
        <f t="shared" ref="J68:J75" si="9">J67*1.25</f>
        <v>3.515625E-2</v>
      </c>
      <c r="K68" s="16">
        <f t="shared" ref="K68:K75" si="10">K67*1.25</f>
        <v>3.125E-2</v>
      </c>
      <c r="L68" s="16">
        <f t="shared" ref="L68:L75" si="11">L67*1.25</f>
        <v>2.7343750000000003E-2</v>
      </c>
      <c r="M68" s="16">
        <f t="shared" ref="M68:M75" si="12">M67*1.25</f>
        <v>2.34375E-2</v>
      </c>
      <c r="N68" s="16">
        <f t="shared" ref="N68:N75" si="13">N67*1.25</f>
        <v>1.953125E-2</v>
      </c>
      <c r="O68" s="16">
        <f t="shared" ref="O68:O75" si="14">O67*1.25</f>
        <v>1.5625E-2</v>
      </c>
      <c r="P68" s="16">
        <f t="shared" ref="P68:P75" si="15">P67*1.25</f>
        <v>1.4062499999999999E-2</v>
      </c>
      <c r="Q68" s="16">
        <f t="shared" ref="Q68:Q75" si="16">Q67*1.25</f>
        <v>1.2500000000000001E-2</v>
      </c>
    </row>
    <row r="69" spans="1:17" s="8" customFormat="1" ht="15.75" thickBot="1" x14ac:dyDescent="0.25">
      <c r="A69" s="14">
        <v>4</v>
      </c>
      <c r="B69" s="16">
        <f t="shared" si="1"/>
        <v>0.1953125</v>
      </c>
      <c r="C69" s="16">
        <f t="shared" si="2"/>
        <v>0.15625</v>
      </c>
      <c r="D69" s="16">
        <f t="shared" si="3"/>
        <v>0.1171875</v>
      </c>
      <c r="E69" s="16">
        <f t="shared" si="4"/>
        <v>7.8125E-2</v>
      </c>
      <c r="F69" s="16">
        <f t="shared" si="5"/>
        <v>6.8359375000000014E-2</v>
      </c>
      <c r="G69" s="16">
        <f t="shared" si="6"/>
        <v>5.859375E-2</v>
      </c>
      <c r="H69" s="16">
        <f t="shared" si="7"/>
        <v>5.37109375E-2</v>
      </c>
      <c r="I69" s="16">
        <f t="shared" si="8"/>
        <v>4.8828125E-2</v>
      </c>
      <c r="J69" s="16">
        <f t="shared" si="9"/>
        <v>4.39453125E-2</v>
      </c>
      <c r="K69" s="16">
        <f t="shared" si="10"/>
        <v>3.90625E-2</v>
      </c>
      <c r="L69" s="16">
        <f t="shared" si="11"/>
        <v>3.4179687500000007E-2</v>
      </c>
      <c r="M69" s="16">
        <f t="shared" si="12"/>
        <v>2.9296875E-2</v>
      </c>
      <c r="N69" s="16">
        <f t="shared" si="13"/>
        <v>2.44140625E-2</v>
      </c>
      <c r="O69" s="16">
        <f t="shared" si="14"/>
        <v>1.953125E-2</v>
      </c>
      <c r="P69" s="16">
        <f t="shared" si="15"/>
        <v>1.7578125E-2</v>
      </c>
      <c r="Q69" s="16">
        <f t="shared" si="16"/>
        <v>1.5625E-2</v>
      </c>
    </row>
    <row r="70" spans="1:17" s="8" customFormat="1" ht="15.75" thickBot="1" x14ac:dyDescent="0.25">
      <c r="A70" s="14">
        <v>5</v>
      </c>
      <c r="B70" s="16">
        <f t="shared" si="1"/>
        <v>0.244140625</v>
      </c>
      <c r="C70" s="16">
        <f t="shared" si="2"/>
        <v>0.1953125</v>
      </c>
      <c r="D70" s="16">
        <f t="shared" si="3"/>
        <v>0.146484375</v>
      </c>
      <c r="E70" s="16">
        <f t="shared" si="4"/>
        <v>9.765625E-2</v>
      </c>
      <c r="F70" s="16">
        <f t="shared" si="5"/>
        <v>8.5449218750000014E-2</v>
      </c>
      <c r="G70" s="16">
        <f t="shared" si="6"/>
        <v>7.32421875E-2</v>
      </c>
      <c r="H70" s="16">
        <f t="shared" si="7"/>
        <v>6.7138671875E-2</v>
      </c>
      <c r="I70" s="16">
        <f t="shared" si="8"/>
        <v>6.103515625E-2</v>
      </c>
      <c r="J70" s="16">
        <f t="shared" si="9"/>
        <v>5.4931640625E-2</v>
      </c>
      <c r="K70" s="16">
        <f t="shared" si="10"/>
        <v>4.8828125E-2</v>
      </c>
      <c r="L70" s="16">
        <f t="shared" si="11"/>
        <v>4.2724609375000007E-2</v>
      </c>
      <c r="M70" s="16">
        <f t="shared" si="12"/>
        <v>3.662109375E-2</v>
      </c>
      <c r="N70" s="16">
        <f t="shared" si="13"/>
        <v>3.0517578125E-2</v>
      </c>
      <c r="O70" s="16">
        <f t="shared" si="14"/>
        <v>2.44140625E-2</v>
      </c>
      <c r="P70" s="16">
        <f t="shared" si="15"/>
        <v>2.197265625E-2</v>
      </c>
      <c r="Q70" s="16">
        <f t="shared" si="16"/>
        <v>1.953125E-2</v>
      </c>
    </row>
    <row r="71" spans="1:17" s="8" customFormat="1" ht="15.75" thickBot="1" x14ac:dyDescent="0.25">
      <c r="A71" s="14">
        <v>6</v>
      </c>
      <c r="B71" s="16">
        <f t="shared" si="1"/>
        <v>0.30517578125</v>
      </c>
      <c r="C71" s="16">
        <f t="shared" si="2"/>
        <v>0.244140625</v>
      </c>
      <c r="D71" s="16">
        <f t="shared" si="3"/>
        <v>0.18310546875</v>
      </c>
      <c r="E71" s="16">
        <f t="shared" si="4"/>
        <v>0.1220703125</v>
      </c>
      <c r="F71" s="16">
        <f t="shared" si="5"/>
        <v>0.10681152343750001</v>
      </c>
      <c r="G71" s="16">
        <f t="shared" si="6"/>
        <v>9.1552734375E-2</v>
      </c>
      <c r="H71" s="16">
        <f t="shared" si="7"/>
        <v>8.392333984375E-2</v>
      </c>
      <c r="I71" s="16">
        <f t="shared" si="8"/>
        <v>7.62939453125E-2</v>
      </c>
      <c r="J71" s="16">
        <f t="shared" si="9"/>
        <v>6.866455078125E-2</v>
      </c>
      <c r="K71" s="16">
        <f t="shared" si="10"/>
        <v>6.103515625E-2</v>
      </c>
      <c r="L71" s="16">
        <f t="shared" si="11"/>
        <v>5.3405761718750007E-2</v>
      </c>
      <c r="M71" s="16">
        <f t="shared" si="12"/>
        <v>4.57763671875E-2</v>
      </c>
      <c r="N71" s="16">
        <f t="shared" si="13"/>
        <v>3.814697265625E-2</v>
      </c>
      <c r="O71" s="16">
        <f t="shared" si="14"/>
        <v>3.0517578125E-2</v>
      </c>
      <c r="P71" s="16">
        <f t="shared" si="15"/>
        <v>2.74658203125E-2</v>
      </c>
      <c r="Q71" s="16">
        <f t="shared" si="16"/>
        <v>2.44140625E-2</v>
      </c>
    </row>
    <row r="72" spans="1:17" s="8" customFormat="1" ht="15.75" thickBot="1" x14ac:dyDescent="0.25">
      <c r="A72" s="14">
        <v>7</v>
      </c>
      <c r="B72" s="16">
        <f t="shared" si="1"/>
        <v>0.3814697265625</v>
      </c>
      <c r="C72" s="16">
        <f t="shared" si="2"/>
        <v>0.30517578125</v>
      </c>
      <c r="D72" s="16">
        <f t="shared" si="3"/>
        <v>0.2288818359375</v>
      </c>
      <c r="E72" s="16">
        <f t="shared" si="4"/>
        <v>0.152587890625</v>
      </c>
      <c r="F72" s="16">
        <f t="shared" si="5"/>
        <v>0.13351440429687503</v>
      </c>
      <c r="G72" s="16">
        <f t="shared" si="6"/>
        <v>0.11444091796875</v>
      </c>
      <c r="H72" s="16">
        <f t="shared" si="7"/>
        <v>0.1049041748046875</v>
      </c>
      <c r="I72" s="16">
        <f t="shared" si="8"/>
        <v>9.5367431640625E-2</v>
      </c>
      <c r="J72" s="16">
        <f t="shared" si="9"/>
        <v>8.58306884765625E-2</v>
      </c>
      <c r="K72" s="16">
        <f t="shared" si="10"/>
        <v>7.62939453125E-2</v>
      </c>
      <c r="L72" s="16">
        <f t="shared" si="11"/>
        <v>6.6757202148437514E-2</v>
      </c>
      <c r="M72" s="16">
        <f t="shared" si="12"/>
        <v>5.7220458984375E-2</v>
      </c>
      <c r="N72" s="16">
        <f t="shared" si="13"/>
        <v>4.76837158203125E-2</v>
      </c>
      <c r="O72" s="16">
        <f t="shared" si="14"/>
        <v>3.814697265625E-2</v>
      </c>
      <c r="P72" s="16">
        <f t="shared" si="15"/>
        <v>3.4332275390625E-2</v>
      </c>
      <c r="Q72" s="16">
        <f t="shared" si="16"/>
        <v>3.0517578125E-2</v>
      </c>
    </row>
    <row r="73" spans="1:17" s="8" customFormat="1" ht="15.75" thickBot="1" x14ac:dyDescent="0.25">
      <c r="A73" s="14">
        <v>8</v>
      </c>
      <c r="B73" s="16">
        <f t="shared" si="1"/>
        <v>0.476837158203125</v>
      </c>
      <c r="C73" s="16">
        <f t="shared" si="2"/>
        <v>0.3814697265625</v>
      </c>
      <c r="D73" s="16">
        <f t="shared" si="3"/>
        <v>0.286102294921875</v>
      </c>
      <c r="E73" s="16">
        <f t="shared" si="4"/>
        <v>0.19073486328125</v>
      </c>
      <c r="F73" s="16">
        <f t="shared" si="5"/>
        <v>0.16689300537109378</v>
      </c>
      <c r="G73" s="16">
        <f t="shared" si="6"/>
        <v>0.1430511474609375</v>
      </c>
      <c r="H73" s="16">
        <f t="shared" si="7"/>
        <v>0.13113021850585938</v>
      </c>
      <c r="I73" s="16">
        <f t="shared" si="8"/>
        <v>0.11920928955078125</v>
      </c>
      <c r="J73" s="16">
        <f t="shared" si="9"/>
        <v>0.10728836059570313</v>
      </c>
      <c r="K73" s="16">
        <f t="shared" si="10"/>
        <v>9.5367431640625E-2</v>
      </c>
      <c r="L73" s="16">
        <f t="shared" si="11"/>
        <v>8.3446502685546889E-2</v>
      </c>
      <c r="M73" s="16">
        <f t="shared" si="12"/>
        <v>7.152557373046875E-2</v>
      </c>
      <c r="N73" s="16">
        <f t="shared" si="13"/>
        <v>5.9604644775390625E-2</v>
      </c>
      <c r="O73" s="16">
        <f t="shared" si="14"/>
        <v>4.76837158203125E-2</v>
      </c>
      <c r="P73" s="16">
        <f t="shared" si="15"/>
        <v>4.291534423828125E-2</v>
      </c>
      <c r="Q73" s="16">
        <f t="shared" si="16"/>
        <v>3.814697265625E-2</v>
      </c>
    </row>
    <row r="74" spans="1:17" s="8" customFormat="1" ht="15.75" thickBot="1" x14ac:dyDescent="0.25">
      <c r="A74" s="14">
        <v>9</v>
      </c>
      <c r="B74" s="16">
        <f t="shared" si="1"/>
        <v>0.59604644775390625</v>
      </c>
      <c r="C74" s="16">
        <f t="shared" si="2"/>
        <v>0.476837158203125</v>
      </c>
      <c r="D74" s="16">
        <f t="shared" si="3"/>
        <v>0.35762786865234375</v>
      </c>
      <c r="E74" s="16">
        <f t="shared" si="4"/>
        <v>0.2384185791015625</v>
      </c>
      <c r="F74" s="16">
        <f t="shared" si="5"/>
        <v>0.20861625671386722</v>
      </c>
      <c r="G74" s="16">
        <f t="shared" si="6"/>
        <v>0.17881393432617188</v>
      </c>
      <c r="H74" s="16">
        <f t="shared" si="7"/>
        <v>0.16391277313232422</v>
      </c>
      <c r="I74" s="16">
        <f t="shared" si="8"/>
        <v>0.14901161193847656</v>
      </c>
      <c r="J74" s="16">
        <f t="shared" si="9"/>
        <v>0.13411045074462891</v>
      </c>
      <c r="K74" s="16">
        <f t="shared" si="10"/>
        <v>0.11920928955078125</v>
      </c>
      <c r="L74" s="16">
        <f t="shared" si="11"/>
        <v>0.10430812835693361</v>
      </c>
      <c r="M74" s="16">
        <f t="shared" si="12"/>
        <v>8.9406967163085938E-2</v>
      </c>
      <c r="N74" s="16">
        <f t="shared" si="13"/>
        <v>7.4505805969238281E-2</v>
      </c>
      <c r="O74" s="16">
        <f t="shared" si="14"/>
        <v>5.9604644775390625E-2</v>
      </c>
      <c r="P74" s="16">
        <f t="shared" si="15"/>
        <v>5.3644180297851563E-2</v>
      </c>
      <c r="Q74" s="16">
        <f t="shared" si="16"/>
        <v>4.76837158203125E-2</v>
      </c>
    </row>
    <row r="75" spans="1:17" s="8" customFormat="1" ht="15.75" thickBot="1" x14ac:dyDescent="0.25">
      <c r="A75" s="17">
        <v>10</v>
      </c>
      <c r="B75" s="16">
        <f t="shared" si="1"/>
        <v>0.74505805969238281</v>
      </c>
      <c r="C75" s="16">
        <f t="shared" si="2"/>
        <v>0.59604644775390625</v>
      </c>
      <c r="D75" s="16">
        <f t="shared" si="3"/>
        <v>0.44703483581542969</v>
      </c>
      <c r="E75" s="16">
        <f t="shared" si="4"/>
        <v>0.29802322387695313</v>
      </c>
      <c r="F75" s="16">
        <f t="shared" si="5"/>
        <v>0.26077032089233404</v>
      </c>
      <c r="G75" s="16">
        <f t="shared" si="6"/>
        <v>0.22351741790771484</v>
      </c>
      <c r="H75" s="16">
        <f t="shared" si="7"/>
        <v>0.20489096641540527</v>
      </c>
      <c r="I75" s="16">
        <f t="shared" si="8"/>
        <v>0.1862645149230957</v>
      </c>
      <c r="J75" s="16">
        <f t="shared" si="9"/>
        <v>0.16763806343078613</v>
      </c>
      <c r="K75" s="16">
        <f t="shared" si="10"/>
        <v>0.14901161193847656</v>
      </c>
      <c r="L75" s="16">
        <f t="shared" si="11"/>
        <v>0.13038516044616702</v>
      </c>
      <c r="M75" s="16">
        <f t="shared" si="12"/>
        <v>0.11175870895385742</v>
      </c>
      <c r="N75" s="16">
        <f t="shared" si="13"/>
        <v>9.3132257461547852E-2</v>
      </c>
      <c r="O75" s="16">
        <f t="shared" si="14"/>
        <v>7.4505805969238281E-2</v>
      </c>
      <c r="P75" s="16">
        <f t="shared" si="15"/>
        <v>6.7055225372314453E-2</v>
      </c>
      <c r="Q75" s="16">
        <f t="shared" si="16"/>
        <v>5.9604644775390625E-2</v>
      </c>
    </row>
    <row r="76" spans="1:17" s="8" customForma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s="18" customFormat="1" ht="40.5" customHeight="1" thickBot="1" x14ac:dyDescent="0.3">
      <c r="A77" s="65" t="s">
        <v>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</row>
    <row r="78" spans="1:17" s="8" customFormat="1" ht="15.75" thickBot="1" x14ac:dyDescent="0.25">
      <c r="A78" s="19" t="s">
        <v>4</v>
      </c>
      <c r="B78" s="13" t="s">
        <v>23</v>
      </c>
      <c r="C78" s="13" t="s">
        <v>24</v>
      </c>
      <c r="D78" s="13" t="s">
        <v>25</v>
      </c>
      <c r="E78" s="13" t="s">
        <v>37</v>
      </c>
      <c r="F78" s="13" t="s">
        <v>36</v>
      </c>
      <c r="G78" s="13" t="s">
        <v>35</v>
      </c>
      <c r="H78" s="13" t="s">
        <v>0</v>
      </c>
      <c r="I78" s="13" t="s">
        <v>34</v>
      </c>
      <c r="J78" s="13" t="s">
        <v>33</v>
      </c>
      <c r="K78" s="13" t="s">
        <v>32</v>
      </c>
      <c r="L78" s="13" t="s">
        <v>31</v>
      </c>
      <c r="M78" s="13" t="s">
        <v>26</v>
      </c>
      <c r="N78" s="13" t="s">
        <v>30</v>
      </c>
      <c r="O78" s="13" t="s">
        <v>29</v>
      </c>
      <c r="P78" s="13" t="s">
        <v>28</v>
      </c>
      <c r="Q78" s="13" t="s">
        <v>27</v>
      </c>
    </row>
    <row r="79" spans="1:17" s="8" customFormat="1" x14ac:dyDescent="0.2">
      <c r="A79" s="20">
        <v>1</v>
      </c>
      <c r="B79" s="21">
        <f t="shared" ref="B79:B88" si="17">B66*1.5</f>
        <v>0.15000000000000002</v>
      </c>
      <c r="C79" s="21">
        <f>C66*1.5</f>
        <v>0.12</v>
      </c>
      <c r="D79" s="22">
        <f t="shared" ref="D79:Q79" si="18">D66*1.5</f>
        <v>0.09</v>
      </c>
      <c r="E79" s="21">
        <f t="shared" si="18"/>
        <v>0.06</v>
      </c>
      <c r="F79" s="22">
        <f t="shared" si="18"/>
        <v>5.2500000000000005E-2</v>
      </c>
      <c r="G79" s="21">
        <f t="shared" si="18"/>
        <v>4.4999999999999998E-2</v>
      </c>
      <c r="H79" s="22">
        <f t="shared" si="18"/>
        <v>4.1250000000000002E-2</v>
      </c>
      <c r="I79" s="21">
        <f t="shared" si="18"/>
        <v>3.7500000000000006E-2</v>
      </c>
      <c r="J79" s="22">
        <f t="shared" si="18"/>
        <v>3.3750000000000002E-2</v>
      </c>
      <c r="K79" s="21">
        <f t="shared" si="18"/>
        <v>0.03</v>
      </c>
      <c r="L79" s="22">
        <f t="shared" si="18"/>
        <v>2.6250000000000002E-2</v>
      </c>
      <c r="M79" s="21">
        <f t="shared" si="18"/>
        <v>2.2499999999999999E-2</v>
      </c>
      <c r="N79" s="22">
        <f t="shared" si="18"/>
        <v>1.8750000000000003E-2</v>
      </c>
      <c r="O79" s="21">
        <f t="shared" si="18"/>
        <v>1.4999999999999999E-2</v>
      </c>
      <c r="P79" s="22">
        <f t="shared" si="18"/>
        <v>1.3499999999999998E-2</v>
      </c>
      <c r="Q79" s="23">
        <f t="shared" si="18"/>
        <v>1.2E-2</v>
      </c>
    </row>
    <row r="80" spans="1:17" s="8" customFormat="1" x14ac:dyDescent="0.2">
      <c r="A80" s="20">
        <v>2</v>
      </c>
      <c r="B80" s="21">
        <f>B79*1.25</f>
        <v>0.18750000000000003</v>
      </c>
      <c r="C80" s="21">
        <f t="shared" ref="C80:Q87" si="19">C79*1.25</f>
        <v>0.15</v>
      </c>
      <c r="D80" s="21">
        <f t="shared" si="19"/>
        <v>0.11249999999999999</v>
      </c>
      <c r="E80" s="21">
        <f t="shared" si="19"/>
        <v>7.4999999999999997E-2</v>
      </c>
      <c r="F80" s="21">
        <f t="shared" si="19"/>
        <v>6.5625000000000003E-2</v>
      </c>
      <c r="G80" s="21">
        <f t="shared" si="19"/>
        <v>5.6249999999999994E-2</v>
      </c>
      <c r="H80" s="21">
        <f t="shared" si="19"/>
        <v>5.1562500000000004E-2</v>
      </c>
      <c r="I80" s="21">
        <f t="shared" si="19"/>
        <v>4.6875000000000007E-2</v>
      </c>
      <c r="J80" s="21">
        <f t="shared" si="19"/>
        <v>4.2187500000000003E-2</v>
      </c>
      <c r="K80" s="21">
        <f t="shared" si="19"/>
        <v>3.7499999999999999E-2</v>
      </c>
      <c r="L80" s="21">
        <f t="shared" si="19"/>
        <v>3.2812500000000001E-2</v>
      </c>
      <c r="M80" s="21">
        <f t="shared" si="19"/>
        <v>2.8124999999999997E-2</v>
      </c>
      <c r="N80" s="21">
        <f t="shared" si="19"/>
        <v>2.3437500000000003E-2</v>
      </c>
      <c r="O80" s="21">
        <f t="shared" si="19"/>
        <v>1.8749999999999999E-2</v>
      </c>
      <c r="P80" s="21">
        <f t="shared" si="19"/>
        <v>1.6874999999999998E-2</v>
      </c>
      <c r="Q80" s="23">
        <f t="shared" si="19"/>
        <v>1.4999999999999999E-2</v>
      </c>
    </row>
    <row r="81" spans="1:17" s="8" customFormat="1" x14ac:dyDescent="0.2">
      <c r="A81" s="20">
        <v>3</v>
      </c>
      <c r="B81" s="21">
        <f>B80*1.25</f>
        <v>0.23437500000000003</v>
      </c>
      <c r="C81" s="21">
        <f t="shared" si="19"/>
        <v>0.1875</v>
      </c>
      <c r="D81" s="21">
        <f t="shared" si="19"/>
        <v>0.140625</v>
      </c>
      <c r="E81" s="21">
        <f t="shared" si="19"/>
        <v>9.375E-2</v>
      </c>
      <c r="F81" s="21">
        <f t="shared" si="19"/>
        <v>8.203125E-2</v>
      </c>
      <c r="G81" s="21">
        <f t="shared" si="19"/>
        <v>7.03125E-2</v>
      </c>
      <c r="H81" s="21">
        <f t="shared" si="19"/>
        <v>6.4453125E-2</v>
      </c>
      <c r="I81" s="21">
        <f t="shared" si="19"/>
        <v>5.8593750000000007E-2</v>
      </c>
      <c r="J81" s="21">
        <f t="shared" si="19"/>
        <v>5.2734375E-2</v>
      </c>
      <c r="K81" s="21">
        <f t="shared" si="19"/>
        <v>4.6875E-2</v>
      </c>
      <c r="L81" s="21">
        <f t="shared" si="19"/>
        <v>4.1015625E-2</v>
      </c>
      <c r="M81" s="21">
        <f t="shared" si="19"/>
        <v>3.515625E-2</v>
      </c>
      <c r="N81" s="21">
        <f t="shared" si="19"/>
        <v>2.9296875000000003E-2</v>
      </c>
      <c r="O81" s="21">
        <f t="shared" si="19"/>
        <v>2.34375E-2</v>
      </c>
      <c r="P81" s="21">
        <f t="shared" si="19"/>
        <v>2.1093749999999998E-2</v>
      </c>
      <c r="Q81" s="23">
        <f t="shared" si="19"/>
        <v>1.8749999999999999E-2</v>
      </c>
    </row>
    <row r="82" spans="1:17" s="8" customFormat="1" x14ac:dyDescent="0.2">
      <c r="A82" s="20">
        <v>4</v>
      </c>
      <c r="B82" s="21">
        <f t="shared" si="17"/>
        <v>0.29296875</v>
      </c>
      <c r="C82" s="21">
        <f t="shared" si="19"/>
        <v>0.234375</v>
      </c>
      <c r="D82" s="21">
        <f t="shared" si="19"/>
        <v>0.17578125</v>
      </c>
      <c r="E82" s="21">
        <f t="shared" si="19"/>
        <v>0.1171875</v>
      </c>
      <c r="F82" s="21">
        <f t="shared" si="19"/>
        <v>0.1025390625</v>
      </c>
      <c r="G82" s="21">
        <f t="shared" si="19"/>
        <v>8.7890625E-2</v>
      </c>
      <c r="H82" s="21">
        <f t="shared" si="19"/>
        <v>8.056640625E-2</v>
      </c>
      <c r="I82" s="21">
        <f t="shared" si="19"/>
        <v>7.3242187500000014E-2</v>
      </c>
      <c r="J82" s="21">
        <f t="shared" si="19"/>
        <v>6.591796875E-2</v>
      </c>
      <c r="K82" s="21">
        <f t="shared" si="19"/>
        <v>5.859375E-2</v>
      </c>
      <c r="L82" s="21">
        <f t="shared" si="19"/>
        <v>5.126953125E-2</v>
      </c>
      <c r="M82" s="21">
        <f t="shared" si="19"/>
        <v>4.39453125E-2</v>
      </c>
      <c r="N82" s="21">
        <f t="shared" si="19"/>
        <v>3.6621093750000007E-2</v>
      </c>
      <c r="O82" s="21">
        <f t="shared" si="19"/>
        <v>2.9296875E-2</v>
      </c>
      <c r="P82" s="21">
        <f t="shared" si="19"/>
        <v>2.6367187499999997E-2</v>
      </c>
      <c r="Q82" s="23">
        <f t="shared" si="19"/>
        <v>2.34375E-2</v>
      </c>
    </row>
    <row r="83" spans="1:17" s="8" customFormat="1" x14ac:dyDescent="0.2">
      <c r="A83" s="20">
        <v>5</v>
      </c>
      <c r="B83" s="21">
        <f t="shared" si="17"/>
        <v>0.3662109375</v>
      </c>
      <c r="C83" s="21">
        <f t="shared" si="19"/>
        <v>0.29296875</v>
      </c>
      <c r="D83" s="21">
        <f t="shared" si="19"/>
        <v>0.2197265625</v>
      </c>
      <c r="E83" s="21">
        <f t="shared" si="19"/>
        <v>0.146484375</v>
      </c>
      <c r="F83" s="21">
        <f t="shared" si="19"/>
        <v>0.128173828125</v>
      </c>
      <c r="G83" s="21">
        <f t="shared" si="19"/>
        <v>0.10986328125</v>
      </c>
      <c r="H83" s="21">
        <f t="shared" si="19"/>
        <v>0.1007080078125</v>
      </c>
      <c r="I83" s="21">
        <f t="shared" si="19"/>
        <v>9.1552734375000014E-2</v>
      </c>
      <c r="J83" s="21">
        <f t="shared" si="19"/>
        <v>8.23974609375E-2</v>
      </c>
      <c r="K83" s="21">
        <f t="shared" si="19"/>
        <v>7.32421875E-2</v>
      </c>
      <c r="L83" s="21">
        <f t="shared" si="19"/>
        <v>6.40869140625E-2</v>
      </c>
      <c r="M83" s="21">
        <f t="shared" si="19"/>
        <v>5.4931640625E-2</v>
      </c>
      <c r="N83" s="21">
        <f t="shared" si="19"/>
        <v>4.5776367187500007E-2</v>
      </c>
      <c r="O83" s="21">
        <f t="shared" si="19"/>
        <v>3.662109375E-2</v>
      </c>
      <c r="P83" s="21">
        <f t="shared" si="19"/>
        <v>3.2958984374999993E-2</v>
      </c>
      <c r="Q83" s="23">
        <f t="shared" si="19"/>
        <v>2.9296875E-2</v>
      </c>
    </row>
    <row r="84" spans="1:17" s="8" customFormat="1" x14ac:dyDescent="0.2">
      <c r="A84" s="20">
        <v>6</v>
      </c>
      <c r="B84" s="21">
        <f>B83*1.25</f>
        <v>0.457763671875</v>
      </c>
      <c r="C84" s="21">
        <f t="shared" si="19"/>
        <v>0.3662109375</v>
      </c>
      <c r="D84" s="21">
        <f t="shared" si="19"/>
        <v>0.274658203125</v>
      </c>
      <c r="E84" s="21">
        <f t="shared" si="19"/>
        <v>0.18310546875</v>
      </c>
      <c r="F84" s="21">
        <f t="shared" si="19"/>
        <v>0.16021728515625</v>
      </c>
      <c r="G84" s="21">
        <f t="shared" si="19"/>
        <v>0.1373291015625</v>
      </c>
      <c r="H84" s="21">
        <f t="shared" si="19"/>
        <v>0.125885009765625</v>
      </c>
      <c r="I84" s="21">
        <f t="shared" si="19"/>
        <v>0.11444091796875001</v>
      </c>
      <c r="J84" s="21">
        <f t="shared" si="19"/>
        <v>0.102996826171875</v>
      </c>
      <c r="K84" s="21">
        <f t="shared" si="19"/>
        <v>9.1552734375E-2</v>
      </c>
      <c r="L84" s="21">
        <f t="shared" si="19"/>
        <v>8.0108642578125E-2</v>
      </c>
      <c r="M84" s="21">
        <f t="shared" si="19"/>
        <v>6.866455078125E-2</v>
      </c>
      <c r="N84" s="21">
        <f t="shared" si="19"/>
        <v>5.7220458984375007E-2</v>
      </c>
      <c r="O84" s="21">
        <f t="shared" si="19"/>
        <v>4.57763671875E-2</v>
      </c>
      <c r="P84" s="21">
        <f t="shared" si="19"/>
        <v>4.1198730468749993E-2</v>
      </c>
      <c r="Q84" s="23">
        <f t="shared" si="19"/>
        <v>3.662109375E-2</v>
      </c>
    </row>
    <row r="85" spans="1:17" s="8" customFormat="1" x14ac:dyDescent="0.2">
      <c r="A85" s="20">
        <v>7</v>
      </c>
      <c r="B85" s="21">
        <f t="shared" si="17"/>
        <v>0.57220458984375</v>
      </c>
      <c r="C85" s="21">
        <f t="shared" si="19"/>
        <v>0.457763671875</v>
      </c>
      <c r="D85" s="21">
        <f t="shared" si="19"/>
        <v>0.34332275390625</v>
      </c>
      <c r="E85" s="21">
        <f t="shared" si="19"/>
        <v>0.2288818359375</v>
      </c>
      <c r="F85" s="21">
        <f t="shared" si="19"/>
        <v>0.2002716064453125</v>
      </c>
      <c r="G85" s="21">
        <f t="shared" si="19"/>
        <v>0.171661376953125</v>
      </c>
      <c r="H85" s="21">
        <f t="shared" si="19"/>
        <v>0.15735626220703125</v>
      </c>
      <c r="I85" s="21">
        <f t="shared" si="19"/>
        <v>0.14305114746093753</v>
      </c>
      <c r="J85" s="21">
        <f t="shared" si="19"/>
        <v>0.12874603271484375</v>
      </c>
      <c r="K85" s="21">
        <f t="shared" si="19"/>
        <v>0.11444091796875</v>
      </c>
      <c r="L85" s="21">
        <f t="shared" si="19"/>
        <v>0.10013580322265625</v>
      </c>
      <c r="M85" s="21">
        <f t="shared" si="19"/>
        <v>8.58306884765625E-2</v>
      </c>
      <c r="N85" s="21">
        <f t="shared" si="19"/>
        <v>7.1525573730468764E-2</v>
      </c>
      <c r="O85" s="21">
        <f t="shared" si="19"/>
        <v>5.7220458984375E-2</v>
      </c>
      <c r="P85" s="21">
        <f t="shared" si="19"/>
        <v>5.1498413085937493E-2</v>
      </c>
      <c r="Q85" s="23">
        <f t="shared" si="19"/>
        <v>4.57763671875E-2</v>
      </c>
    </row>
    <row r="86" spans="1:17" s="8" customFormat="1" x14ac:dyDescent="0.2">
      <c r="A86" s="20">
        <v>8</v>
      </c>
      <c r="B86" s="21">
        <f t="shared" si="17"/>
        <v>0.7152557373046875</v>
      </c>
      <c r="C86" s="21">
        <f t="shared" si="19"/>
        <v>0.57220458984375</v>
      </c>
      <c r="D86" s="21">
        <f t="shared" si="19"/>
        <v>0.4291534423828125</v>
      </c>
      <c r="E86" s="21">
        <f t="shared" si="19"/>
        <v>0.286102294921875</v>
      </c>
      <c r="F86" s="21">
        <f t="shared" si="19"/>
        <v>0.25033950805664063</v>
      </c>
      <c r="G86" s="21">
        <f t="shared" si="19"/>
        <v>0.21457672119140625</v>
      </c>
      <c r="H86" s="21">
        <f t="shared" si="19"/>
        <v>0.19669532775878906</v>
      </c>
      <c r="I86" s="21">
        <f t="shared" si="19"/>
        <v>0.1788139343261719</v>
      </c>
      <c r="J86" s="21">
        <f t="shared" si="19"/>
        <v>0.16093254089355469</v>
      </c>
      <c r="K86" s="21">
        <f t="shared" si="19"/>
        <v>0.1430511474609375</v>
      </c>
      <c r="L86" s="21">
        <f t="shared" si="19"/>
        <v>0.12516975402832031</v>
      </c>
      <c r="M86" s="21">
        <f t="shared" si="19"/>
        <v>0.10728836059570313</v>
      </c>
      <c r="N86" s="21">
        <f t="shared" si="19"/>
        <v>8.9406967163085951E-2</v>
      </c>
      <c r="O86" s="21">
        <f t="shared" si="19"/>
        <v>7.152557373046875E-2</v>
      </c>
      <c r="P86" s="21">
        <f t="shared" si="19"/>
        <v>6.4373016357421861E-2</v>
      </c>
      <c r="Q86" s="23">
        <f t="shared" si="19"/>
        <v>5.7220458984375E-2</v>
      </c>
    </row>
    <row r="87" spans="1:17" s="8" customFormat="1" x14ac:dyDescent="0.2">
      <c r="A87" s="20">
        <v>9</v>
      </c>
      <c r="B87" s="21">
        <f t="shared" si="17"/>
        <v>0.89406967163085938</v>
      </c>
      <c r="C87" s="21">
        <f t="shared" si="19"/>
        <v>0.7152557373046875</v>
      </c>
      <c r="D87" s="21">
        <f t="shared" si="19"/>
        <v>0.53644180297851563</v>
      </c>
      <c r="E87" s="21">
        <f t="shared" si="19"/>
        <v>0.35762786865234375</v>
      </c>
      <c r="F87" s="21">
        <f t="shared" si="19"/>
        <v>0.31292438507080078</v>
      </c>
      <c r="G87" s="21">
        <f t="shared" si="19"/>
        <v>0.26822090148925781</v>
      </c>
      <c r="H87" s="21">
        <f t="shared" si="19"/>
        <v>0.24586915969848633</v>
      </c>
      <c r="I87" s="21">
        <f t="shared" si="19"/>
        <v>0.22351741790771487</v>
      </c>
      <c r="J87" s="21">
        <f t="shared" si="19"/>
        <v>0.20116567611694336</v>
      </c>
      <c r="K87" s="21">
        <f t="shared" si="19"/>
        <v>0.17881393432617188</v>
      </c>
      <c r="L87" s="21">
        <f t="shared" si="19"/>
        <v>0.15646219253540039</v>
      </c>
      <c r="M87" s="21">
        <f t="shared" si="19"/>
        <v>0.13411045074462891</v>
      </c>
      <c r="N87" s="21">
        <f t="shared" si="19"/>
        <v>0.11175870895385744</v>
      </c>
      <c r="O87" s="21">
        <f t="shared" si="19"/>
        <v>8.9406967163085938E-2</v>
      </c>
      <c r="P87" s="21">
        <f t="shared" si="19"/>
        <v>8.046627044677733E-2</v>
      </c>
      <c r="Q87" s="23">
        <f t="shared" si="19"/>
        <v>7.152557373046875E-2</v>
      </c>
    </row>
    <row r="88" spans="1:17" s="8" customFormat="1" x14ac:dyDescent="0.2">
      <c r="A88" s="24">
        <v>10</v>
      </c>
      <c r="B88" s="25">
        <f t="shared" si="17"/>
        <v>1.1175870895385742</v>
      </c>
      <c r="C88" s="25">
        <f t="shared" ref="C88:Q88" si="20">C87*1.5</f>
        <v>1.0728836059570313</v>
      </c>
      <c r="D88" s="25">
        <f t="shared" si="20"/>
        <v>0.80466270446777344</v>
      </c>
      <c r="E88" s="25">
        <f t="shared" si="20"/>
        <v>0.53644180297851563</v>
      </c>
      <c r="F88" s="25">
        <f t="shared" si="20"/>
        <v>0.46938657760620117</v>
      </c>
      <c r="G88" s="25">
        <f t="shared" si="20"/>
        <v>0.40233135223388672</v>
      </c>
      <c r="H88" s="25">
        <f t="shared" si="20"/>
        <v>0.36880373954772949</v>
      </c>
      <c r="I88" s="25">
        <f t="shared" si="20"/>
        <v>0.33527612686157232</v>
      </c>
      <c r="J88" s="25">
        <f t="shared" si="20"/>
        <v>0.30174851417541504</v>
      </c>
      <c r="K88" s="25">
        <f t="shared" si="20"/>
        <v>0.26822090148925781</v>
      </c>
      <c r="L88" s="25">
        <f t="shared" si="20"/>
        <v>0.23469328880310059</v>
      </c>
      <c r="M88" s="25">
        <f t="shared" si="20"/>
        <v>0.20116567611694336</v>
      </c>
      <c r="N88" s="25">
        <f t="shared" si="20"/>
        <v>0.16763806343078616</v>
      </c>
      <c r="O88" s="25">
        <f t="shared" si="20"/>
        <v>0.13411045074462891</v>
      </c>
      <c r="P88" s="25">
        <f t="shared" si="20"/>
        <v>0.12069940567016599</v>
      </c>
      <c r="Q88" s="26">
        <f t="shared" si="20"/>
        <v>0.10728836059570313</v>
      </c>
    </row>
    <row r="89" spans="1:17" s="8" customForma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s="27" customFormat="1" ht="40.5" customHeight="1" thickBot="1" x14ac:dyDescent="0.3">
      <c r="A90" s="66" t="s">
        <v>7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</row>
    <row r="91" spans="1:17" s="8" customFormat="1" ht="15.75" thickBot="1" x14ac:dyDescent="0.25">
      <c r="A91" s="19" t="s">
        <v>4</v>
      </c>
      <c r="B91" s="13" t="s">
        <v>23</v>
      </c>
      <c r="C91" s="13" t="s">
        <v>24</v>
      </c>
      <c r="D91" s="13" t="s">
        <v>25</v>
      </c>
      <c r="E91" s="13" t="s">
        <v>37</v>
      </c>
      <c r="F91" s="13" t="s">
        <v>36</v>
      </c>
      <c r="G91" s="13" t="s">
        <v>35</v>
      </c>
      <c r="H91" s="13" t="s">
        <v>0</v>
      </c>
      <c r="I91" s="13" t="s">
        <v>34</v>
      </c>
      <c r="J91" s="13" t="s">
        <v>33</v>
      </c>
      <c r="K91" s="13" t="s">
        <v>32</v>
      </c>
      <c r="L91" s="13" t="s">
        <v>31</v>
      </c>
      <c r="M91" s="13" t="s">
        <v>26</v>
      </c>
      <c r="N91" s="13" t="s">
        <v>30</v>
      </c>
      <c r="O91" s="13" t="s">
        <v>29</v>
      </c>
      <c r="P91" s="13" t="s">
        <v>28</v>
      </c>
      <c r="Q91" s="13" t="s">
        <v>27</v>
      </c>
    </row>
    <row r="92" spans="1:17" s="8" customFormat="1" x14ac:dyDescent="0.2">
      <c r="A92" s="20">
        <v>1</v>
      </c>
      <c r="B92" s="21">
        <f>B66*0.9</f>
        <v>9.0000000000000011E-2</v>
      </c>
      <c r="C92" s="21">
        <f t="shared" ref="C92:Q92" si="21">C66*0.9</f>
        <v>7.2000000000000008E-2</v>
      </c>
      <c r="D92" s="21">
        <f t="shared" si="21"/>
        <v>5.3999999999999999E-2</v>
      </c>
      <c r="E92" s="21">
        <f t="shared" si="21"/>
        <v>3.6000000000000004E-2</v>
      </c>
      <c r="F92" s="21">
        <f t="shared" si="21"/>
        <v>3.1500000000000007E-2</v>
      </c>
      <c r="G92" s="21">
        <f t="shared" si="21"/>
        <v>2.7E-2</v>
      </c>
      <c r="H92" s="21">
        <f t="shared" si="21"/>
        <v>2.4750000000000001E-2</v>
      </c>
      <c r="I92" s="21">
        <f t="shared" si="21"/>
        <v>2.2500000000000003E-2</v>
      </c>
      <c r="J92" s="21">
        <f t="shared" si="21"/>
        <v>2.0250000000000001E-2</v>
      </c>
      <c r="K92" s="21">
        <f t="shared" si="21"/>
        <v>1.8000000000000002E-2</v>
      </c>
      <c r="L92" s="21">
        <f t="shared" si="21"/>
        <v>1.5750000000000004E-2</v>
      </c>
      <c r="M92" s="21">
        <f t="shared" si="21"/>
        <v>1.35E-2</v>
      </c>
      <c r="N92" s="21">
        <f t="shared" si="21"/>
        <v>1.1250000000000001E-2</v>
      </c>
      <c r="O92" s="21">
        <f t="shared" si="21"/>
        <v>9.0000000000000011E-3</v>
      </c>
      <c r="P92" s="21">
        <f t="shared" si="21"/>
        <v>8.0999999999999996E-3</v>
      </c>
      <c r="Q92" s="21">
        <f t="shared" si="21"/>
        <v>7.2000000000000007E-3</v>
      </c>
    </row>
    <row r="93" spans="1:17" s="8" customFormat="1" x14ac:dyDescent="0.2">
      <c r="A93" s="20">
        <v>2</v>
      </c>
      <c r="B93" s="21">
        <f>B92*1.25</f>
        <v>0.11250000000000002</v>
      </c>
      <c r="C93" s="21">
        <f t="shared" ref="C93:Q97" si="22">C92*1.25</f>
        <v>9.0000000000000011E-2</v>
      </c>
      <c r="D93" s="21">
        <f t="shared" si="22"/>
        <v>6.7500000000000004E-2</v>
      </c>
      <c r="E93" s="21">
        <f t="shared" si="22"/>
        <v>4.5000000000000005E-2</v>
      </c>
      <c r="F93" s="21">
        <f t="shared" si="22"/>
        <v>3.9375000000000007E-2</v>
      </c>
      <c r="G93" s="21">
        <f t="shared" si="22"/>
        <v>3.3750000000000002E-2</v>
      </c>
      <c r="H93" s="21">
        <f t="shared" si="22"/>
        <v>3.09375E-2</v>
      </c>
      <c r="I93" s="21">
        <f t="shared" si="22"/>
        <v>2.8125000000000004E-2</v>
      </c>
      <c r="J93" s="21">
        <f t="shared" si="22"/>
        <v>2.5312500000000002E-2</v>
      </c>
      <c r="K93" s="21">
        <f t="shared" si="22"/>
        <v>2.2500000000000003E-2</v>
      </c>
      <c r="L93" s="21">
        <f t="shared" si="22"/>
        <v>1.9687500000000004E-2</v>
      </c>
      <c r="M93" s="21">
        <f t="shared" si="22"/>
        <v>1.6875000000000001E-2</v>
      </c>
      <c r="N93" s="21">
        <f t="shared" si="22"/>
        <v>1.4062500000000002E-2</v>
      </c>
      <c r="O93" s="21">
        <f t="shared" si="22"/>
        <v>1.1250000000000001E-2</v>
      </c>
      <c r="P93" s="21">
        <f t="shared" si="22"/>
        <v>1.0124999999999999E-2</v>
      </c>
      <c r="Q93" s="23">
        <f t="shared" si="22"/>
        <v>9.0000000000000011E-3</v>
      </c>
    </row>
    <row r="94" spans="1:17" s="8" customFormat="1" x14ac:dyDescent="0.2">
      <c r="A94" s="20">
        <v>3</v>
      </c>
      <c r="B94" s="21">
        <f>B93*1.25</f>
        <v>0.14062500000000003</v>
      </c>
      <c r="C94" s="21">
        <f t="shared" si="22"/>
        <v>0.11250000000000002</v>
      </c>
      <c r="D94" s="21">
        <f t="shared" si="22"/>
        <v>8.4375000000000006E-2</v>
      </c>
      <c r="E94" s="21">
        <f t="shared" si="22"/>
        <v>5.6250000000000008E-2</v>
      </c>
      <c r="F94" s="21">
        <f t="shared" si="22"/>
        <v>4.9218750000000006E-2</v>
      </c>
      <c r="G94" s="21">
        <f t="shared" si="22"/>
        <v>4.2187500000000003E-2</v>
      </c>
      <c r="H94" s="21">
        <f t="shared" si="22"/>
        <v>3.8671875000000001E-2</v>
      </c>
      <c r="I94" s="21">
        <f t="shared" si="22"/>
        <v>3.5156250000000007E-2</v>
      </c>
      <c r="J94" s="21">
        <f t="shared" si="22"/>
        <v>3.1640625000000006E-2</v>
      </c>
      <c r="K94" s="21">
        <f t="shared" si="22"/>
        <v>2.8125000000000004E-2</v>
      </c>
      <c r="L94" s="21">
        <f t="shared" si="22"/>
        <v>2.4609375000000003E-2</v>
      </c>
      <c r="M94" s="21">
        <f t="shared" si="22"/>
        <v>2.1093750000000001E-2</v>
      </c>
      <c r="N94" s="21">
        <f t="shared" si="22"/>
        <v>1.7578125000000003E-2</v>
      </c>
      <c r="O94" s="21">
        <f t="shared" si="22"/>
        <v>1.4062500000000002E-2</v>
      </c>
      <c r="P94" s="21">
        <f t="shared" si="22"/>
        <v>1.2656249999999997E-2</v>
      </c>
      <c r="Q94" s="23">
        <f t="shared" si="22"/>
        <v>1.1250000000000001E-2</v>
      </c>
    </row>
    <row r="95" spans="1:17" s="8" customFormat="1" x14ac:dyDescent="0.2">
      <c r="A95" s="20">
        <v>4</v>
      </c>
      <c r="B95" s="21">
        <f>B94*1.25</f>
        <v>0.17578125000000003</v>
      </c>
      <c r="C95" s="21">
        <f t="shared" si="22"/>
        <v>0.14062500000000003</v>
      </c>
      <c r="D95" s="21">
        <f t="shared" si="22"/>
        <v>0.10546875</v>
      </c>
      <c r="E95" s="21">
        <f t="shared" si="22"/>
        <v>7.0312500000000014E-2</v>
      </c>
      <c r="F95" s="21">
        <f t="shared" si="22"/>
        <v>6.1523437500000007E-2</v>
      </c>
      <c r="G95" s="21">
        <f t="shared" si="22"/>
        <v>5.2734375E-2</v>
      </c>
      <c r="H95" s="21">
        <f t="shared" si="22"/>
        <v>4.833984375E-2</v>
      </c>
      <c r="I95" s="21">
        <f t="shared" si="22"/>
        <v>4.3945312500000007E-2</v>
      </c>
      <c r="J95" s="21">
        <f t="shared" si="22"/>
        <v>3.9550781250000007E-2</v>
      </c>
      <c r="K95" s="21">
        <f t="shared" si="22"/>
        <v>3.5156250000000007E-2</v>
      </c>
      <c r="L95" s="21">
        <f t="shared" si="22"/>
        <v>3.0761718750000003E-2</v>
      </c>
      <c r="M95" s="21">
        <f t="shared" si="22"/>
        <v>2.63671875E-2</v>
      </c>
      <c r="N95" s="21">
        <f t="shared" si="22"/>
        <v>2.1972656250000003E-2</v>
      </c>
      <c r="O95" s="21">
        <f t="shared" si="22"/>
        <v>1.7578125000000003E-2</v>
      </c>
      <c r="P95" s="21">
        <f t="shared" si="22"/>
        <v>1.5820312499999996E-2</v>
      </c>
      <c r="Q95" s="23">
        <f t="shared" si="22"/>
        <v>1.4062500000000002E-2</v>
      </c>
    </row>
    <row r="96" spans="1:17" s="8" customFormat="1" x14ac:dyDescent="0.2">
      <c r="A96" s="20">
        <v>5</v>
      </c>
      <c r="B96" s="21">
        <f>B95*1.25</f>
        <v>0.21972656250000003</v>
      </c>
      <c r="C96" s="21">
        <f t="shared" si="22"/>
        <v>0.17578125000000003</v>
      </c>
      <c r="D96" s="21">
        <f t="shared" si="22"/>
        <v>0.1318359375</v>
      </c>
      <c r="E96" s="21">
        <f t="shared" si="22"/>
        <v>8.7890625000000014E-2</v>
      </c>
      <c r="F96" s="21">
        <f t="shared" si="22"/>
        <v>7.6904296875000014E-2</v>
      </c>
      <c r="G96" s="21">
        <f t="shared" si="22"/>
        <v>6.591796875E-2</v>
      </c>
      <c r="H96" s="21">
        <f t="shared" si="22"/>
        <v>6.04248046875E-2</v>
      </c>
      <c r="I96" s="21">
        <f t="shared" si="22"/>
        <v>5.4931640625000007E-2</v>
      </c>
      <c r="J96" s="21">
        <f t="shared" si="22"/>
        <v>4.9438476562500007E-2</v>
      </c>
      <c r="K96" s="21">
        <f t="shared" si="22"/>
        <v>4.3945312500000007E-2</v>
      </c>
      <c r="L96" s="21">
        <f t="shared" si="22"/>
        <v>3.8452148437500007E-2</v>
      </c>
      <c r="M96" s="21">
        <f t="shared" si="22"/>
        <v>3.2958984375E-2</v>
      </c>
      <c r="N96" s="21">
        <f t="shared" si="22"/>
        <v>2.7465820312500003E-2</v>
      </c>
      <c r="O96" s="21">
        <f t="shared" si="22"/>
        <v>2.1972656250000003E-2</v>
      </c>
      <c r="P96" s="21">
        <f t="shared" si="22"/>
        <v>1.9775390624999993E-2</v>
      </c>
      <c r="Q96" s="23">
        <f t="shared" si="22"/>
        <v>1.7578125000000003E-2</v>
      </c>
    </row>
    <row r="97" spans="1:17" s="8" customFormat="1" x14ac:dyDescent="0.2">
      <c r="A97" s="20">
        <v>6</v>
      </c>
      <c r="B97" s="21">
        <f>B96*1.25</f>
        <v>0.27465820312500006</v>
      </c>
      <c r="C97" s="21">
        <f t="shared" si="22"/>
        <v>0.21972656250000003</v>
      </c>
      <c r="D97" s="21">
        <f t="shared" si="22"/>
        <v>0.164794921875</v>
      </c>
      <c r="E97" s="21">
        <f t="shared" si="22"/>
        <v>0.10986328125000001</v>
      </c>
      <c r="F97" s="21">
        <f t="shared" si="22"/>
        <v>9.6130371093750014E-2</v>
      </c>
      <c r="G97" s="21">
        <f t="shared" si="22"/>
        <v>8.23974609375E-2</v>
      </c>
      <c r="H97" s="21">
        <f t="shared" si="22"/>
        <v>7.5531005859375E-2</v>
      </c>
      <c r="I97" s="21">
        <f t="shared" si="22"/>
        <v>6.8664550781250014E-2</v>
      </c>
      <c r="J97" s="21">
        <f t="shared" si="22"/>
        <v>6.1798095703125007E-2</v>
      </c>
      <c r="K97" s="21">
        <f t="shared" si="22"/>
        <v>5.4931640625000007E-2</v>
      </c>
      <c r="L97" s="21">
        <f t="shared" si="22"/>
        <v>4.8065185546875007E-2</v>
      </c>
      <c r="M97" s="21">
        <f t="shared" si="22"/>
        <v>4.119873046875E-2</v>
      </c>
      <c r="N97" s="21">
        <f t="shared" si="22"/>
        <v>3.4332275390625007E-2</v>
      </c>
      <c r="O97" s="21">
        <f t="shared" si="22"/>
        <v>2.7465820312500003E-2</v>
      </c>
      <c r="P97" s="21">
        <f t="shared" si="22"/>
        <v>2.4719238281249993E-2</v>
      </c>
      <c r="Q97" s="23">
        <f t="shared" si="22"/>
        <v>2.1972656250000003E-2</v>
      </c>
    </row>
    <row r="98" spans="1:17" s="8" customFormat="1" x14ac:dyDescent="0.2">
      <c r="A98" s="20">
        <v>7</v>
      </c>
      <c r="B98" s="21">
        <f t="shared" ref="B98:Q100" si="23">B97*1.25</f>
        <v>0.34332275390625006</v>
      </c>
      <c r="C98" s="21">
        <f t="shared" si="23"/>
        <v>0.27465820312500006</v>
      </c>
      <c r="D98" s="21">
        <f t="shared" si="23"/>
        <v>0.20599365234375</v>
      </c>
      <c r="E98" s="21">
        <f t="shared" si="23"/>
        <v>0.13732910156250003</v>
      </c>
      <c r="F98" s="21">
        <f t="shared" si="23"/>
        <v>0.12016296386718751</v>
      </c>
      <c r="G98" s="21">
        <f t="shared" si="23"/>
        <v>0.102996826171875</v>
      </c>
      <c r="H98" s="21">
        <f t="shared" si="23"/>
        <v>9.441375732421875E-2</v>
      </c>
      <c r="I98" s="21">
        <f t="shared" si="23"/>
        <v>8.5830688476562514E-2</v>
      </c>
      <c r="J98" s="21">
        <f t="shared" si="23"/>
        <v>7.7247619628906264E-2</v>
      </c>
      <c r="K98" s="21">
        <f t="shared" si="23"/>
        <v>6.8664550781250014E-2</v>
      </c>
      <c r="L98" s="21">
        <f t="shared" si="23"/>
        <v>6.0081481933593757E-2</v>
      </c>
      <c r="M98" s="21">
        <f t="shared" si="23"/>
        <v>5.14984130859375E-2</v>
      </c>
      <c r="N98" s="21">
        <f t="shared" si="23"/>
        <v>4.2915344238281257E-2</v>
      </c>
      <c r="O98" s="21">
        <f t="shared" si="23"/>
        <v>3.4332275390625007E-2</v>
      </c>
      <c r="P98" s="21">
        <f t="shared" si="23"/>
        <v>3.0899047851562493E-2</v>
      </c>
      <c r="Q98" s="23">
        <f t="shared" si="23"/>
        <v>2.7465820312500003E-2</v>
      </c>
    </row>
    <row r="99" spans="1:17" s="8" customFormat="1" x14ac:dyDescent="0.2">
      <c r="A99" s="20">
        <v>8</v>
      </c>
      <c r="B99" s="21">
        <f t="shared" si="23"/>
        <v>0.42915344238281256</v>
      </c>
      <c r="C99" s="21">
        <f t="shared" si="23"/>
        <v>0.34332275390625006</v>
      </c>
      <c r="D99" s="21">
        <f t="shared" si="23"/>
        <v>0.2574920654296875</v>
      </c>
      <c r="E99" s="21">
        <f t="shared" si="23"/>
        <v>0.17166137695312503</v>
      </c>
      <c r="F99" s="21">
        <f t="shared" si="23"/>
        <v>0.1502037048339844</v>
      </c>
      <c r="G99" s="21">
        <f t="shared" si="23"/>
        <v>0.12874603271484375</v>
      </c>
      <c r="H99" s="21">
        <f t="shared" si="23"/>
        <v>0.11801719665527344</v>
      </c>
      <c r="I99" s="21">
        <f t="shared" si="23"/>
        <v>0.10728836059570314</v>
      </c>
      <c r="J99" s="21">
        <f t="shared" si="23"/>
        <v>9.6559524536132826E-2</v>
      </c>
      <c r="K99" s="21">
        <f t="shared" si="23"/>
        <v>8.5830688476562514E-2</v>
      </c>
      <c r="L99" s="21">
        <f t="shared" si="23"/>
        <v>7.5101852416992201E-2</v>
      </c>
      <c r="M99" s="21">
        <f t="shared" si="23"/>
        <v>6.4373016357421875E-2</v>
      </c>
      <c r="N99" s="21">
        <f t="shared" si="23"/>
        <v>5.3644180297851569E-2</v>
      </c>
      <c r="O99" s="21">
        <f t="shared" si="23"/>
        <v>4.2915344238281257E-2</v>
      </c>
      <c r="P99" s="21">
        <f t="shared" si="23"/>
        <v>3.8623809814453118E-2</v>
      </c>
      <c r="Q99" s="23">
        <f t="shared" si="23"/>
        <v>3.4332275390625007E-2</v>
      </c>
    </row>
    <row r="100" spans="1:17" s="8" customFormat="1" x14ac:dyDescent="0.2">
      <c r="A100" s="20">
        <v>9</v>
      </c>
      <c r="B100" s="21">
        <f t="shared" si="23"/>
        <v>0.53644180297851574</v>
      </c>
      <c r="C100" s="21">
        <f t="shared" si="23"/>
        <v>0.42915344238281256</v>
      </c>
      <c r="D100" s="21">
        <f t="shared" si="23"/>
        <v>0.32186508178710938</v>
      </c>
      <c r="E100" s="21">
        <f t="shared" si="23"/>
        <v>0.21457672119140628</v>
      </c>
      <c r="F100" s="21">
        <f t="shared" si="23"/>
        <v>0.1877546310424805</v>
      </c>
      <c r="G100" s="21">
        <f t="shared" si="23"/>
        <v>0.16093254089355469</v>
      </c>
      <c r="H100" s="21">
        <f t="shared" si="23"/>
        <v>0.1475214958190918</v>
      </c>
      <c r="I100" s="21">
        <f t="shared" si="23"/>
        <v>0.13411045074462893</v>
      </c>
      <c r="J100" s="21">
        <f t="shared" si="23"/>
        <v>0.12069940567016603</v>
      </c>
      <c r="K100" s="21">
        <f t="shared" si="23"/>
        <v>0.10728836059570314</v>
      </c>
      <c r="L100" s="21">
        <f t="shared" si="23"/>
        <v>9.3877315521240248E-2</v>
      </c>
      <c r="M100" s="21">
        <f t="shared" si="23"/>
        <v>8.0466270446777344E-2</v>
      </c>
      <c r="N100" s="21">
        <f t="shared" si="23"/>
        <v>6.7055225372314467E-2</v>
      </c>
      <c r="O100" s="21">
        <f t="shared" si="23"/>
        <v>5.3644180297851569E-2</v>
      </c>
      <c r="P100" s="21">
        <f t="shared" si="23"/>
        <v>4.8279762268066399E-2</v>
      </c>
      <c r="Q100" s="23">
        <f t="shared" si="23"/>
        <v>4.2915344238281257E-2</v>
      </c>
    </row>
    <row r="101" spans="1:17" s="8" customFormat="1" x14ac:dyDescent="0.2">
      <c r="A101" s="24">
        <v>10</v>
      </c>
      <c r="B101" s="25">
        <f>B100*1.5</f>
        <v>0.80466270446777366</v>
      </c>
      <c r="C101" s="25">
        <f t="shared" ref="C101:Q101" si="24">C100*1.5</f>
        <v>0.64373016357421886</v>
      </c>
      <c r="D101" s="25">
        <f t="shared" si="24"/>
        <v>0.48279762268066406</v>
      </c>
      <c r="E101" s="25">
        <f t="shared" si="24"/>
        <v>0.32186508178710943</v>
      </c>
      <c r="F101" s="25">
        <f t="shared" si="24"/>
        <v>0.28163194656372076</v>
      </c>
      <c r="G101" s="25">
        <f t="shared" si="24"/>
        <v>0.24139881134033203</v>
      </c>
      <c r="H101" s="25">
        <f t="shared" si="24"/>
        <v>0.2212822437286377</v>
      </c>
      <c r="I101" s="25">
        <f t="shared" si="24"/>
        <v>0.20116567611694341</v>
      </c>
      <c r="J101" s="25">
        <f t="shared" si="24"/>
        <v>0.18104910850524905</v>
      </c>
      <c r="K101" s="25">
        <f t="shared" si="24"/>
        <v>0.16093254089355472</v>
      </c>
      <c r="L101" s="25">
        <f t="shared" si="24"/>
        <v>0.14081597328186038</v>
      </c>
      <c r="M101" s="25">
        <f t="shared" si="24"/>
        <v>0.12069940567016602</v>
      </c>
      <c r="N101" s="25">
        <f t="shared" si="24"/>
        <v>0.10058283805847171</v>
      </c>
      <c r="O101" s="25">
        <f t="shared" si="24"/>
        <v>8.0466270446777358E-2</v>
      </c>
      <c r="P101" s="25">
        <f t="shared" si="24"/>
        <v>7.2419643402099595E-2</v>
      </c>
      <c r="Q101" s="26">
        <f t="shared" si="24"/>
        <v>6.4373016357421889E-2</v>
      </c>
    </row>
    <row r="102" spans="1:17" s="8" customForma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</sheetData>
  <sheetProtection selectLockedCells="1"/>
  <mergeCells count="45">
    <mergeCell ref="A64:Q64"/>
    <mergeCell ref="A77:Q77"/>
    <mergeCell ref="A90:Q90"/>
    <mergeCell ref="B62:Q62"/>
    <mergeCell ref="B2:L2"/>
    <mergeCell ref="J45:L45"/>
    <mergeCell ref="F51:H51"/>
    <mergeCell ref="B44:L44"/>
    <mergeCell ref="B50:L50"/>
    <mergeCell ref="B56:L56"/>
    <mergeCell ref="B51:D51"/>
    <mergeCell ref="J15:L15"/>
    <mergeCell ref="B21:D21"/>
    <mergeCell ref="F21:H21"/>
    <mergeCell ref="J21:L21"/>
    <mergeCell ref="J51:L51"/>
    <mergeCell ref="B1:L1"/>
    <mergeCell ref="B8:L8"/>
    <mergeCell ref="B14:L14"/>
    <mergeCell ref="B20:L20"/>
    <mergeCell ref="J39:L39"/>
    <mergeCell ref="B26:L26"/>
    <mergeCell ref="B32:L32"/>
    <mergeCell ref="B38:L38"/>
    <mergeCell ref="B3:D3"/>
    <mergeCell ref="F3:H3"/>
    <mergeCell ref="J3:L3"/>
    <mergeCell ref="B9:D9"/>
    <mergeCell ref="F9:H9"/>
    <mergeCell ref="J9:L9"/>
    <mergeCell ref="B15:D15"/>
    <mergeCell ref="F15:H15"/>
    <mergeCell ref="B57:D57"/>
    <mergeCell ref="F57:H57"/>
    <mergeCell ref="J57:L57"/>
    <mergeCell ref="B27:D27"/>
    <mergeCell ref="F27:H27"/>
    <mergeCell ref="J27:L27"/>
    <mergeCell ref="B33:D33"/>
    <mergeCell ref="F33:H33"/>
    <mergeCell ref="J33:L33"/>
    <mergeCell ref="B39:D39"/>
    <mergeCell ref="F39:H39"/>
    <mergeCell ref="B45:D45"/>
    <mergeCell ref="F45:H45"/>
  </mergeCells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Harun ULUDAŞ</cp:lastModifiedBy>
  <dcterms:created xsi:type="dcterms:W3CDTF">2020-11-09T07:26:12Z</dcterms:created>
  <dcterms:modified xsi:type="dcterms:W3CDTF">2021-03-08T13:03:00Z</dcterms:modified>
</cp:coreProperties>
</file>