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utting/Desktop/210 reupdated shots xls/1915 /"/>
    </mc:Choice>
  </mc:AlternateContent>
  <bookViews>
    <workbookView xWindow="29540" yWindow="2280" windowWidth="13980" windowHeight="139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1" i="1" l="1"/>
  <c r="H18" i="1"/>
  <c r="J19" i="1"/>
  <c r="H19" i="1"/>
  <c r="J20" i="1"/>
  <c r="H20" i="1"/>
  <c r="J21" i="1"/>
  <c r="H21" i="1"/>
  <c r="J22" i="1"/>
  <c r="H22" i="1"/>
  <c r="J23" i="1"/>
  <c r="H23" i="1"/>
  <c r="J24" i="1"/>
  <c r="H24" i="1"/>
  <c r="J25" i="1"/>
  <c r="H25" i="1"/>
  <c r="J26" i="1"/>
  <c r="H26" i="1"/>
  <c r="J27" i="1"/>
  <c r="H27" i="1"/>
  <c r="J28" i="1"/>
  <c r="H28" i="1"/>
  <c r="J29" i="1"/>
  <c r="H29" i="1"/>
  <c r="J30" i="1"/>
  <c r="H30" i="1"/>
  <c r="J31" i="1"/>
  <c r="H31" i="1"/>
  <c r="J32" i="1"/>
  <c r="H32" i="1"/>
  <c r="J33" i="1"/>
  <c r="H33" i="1"/>
  <c r="J34" i="1"/>
  <c r="H34" i="1"/>
  <c r="J35" i="1"/>
  <c r="H35" i="1"/>
  <c r="J36" i="1"/>
  <c r="H36" i="1"/>
  <c r="J37" i="1"/>
  <c r="H37" i="1"/>
  <c r="J38" i="1"/>
  <c r="H38" i="1"/>
  <c r="J39" i="1"/>
  <c r="H39" i="1"/>
  <c r="J40" i="1"/>
  <c r="H40" i="1"/>
  <c r="J41" i="1"/>
  <c r="H41" i="1"/>
  <c r="J42" i="1"/>
  <c r="H42" i="1"/>
  <c r="J43" i="1"/>
  <c r="H43" i="1"/>
  <c r="J44" i="1"/>
  <c r="H44" i="1"/>
  <c r="J45" i="1"/>
  <c r="H45" i="1"/>
  <c r="J46" i="1"/>
  <c r="H46" i="1"/>
  <c r="J47" i="1"/>
  <c r="H47" i="1"/>
  <c r="J48" i="1"/>
  <c r="H48" i="1"/>
  <c r="J49" i="1"/>
  <c r="H49" i="1"/>
  <c r="J50" i="1"/>
  <c r="H50" i="1"/>
  <c r="J51" i="1"/>
  <c r="H51" i="1"/>
  <c r="J52" i="1"/>
  <c r="H52" i="1"/>
  <c r="J53" i="1"/>
  <c r="H53" i="1"/>
  <c r="J54" i="1"/>
  <c r="H54" i="1"/>
  <c r="J55" i="1"/>
  <c r="H55" i="1"/>
  <c r="J56" i="1"/>
  <c r="H56" i="1"/>
  <c r="J57" i="1"/>
  <c r="H57" i="1"/>
  <c r="J58" i="1"/>
  <c r="H58" i="1"/>
  <c r="J59" i="1"/>
  <c r="H59" i="1"/>
  <c r="J60" i="1"/>
  <c r="H60" i="1"/>
  <c r="J61" i="1"/>
  <c r="H61" i="1"/>
  <c r="J62" i="1"/>
  <c r="H62" i="1"/>
  <c r="J63" i="1"/>
  <c r="H63" i="1"/>
  <c r="J64" i="1"/>
  <c r="H64" i="1"/>
  <c r="J65" i="1"/>
  <c r="H65" i="1"/>
  <c r="J66" i="1"/>
  <c r="H66" i="1"/>
  <c r="J67" i="1"/>
  <c r="H67" i="1"/>
  <c r="J68" i="1"/>
  <c r="H68" i="1"/>
  <c r="J69" i="1"/>
  <c r="H69" i="1"/>
  <c r="J70" i="1"/>
  <c r="H70" i="1"/>
  <c r="J71" i="1"/>
  <c r="H71" i="1"/>
  <c r="J72" i="1"/>
  <c r="H72" i="1"/>
  <c r="J73" i="1"/>
  <c r="H73" i="1"/>
  <c r="J74" i="1"/>
  <c r="H74" i="1"/>
  <c r="J75" i="1"/>
  <c r="H75" i="1"/>
  <c r="J76" i="1"/>
  <c r="H76" i="1"/>
  <c r="J77" i="1"/>
  <c r="H77" i="1"/>
  <c r="J78" i="1"/>
  <c r="H78" i="1"/>
  <c r="J79" i="1"/>
  <c r="H79" i="1"/>
  <c r="J80" i="1"/>
  <c r="H80" i="1"/>
  <c r="J81" i="1"/>
  <c r="H81" i="1"/>
  <c r="J82" i="1"/>
  <c r="H82" i="1"/>
  <c r="J83" i="1"/>
  <c r="H83" i="1"/>
  <c r="J84" i="1"/>
  <c r="H84" i="1"/>
  <c r="J85" i="1"/>
  <c r="H85" i="1"/>
  <c r="J86" i="1"/>
  <c r="H86" i="1"/>
  <c r="J87" i="1"/>
  <c r="H87" i="1"/>
  <c r="J88" i="1"/>
  <c r="H88" i="1"/>
  <c r="J89" i="1"/>
  <c r="H89" i="1"/>
  <c r="J90" i="1"/>
  <c r="H90" i="1"/>
  <c r="J91" i="1"/>
  <c r="H91" i="1"/>
  <c r="J92" i="1"/>
  <c r="H92" i="1"/>
  <c r="J93" i="1"/>
  <c r="H93" i="1"/>
  <c r="J94" i="1"/>
  <c r="H94" i="1"/>
  <c r="J95" i="1"/>
  <c r="H95" i="1"/>
  <c r="J96" i="1"/>
  <c r="H96" i="1"/>
  <c r="J97" i="1"/>
  <c r="H97" i="1"/>
  <c r="J98" i="1"/>
  <c r="H98" i="1"/>
  <c r="J99" i="1"/>
  <c r="H99" i="1"/>
  <c r="J100" i="1"/>
  <c r="H100" i="1"/>
  <c r="J101" i="1"/>
  <c r="H101" i="1"/>
  <c r="J102" i="1"/>
  <c r="H102" i="1"/>
  <c r="J103" i="1"/>
  <c r="H103" i="1"/>
  <c r="J104" i="1"/>
  <c r="H104" i="1"/>
  <c r="J105" i="1"/>
  <c r="H105" i="1"/>
  <c r="J106" i="1"/>
  <c r="H106" i="1"/>
  <c r="J107" i="1"/>
  <c r="H107" i="1"/>
  <c r="J108" i="1"/>
  <c r="H108" i="1"/>
  <c r="J109" i="1"/>
  <c r="H109" i="1"/>
  <c r="J110" i="1"/>
  <c r="H110" i="1"/>
  <c r="J111" i="1"/>
  <c r="H111" i="1"/>
  <c r="J112" i="1"/>
  <c r="H112" i="1"/>
  <c r="J113" i="1"/>
  <c r="H113" i="1"/>
  <c r="J114" i="1"/>
  <c r="H114" i="1"/>
  <c r="J115" i="1"/>
  <c r="H115" i="1"/>
  <c r="J116" i="1"/>
  <c r="H116" i="1"/>
  <c r="J117" i="1"/>
  <c r="H117" i="1"/>
  <c r="J118" i="1"/>
  <c r="H118" i="1"/>
  <c r="J119" i="1"/>
  <c r="H119" i="1"/>
  <c r="J120" i="1"/>
  <c r="H120" i="1"/>
  <c r="J121" i="1"/>
  <c r="H121" i="1"/>
  <c r="J122" i="1"/>
  <c r="H122" i="1"/>
  <c r="J123" i="1"/>
  <c r="H123" i="1"/>
  <c r="J124" i="1"/>
  <c r="H124" i="1"/>
  <c r="J125" i="1"/>
  <c r="H125" i="1"/>
  <c r="J126" i="1"/>
  <c r="H126" i="1"/>
  <c r="J127" i="1"/>
  <c r="H127" i="1"/>
  <c r="J128" i="1"/>
  <c r="H128" i="1"/>
  <c r="J129" i="1"/>
  <c r="H129" i="1"/>
  <c r="J130" i="1"/>
  <c r="H130" i="1"/>
  <c r="J131" i="1"/>
  <c r="H131" i="1"/>
  <c r="J132" i="1"/>
  <c r="H132" i="1"/>
  <c r="J133" i="1"/>
  <c r="H133" i="1"/>
  <c r="J134" i="1"/>
  <c r="H134" i="1"/>
  <c r="J135" i="1"/>
  <c r="H135" i="1"/>
  <c r="J136" i="1"/>
  <c r="H136" i="1"/>
  <c r="J137" i="1"/>
  <c r="H137" i="1"/>
  <c r="J138" i="1"/>
  <c r="H138" i="1"/>
  <c r="J139" i="1"/>
  <c r="H139" i="1"/>
  <c r="J140" i="1"/>
  <c r="H140" i="1"/>
  <c r="J141" i="1"/>
  <c r="H141" i="1"/>
  <c r="J142" i="1"/>
  <c r="H142" i="1"/>
  <c r="J143" i="1"/>
  <c r="H143" i="1"/>
  <c r="J144" i="1"/>
  <c r="H144" i="1"/>
  <c r="J145" i="1"/>
  <c r="H145" i="1"/>
  <c r="J146" i="1"/>
  <c r="H146" i="1"/>
  <c r="J147" i="1"/>
  <c r="H147" i="1"/>
  <c r="J148" i="1"/>
  <c r="H148" i="1"/>
  <c r="J149" i="1"/>
  <c r="H149" i="1"/>
  <c r="J150" i="1"/>
  <c r="H150" i="1"/>
  <c r="J151" i="1"/>
  <c r="H151" i="1"/>
  <c r="J152" i="1"/>
  <c r="H152" i="1"/>
  <c r="J153" i="1"/>
  <c r="H153" i="1"/>
  <c r="J154" i="1"/>
  <c r="H154" i="1"/>
  <c r="J155" i="1"/>
  <c r="H155" i="1"/>
  <c r="J156" i="1"/>
  <c r="H156" i="1"/>
  <c r="J157" i="1"/>
  <c r="H157" i="1"/>
  <c r="J158" i="1"/>
  <c r="H158" i="1"/>
  <c r="J159" i="1"/>
  <c r="H159" i="1"/>
  <c r="J160" i="1"/>
  <c r="H160" i="1"/>
  <c r="J161" i="1"/>
  <c r="H161" i="1"/>
  <c r="J162" i="1"/>
  <c r="H162" i="1"/>
  <c r="J163" i="1"/>
  <c r="H163" i="1"/>
  <c r="J164" i="1"/>
  <c r="H164" i="1"/>
  <c r="J165" i="1"/>
  <c r="H165" i="1"/>
  <c r="J166" i="1"/>
  <c r="H166" i="1"/>
  <c r="J167" i="1"/>
  <c r="H167" i="1"/>
  <c r="J168" i="1"/>
  <c r="H168" i="1"/>
  <c r="J169" i="1"/>
  <c r="H169" i="1"/>
  <c r="J170" i="1"/>
  <c r="H170" i="1"/>
  <c r="J171" i="1"/>
  <c r="H171" i="1"/>
  <c r="J172" i="1"/>
  <c r="H172" i="1"/>
  <c r="J173" i="1"/>
  <c r="H173" i="1"/>
  <c r="J174" i="1"/>
  <c r="H174" i="1"/>
  <c r="J175" i="1"/>
  <c r="H175" i="1"/>
  <c r="J176" i="1"/>
  <c r="H176" i="1"/>
  <c r="J177" i="1"/>
  <c r="H177" i="1"/>
  <c r="J178" i="1"/>
  <c r="H178" i="1"/>
  <c r="J179" i="1"/>
  <c r="H179" i="1"/>
  <c r="J180" i="1"/>
  <c r="H180" i="1"/>
  <c r="J181" i="1"/>
  <c r="H181" i="1"/>
  <c r="J182" i="1"/>
  <c r="H182" i="1"/>
  <c r="J183" i="1"/>
  <c r="H183" i="1"/>
  <c r="J184" i="1"/>
  <c r="H184" i="1"/>
  <c r="J185" i="1"/>
  <c r="H185" i="1"/>
  <c r="J186" i="1"/>
  <c r="H186" i="1"/>
  <c r="J187" i="1"/>
  <c r="H187" i="1"/>
  <c r="J188" i="1"/>
  <c r="H188" i="1"/>
  <c r="J189" i="1"/>
  <c r="H189" i="1"/>
  <c r="J190" i="1"/>
  <c r="H190" i="1"/>
  <c r="J191" i="1"/>
  <c r="H191" i="1"/>
  <c r="J192" i="1"/>
  <c r="H192" i="1"/>
  <c r="J193" i="1"/>
  <c r="H193" i="1"/>
  <c r="J194" i="1"/>
  <c r="H194" i="1"/>
  <c r="J195" i="1"/>
  <c r="H195" i="1"/>
  <c r="J196" i="1"/>
  <c r="H196" i="1"/>
  <c r="J197" i="1"/>
  <c r="H197" i="1"/>
  <c r="J198" i="1"/>
  <c r="H198" i="1"/>
  <c r="J199" i="1"/>
  <c r="H199" i="1"/>
  <c r="J200" i="1"/>
  <c r="H200" i="1"/>
  <c r="J201" i="1"/>
  <c r="H201" i="1"/>
  <c r="J202" i="1"/>
  <c r="H202" i="1"/>
  <c r="J203" i="1"/>
  <c r="H203" i="1"/>
  <c r="J204" i="1"/>
  <c r="H204" i="1"/>
  <c r="J205" i="1"/>
  <c r="H205" i="1"/>
  <c r="J206" i="1"/>
  <c r="H206" i="1"/>
  <c r="J207" i="1"/>
  <c r="H207" i="1"/>
  <c r="J208" i="1"/>
  <c r="H208" i="1"/>
  <c r="J209" i="1"/>
  <c r="H209" i="1"/>
  <c r="J210" i="1"/>
  <c r="H210" i="1"/>
  <c r="J211" i="1"/>
  <c r="H211" i="1"/>
  <c r="J212" i="1"/>
  <c r="H212" i="1"/>
  <c r="J213" i="1"/>
  <c r="H213" i="1"/>
  <c r="J214" i="1"/>
  <c r="H214" i="1"/>
  <c r="J215" i="1"/>
  <c r="H215" i="1"/>
  <c r="J216" i="1"/>
  <c r="H216" i="1"/>
  <c r="J217" i="1"/>
  <c r="H217" i="1"/>
  <c r="J218" i="1"/>
  <c r="H218" i="1"/>
  <c r="J219" i="1"/>
  <c r="H219" i="1"/>
  <c r="J220" i="1"/>
  <c r="H220" i="1"/>
  <c r="J221" i="1"/>
  <c r="H221" i="1"/>
  <c r="J222" i="1"/>
  <c r="H222" i="1"/>
  <c r="J223" i="1"/>
  <c r="H223" i="1"/>
  <c r="J224" i="1"/>
  <c r="H224" i="1"/>
  <c r="J225" i="1"/>
  <c r="H225" i="1"/>
  <c r="J226" i="1"/>
  <c r="H226" i="1"/>
  <c r="J227" i="1"/>
  <c r="H227" i="1"/>
  <c r="J228" i="1"/>
  <c r="H228" i="1"/>
  <c r="J229" i="1"/>
  <c r="H229" i="1"/>
  <c r="J230" i="1"/>
  <c r="H230" i="1"/>
  <c r="J231" i="1"/>
  <c r="H231" i="1"/>
  <c r="J232" i="1"/>
  <c r="H232" i="1"/>
  <c r="J233" i="1"/>
  <c r="H233" i="1"/>
  <c r="J234" i="1"/>
  <c r="H234" i="1"/>
  <c r="J235" i="1"/>
  <c r="H235" i="1"/>
  <c r="J236" i="1"/>
  <c r="H236" i="1"/>
  <c r="J237" i="1"/>
  <c r="H237" i="1"/>
  <c r="J238" i="1"/>
  <c r="H238" i="1"/>
  <c r="J239" i="1"/>
  <c r="H239" i="1"/>
  <c r="J240" i="1"/>
  <c r="H240" i="1"/>
  <c r="J241" i="1"/>
  <c r="H241" i="1"/>
  <c r="J242" i="1"/>
  <c r="H242" i="1"/>
  <c r="J243" i="1"/>
  <c r="H243" i="1"/>
  <c r="J244" i="1"/>
  <c r="H244" i="1"/>
  <c r="J245" i="1"/>
  <c r="H245" i="1"/>
  <c r="J246" i="1"/>
  <c r="H246" i="1"/>
  <c r="J247" i="1"/>
  <c r="H247" i="1"/>
  <c r="J248" i="1"/>
  <c r="H248" i="1"/>
  <c r="J249" i="1"/>
  <c r="H249" i="1"/>
  <c r="J250" i="1"/>
  <c r="H250" i="1"/>
  <c r="J251" i="1"/>
  <c r="H251" i="1"/>
  <c r="J252" i="1"/>
  <c r="H252" i="1"/>
  <c r="J253" i="1"/>
  <c r="H253" i="1"/>
  <c r="J254" i="1"/>
  <c r="H254" i="1"/>
  <c r="J255" i="1"/>
  <c r="H255" i="1"/>
  <c r="J256" i="1"/>
  <c r="H256" i="1"/>
  <c r="J257" i="1"/>
  <c r="H257" i="1"/>
  <c r="J258" i="1"/>
  <c r="H258" i="1"/>
  <c r="J259" i="1"/>
  <c r="H259" i="1"/>
  <c r="J260" i="1"/>
  <c r="H260" i="1"/>
  <c r="J261" i="1"/>
  <c r="H261" i="1"/>
  <c r="J262" i="1"/>
  <c r="H262" i="1"/>
  <c r="J263" i="1"/>
  <c r="H263" i="1"/>
  <c r="J264" i="1"/>
  <c r="H264" i="1"/>
  <c r="J265" i="1"/>
  <c r="H265" i="1"/>
  <c r="J266" i="1"/>
  <c r="H266" i="1"/>
  <c r="J267" i="1"/>
  <c r="H267" i="1"/>
  <c r="J268" i="1"/>
  <c r="H268" i="1"/>
  <c r="J269" i="1"/>
  <c r="H269" i="1"/>
  <c r="J270" i="1"/>
  <c r="H270" i="1"/>
  <c r="J271" i="1"/>
  <c r="H271" i="1"/>
  <c r="J272" i="1"/>
  <c r="H272" i="1"/>
  <c r="J273" i="1"/>
  <c r="H273" i="1"/>
  <c r="J274" i="1"/>
  <c r="H274" i="1"/>
  <c r="J275" i="1"/>
  <c r="H275" i="1"/>
  <c r="J276" i="1"/>
  <c r="H276" i="1"/>
  <c r="J277" i="1"/>
  <c r="H277" i="1"/>
  <c r="J278" i="1"/>
  <c r="H278" i="1"/>
  <c r="J279" i="1"/>
  <c r="H279" i="1"/>
  <c r="J280" i="1"/>
  <c r="H280" i="1"/>
  <c r="J281" i="1"/>
  <c r="H281" i="1"/>
  <c r="J282" i="1"/>
  <c r="H282" i="1"/>
  <c r="J283" i="1"/>
  <c r="H283" i="1"/>
  <c r="J284" i="1"/>
  <c r="H284" i="1"/>
  <c r="J285" i="1"/>
  <c r="H285" i="1"/>
  <c r="J286" i="1"/>
  <c r="H286" i="1"/>
  <c r="J287" i="1"/>
  <c r="H287" i="1"/>
  <c r="J288" i="1"/>
  <c r="H288" i="1"/>
  <c r="J289" i="1"/>
  <c r="H289" i="1"/>
  <c r="J290" i="1"/>
  <c r="H290" i="1"/>
  <c r="J291" i="1"/>
  <c r="H291" i="1"/>
  <c r="J292" i="1"/>
  <c r="H292" i="1"/>
  <c r="J293" i="1"/>
  <c r="H293" i="1"/>
  <c r="J294" i="1"/>
  <c r="H294" i="1"/>
  <c r="J295" i="1"/>
  <c r="H295" i="1"/>
  <c r="J296" i="1"/>
  <c r="H296" i="1"/>
  <c r="J297" i="1"/>
  <c r="H297" i="1"/>
  <c r="J298" i="1"/>
  <c r="H298" i="1"/>
  <c r="J299" i="1"/>
  <c r="H299" i="1"/>
  <c r="J300" i="1"/>
  <c r="H300" i="1"/>
  <c r="J301" i="1"/>
  <c r="H301" i="1"/>
  <c r="J302" i="1"/>
  <c r="H302" i="1"/>
  <c r="J303" i="1"/>
  <c r="H3" i="1"/>
  <c r="J4" i="1"/>
  <c r="H4" i="1"/>
  <c r="J5" i="1"/>
  <c r="H5" i="1"/>
  <c r="J6" i="1"/>
  <c r="H6" i="1"/>
  <c r="J7" i="1"/>
  <c r="H7" i="1"/>
  <c r="J8" i="1"/>
  <c r="H8" i="1"/>
  <c r="J9" i="1"/>
  <c r="H9" i="1"/>
  <c r="J10" i="1"/>
  <c r="H10" i="1"/>
  <c r="J11" i="1"/>
  <c r="H11" i="1"/>
  <c r="J12" i="1"/>
  <c r="H12" i="1"/>
  <c r="J13" i="1"/>
  <c r="H13" i="1"/>
  <c r="J14" i="1"/>
  <c r="H14" i="1"/>
  <c r="J15" i="1"/>
  <c r="H15" i="1"/>
  <c r="J16" i="1"/>
  <c r="H16" i="1"/>
  <c r="J17" i="1"/>
  <c r="H17" i="1"/>
  <c r="J18" i="1"/>
  <c r="H2" i="1"/>
  <c r="J3" i="1"/>
  <c r="B3" i="1"/>
  <c r="B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D306" i="1"/>
  <c r="D30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6" i="1"/>
  <c r="D309" i="1"/>
  <c r="I309" i="1"/>
  <c r="H303" i="1"/>
  <c r="H304" i="1"/>
  <c r="I304" i="1"/>
</calcChain>
</file>

<file path=xl/sharedStrings.xml><?xml version="1.0" encoding="utf-8"?>
<sst xmlns="http://schemas.openxmlformats.org/spreadsheetml/2006/main" count="159" uniqueCount="126">
  <si>
    <t xml:space="preserve"> </t>
  </si>
  <si>
    <t>loc</t>
  </si>
  <si>
    <t>char</t>
  </si>
  <si>
    <t>tim</t>
  </si>
  <si>
    <t>title</t>
  </si>
  <si>
    <t>title: pastia, tavern keeper, &amp; smuggler</t>
  </si>
  <si>
    <t>iris out</t>
  </si>
  <si>
    <t>at coast</t>
  </si>
  <si>
    <t>title: the smugglers</t>
  </si>
  <si>
    <t>title; A new office guards the wall; I will arrange our passage</t>
  </si>
  <si>
    <t>title: Don Jose, the new officer</t>
  </si>
  <si>
    <t>iris in</t>
  </si>
  <si>
    <t>title: I am looking for smugglers</t>
  </si>
  <si>
    <t>title: P: smugglers pay well for blindness</t>
  </si>
  <si>
    <t>title: DJ: do not try to bring smuggled goods throug here</t>
  </si>
  <si>
    <t>back to beach</t>
  </si>
  <si>
    <t>title: P: DJ cannot be bride; to the mtns for now</t>
  </si>
  <si>
    <t>title: The smugglers camp</t>
  </si>
  <si>
    <t>title: carmen, the gypsy</t>
  </si>
  <si>
    <t>title: why did you bring the goods here</t>
  </si>
  <si>
    <t>title: this Don Joes cannot be bought</t>
  </si>
  <si>
    <t>title: C: everyman can be bought w/ something</t>
  </si>
  <si>
    <t>title: since you men are helpless leave DJ to me</t>
  </si>
  <si>
    <t>title: DJ will be bound to me -- by love</t>
  </si>
  <si>
    <t>title: At Pastia's tavern</t>
  </si>
  <si>
    <t>title: Carmen will win DJ for us</t>
  </si>
  <si>
    <t>title: DJ doesn't come here; you must bring him</t>
  </si>
  <si>
    <t>title: the game begins</t>
  </si>
  <si>
    <t>DJ</t>
  </si>
  <si>
    <t>P &amp; Carmen</t>
  </si>
  <si>
    <t>title: Given Carmen a job in the factory, to distract DJ</t>
  </si>
  <si>
    <t>title: Sunset -- and carmen smiles</t>
  </si>
  <si>
    <t>in factory</t>
  </si>
  <si>
    <t>at break in wall</t>
  </si>
  <si>
    <t>title: I dance tonight at Pastia's</t>
  </si>
  <si>
    <t>title: under the tavern lights</t>
  </si>
  <si>
    <t>title: Escamillo, a toreador</t>
  </si>
  <si>
    <t>title: E: where is carmen</t>
  </si>
  <si>
    <t>carmen to dance</t>
  </si>
  <si>
    <t>title: E: fame and fortune await me in the Seville bullring</t>
  </si>
  <si>
    <t>title: let the torreador wait; your charms are for DJ</t>
  </si>
  <si>
    <t>title: C: you do not ask me to dance, senor</t>
  </si>
  <si>
    <t>back to wall</t>
  </si>
  <si>
    <t>back to dance</t>
  </si>
  <si>
    <t>title: my kisses are not so easily won</t>
  </si>
  <si>
    <t>she goes back in to Patria's</t>
  </si>
  <si>
    <t>she inside</t>
  </si>
  <si>
    <t>title: we must use him tonight while he thinks of me</t>
  </si>
  <si>
    <t>title: C: when I wave my mantilla be ready</t>
  </si>
  <si>
    <t>in patria's</t>
  </si>
  <si>
    <t>outside, smugglers</t>
  </si>
  <si>
    <t>title: bring the goods, Carmen will get them through</t>
  </si>
  <si>
    <t>in patria's, C or torreodor</t>
  </si>
  <si>
    <t>title: come with me to Seville</t>
  </si>
  <si>
    <t>title: I  will bring all of Spain to my feet, and yours</t>
  </si>
  <si>
    <t>patria</t>
  </si>
  <si>
    <t>title: C: I will answer you here tomorrow</t>
  </si>
  <si>
    <t>smugglers on hillside</t>
  </si>
  <si>
    <t>carmen &amp; patria</t>
  </si>
  <si>
    <t>at wall w/ DJ</t>
  </si>
  <si>
    <t>title: C to DJ: send them away</t>
  </si>
  <si>
    <t>title: eould I come here alone if I did not love you</t>
  </si>
  <si>
    <t>signal</t>
  </si>
  <si>
    <t>DJ notices</t>
  </si>
  <si>
    <t>title: they are my people; let them pass for me</t>
  </si>
  <si>
    <t>title: the following day</t>
  </si>
  <si>
    <t>smugs couniting money; carmen</t>
  </si>
  <si>
    <t>title: go back to the factory; DJ must not think you tricked him</t>
  </si>
  <si>
    <t>factory</t>
  </si>
  <si>
    <t>title: your tongue is sharp,but this cuts deeper</t>
  </si>
  <si>
    <t>title: the officers do not pay for my clothes</t>
  </si>
  <si>
    <t>title: keep on trying, you may find a blind one</t>
  </si>
  <si>
    <t>fight</t>
  </si>
  <si>
    <t>DJ outside</t>
  </si>
  <si>
    <t>fight, DJ takes C out</t>
  </si>
  <si>
    <t>fight continues</t>
  </si>
  <si>
    <t>title: let me speak to my uncle</t>
  </si>
  <si>
    <t xml:space="preserve"> to uncle patria</t>
  </si>
  <si>
    <t>title: they are taking me to prison</t>
  </si>
  <si>
    <t>title: and you will keep the key to her cell</t>
  </si>
  <si>
    <t>fight among officers; carmen intercedes</t>
  </si>
  <si>
    <t>more officers outside</t>
  </si>
  <si>
    <t>inside</t>
  </si>
  <si>
    <t>inside, officer swordplay</t>
  </si>
  <si>
    <t>officers outside</t>
  </si>
  <si>
    <t>other officer dead?</t>
  </si>
  <si>
    <t>carmen out window</t>
  </si>
  <si>
    <t>title: C: my thanks senor and goodbye</t>
  </si>
  <si>
    <t>title: take him to our camp</t>
  </si>
  <si>
    <t>at camp</t>
  </si>
  <si>
    <t>title: when our men come from P's, send them after us</t>
  </si>
  <si>
    <t>title: You must go to Seville, you will be safe there</t>
  </si>
  <si>
    <t>title: Go to P's and get me Escomillo</t>
  </si>
  <si>
    <t>title: to DJ; the chief needs more men, go to him</t>
  </si>
  <si>
    <t>title: DJ: I havd paid the full price to make you mine</t>
  </si>
  <si>
    <t>title: carmen belongs to no man. She is free</t>
  </si>
  <si>
    <t>title: remember, you belong to me</t>
  </si>
  <si>
    <t>torreodor</t>
  </si>
  <si>
    <t>title: the message of the cards</t>
  </si>
  <si>
    <t>title: C: the cards say I am to die</t>
  </si>
  <si>
    <t>title: again the card of death</t>
  </si>
  <si>
    <t>title: I go to Seville w/ escamillo</t>
  </si>
  <si>
    <t>fade out</t>
  </si>
  <si>
    <t>title In the watches of the night</t>
  </si>
  <si>
    <t>title: I follow Carmen to Seville</t>
  </si>
  <si>
    <t>title: find Carmen and warn her</t>
  </si>
  <si>
    <t>title: On the road to Seville</t>
  </si>
  <si>
    <t>iris in &amp; out</t>
  </si>
  <si>
    <t>title: In Seville</t>
  </si>
  <si>
    <t>C&amp;E</t>
  </si>
  <si>
    <t>DJ in aperture</t>
  </si>
  <si>
    <t>C&amp;E in carriage</t>
  </si>
  <si>
    <t>in ring</t>
  </si>
  <si>
    <t xml:space="preserve">DJ </t>
  </si>
  <si>
    <t>title: Jose waits by the gates for Escamillo</t>
  </si>
  <si>
    <t>title: I fear no man</t>
  </si>
  <si>
    <t>ring</t>
  </si>
  <si>
    <t>DJ &amp; C</t>
  </si>
  <si>
    <t>out of ring, C</t>
  </si>
  <si>
    <t>title: I wait for your lover</t>
  </si>
  <si>
    <t>title: DJ: I turned traitor to win you, and now you're with him</t>
  </si>
  <si>
    <t>title: My love is mine, to give or deny</t>
  </si>
  <si>
    <t>title: He shall not have you my beautifil Carmen</t>
  </si>
  <si>
    <t>DJ stabs Carmen</t>
  </si>
  <si>
    <t>title: you have killed my Jose but I am free</t>
  </si>
  <si>
    <t>Escamillo arrives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</si>
</sst>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workbookViewId="0">
      <pane ySplit="1" topLeftCell="A298" activePane="bottomLeft" state="frozen"/>
      <selection pane="bottomLeft" activeCell="D312" sqref="D312"/>
    </sheetView>
  </sheetViews>
  <sheetFormatPr baseColWidth="10" defaultRowHeight="16" x14ac:dyDescent="0.2"/>
  <cols>
    <col min="2" max="3" width="6.6640625" customWidth="1"/>
    <col min="5" max="8" width="4.33203125" customWidth="1"/>
    <col min="9" max="9" width="5.83203125" customWidth="1"/>
    <col min="10" max="10" width="7.5" customWidth="1"/>
    <col min="11" max="11" width="44.83203125" customWidth="1"/>
  </cols>
  <sheetData>
    <row r="1" spans="1:11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11" x14ac:dyDescent="0.2">
      <c r="A2">
        <v>496</v>
      </c>
      <c r="B2">
        <f>(A3-A2)/30</f>
        <v>8.8000000000000007</v>
      </c>
      <c r="C2">
        <f>(B2-D$306)/D$307</f>
        <v>-0.21904690471582097</v>
      </c>
      <c r="D2" t="s">
        <v>0</v>
      </c>
      <c r="E2" t="s">
        <v>0</v>
      </c>
      <c r="F2" t="s">
        <v>0</v>
      </c>
      <c r="G2" t="s">
        <v>0</v>
      </c>
      <c r="H2">
        <f>IF(ISNUMBER(SEARCH($H$1,K2)),1,"")</f>
        <v>1</v>
      </c>
      <c r="I2">
        <f t="shared" ref="I2" si="0">IF(H2=1,B2,"")</f>
        <v>8.8000000000000007</v>
      </c>
      <c r="J2">
        <v>496</v>
      </c>
      <c r="K2" t="s">
        <v>5</v>
      </c>
    </row>
    <row r="3" spans="1:11" x14ac:dyDescent="0.2">
      <c r="A3">
        <v>760</v>
      </c>
      <c r="B3">
        <f t="shared" ref="B3:B257" si="1">(A4-A3)/30</f>
        <v>16.966666666666665</v>
      </c>
      <c r="C3">
        <f t="shared" ref="C3:C66" si="2">(B3-D$306)/D$307</f>
        <v>0.54175112748262733</v>
      </c>
      <c r="D3" t="s">
        <v>11</v>
      </c>
      <c r="E3">
        <v>1</v>
      </c>
      <c r="F3">
        <v>1</v>
      </c>
      <c r="G3">
        <v>1</v>
      </c>
      <c r="H3" t="str">
        <f t="shared" ref="H3:H66" si="3">IF(ISNUMBER(SEARCH($H$1,K3)),1,"")</f>
        <v/>
      </c>
      <c r="I3" t="str">
        <f t="shared" ref="I3:I66" si="4">IF(H3=1,B3,"")</f>
        <v/>
      </c>
      <c r="J3">
        <f>IF(H2=1,(A2+A3)/2,"")</f>
        <v>628</v>
      </c>
      <c r="K3" t="s">
        <v>7</v>
      </c>
    </row>
    <row r="4" spans="1:11" x14ac:dyDescent="0.2">
      <c r="A4">
        <v>1269</v>
      </c>
      <c r="B4">
        <f t="shared" si="1"/>
        <v>6.5666666666666664</v>
      </c>
      <c r="C4">
        <f t="shared" si="2"/>
        <v>-0.4271018767864172</v>
      </c>
      <c r="H4" t="str">
        <f t="shared" si="3"/>
        <v/>
      </c>
      <c r="I4" t="str">
        <f t="shared" si="4"/>
        <v/>
      </c>
      <c r="J4" t="str">
        <f t="shared" ref="J4:J67" si="5">IF(H3=1,(A3+A4)/2,"")</f>
        <v/>
      </c>
    </row>
    <row r="5" spans="1:11" x14ac:dyDescent="0.2">
      <c r="A5">
        <v>1466</v>
      </c>
      <c r="B5">
        <f t="shared" si="1"/>
        <v>4.6333333333333337</v>
      </c>
      <c r="C5">
        <f t="shared" si="2"/>
        <v>-0.60720916604156006</v>
      </c>
      <c r="H5" t="str">
        <f t="shared" si="3"/>
        <v/>
      </c>
      <c r="I5" t="str">
        <f t="shared" si="4"/>
        <v/>
      </c>
      <c r="J5" t="str">
        <f t="shared" si="5"/>
        <v/>
      </c>
    </row>
    <row r="6" spans="1:11" x14ac:dyDescent="0.2">
      <c r="A6">
        <v>1605</v>
      </c>
      <c r="B6">
        <f t="shared" si="1"/>
        <v>2.2666666666666666</v>
      </c>
      <c r="C6">
        <f t="shared" si="2"/>
        <v>-0.82768533047457993</v>
      </c>
      <c r="H6">
        <f t="shared" si="3"/>
        <v>1</v>
      </c>
      <c r="I6">
        <f t="shared" si="4"/>
        <v>2.2666666666666666</v>
      </c>
      <c r="J6" t="str">
        <f t="shared" si="5"/>
        <v/>
      </c>
      <c r="K6" t="s">
        <v>8</v>
      </c>
    </row>
    <row r="7" spans="1:11" x14ac:dyDescent="0.2">
      <c r="A7">
        <v>1673</v>
      </c>
      <c r="B7">
        <f t="shared" si="1"/>
        <v>7.6333333333333337</v>
      </c>
      <c r="C7">
        <f t="shared" si="2"/>
        <v>-0.32773233788702794</v>
      </c>
      <c r="H7" t="str">
        <f t="shared" si="3"/>
        <v/>
      </c>
      <c r="I7" t="str">
        <f t="shared" si="4"/>
        <v/>
      </c>
      <c r="J7">
        <f t="shared" si="5"/>
        <v>1639</v>
      </c>
    </row>
    <row r="8" spans="1:11" x14ac:dyDescent="0.2">
      <c r="A8">
        <v>1902</v>
      </c>
      <c r="B8">
        <f t="shared" si="1"/>
        <v>7.2666666666666666</v>
      </c>
      <c r="C8">
        <f t="shared" si="2"/>
        <v>-0.36189061688369301</v>
      </c>
      <c r="H8" t="str">
        <f t="shared" si="3"/>
        <v/>
      </c>
      <c r="I8" t="str">
        <f t="shared" si="4"/>
        <v/>
      </c>
      <c r="J8" t="str">
        <f t="shared" si="5"/>
        <v/>
      </c>
    </row>
    <row r="9" spans="1:11" x14ac:dyDescent="0.2">
      <c r="A9">
        <v>2120</v>
      </c>
      <c r="B9">
        <f t="shared" si="1"/>
        <v>14.8</v>
      </c>
      <c r="C9">
        <f t="shared" si="2"/>
        <v>0.33990675159324329</v>
      </c>
      <c r="H9">
        <f t="shared" si="3"/>
        <v>1</v>
      </c>
      <c r="I9">
        <f t="shared" si="4"/>
        <v>14.8</v>
      </c>
      <c r="J9" t="str">
        <f t="shared" si="5"/>
        <v/>
      </c>
      <c r="K9" t="s">
        <v>9</v>
      </c>
    </row>
    <row r="10" spans="1:11" x14ac:dyDescent="0.2">
      <c r="A10">
        <v>2564</v>
      </c>
      <c r="B10">
        <f t="shared" si="1"/>
        <v>9.1666666666666661</v>
      </c>
      <c r="C10">
        <f t="shared" si="2"/>
        <v>-0.18488862571915604</v>
      </c>
      <c r="H10" t="str">
        <f t="shared" si="3"/>
        <v/>
      </c>
      <c r="I10" t="str">
        <f t="shared" si="4"/>
        <v/>
      </c>
      <c r="J10">
        <f t="shared" si="5"/>
        <v>2342</v>
      </c>
    </row>
    <row r="11" spans="1:11" x14ac:dyDescent="0.2">
      <c r="A11">
        <v>2839</v>
      </c>
      <c r="B11">
        <f t="shared" si="1"/>
        <v>14.766666666666667</v>
      </c>
      <c r="C11">
        <f t="shared" si="2"/>
        <v>0.33680145350263735</v>
      </c>
      <c r="H11" t="str">
        <f t="shared" si="3"/>
        <v/>
      </c>
      <c r="I11" t="str">
        <f t="shared" si="4"/>
        <v/>
      </c>
      <c r="J11" t="str">
        <f t="shared" si="5"/>
        <v/>
      </c>
    </row>
    <row r="12" spans="1:11" x14ac:dyDescent="0.2">
      <c r="A12">
        <v>3282</v>
      </c>
      <c r="B12">
        <f t="shared" si="1"/>
        <v>5.7333333333333334</v>
      </c>
      <c r="C12">
        <f t="shared" si="2"/>
        <v>-0.50473432905156501</v>
      </c>
      <c r="H12">
        <f t="shared" si="3"/>
        <v>1</v>
      </c>
      <c r="I12">
        <f t="shared" si="4"/>
        <v>5.7333333333333334</v>
      </c>
      <c r="J12" t="str">
        <f t="shared" si="5"/>
        <v/>
      </c>
      <c r="K12" t="s">
        <v>10</v>
      </c>
    </row>
    <row r="13" spans="1:11" x14ac:dyDescent="0.2">
      <c r="A13">
        <v>3454</v>
      </c>
      <c r="B13">
        <f t="shared" si="1"/>
        <v>16.933333333333334</v>
      </c>
      <c r="C13">
        <f t="shared" si="2"/>
        <v>0.53864582939202166</v>
      </c>
      <c r="D13" t="s">
        <v>11</v>
      </c>
      <c r="E13">
        <v>1</v>
      </c>
      <c r="F13">
        <v>1</v>
      </c>
      <c r="H13" t="str">
        <f t="shared" si="3"/>
        <v/>
      </c>
      <c r="I13" t="str">
        <f t="shared" si="4"/>
        <v/>
      </c>
      <c r="J13">
        <f t="shared" si="5"/>
        <v>3368</v>
      </c>
    </row>
    <row r="14" spans="1:11" x14ac:dyDescent="0.2">
      <c r="A14">
        <v>3962</v>
      </c>
      <c r="B14">
        <f t="shared" si="1"/>
        <v>19.899999999999999</v>
      </c>
      <c r="C14">
        <f t="shared" si="2"/>
        <v>0.81501735945594767</v>
      </c>
      <c r="H14" t="str">
        <f t="shared" si="3"/>
        <v/>
      </c>
      <c r="I14" t="str">
        <f t="shared" si="4"/>
        <v/>
      </c>
      <c r="J14" t="str">
        <f t="shared" si="5"/>
        <v/>
      </c>
    </row>
    <row r="15" spans="1:11" x14ac:dyDescent="0.2">
      <c r="A15">
        <v>4559</v>
      </c>
      <c r="B15">
        <f t="shared" si="1"/>
        <v>3.2666666666666666</v>
      </c>
      <c r="C15">
        <f t="shared" si="2"/>
        <v>-0.73452638775640255</v>
      </c>
      <c r="H15">
        <f t="shared" si="3"/>
        <v>1</v>
      </c>
      <c r="I15">
        <f t="shared" si="4"/>
        <v>3.2666666666666666</v>
      </c>
      <c r="J15" t="str">
        <f t="shared" si="5"/>
        <v/>
      </c>
      <c r="K15" t="s">
        <v>12</v>
      </c>
    </row>
    <row r="16" spans="1:11" x14ac:dyDescent="0.2">
      <c r="A16">
        <v>4657</v>
      </c>
      <c r="B16">
        <f t="shared" si="1"/>
        <v>7.5666666666666664</v>
      </c>
      <c r="C16">
        <f t="shared" si="2"/>
        <v>-0.33394293406823983</v>
      </c>
      <c r="H16" t="str">
        <f t="shared" si="3"/>
        <v/>
      </c>
      <c r="I16" t="str">
        <f t="shared" si="4"/>
        <v/>
      </c>
      <c r="J16">
        <f t="shared" si="5"/>
        <v>4608</v>
      </c>
    </row>
    <row r="17" spans="1:11" x14ac:dyDescent="0.2">
      <c r="A17">
        <v>4884</v>
      </c>
      <c r="B17">
        <f t="shared" si="1"/>
        <v>4.166666666666667</v>
      </c>
      <c r="C17">
        <f t="shared" si="2"/>
        <v>-0.65068333931004285</v>
      </c>
      <c r="H17">
        <f t="shared" si="3"/>
        <v>1</v>
      </c>
      <c r="I17">
        <f t="shared" si="4"/>
        <v>4.166666666666667</v>
      </c>
      <c r="J17" t="str">
        <f t="shared" si="5"/>
        <v/>
      </c>
      <c r="K17" t="s">
        <v>13</v>
      </c>
    </row>
    <row r="18" spans="1:11" x14ac:dyDescent="0.2">
      <c r="A18">
        <v>5009</v>
      </c>
      <c r="B18">
        <f t="shared" si="1"/>
        <v>17.633333333333333</v>
      </c>
      <c r="C18">
        <f t="shared" si="2"/>
        <v>0.60385708929474569</v>
      </c>
      <c r="H18" t="str">
        <f t="shared" si="3"/>
        <v/>
      </c>
      <c r="I18" t="str">
        <f t="shared" si="4"/>
        <v/>
      </c>
      <c r="J18">
        <f t="shared" si="5"/>
        <v>4946.5</v>
      </c>
    </row>
    <row r="19" spans="1:11" x14ac:dyDescent="0.2">
      <c r="A19">
        <v>5538</v>
      </c>
      <c r="B19">
        <f t="shared" si="1"/>
        <v>7.9333333333333336</v>
      </c>
      <c r="C19">
        <f t="shared" si="2"/>
        <v>-0.29978465507157476</v>
      </c>
      <c r="H19">
        <f t="shared" si="3"/>
        <v>1</v>
      </c>
      <c r="I19">
        <f t="shared" si="4"/>
        <v>7.9333333333333336</v>
      </c>
      <c r="J19" t="str">
        <f t="shared" si="5"/>
        <v/>
      </c>
      <c r="K19" t="s">
        <v>14</v>
      </c>
    </row>
    <row r="20" spans="1:11" x14ac:dyDescent="0.2">
      <c r="A20">
        <v>5776</v>
      </c>
      <c r="B20">
        <f t="shared" si="1"/>
        <v>7.6333333333333337</v>
      </c>
      <c r="C20">
        <f t="shared" si="2"/>
        <v>-0.32773233788702794</v>
      </c>
      <c r="H20" t="str">
        <f t="shared" si="3"/>
        <v/>
      </c>
      <c r="I20" t="str">
        <f t="shared" si="4"/>
        <v/>
      </c>
      <c r="J20">
        <f t="shared" si="5"/>
        <v>5657</v>
      </c>
    </row>
    <row r="21" spans="1:11" x14ac:dyDescent="0.2">
      <c r="A21">
        <v>6005</v>
      </c>
      <c r="B21">
        <f t="shared" si="1"/>
        <v>12</v>
      </c>
      <c r="C21">
        <f t="shared" si="2"/>
        <v>7.9061711982346558E-2</v>
      </c>
      <c r="E21">
        <v>1</v>
      </c>
      <c r="H21" t="str">
        <f t="shared" si="3"/>
        <v/>
      </c>
      <c r="I21" t="str">
        <f t="shared" si="4"/>
        <v/>
      </c>
      <c r="J21" t="str">
        <f t="shared" si="5"/>
        <v/>
      </c>
      <c r="K21" t="s">
        <v>15</v>
      </c>
    </row>
    <row r="22" spans="1:11" x14ac:dyDescent="0.2">
      <c r="A22">
        <v>6365</v>
      </c>
      <c r="B22">
        <f t="shared" si="1"/>
        <v>8.6333333333333329</v>
      </c>
      <c r="C22">
        <f t="shared" si="2"/>
        <v>-0.23457339516885065</v>
      </c>
      <c r="H22" t="str">
        <f t="shared" si="3"/>
        <v/>
      </c>
      <c r="I22" t="str">
        <f t="shared" si="4"/>
        <v/>
      </c>
      <c r="J22" t="str">
        <f t="shared" si="5"/>
        <v/>
      </c>
    </row>
    <row r="23" spans="1:11" x14ac:dyDescent="0.2">
      <c r="A23">
        <v>6624</v>
      </c>
      <c r="B23">
        <f t="shared" si="1"/>
        <v>17</v>
      </c>
      <c r="C23">
        <f t="shared" si="2"/>
        <v>0.54485642557323344</v>
      </c>
      <c r="H23" t="str">
        <f t="shared" si="3"/>
        <v/>
      </c>
      <c r="I23" t="str">
        <f t="shared" si="4"/>
        <v/>
      </c>
      <c r="J23" t="str">
        <f t="shared" si="5"/>
        <v/>
      </c>
    </row>
    <row r="24" spans="1:11" x14ac:dyDescent="0.2">
      <c r="A24">
        <v>7134</v>
      </c>
      <c r="B24">
        <f t="shared" si="1"/>
        <v>10.733333333333333</v>
      </c>
      <c r="C24">
        <f t="shared" si="2"/>
        <v>-3.8939615460678187E-2</v>
      </c>
      <c r="H24">
        <f t="shared" si="3"/>
        <v>1</v>
      </c>
      <c r="I24">
        <f t="shared" si="4"/>
        <v>10.733333333333333</v>
      </c>
      <c r="J24" t="str">
        <f t="shared" si="5"/>
        <v/>
      </c>
      <c r="K24" t="s">
        <v>16</v>
      </c>
    </row>
    <row r="25" spans="1:11" x14ac:dyDescent="0.2">
      <c r="A25">
        <v>7456</v>
      </c>
      <c r="B25">
        <f t="shared" si="1"/>
        <v>21.633333333333333</v>
      </c>
      <c r="C25">
        <f t="shared" si="2"/>
        <v>0.97649286016745518</v>
      </c>
      <c r="H25" t="str">
        <f t="shared" si="3"/>
        <v/>
      </c>
      <c r="I25" t="str">
        <f t="shared" si="4"/>
        <v/>
      </c>
      <c r="J25">
        <f t="shared" si="5"/>
        <v>7295</v>
      </c>
    </row>
    <row r="26" spans="1:11" x14ac:dyDescent="0.2">
      <c r="A26">
        <v>8105</v>
      </c>
      <c r="B26">
        <f t="shared" si="1"/>
        <v>4.0333333333333332</v>
      </c>
      <c r="C26">
        <f t="shared" si="2"/>
        <v>-0.66310453167246652</v>
      </c>
      <c r="H26">
        <f t="shared" si="3"/>
        <v>1</v>
      </c>
      <c r="I26">
        <f t="shared" si="4"/>
        <v>4.0333333333333332</v>
      </c>
      <c r="J26" t="str">
        <f t="shared" si="5"/>
        <v/>
      </c>
      <c r="K26" t="s">
        <v>17</v>
      </c>
    </row>
    <row r="27" spans="1:11" x14ac:dyDescent="0.2">
      <c r="A27">
        <v>8226</v>
      </c>
      <c r="B27">
        <f t="shared" si="1"/>
        <v>15.566666666666666</v>
      </c>
      <c r="C27">
        <f t="shared" si="2"/>
        <v>0.41132860767717916</v>
      </c>
      <c r="D27" t="s">
        <v>11</v>
      </c>
      <c r="E27">
        <v>1</v>
      </c>
      <c r="G27">
        <v>1</v>
      </c>
      <c r="H27" t="str">
        <f t="shared" si="3"/>
        <v/>
      </c>
      <c r="I27" t="str">
        <f t="shared" si="4"/>
        <v/>
      </c>
      <c r="J27">
        <f t="shared" si="5"/>
        <v>8165.5</v>
      </c>
    </row>
    <row r="28" spans="1:11" x14ac:dyDescent="0.2">
      <c r="A28">
        <v>8693</v>
      </c>
      <c r="B28">
        <f t="shared" si="1"/>
        <v>4.833333333333333</v>
      </c>
      <c r="C28">
        <f t="shared" si="2"/>
        <v>-0.5885773774979246</v>
      </c>
      <c r="H28">
        <f t="shared" si="3"/>
        <v>1</v>
      </c>
      <c r="I28">
        <f t="shared" si="4"/>
        <v>4.833333333333333</v>
      </c>
      <c r="J28" t="str">
        <f t="shared" si="5"/>
        <v/>
      </c>
      <c r="K28" t="s">
        <v>18</v>
      </c>
    </row>
    <row r="29" spans="1:11" x14ac:dyDescent="0.2">
      <c r="A29">
        <v>8838</v>
      </c>
      <c r="B29">
        <f t="shared" si="1"/>
        <v>15.866666666666667</v>
      </c>
      <c r="C29">
        <f t="shared" si="2"/>
        <v>0.43927629049263245</v>
      </c>
      <c r="D29" t="s">
        <v>11</v>
      </c>
      <c r="F29">
        <v>1</v>
      </c>
      <c r="H29" t="str">
        <f t="shared" si="3"/>
        <v/>
      </c>
      <c r="I29" t="str">
        <f t="shared" si="4"/>
        <v/>
      </c>
      <c r="J29">
        <f t="shared" si="5"/>
        <v>8765.5</v>
      </c>
    </row>
    <row r="30" spans="1:11" x14ac:dyDescent="0.2">
      <c r="A30">
        <v>9314</v>
      </c>
      <c r="B30">
        <f t="shared" si="1"/>
        <v>7.666666666666667</v>
      </c>
      <c r="C30">
        <f t="shared" si="2"/>
        <v>-0.32462703979642205</v>
      </c>
      <c r="H30" t="str">
        <f t="shared" si="3"/>
        <v/>
      </c>
      <c r="I30" t="str">
        <f t="shared" si="4"/>
        <v/>
      </c>
      <c r="J30" t="str">
        <f t="shared" si="5"/>
        <v/>
      </c>
    </row>
    <row r="31" spans="1:11" x14ac:dyDescent="0.2">
      <c r="A31">
        <v>9544</v>
      </c>
      <c r="B31">
        <f t="shared" si="1"/>
        <v>3.5</v>
      </c>
      <c r="C31">
        <f t="shared" si="2"/>
        <v>-0.7127893011221611</v>
      </c>
      <c r="H31" t="str">
        <f t="shared" si="3"/>
        <v/>
      </c>
      <c r="I31" t="str">
        <f t="shared" si="4"/>
        <v/>
      </c>
      <c r="J31" t="str">
        <f t="shared" si="5"/>
        <v/>
      </c>
    </row>
    <row r="32" spans="1:11" x14ac:dyDescent="0.2">
      <c r="A32">
        <v>9649</v>
      </c>
      <c r="B32">
        <f t="shared" si="1"/>
        <v>4.8666666666666663</v>
      </c>
      <c r="C32">
        <f t="shared" si="2"/>
        <v>-0.58547207940731871</v>
      </c>
      <c r="H32" t="str">
        <f t="shared" si="3"/>
        <v/>
      </c>
      <c r="I32" t="str">
        <f t="shared" si="4"/>
        <v/>
      </c>
      <c r="J32" t="str">
        <f t="shared" si="5"/>
        <v/>
      </c>
    </row>
    <row r="33" spans="1:11" x14ac:dyDescent="0.2">
      <c r="A33">
        <v>9795</v>
      </c>
      <c r="B33">
        <f t="shared" si="1"/>
        <v>3.6333333333333333</v>
      </c>
      <c r="C33">
        <f t="shared" si="2"/>
        <v>-0.70036810875973754</v>
      </c>
      <c r="H33" t="str">
        <f t="shared" si="3"/>
        <v/>
      </c>
      <c r="I33" t="str">
        <f t="shared" si="4"/>
        <v/>
      </c>
      <c r="J33" t="str">
        <f t="shared" si="5"/>
        <v/>
      </c>
    </row>
    <row r="34" spans="1:11" x14ac:dyDescent="0.2">
      <c r="A34">
        <v>9904</v>
      </c>
      <c r="B34">
        <f t="shared" si="1"/>
        <v>7</v>
      </c>
      <c r="C34">
        <f t="shared" si="2"/>
        <v>-0.38673300160854029</v>
      </c>
      <c r="H34">
        <f t="shared" si="3"/>
        <v>1</v>
      </c>
      <c r="I34">
        <f t="shared" si="4"/>
        <v>7</v>
      </c>
      <c r="J34" t="str">
        <f t="shared" si="5"/>
        <v/>
      </c>
      <c r="K34" t="s">
        <v>19</v>
      </c>
    </row>
    <row r="35" spans="1:11" x14ac:dyDescent="0.2">
      <c r="A35">
        <v>10114</v>
      </c>
      <c r="B35">
        <f t="shared" si="1"/>
        <v>5.4333333333333336</v>
      </c>
      <c r="C35">
        <f t="shared" si="2"/>
        <v>-0.53268201186701813</v>
      </c>
      <c r="H35" t="str">
        <f t="shared" si="3"/>
        <v/>
      </c>
      <c r="I35" t="str">
        <f t="shared" si="4"/>
        <v/>
      </c>
      <c r="J35">
        <f t="shared" si="5"/>
        <v>10009</v>
      </c>
    </row>
    <row r="36" spans="1:11" x14ac:dyDescent="0.2">
      <c r="A36">
        <v>10277</v>
      </c>
      <c r="B36">
        <f t="shared" si="1"/>
        <v>4.4666666666666668</v>
      </c>
      <c r="C36">
        <f t="shared" si="2"/>
        <v>-0.62273565649458962</v>
      </c>
      <c r="H36">
        <f t="shared" si="3"/>
        <v>1</v>
      </c>
      <c r="I36">
        <f t="shared" si="4"/>
        <v>4.4666666666666668</v>
      </c>
      <c r="J36" t="str">
        <f t="shared" si="5"/>
        <v/>
      </c>
      <c r="K36" t="s">
        <v>20</v>
      </c>
    </row>
    <row r="37" spans="1:11" x14ac:dyDescent="0.2">
      <c r="A37">
        <v>10411</v>
      </c>
      <c r="B37">
        <f t="shared" si="1"/>
        <v>4.9000000000000004</v>
      </c>
      <c r="C37">
        <f t="shared" si="2"/>
        <v>-0.58236678131671271</v>
      </c>
      <c r="H37" t="str">
        <f t="shared" si="3"/>
        <v/>
      </c>
      <c r="I37" t="str">
        <f t="shared" si="4"/>
        <v/>
      </c>
      <c r="J37">
        <f t="shared" si="5"/>
        <v>10344</v>
      </c>
    </row>
    <row r="38" spans="1:11" x14ac:dyDescent="0.2">
      <c r="A38">
        <v>10558</v>
      </c>
      <c r="B38">
        <f t="shared" si="1"/>
        <v>6.9666666666666668</v>
      </c>
      <c r="C38">
        <f t="shared" si="2"/>
        <v>-0.38983829969914618</v>
      </c>
      <c r="H38">
        <f t="shared" si="3"/>
        <v>1</v>
      </c>
      <c r="I38">
        <f t="shared" si="4"/>
        <v>6.9666666666666668</v>
      </c>
      <c r="J38" t="str">
        <f t="shared" si="5"/>
        <v/>
      </c>
      <c r="K38" t="s">
        <v>21</v>
      </c>
    </row>
    <row r="39" spans="1:11" x14ac:dyDescent="0.2">
      <c r="A39">
        <v>10767</v>
      </c>
      <c r="B39">
        <f t="shared" si="1"/>
        <v>8.9666666666666668</v>
      </c>
      <c r="C39">
        <f t="shared" si="2"/>
        <v>-0.20352041426279147</v>
      </c>
      <c r="H39" t="str">
        <f t="shared" si="3"/>
        <v/>
      </c>
      <c r="I39" t="str">
        <f t="shared" si="4"/>
        <v/>
      </c>
      <c r="J39">
        <f t="shared" si="5"/>
        <v>10662.5</v>
      </c>
    </row>
    <row r="40" spans="1:11" x14ac:dyDescent="0.2">
      <c r="A40">
        <v>11036</v>
      </c>
      <c r="B40">
        <f t="shared" si="1"/>
        <v>7.9</v>
      </c>
      <c r="C40">
        <f t="shared" si="2"/>
        <v>-0.30288995316218065</v>
      </c>
      <c r="H40">
        <f t="shared" si="3"/>
        <v>1</v>
      </c>
      <c r="I40">
        <f t="shared" si="4"/>
        <v>7.9</v>
      </c>
      <c r="J40" t="str">
        <f t="shared" si="5"/>
        <v/>
      </c>
      <c r="K40" t="s">
        <v>22</v>
      </c>
    </row>
    <row r="41" spans="1:11" x14ac:dyDescent="0.2">
      <c r="A41">
        <v>11273</v>
      </c>
      <c r="B41">
        <f t="shared" si="1"/>
        <v>27.966666666666665</v>
      </c>
      <c r="C41">
        <f t="shared" si="2"/>
        <v>1.5664994973825785</v>
      </c>
      <c r="H41" t="str">
        <f t="shared" si="3"/>
        <v/>
      </c>
      <c r="I41" t="str">
        <f t="shared" si="4"/>
        <v/>
      </c>
      <c r="J41">
        <f t="shared" si="5"/>
        <v>11154.5</v>
      </c>
    </row>
    <row r="42" spans="1:11" x14ac:dyDescent="0.2">
      <c r="A42">
        <v>12112</v>
      </c>
      <c r="B42">
        <f t="shared" si="1"/>
        <v>9.5333333333333332</v>
      </c>
      <c r="C42">
        <f t="shared" si="2"/>
        <v>-0.15073034672249097</v>
      </c>
      <c r="H42">
        <f t="shared" si="3"/>
        <v>1</v>
      </c>
      <c r="I42">
        <f t="shared" si="4"/>
        <v>9.5333333333333332</v>
      </c>
      <c r="J42" t="str">
        <f t="shared" si="5"/>
        <v/>
      </c>
      <c r="K42" t="s">
        <v>23</v>
      </c>
    </row>
    <row r="43" spans="1:11" x14ac:dyDescent="0.2">
      <c r="A43">
        <v>12398</v>
      </c>
      <c r="B43">
        <f t="shared" si="1"/>
        <v>13.7</v>
      </c>
      <c r="C43">
        <f t="shared" si="2"/>
        <v>0.23743191460324803</v>
      </c>
      <c r="D43" t="s">
        <v>6</v>
      </c>
      <c r="H43" t="str">
        <f t="shared" si="3"/>
        <v/>
      </c>
      <c r="I43" t="str">
        <f t="shared" si="4"/>
        <v/>
      </c>
      <c r="J43">
        <f t="shared" si="5"/>
        <v>12255</v>
      </c>
    </row>
    <row r="44" spans="1:11" x14ac:dyDescent="0.2">
      <c r="A44">
        <v>12809</v>
      </c>
      <c r="B44">
        <f t="shared" si="1"/>
        <v>3.3666666666666667</v>
      </c>
      <c r="C44">
        <f t="shared" si="2"/>
        <v>-0.72521049348458477</v>
      </c>
      <c r="H44">
        <f t="shared" si="3"/>
        <v>1</v>
      </c>
      <c r="I44">
        <f t="shared" si="4"/>
        <v>3.3666666666666667</v>
      </c>
      <c r="J44" t="str">
        <f t="shared" si="5"/>
        <v/>
      </c>
      <c r="K44" t="s">
        <v>24</v>
      </c>
    </row>
    <row r="45" spans="1:11" x14ac:dyDescent="0.2">
      <c r="A45">
        <v>12910</v>
      </c>
      <c r="B45">
        <f t="shared" si="1"/>
        <v>64.166666666666671</v>
      </c>
      <c r="C45">
        <f t="shared" si="2"/>
        <v>4.9388532237806002</v>
      </c>
      <c r="E45">
        <v>1</v>
      </c>
      <c r="F45">
        <v>1</v>
      </c>
      <c r="G45">
        <v>1</v>
      </c>
      <c r="H45" t="str">
        <f t="shared" si="3"/>
        <v/>
      </c>
      <c r="I45" t="str">
        <f t="shared" si="4"/>
        <v/>
      </c>
      <c r="J45">
        <f t="shared" si="5"/>
        <v>12859.5</v>
      </c>
    </row>
    <row r="46" spans="1:11" x14ac:dyDescent="0.2">
      <c r="A46">
        <v>14835</v>
      </c>
      <c r="B46">
        <f t="shared" si="1"/>
        <v>16.133333333333333</v>
      </c>
      <c r="C46">
        <f t="shared" si="2"/>
        <v>0.46411867521747968</v>
      </c>
      <c r="H46" t="str">
        <f t="shared" si="3"/>
        <v/>
      </c>
      <c r="I46" t="str">
        <f t="shared" si="4"/>
        <v/>
      </c>
      <c r="J46" t="str">
        <f t="shared" si="5"/>
        <v/>
      </c>
    </row>
    <row r="47" spans="1:11" x14ac:dyDescent="0.2">
      <c r="A47">
        <v>15319</v>
      </c>
      <c r="B47">
        <f t="shared" si="1"/>
        <v>5.666666666666667</v>
      </c>
      <c r="C47">
        <f t="shared" si="2"/>
        <v>-0.51094492523277679</v>
      </c>
      <c r="H47">
        <f t="shared" si="3"/>
        <v>1</v>
      </c>
      <c r="I47">
        <f t="shared" si="4"/>
        <v>5.666666666666667</v>
      </c>
      <c r="J47" t="str">
        <f t="shared" si="5"/>
        <v/>
      </c>
      <c r="K47" t="s">
        <v>25</v>
      </c>
    </row>
    <row r="48" spans="1:11" x14ac:dyDescent="0.2">
      <c r="A48">
        <v>15489</v>
      </c>
      <c r="B48">
        <f t="shared" si="1"/>
        <v>32.4</v>
      </c>
      <c r="C48">
        <f t="shared" si="2"/>
        <v>1.9795041434331648</v>
      </c>
      <c r="H48" t="str">
        <f t="shared" si="3"/>
        <v/>
      </c>
      <c r="I48" t="str">
        <f t="shared" si="4"/>
        <v/>
      </c>
      <c r="J48">
        <f t="shared" si="5"/>
        <v>15404</v>
      </c>
    </row>
    <row r="49" spans="1:11" x14ac:dyDescent="0.2">
      <c r="A49">
        <v>16461</v>
      </c>
      <c r="B49">
        <f t="shared" si="1"/>
        <v>8.9</v>
      </c>
      <c r="C49">
        <f t="shared" si="2"/>
        <v>-0.20973101044400327</v>
      </c>
      <c r="H49">
        <f t="shared" si="3"/>
        <v>1</v>
      </c>
      <c r="I49">
        <f t="shared" si="4"/>
        <v>8.9</v>
      </c>
      <c r="J49" t="str">
        <f t="shared" si="5"/>
        <v/>
      </c>
      <c r="K49" t="s">
        <v>26</v>
      </c>
    </row>
    <row r="50" spans="1:11" x14ac:dyDescent="0.2">
      <c r="A50">
        <v>16728</v>
      </c>
      <c r="B50">
        <f t="shared" si="1"/>
        <v>11.5</v>
      </c>
      <c r="C50">
        <f t="shared" si="2"/>
        <v>3.2482240623257878E-2</v>
      </c>
      <c r="H50" t="str">
        <f t="shared" si="3"/>
        <v/>
      </c>
      <c r="I50" t="str">
        <f t="shared" si="4"/>
        <v/>
      </c>
      <c r="J50">
        <f t="shared" si="5"/>
        <v>16594.5</v>
      </c>
    </row>
    <row r="51" spans="1:11" x14ac:dyDescent="0.2">
      <c r="A51">
        <v>17073</v>
      </c>
      <c r="B51">
        <f t="shared" si="1"/>
        <v>2.1333333333333333</v>
      </c>
      <c r="C51">
        <f t="shared" si="2"/>
        <v>-0.8401065228370036</v>
      </c>
      <c r="H51">
        <f t="shared" si="3"/>
        <v>1</v>
      </c>
      <c r="I51">
        <f t="shared" si="4"/>
        <v>2.1333333333333333</v>
      </c>
      <c r="J51" t="str">
        <f t="shared" si="5"/>
        <v/>
      </c>
      <c r="K51" t="s">
        <v>27</v>
      </c>
    </row>
    <row r="52" spans="1:11" x14ac:dyDescent="0.2">
      <c r="A52">
        <v>17137</v>
      </c>
      <c r="B52">
        <f t="shared" si="1"/>
        <v>9.8666666666666671</v>
      </c>
      <c r="C52">
        <f t="shared" si="2"/>
        <v>-0.11967736581643179</v>
      </c>
      <c r="E52">
        <v>1</v>
      </c>
      <c r="G52">
        <v>1</v>
      </c>
      <c r="H52" t="str">
        <f t="shared" si="3"/>
        <v/>
      </c>
      <c r="I52" t="str">
        <f t="shared" si="4"/>
        <v/>
      </c>
      <c r="J52">
        <f t="shared" si="5"/>
        <v>17105</v>
      </c>
      <c r="K52" t="s">
        <v>29</v>
      </c>
    </row>
    <row r="53" spans="1:11" x14ac:dyDescent="0.2">
      <c r="A53">
        <v>17433</v>
      </c>
      <c r="B53">
        <f t="shared" si="1"/>
        <v>2.9333333333333331</v>
      </c>
      <c r="C53">
        <f t="shared" si="2"/>
        <v>-0.76557936866246157</v>
      </c>
      <c r="F53">
        <v>1</v>
      </c>
      <c r="H53" t="str">
        <f t="shared" si="3"/>
        <v/>
      </c>
      <c r="I53" t="str">
        <f t="shared" si="4"/>
        <v/>
      </c>
      <c r="J53" t="str">
        <f t="shared" si="5"/>
        <v/>
      </c>
      <c r="K53" t="s">
        <v>28</v>
      </c>
    </row>
    <row r="54" spans="1:11" x14ac:dyDescent="0.2">
      <c r="A54">
        <v>17521</v>
      </c>
      <c r="B54">
        <f t="shared" si="1"/>
        <v>8.2333333333333325</v>
      </c>
      <c r="C54">
        <f t="shared" si="2"/>
        <v>-0.27183697225612163</v>
      </c>
      <c r="H54" t="str">
        <f t="shared" si="3"/>
        <v/>
      </c>
      <c r="I54" t="str">
        <f t="shared" si="4"/>
        <v/>
      </c>
      <c r="J54" t="str">
        <f t="shared" si="5"/>
        <v/>
      </c>
    </row>
    <row r="55" spans="1:11" x14ac:dyDescent="0.2">
      <c r="A55">
        <v>17768</v>
      </c>
      <c r="B55">
        <f t="shared" si="1"/>
        <v>3.0333333333333332</v>
      </c>
      <c r="C55">
        <f t="shared" si="2"/>
        <v>-0.7562634743906439</v>
      </c>
      <c r="H55" t="str">
        <f t="shared" si="3"/>
        <v/>
      </c>
      <c r="I55" t="str">
        <f t="shared" si="4"/>
        <v/>
      </c>
      <c r="J55" t="str">
        <f t="shared" si="5"/>
        <v/>
      </c>
    </row>
    <row r="56" spans="1:11" x14ac:dyDescent="0.2">
      <c r="A56">
        <v>17859</v>
      </c>
      <c r="B56">
        <f t="shared" si="1"/>
        <v>8.6</v>
      </c>
      <c r="C56">
        <f t="shared" si="2"/>
        <v>-0.23767869325945654</v>
      </c>
      <c r="H56" t="str">
        <f t="shared" si="3"/>
        <v/>
      </c>
      <c r="I56" t="str">
        <f t="shared" si="4"/>
        <v/>
      </c>
      <c r="J56" t="str">
        <f t="shared" si="5"/>
        <v/>
      </c>
    </row>
    <row r="57" spans="1:11" x14ac:dyDescent="0.2">
      <c r="A57">
        <v>18117</v>
      </c>
      <c r="B57">
        <f t="shared" si="1"/>
        <v>5.2333333333333334</v>
      </c>
      <c r="C57">
        <f t="shared" si="2"/>
        <v>-0.5513138004106537</v>
      </c>
      <c r="H57" t="str">
        <f t="shared" si="3"/>
        <v/>
      </c>
      <c r="I57" t="str">
        <f t="shared" si="4"/>
        <v/>
      </c>
      <c r="J57" t="str">
        <f t="shared" si="5"/>
        <v/>
      </c>
    </row>
    <row r="58" spans="1:11" x14ac:dyDescent="0.2">
      <c r="A58">
        <v>18274</v>
      </c>
      <c r="B58">
        <f t="shared" si="1"/>
        <v>20.399999999999999</v>
      </c>
      <c r="C58">
        <f t="shared" si="2"/>
        <v>0.86159683081503635</v>
      </c>
      <c r="H58" t="str">
        <f t="shared" si="3"/>
        <v/>
      </c>
      <c r="I58" t="str">
        <f t="shared" si="4"/>
        <v/>
      </c>
      <c r="J58" t="str">
        <f t="shared" si="5"/>
        <v/>
      </c>
    </row>
    <row r="59" spans="1:11" x14ac:dyDescent="0.2">
      <c r="A59">
        <v>18886</v>
      </c>
      <c r="B59">
        <f t="shared" si="1"/>
        <v>17.166666666666668</v>
      </c>
      <c r="C59">
        <f t="shared" si="2"/>
        <v>0.56038291602626311</v>
      </c>
      <c r="H59" t="str">
        <f t="shared" si="3"/>
        <v/>
      </c>
      <c r="I59" t="str">
        <f t="shared" si="4"/>
        <v/>
      </c>
      <c r="J59" t="str">
        <f t="shared" si="5"/>
        <v/>
      </c>
    </row>
    <row r="60" spans="1:11" x14ac:dyDescent="0.2">
      <c r="A60">
        <v>19401</v>
      </c>
      <c r="B60">
        <f t="shared" si="1"/>
        <v>12.333333333333334</v>
      </c>
      <c r="C60">
        <f t="shared" si="2"/>
        <v>0.11011469288840574</v>
      </c>
      <c r="H60">
        <f t="shared" si="3"/>
        <v>1</v>
      </c>
      <c r="I60">
        <f t="shared" si="4"/>
        <v>12.333333333333334</v>
      </c>
      <c r="J60" t="str">
        <f t="shared" si="5"/>
        <v/>
      </c>
      <c r="K60" t="s">
        <v>30</v>
      </c>
    </row>
    <row r="61" spans="1:11" x14ac:dyDescent="0.2">
      <c r="A61">
        <v>19771</v>
      </c>
      <c r="B61">
        <f t="shared" si="1"/>
        <v>8.7333333333333325</v>
      </c>
      <c r="C61">
        <f t="shared" si="2"/>
        <v>-0.22525750089703295</v>
      </c>
      <c r="H61" t="str">
        <f t="shared" si="3"/>
        <v/>
      </c>
      <c r="I61" t="str">
        <f t="shared" si="4"/>
        <v/>
      </c>
      <c r="J61">
        <f t="shared" si="5"/>
        <v>19586</v>
      </c>
    </row>
    <row r="62" spans="1:11" x14ac:dyDescent="0.2">
      <c r="A62">
        <v>20033</v>
      </c>
      <c r="B62">
        <f t="shared" si="1"/>
        <v>69.466666666666669</v>
      </c>
      <c r="C62">
        <f t="shared" si="2"/>
        <v>5.4325956201869401</v>
      </c>
      <c r="D62" t="s">
        <v>6</v>
      </c>
      <c r="E62">
        <v>1</v>
      </c>
      <c r="G62">
        <v>1</v>
      </c>
      <c r="H62" t="str">
        <f t="shared" si="3"/>
        <v/>
      </c>
      <c r="I62" t="str">
        <f t="shared" si="4"/>
        <v/>
      </c>
      <c r="J62" t="str">
        <f t="shared" si="5"/>
        <v/>
      </c>
      <c r="K62" t="s">
        <v>32</v>
      </c>
    </row>
    <row r="63" spans="1:11" x14ac:dyDescent="0.2">
      <c r="A63">
        <v>22117</v>
      </c>
      <c r="B63">
        <f t="shared" si="1"/>
        <v>4</v>
      </c>
      <c r="C63">
        <f t="shared" si="2"/>
        <v>-0.66620982976307241</v>
      </c>
      <c r="H63">
        <f t="shared" si="3"/>
        <v>1</v>
      </c>
      <c r="I63">
        <f t="shared" si="4"/>
        <v>4</v>
      </c>
      <c r="J63" t="str">
        <f t="shared" si="5"/>
        <v/>
      </c>
      <c r="K63" t="s">
        <v>31</v>
      </c>
    </row>
    <row r="64" spans="1:11" x14ac:dyDescent="0.2">
      <c r="A64">
        <v>22237</v>
      </c>
      <c r="B64">
        <f t="shared" si="1"/>
        <v>48.56666666666667</v>
      </c>
      <c r="C64">
        <f t="shared" si="2"/>
        <v>3.4855737173770329</v>
      </c>
      <c r="E64">
        <v>1</v>
      </c>
      <c r="G64">
        <v>1</v>
      </c>
      <c r="H64" t="str">
        <f t="shared" si="3"/>
        <v/>
      </c>
      <c r="I64" t="str">
        <f t="shared" si="4"/>
        <v/>
      </c>
      <c r="J64">
        <f t="shared" si="5"/>
        <v>22177</v>
      </c>
      <c r="K64" t="s">
        <v>33</v>
      </c>
    </row>
    <row r="65" spans="1:11" x14ac:dyDescent="0.2">
      <c r="A65">
        <v>23694</v>
      </c>
      <c r="B65">
        <f t="shared" si="1"/>
        <v>3.3333333333333335</v>
      </c>
      <c r="C65">
        <f t="shared" si="2"/>
        <v>-0.72831579157519066</v>
      </c>
      <c r="H65">
        <f t="shared" si="3"/>
        <v>1</v>
      </c>
      <c r="I65">
        <f t="shared" si="4"/>
        <v>3.3333333333333335</v>
      </c>
      <c r="J65" t="str">
        <f t="shared" si="5"/>
        <v/>
      </c>
      <c r="K65" t="s">
        <v>34</v>
      </c>
    </row>
    <row r="66" spans="1:11" x14ac:dyDescent="0.2">
      <c r="A66">
        <v>23794</v>
      </c>
      <c r="B66">
        <f t="shared" si="1"/>
        <v>22.466666666666665</v>
      </c>
      <c r="C66">
        <f t="shared" si="2"/>
        <v>1.0541253124326029</v>
      </c>
      <c r="H66" t="str">
        <f t="shared" si="3"/>
        <v/>
      </c>
      <c r="I66" t="str">
        <f t="shared" si="4"/>
        <v/>
      </c>
      <c r="J66">
        <f t="shared" si="5"/>
        <v>23744</v>
      </c>
    </row>
    <row r="67" spans="1:11" x14ac:dyDescent="0.2">
      <c r="A67">
        <v>24468</v>
      </c>
      <c r="B67">
        <f t="shared" si="1"/>
        <v>2.7</v>
      </c>
      <c r="C67">
        <f t="shared" ref="C67:C130" si="6">(B67-D$306)/D$307</f>
        <v>-0.78731645529670313</v>
      </c>
      <c r="H67">
        <f t="shared" ref="H67:H130" si="7">IF(ISNUMBER(SEARCH($H$1,K67)),1,"")</f>
        <v>1</v>
      </c>
      <c r="I67">
        <f t="shared" ref="I67:I130" si="8">IF(H67=1,B67,"")</f>
        <v>2.7</v>
      </c>
      <c r="J67" t="str">
        <f t="shared" si="5"/>
        <v/>
      </c>
      <c r="K67" t="s">
        <v>35</v>
      </c>
    </row>
    <row r="68" spans="1:11" x14ac:dyDescent="0.2">
      <c r="A68">
        <v>24549</v>
      </c>
      <c r="B68">
        <f t="shared" si="1"/>
        <v>17.533333333333335</v>
      </c>
      <c r="C68">
        <f t="shared" si="6"/>
        <v>0.59454119502292824</v>
      </c>
      <c r="E68">
        <v>1</v>
      </c>
      <c r="G68">
        <v>1</v>
      </c>
      <c r="H68" t="str">
        <f t="shared" si="7"/>
        <v/>
      </c>
      <c r="I68" t="str">
        <f t="shared" si="8"/>
        <v/>
      </c>
      <c r="J68">
        <f t="shared" ref="J68:J131" si="9">IF(H67=1,(A67+A68)/2,"")</f>
        <v>24508.5</v>
      </c>
    </row>
    <row r="69" spans="1:11" x14ac:dyDescent="0.2">
      <c r="A69">
        <v>25075</v>
      </c>
      <c r="B69">
        <f t="shared" si="1"/>
        <v>4.5999999999999996</v>
      </c>
      <c r="C69">
        <f t="shared" si="6"/>
        <v>-0.61031446413216606</v>
      </c>
      <c r="H69">
        <f t="shared" si="7"/>
        <v>1</v>
      </c>
      <c r="I69">
        <f t="shared" si="8"/>
        <v>4.5999999999999996</v>
      </c>
      <c r="J69" t="str">
        <f t="shared" si="9"/>
        <v/>
      </c>
      <c r="K69" t="s">
        <v>36</v>
      </c>
    </row>
    <row r="70" spans="1:11" x14ac:dyDescent="0.2">
      <c r="A70">
        <v>25213</v>
      </c>
      <c r="B70">
        <f t="shared" si="1"/>
        <v>14.766666666666667</v>
      </c>
      <c r="C70">
        <f t="shared" si="6"/>
        <v>0.33680145350263735</v>
      </c>
      <c r="F70">
        <v>1</v>
      </c>
      <c r="H70" t="str">
        <f t="shared" si="7"/>
        <v/>
      </c>
      <c r="I70" t="str">
        <f t="shared" si="8"/>
        <v/>
      </c>
      <c r="J70">
        <f t="shared" si="9"/>
        <v>25144</v>
      </c>
    </row>
    <row r="71" spans="1:11" x14ac:dyDescent="0.2">
      <c r="A71">
        <v>25656</v>
      </c>
      <c r="B71">
        <f t="shared" si="1"/>
        <v>2.4</v>
      </c>
      <c r="C71">
        <f t="shared" si="6"/>
        <v>-0.81526413811215614</v>
      </c>
      <c r="H71">
        <f t="shared" si="7"/>
        <v>1</v>
      </c>
      <c r="I71">
        <f t="shared" si="8"/>
        <v>2.4</v>
      </c>
      <c r="J71" t="str">
        <f t="shared" si="9"/>
        <v/>
      </c>
      <c r="K71" t="s">
        <v>37</v>
      </c>
    </row>
    <row r="72" spans="1:11" x14ac:dyDescent="0.2">
      <c r="A72">
        <v>25728</v>
      </c>
      <c r="B72">
        <f t="shared" si="1"/>
        <v>5.9</v>
      </c>
      <c r="C72">
        <f t="shared" si="6"/>
        <v>-0.48920783859853539</v>
      </c>
      <c r="H72" t="str">
        <f t="shared" si="7"/>
        <v/>
      </c>
      <c r="I72" t="str">
        <f t="shared" si="8"/>
        <v/>
      </c>
      <c r="J72">
        <f t="shared" si="9"/>
        <v>25692</v>
      </c>
    </row>
    <row r="73" spans="1:11" x14ac:dyDescent="0.2">
      <c r="A73">
        <v>25905</v>
      </c>
      <c r="B73">
        <f t="shared" si="1"/>
        <v>6.0666666666666664</v>
      </c>
      <c r="C73">
        <f t="shared" si="6"/>
        <v>-0.47368134814550589</v>
      </c>
      <c r="F73">
        <v>1</v>
      </c>
      <c r="H73" t="str">
        <f t="shared" si="7"/>
        <v/>
      </c>
      <c r="I73" t="str">
        <f t="shared" si="8"/>
        <v/>
      </c>
      <c r="J73" t="str">
        <f t="shared" si="9"/>
        <v/>
      </c>
      <c r="K73" t="s">
        <v>38</v>
      </c>
    </row>
    <row r="74" spans="1:11" x14ac:dyDescent="0.2">
      <c r="A74">
        <v>26087</v>
      </c>
      <c r="B74">
        <f t="shared" si="1"/>
        <v>3.2</v>
      </c>
      <c r="C74">
        <f t="shared" si="6"/>
        <v>-0.74073698393761434</v>
      </c>
      <c r="H74" t="str">
        <f t="shared" si="7"/>
        <v/>
      </c>
      <c r="I74" t="str">
        <f t="shared" si="8"/>
        <v/>
      </c>
      <c r="J74" t="str">
        <f t="shared" si="9"/>
        <v/>
      </c>
    </row>
    <row r="75" spans="1:11" x14ac:dyDescent="0.2">
      <c r="A75">
        <v>26183</v>
      </c>
      <c r="B75">
        <f t="shared" si="1"/>
        <v>27</v>
      </c>
      <c r="C75">
        <f t="shared" si="6"/>
        <v>1.4764458527550073</v>
      </c>
      <c r="H75" t="str">
        <f t="shared" si="7"/>
        <v/>
      </c>
      <c r="I75" t="str">
        <f t="shared" si="8"/>
        <v/>
      </c>
      <c r="J75" t="str">
        <f t="shared" si="9"/>
        <v/>
      </c>
    </row>
    <row r="76" spans="1:11" x14ac:dyDescent="0.2">
      <c r="A76">
        <v>26993</v>
      </c>
      <c r="B76">
        <f t="shared" si="1"/>
        <v>12.5</v>
      </c>
      <c r="C76">
        <f t="shared" si="6"/>
        <v>0.12564118334143526</v>
      </c>
      <c r="H76">
        <f t="shared" si="7"/>
        <v>1</v>
      </c>
      <c r="I76">
        <f t="shared" si="8"/>
        <v>12.5</v>
      </c>
      <c r="J76" t="str">
        <f t="shared" si="9"/>
        <v/>
      </c>
      <c r="K76" t="s">
        <v>39</v>
      </c>
    </row>
    <row r="77" spans="1:11" x14ac:dyDescent="0.2">
      <c r="A77">
        <v>27368</v>
      </c>
      <c r="B77">
        <f t="shared" si="1"/>
        <v>7.7</v>
      </c>
      <c r="C77">
        <f t="shared" si="6"/>
        <v>-0.32152174170581616</v>
      </c>
      <c r="H77" t="str">
        <f t="shared" si="7"/>
        <v/>
      </c>
      <c r="I77" t="str">
        <f t="shared" si="8"/>
        <v/>
      </c>
      <c r="J77">
        <f t="shared" si="9"/>
        <v>27180.5</v>
      </c>
    </row>
    <row r="78" spans="1:11" x14ac:dyDescent="0.2">
      <c r="A78">
        <v>27599</v>
      </c>
      <c r="B78">
        <f t="shared" si="1"/>
        <v>3.3333333333333335</v>
      </c>
      <c r="C78">
        <f t="shared" si="6"/>
        <v>-0.72831579157519066</v>
      </c>
      <c r="F78">
        <v>1</v>
      </c>
      <c r="H78" t="str">
        <f t="shared" si="7"/>
        <v/>
      </c>
      <c r="I78" t="str">
        <f t="shared" si="8"/>
        <v/>
      </c>
      <c r="J78" t="str">
        <f t="shared" si="9"/>
        <v/>
      </c>
      <c r="K78" t="s">
        <v>28</v>
      </c>
    </row>
    <row r="79" spans="1:11" x14ac:dyDescent="0.2">
      <c r="A79">
        <v>27699</v>
      </c>
      <c r="B79">
        <f t="shared" si="1"/>
        <v>3.5666666666666669</v>
      </c>
      <c r="C79">
        <f t="shared" si="6"/>
        <v>-0.70657870494094932</v>
      </c>
      <c r="H79" t="str">
        <f t="shared" si="7"/>
        <v/>
      </c>
      <c r="I79" t="str">
        <f t="shared" si="8"/>
        <v/>
      </c>
      <c r="J79" t="str">
        <f t="shared" si="9"/>
        <v/>
      </c>
    </row>
    <row r="80" spans="1:11" x14ac:dyDescent="0.2">
      <c r="A80">
        <v>27806</v>
      </c>
      <c r="B80">
        <f t="shared" si="1"/>
        <v>5</v>
      </c>
      <c r="C80">
        <f t="shared" si="6"/>
        <v>-0.57305088704489504</v>
      </c>
      <c r="H80" t="str">
        <f t="shared" si="7"/>
        <v/>
      </c>
      <c r="I80" t="str">
        <f t="shared" si="8"/>
        <v/>
      </c>
      <c r="J80" t="str">
        <f t="shared" si="9"/>
        <v/>
      </c>
    </row>
    <row r="81" spans="1:11" x14ac:dyDescent="0.2">
      <c r="A81">
        <v>27956</v>
      </c>
      <c r="B81">
        <f t="shared" si="1"/>
        <v>6.7</v>
      </c>
      <c r="C81">
        <f t="shared" si="6"/>
        <v>-0.41468068442399353</v>
      </c>
      <c r="H81" t="str">
        <f t="shared" si="7"/>
        <v/>
      </c>
      <c r="I81" t="str">
        <f t="shared" si="8"/>
        <v/>
      </c>
      <c r="J81" t="str">
        <f t="shared" si="9"/>
        <v/>
      </c>
    </row>
    <row r="82" spans="1:11" x14ac:dyDescent="0.2">
      <c r="A82">
        <v>28157</v>
      </c>
      <c r="B82">
        <f t="shared" si="1"/>
        <v>1.3666666666666667</v>
      </c>
      <c r="C82">
        <f t="shared" si="6"/>
        <v>-0.91152837892093952</v>
      </c>
      <c r="H82" t="str">
        <f t="shared" si="7"/>
        <v/>
      </c>
      <c r="I82" t="str">
        <f t="shared" si="8"/>
        <v/>
      </c>
      <c r="J82" t="str">
        <f t="shared" si="9"/>
        <v/>
      </c>
    </row>
    <row r="83" spans="1:11" x14ac:dyDescent="0.2">
      <c r="A83">
        <v>28198</v>
      </c>
      <c r="B83">
        <f t="shared" si="1"/>
        <v>22.433333333333334</v>
      </c>
      <c r="C83">
        <f t="shared" si="6"/>
        <v>1.0510200143419972</v>
      </c>
      <c r="H83" t="str">
        <f t="shared" si="7"/>
        <v/>
      </c>
      <c r="I83" t="str">
        <f t="shared" si="8"/>
        <v/>
      </c>
      <c r="J83" t="str">
        <f t="shared" si="9"/>
        <v/>
      </c>
    </row>
    <row r="84" spans="1:11" x14ac:dyDescent="0.2">
      <c r="A84">
        <v>28871</v>
      </c>
      <c r="B84">
        <f t="shared" si="1"/>
        <v>7.666666666666667</v>
      </c>
      <c r="C84">
        <f t="shared" si="6"/>
        <v>-0.32462703979642205</v>
      </c>
      <c r="H84">
        <f t="shared" si="7"/>
        <v>1</v>
      </c>
      <c r="I84">
        <f t="shared" si="8"/>
        <v>7.666666666666667</v>
      </c>
      <c r="J84" t="str">
        <f t="shared" si="9"/>
        <v/>
      </c>
      <c r="K84" t="s">
        <v>40</v>
      </c>
    </row>
    <row r="85" spans="1:11" x14ac:dyDescent="0.2">
      <c r="A85">
        <v>29101</v>
      </c>
      <c r="B85">
        <f t="shared" si="1"/>
        <v>10.633333333333333</v>
      </c>
      <c r="C85">
        <f t="shared" si="6"/>
        <v>-4.8255509732495892E-2</v>
      </c>
      <c r="H85" t="str">
        <f t="shared" si="7"/>
        <v/>
      </c>
      <c r="I85" t="str">
        <f t="shared" si="8"/>
        <v/>
      </c>
      <c r="J85">
        <f t="shared" si="9"/>
        <v>28986</v>
      </c>
    </row>
    <row r="86" spans="1:11" x14ac:dyDescent="0.2">
      <c r="A86">
        <v>29420</v>
      </c>
      <c r="B86">
        <f t="shared" si="1"/>
        <v>4.3</v>
      </c>
      <c r="C86">
        <f t="shared" si="6"/>
        <v>-0.63826214694761918</v>
      </c>
      <c r="H86" t="str">
        <f t="shared" si="7"/>
        <v/>
      </c>
      <c r="I86" t="str">
        <f t="shared" si="8"/>
        <v/>
      </c>
      <c r="J86" t="str">
        <f t="shared" si="9"/>
        <v/>
      </c>
    </row>
    <row r="87" spans="1:11" x14ac:dyDescent="0.2">
      <c r="A87">
        <v>29549</v>
      </c>
      <c r="B87">
        <f t="shared" si="1"/>
        <v>12.133333333333333</v>
      </c>
      <c r="C87">
        <f t="shared" si="6"/>
        <v>9.1482904344770175E-2</v>
      </c>
      <c r="H87" t="str">
        <f t="shared" si="7"/>
        <v/>
      </c>
      <c r="I87" t="str">
        <f t="shared" si="8"/>
        <v/>
      </c>
      <c r="J87" t="str">
        <f t="shared" si="9"/>
        <v/>
      </c>
    </row>
    <row r="88" spans="1:11" x14ac:dyDescent="0.2">
      <c r="A88">
        <v>29913</v>
      </c>
      <c r="B88">
        <f t="shared" si="1"/>
        <v>8.9666666666666668</v>
      </c>
      <c r="C88">
        <f t="shared" si="6"/>
        <v>-0.20352041426279147</v>
      </c>
      <c r="H88">
        <f t="shared" si="7"/>
        <v>1</v>
      </c>
      <c r="I88">
        <f t="shared" si="8"/>
        <v>8.9666666666666668</v>
      </c>
      <c r="J88" t="str">
        <f t="shared" si="9"/>
        <v/>
      </c>
      <c r="K88" t="s">
        <v>41</v>
      </c>
    </row>
    <row r="89" spans="1:11" x14ac:dyDescent="0.2">
      <c r="A89">
        <v>30182</v>
      </c>
      <c r="B89">
        <f t="shared" si="1"/>
        <v>19.033333333333335</v>
      </c>
      <c r="C89">
        <f t="shared" si="6"/>
        <v>0.7342796091001943</v>
      </c>
      <c r="H89" t="str">
        <f t="shared" si="7"/>
        <v/>
      </c>
      <c r="I89" t="str">
        <f t="shared" si="8"/>
        <v/>
      </c>
      <c r="J89">
        <f t="shared" si="9"/>
        <v>30047.5</v>
      </c>
    </row>
    <row r="90" spans="1:11" x14ac:dyDescent="0.2">
      <c r="A90">
        <v>30753</v>
      </c>
      <c r="B90">
        <f t="shared" si="1"/>
        <v>4.2</v>
      </c>
      <c r="C90">
        <f t="shared" si="6"/>
        <v>-0.64757804121943696</v>
      </c>
      <c r="H90" t="str">
        <f t="shared" si="7"/>
        <v/>
      </c>
      <c r="I90" t="str">
        <f t="shared" si="8"/>
        <v/>
      </c>
      <c r="J90" t="str">
        <f t="shared" si="9"/>
        <v/>
      </c>
    </row>
    <row r="91" spans="1:11" x14ac:dyDescent="0.2">
      <c r="A91">
        <v>30879</v>
      </c>
      <c r="B91">
        <f t="shared" si="1"/>
        <v>6.5666666666666664</v>
      </c>
      <c r="C91">
        <f t="shared" si="6"/>
        <v>-0.4271018767864172</v>
      </c>
      <c r="H91" t="str">
        <f t="shared" si="7"/>
        <v/>
      </c>
      <c r="I91" t="str">
        <f t="shared" si="8"/>
        <v/>
      </c>
      <c r="J91" t="str">
        <f t="shared" si="9"/>
        <v/>
      </c>
    </row>
    <row r="92" spans="1:11" x14ac:dyDescent="0.2">
      <c r="A92">
        <v>31076</v>
      </c>
      <c r="B92">
        <f t="shared" si="1"/>
        <v>7.9</v>
      </c>
      <c r="C92">
        <f t="shared" si="6"/>
        <v>-0.30288995316218065</v>
      </c>
      <c r="H92" t="str">
        <f t="shared" si="7"/>
        <v/>
      </c>
      <c r="I92" t="str">
        <f t="shared" si="8"/>
        <v/>
      </c>
      <c r="J92" t="str">
        <f t="shared" si="9"/>
        <v/>
      </c>
    </row>
    <row r="93" spans="1:11" x14ac:dyDescent="0.2">
      <c r="A93">
        <v>31313</v>
      </c>
      <c r="B93">
        <f t="shared" si="1"/>
        <v>18.433333333333334</v>
      </c>
      <c r="C93">
        <f t="shared" si="6"/>
        <v>0.67838424346928772</v>
      </c>
      <c r="H93" t="str">
        <f t="shared" si="7"/>
        <v/>
      </c>
      <c r="I93" t="str">
        <f t="shared" si="8"/>
        <v/>
      </c>
      <c r="J93" t="str">
        <f t="shared" si="9"/>
        <v/>
      </c>
    </row>
    <row r="94" spans="1:11" x14ac:dyDescent="0.2">
      <c r="A94">
        <v>31866</v>
      </c>
      <c r="B94">
        <f t="shared" si="1"/>
        <v>4.9000000000000004</v>
      </c>
      <c r="C94">
        <f t="shared" si="6"/>
        <v>-0.58236678131671271</v>
      </c>
      <c r="H94" t="str">
        <f t="shared" si="7"/>
        <v/>
      </c>
      <c r="I94" t="str">
        <f t="shared" si="8"/>
        <v/>
      </c>
      <c r="J94" t="str">
        <f t="shared" si="9"/>
        <v/>
      </c>
    </row>
    <row r="95" spans="1:11" x14ac:dyDescent="0.2">
      <c r="A95">
        <v>32013</v>
      </c>
      <c r="B95">
        <f t="shared" si="1"/>
        <v>6</v>
      </c>
      <c r="C95">
        <f t="shared" si="6"/>
        <v>-0.47989194432671767</v>
      </c>
      <c r="H95" t="str">
        <f t="shared" si="7"/>
        <v/>
      </c>
      <c r="I95" t="str">
        <f t="shared" si="8"/>
        <v/>
      </c>
      <c r="J95" t="str">
        <f t="shared" si="9"/>
        <v/>
      </c>
    </row>
    <row r="96" spans="1:11" x14ac:dyDescent="0.2">
      <c r="A96">
        <v>32193</v>
      </c>
      <c r="B96">
        <f t="shared" si="1"/>
        <v>16.166666666666668</v>
      </c>
      <c r="C96">
        <f t="shared" si="6"/>
        <v>0.46722397330808574</v>
      </c>
      <c r="H96" t="str">
        <f t="shared" si="7"/>
        <v/>
      </c>
      <c r="I96" t="str">
        <f t="shared" si="8"/>
        <v/>
      </c>
      <c r="J96" t="str">
        <f t="shared" si="9"/>
        <v/>
      </c>
    </row>
    <row r="97" spans="1:11" x14ac:dyDescent="0.2">
      <c r="A97">
        <v>32678</v>
      </c>
      <c r="B97">
        <f t="shared" si="1"/>
        <v>6.4333333333333336</v>
      </c>
      <c r="C97">
        <f t="shared" si="6"/>
        <v>-0.43952306914884082</v>
      </c>
      <c r="H97" t="str">
        <f t="shared" si="7"/>
        <v/>
      </c>
      <c r="I97" t="str">
        <f t="shared" si="8"/>
        <v/>
      </c>
      <c r="J97" t="str">
        <f t="shared" si="9"/>
        <v/>
      </c>
    </row>
    <row r="98" spans="1:11" x14ac:dyDescent="0.2">
      <c r="A98">
        <v>32871</v>
      </c>
      <c r="B98">
        <f t="shared" si="1"/>
        <v>2.8666666666666667</v>
      </c>
      <c r="C98">
        <f t="shared" si="6"/>
        <v>-0.77178996484367346</v>
      </c>
      <c r="E98">
        <v>1</v>
      </c>
      <c r="G98">
        <v>1</v>
      </c>
      <c r="H98" t="str">
        <f t="shared" si="7"/>
        <v/>
      </c>
      <c r="I98" t="str">
        <f t="shared" si="8"/>
        <v/>
      </c>
      <c r="J98" t="str">
        <f t="shared" si="9"/>
        <v/>
      </c>
      <c r="K98" t="s">
        <v>42</v>
      </c>
    </row>
    <row r="99" spans="1:11" x14ac:dyDescent="0.2">
      <c r="A99">
        <v>32957</v>
      </c>
      <c r="B99">
        <f t="shared" si="1"/>
        <v>3.3333333333333335</v>
      </c>
      <c r="C99">
        <f t="shared" si="6"/>
        <v>-0.72831579157519066</v>
      </c>
      <c r="E99">
        <v>1</v>
      </c>
      <c r="G99">
        <v>1</v>
      </c>
      <c r="H99" t="str">
        <f t="shared" si="7"/>
        <v/>
      </c>
      <c r="I99" t="str">
        <f t="shared" si="8"/>
        <v/>
      </c>
      <c r="J99" t="str">
        <f t="shared" si="9"/>
        <v/>
      </c>
      <c r="K99" t="s">
        <v>43</v>
      </c>
    </row>
    <row r="100" spans="1:11" x14ac:dyDescent="0.2">
      <c r="A100">
        <v>33057</v>
      </c>
      <c r="B100">
        <f t="shared" si="1"/>
        <v>3.6333333333333333</v>
      </c>
      <c r="C100">
        <f t="shared" si="6"/>
        <v>-0.70036810875973754</v>
      </c>
      <c r="E100">
        <v>1</v>
      </c>
      <c r="G100">
        <v>1</v>
      </c>
      <c r="H100" t="str">
        <f t="shared" si="7"/>
        <v/>
      </c>
      <c r="I100" t="str">
        <f t="shared" si="8"/>
        <v/>
      </c>
      <c r="J100" t="str">
        <f t="shared" si="9"/>
        <v/>
      </c>
      <c r="K100" t="s">
        <v>42</v>
      </c>
    </row>
    <row r="101" spans="1:11" x14ac:dyDescent="0.2">
      <c r="A101">
        <v>33166</v>
      </c>
      <c r="B101">
        <f t="shared" si="1"/>
        <v>26.933333333333334</v>
      </c>
      <c r="C101">
        <f t="shared" si="6"/>
        <v>1.4702352565737953</v>
      </c>
      <c r="E101">
        <v>1</v>
      </c>
      <c r="G101">
        <v>1</v>
      </c>
      <c r="H101" t="str">
        <f t="shared" si="7"/>
        <v/>
      </c>
      <c r="I101" t="str">
        <f t="shared" si="8"/>
        <v/>
      </c>
      <c r="J101" t="str">
        <f t="shared" si="9"/>
        <v/>
      </c>
      <c r="K101" t="s">
        <v>43</v>
      </c>
    </row>
    <row r="102" spans="1:11" x14ac:dyDescent="0.2">
      <c r="A102">
        <v>33974</v>
      </c>
      <c r="B102">
        <f t="shared" si="1"/>
        <v>2.5</v>
      </c>
      <c r="C102">
        <f t="shared" si="6"/>
        <v>-0.80594824384033847</v>
      </c>
      <c r="H102" t="str">
        <f t="shared" si="7"/>
        <v/>
      </c>
      <c r="I102" t="str">
        <f t="shared" si="8"/>
        <v/>
      </c>
      <c r="J102" t="str">
        <f t="shared" si="9"/>
        <v/>
      </c>
    </row>
    <row r="103" spans="1:11" x14ac:dyDescent="0.2">
      <c r="A103">
        <v>34049</v>
      </c>
      <c r="B103">
        <f t="shared" si="1"/>
        <v>38.533333333333331</v>
      </c>
      <c r="C103">
        <f t="shared" si="6"/>
        <v>2.5508789921046526</v>
      </c>
      <c r="H103" t="str">
        <f t="shared" si="7"/>
        <v/>
      </c>
      <c r="I103" t="str">
        <f t="shared" si="8"/>
        <v/>
      </c>
      <c r="J103" t="str">
        <f t="shared" si="9"/>
        <v/>
      </c>
    </row>
    <row r="104" spans="1:11" x14ac:dyDescent="0.2">
      <c r="A104">
        <v>35205</v>
      </c>
      <c r="B104">
        <f t="shared" si="1"/>
        <v>5.4333333333333336</v>
      </c>
      <c r="C104">
        <f t="shared" si="6"/>
        <v>-0.53268201186701813</v>
      </c>
      <c r="H104">
        <f t="shared" si="7"/>
        <v>1</v>
      </c>
      <c r="I104">
        <f t="shared" si="8"/>
        <v>5.4333333333333336</v>
      </c>
      <c r="J104" t="str">
        <f t="shared" si="9"/>
        <v/>
      </c>
      <c r="K104" t="s">
        <v>44</v>
      </c>
    </row>
    <row r="105" spans="1:11" x14ac:dyDescent="0.2">
      <c r="A105">
        <v>35368</v>
      </c>
      <c r="B105">
        <f t="shared" si="1"/>
        <v>44.666666666666664</v>
      </c>
      <c r="C105">
        <f t="shared" si="6"/>
        <v>3.1222538407761404</v>
      </c>
      <c r="H105" t="str">
        <f t="shared" si="7"/>
        <v/>
      </c>
      <c r="I105" t="str">
        <f t="shared" si="8"/>
        <v/>
      </c>
      <c r="J105">
        <f t="shared" si="9"/>
        <v>35286.5</v>
      </c>
      <c r="K105" t="s">
        <v>45</v>
      </c>
    </row>
    <row r="106" spans="1:11" x14ac:dyDescent="0.2">
      <c r="A106">
        <v>36708</v>
      </c>
      <c r="B106">
        <f t="shared" si="1"/>
        <v>21.9</v>
      </c>
      <c r="C106">
        <f t="shared" si="6"/>
        <v>1.0013352448923025</v>
      </c>
      <c r="E106">
        <v>1</v>
      </c>
      <c r="H106" t="str">
        <f t="shared" si="7"/>
        <v/>
      </c>
      <c r="I106" t="str">
        <f t="shared" si="8"/>
        <v/>
      </c>
      <c r="J106" t="str">
        <f t="shared" si="9"/>
        <v/>
      </c>
      <c r="K106" t="s">
        <v>46</v>
      </c>
    </row>
    <row r="107" spans="1:11" x14ac:dyDescent="0.2">
      <c r="A107">
        <v>37365</v>
      </c>
      <c r="B107">
        <f t="shared" si="1"/>
        <v>9.2666666666666675</v>
      </c>
      <c r="C107">
        <f t="shared" si="6"/>
        <v>-0.17557273144733818</v>
      </c>
      <c r="H107">
        <f t="shared" si="7"/>
        <v>1</v>
      </c>
      <c r="I107">
        <f t="shared" si="8"/>
        <v>9.2666666666666675</v>
      </c>
      <c r="J107" t="str">
        <f t="shared" si="9"/>
        <v/>
      </c>
      <c r="K107" t="s">
        <v>47</v>
      </c>
    </row>
    <row r="108" spans="1:11" x14ac:dyDescent="0.2">
      <c r="A108">
        <v>37643</v>
      </c>
      <c r="B108">
        <f t="shared" si="1"/>
        <v>19.033333333333335</v>
      </c>
      <c r="C108">
        <f t="shared" si="6"/>
        <v>0.7342796091001943</v>
      </c>
      <c r="H108" t="str">
        <f t="shared" si="7"/>
        <v/>
      </c>
      <c r="I108" t="str">
        <f t="shared" si="8"/>
        <v/>
      </c>
      <c r="J108">
        <f t="shared" si="9"/>
        <v>37504</v>
      </c>
    </row>
    <row r="109" spans="1:11" x14ac:dyDescent="0.2">
      <c r="A109">
        <v>38214</v>
      </c>
      <c r="B109">
        <f t="shared" si="1"/>
        <v>7</v>
      </c>
      <c r="C109">
        <f t="shared" si="6"/>
        <v>-0.38673300160854029</v>
      </c>
      <c r="H109">
        <f t="shared" si="7"/>
        <v>1</v>
      </c>
      <c r="I109">
        <f t="shared" si="8"/>
        <v>7</v>
      </c>
      <c r="J109" t="str">
        <f t="shared" si="9"/>
        <v/>
      </c>
      <c r="K109" t="s">
        <v>48</v>
      </c>
    </row>
    <row r="110" spans="1:11" x14ac:dyDescent="0.2">
      <c r="A110">
        <v>38424</v>
      </c>
      <c r="B110">
        <f t="shared" si="1"/>
        <v>21.966666666666665</v>
      </c>
      <c r="C110">
        <f t="shared" si="6"/>
        <v>1.0075458410735143</v>
      </c>
      <c r="H110" t="str">
        <f t="shared" si="7"/>
        <v/>
      </c>
      <c r="I110" t="str">
        <f t="shared" si="8"/>
        <v/>
      </c>
      <c r="J110">
        <f t="shared" si="9"/>
        <v>38319</v>
      </c>
      <c r="K110" t="s">
        <v>49</v>
      </c>
    </row>
    <row r="111" spans="1:11" x14ac:dyDescent="0.2">
      <c r="A111">
        <v>39083</v>
      </c>
      <c r="B111">
        <f t="shared" si="1"/>
        <v>1.1000000000000001</v>
      </c>
      <c r="C111">
        <f t="shared" si="6"/>
        <v>-0.93637076364578686</v>
      </c>
      <c r="H111" t="str">
        <f t="shared" si="7"/>
        <v/>
      </c>
      <c r="I111" t="str">
        <f t="shared" si="8"/>
        <v/>
      </c>
      <c r="J111" t="str">
        <f t="shared" si="9"/>
        <v/>
      </c>
    </row>
    <row r="112" spans="1:11" x14ac:dyDescent="0.2">
      <c r="A112">
        <v>39116</v>
      </c>
      <c r="B112">
        <f t="shared" si="1"/>
        <v>6.4666666666666668</v>
      </c>
      <c r="C112">
        <f t="shared" si="6"/>
        <v>-0.43641777105823487</v>
      </c>
      <c r="H112" t="str">
        <f t="shared" si="7"/>
        <v/>
      </c>
      <c r="I112" t="str">
        <f t="shared" si="8"/>
        <v/>
      </c>
      <c r="J112" t="str">
        <f t="shared" si="9"/>
        <v/>
      </c>
    </row>
    <row r="113" spans="1:11" x14ac:dyDescent="0.2">
      <c r="A113">
        <v>39310</v>
      </c>
      <c r="B113">
        <f t="shared" si="1"/>
        <v>25.2</v>
      </c>
      <c r="C113">
        <f t="shared" si="6"/>
        <v>1.3087597558622879</v>
      </c>
      <c r="H113" t="str">
        <f t="shared" si="7"/>
        <v/>
      </c>
      <c r="I113" t="str">
        <f t="shared" si="8"/>
        <v/>
      </c>
      <c r="J113" t="str">
        <f t="shared" si="9"/>
        <v/>
      </c>
    </row>
    <row r="114" spans="1:11" x14ac:dyDescent="0.2">
      <c r="A114">
        <v>40066</v>
      </c>
      <c r="B114">
        <f t="shared" si="1"/>
        <v>6.4666666666666668</v>
      </c>
      <c r="C114">
        <f t="shared" si="6"/>
        <v>-0.43641777105823487</v>
      </c>
      <c r="H114" t="str">
        <f t="shared" si="7"/>
        <v/>
      </c>
      <c r="I114" t="str">
        <f t="shared" si="8"/>
        <v/>
      </c>
      <c r="J114" t="str">
        <f t="shared" si="9"/>
        <v/>
      </c>
      <c r="K114" t="s">
        <v>50</v>
      </c>
    </row>
    <row r="115" spans="1:11" x14ac:dyDescent="0.2">
      <c r="A115">
        <v>40260</v>
      </c>
      <c r="B115">
        <f t="shared" si="1"/>
        <v>5.8</v>
      </c>
      <c r="C115">
        <f t="shared" si="6"/>
        <v>-0.49852373287035318</v>
      </c>
      <c r="H115">
        <f t="shared" si="7"/>
        <v>1</v>
      </c>
      <c r="I115">
        <f t="shared" si="8"/>
        <v>5.8</v>
      </c>
      <c r="J115" t="str">
        <f t="shared" si="9"/>
        <v/>
      </c>
      <c r="K115" t="s">
        <v>51</v>
      </c>
    </row>
    <row r="116" spans="1:11" x14ac:dyDescent="0.2">
      <c r="A116">
        <v>40434</v>
      </c>
      <c r="B116">
        <f t="shared" si="1"/>
        <v>7.1333333333333337</v>
      </c>
      <c r="C116">
        <f t="shared" si="6"/>
        <v>-0.37431180924611662</v>
      </c>
      <c r="H116" t="str">
        <f t="shared" si="7"/>
        <v/>
      </c>
      <c r="I116" t="str">
        <f t="shared" si="8"/>
        <v/>
      </c>
      <c r="J116">
        <f t="shared" si="9"/>
        <v>40347</v>
      </c>
    </row>
    <row r="117" spans="1:11" x14ac:dyDescent="0.2">
      <c r="A117">
        <v>40648</v>
      </c>
      <c r="B117">
        <f t="shared" si="1"/>
        <v>28.3</v>
      </c>
      <c r="C117">
        <f t="shared" si="6"/>
        <v>1.5975524782886379</v>
      </c>
      <c r="E117">
        <v>1</v>
      </c>
      <c r="F117">
        <v>1</v>
      </c>
      <c r="G117">
        <v>1</v>
      </c>
      <c r="H117" t="str">
        <f t="shared" si="7"/>
        <v/>
      </c>
      <c r="I117" t="str">
        <f t="shared" si="8"/>
        <v/>
      </c>
      <c r="J117" t="str">
        <f t="shared" si="9"/>
        <v/>
      </c>
      <c r="K117" t="s">
        <v>52</v>
      </c>
    </row>
    <row r="118" spans="1:11" x14ac:dyDescent="0.2">
      <c r="A118">
        <v>41497</v>
      </c>
      <c r="B118">
        <f t="shared" si="1"/>
        <v>4.7</v>
      </c>
      <c r="C118">
        <f t="shared" si="6"/>
        <v>-0.60099856986034828</v>
      </c>
      <c r="H118">
        <f t="shared" si="7"/>
        <v>1</v>
      </c>
      <c r="I118">
        <f t="shared" si="8"/>
        <v>4.7</v>
      </c>
      <c r="J118" t="str">
        <f t="shared" si="9"/>
        <v/>
      </c>
      <c r="K118" t="s">
        <v>53</v>
      </c>
    </row>
    <row r="119" spans="1:11" x14ac:dyDescent="0.2">
      <c r="A119">
        <v>41638</v>
      </c>
      <c r="B119">
        <f t="shared" si="1"/>
        <v>9.0333333333333332</v>
      </c>
      <c r="C119">
        <f t="shared" si="6"/>
        <v>-0.19730981808157966</v>
      </c>
      <c r="H119" t="str">
        <f t="shared" si="7"/>
        <v/>
      </c>
      <c r="I119" t="str">
        <f t="shared" si="8"/>
        <v/>
      </c>
      <c r="J119">
        <f t="shared" si="9"/>
        <v>41567.5</v>
      </c>
    </row>
    <row r="120" spans="1:11" x14ac:dyDescent="0.2">
      <c r="A120">
        <v>41909</v>
      </c>
      <c r="B120">
        <f t="shared" si="1"/>
        <v>8.1</v>
      </c>
      <c r="C120">
        <f t="shared" si="6"/>
        <v>-0.28425816461854525</v>
      </c>
      <c r="H120">
        <f t="shared" si="7"/>
        <v>1</v>
      </c>
      <c r="I120">
        <f t="shared" si="8"/>
        <v>8.1</v>
      </c>
      <c r="J120" t="str">
        <f t="shared" si="9"/>
        <v/>
      </c>
      <c r="K120" t="s">
        <v>54</v>
      </c>
    </row>
    <row r="121" spans="1:11" x14ac:dyDescent="0.2">
      <c r="A121">
        <v>42152</v>
      </c>
      <c r="B121">
        <f t="shared" si="1"/>
        <v>28.266666666666666</v>
      </c>
      <c r="C121">
        <f t="shared" si="6"/>
        <v>1.5944471801980318</v>
      </c>
      <c r="F121">
        <v>1</v>
      </c>
      <c r="H121" t="str">
        <f t="shared" si="7"/>
        <v/>
      </c>
      <c r="I121" t="str">
        <f t="shared" si="8"/>
        <v/>
      </c>
      <c r="J121">
        <f t="shared" si="9"/>
        <v>42030.5</v>
      </c>
      <c r="K121" t="s">
        <v>55</v>
      </c>
    </row>
    <row r="122" spans="1:11" x14ac:dyDescent="0.2">
      <c r="A122">
        <v>43000</v>
      </c>
      <c r="B122">
        <f t="shared" si="1"/>
        <v>4.3666666666666663</v>
      </c>
      <c r="C122">
        <f t="shared" si="6"/>
        <v>-0.6320515507664074</v>
      </c>
      <c r="H122">
        <f t="shared" si="7"/>
        <v>1</v>
      </c>
      <c r="I122">
        <f t="shared" si="8"/>
        <v>4.3666666666666663</v>
      </c>
      <c r="J122" t="str">
        <f t="shared" si="9"/>
        <v/>
      </c>
      <c r="K122" t="s">
        <v>56</v>
      </c>
    </row>
    <row r="123" spans="1:11" x14ac:dyDescent="0.2">
      <c r="A123">
        <v>43131</v>
      </c>
      <c r="B123">
        <f t="shared" si="1"/>
        <v>9.6999999999999993</v>
      </c>
      <c r="C123">
        <f t="shared" si="6"/>
        <v>-0.13520385626946146</v>
      </c>
      <c r="H123" t="str">
        <f t="shared" si="7"/>
        <v/>
      </c>
      <c r="I123" t="str">
        <f t="shared" si="8"/>
        <v/>
      </c>
      <c r="J123">
        <f t="shared" si="9"/>
        <v>43065.5</v>
      </c>
    </row>
    <row r="124" spans="1:11" x14ac:dyDescent="0.2">
      <c r="A124">
        <v>43422</v>
      </c>
      <c r="B124">
        <f t="shared" si="1"/>
        <v>26.666666666666668</v>
      </c>
      <c r="C124">
        <f t="shared" si="6"/>
        <v>1.4453928718489482</v>
      </c>
      <c r="E124">
        <v>1</v>
      </c>
      <c r="G124">
        <v>1</v>
      </c>
      <c r="H124" t="str">
        <f t="shared" si="7"/>
        <v/>
      </c>
      <c r="I124" t="str">
        <f t="shared" si="8"/>
        <v/>
      </c>
      <c r="J124" t="str">
        <f t="shared" si="9"/>
        <v/>
      </c>
      <c r="K124" t="s">
        <v>57</v>
      </c>
    </row>
    <row r="125" spans="1:11" x14ac:dyDescent="0.2">
      <c r="A125">
        <v>44222</v>
      </c>
      <c r="B125">
        <f t="shared" si="1"/>
        <v>10.3</v>
      </c>
      <c r="C125">
        <f t="shared" si="6"/>
        <v>-7.9308490638554913E-2</v>
      </c>
      <c r="E125">
        <v>1</v>
      </c>
      <c r="F125">
        <v>1</v>
      </c>
      <c r="H125" t="str">
        <f t="shared" si="7"/>
        <v/>
      </c>
      <c r="I125" t="str">
        <f t="shared" si="8"/>
        <v/>
      </c>
      <c r="J125" t="str">
        <f t="shared" si="9"/>
        <v/>
      </c>
      <c r="K125" t="s">
        <v>58</v>
      </c>
    </row>
    <row r="126" spans="1:11" x14ac:dyDescent="0.2">
      <c r="A126">
        <v>44531</v>
      </c>
      <c r="B126">
        <f t="shared" si="1"/>
        <v>28.333333333333332</v>
      </c>
      <c r="C126">
        <f t="shared" si="6"/>
        <v>1.6006577763792436</v>
      </c>
      <c r="E126">
        <v>1</v>
      </c>
      <c r="F126">
        <v>1</v>
      </c>
      <c r="H126" t="str">
        <f t="shared" si="7"/>
        <v/>
      </c>
      <c r="I126" t="str">
        <f t="shared" si="8"/>
        <v/>
      </c>
      <c r="J126" t="str">
        <f t="shared" si="9"/>
        <v/>
      </c>
      <c r="K126" t="s">
        <v>59</v>
      </c>
    </row>
    <row r="127" spans="1:11" x14ac:dyDescent="0.2">
      <c r="A127">
        <v>45381</v>
      </c>
      <c r="B127">
        <f t="shared" si="1"/>
        <v>2.5</v>
      </c>
      <c r="C127">
        <f t="shared" si="6"/>
        <v>-0.80594824384033847</v>
      </c>
      <c r="H127">
        <f t="shared" si="7"/>
        <v>1</v>
      </c>
      <c r="I127">
        <f t="shared" si="8"/>
        <v>2.5</v>
      </c>
      <c r="J127" t="str">
        <f t="shared" si="9"/>
        <v/>
      </c>
      <c r="K127" t="s">
        <v>60</v>
      </c>
    </row>
    <row r="128" spans="1:11" x14ac:dyDescent="0.2">
      <c r="A128">
        <v>45456</v>
      </c>
      <c r="B128">
        <f t="shared" si="1"/>
        <v>33.733333333333334</v>
      </c>
      <c r="C128">
        <f t="shared" si="6"/>
        <v>2.1037160670574018</v>
      </c>
      <c r="H128" t="str">
        <f t="shared" si="7"/>
        <v/>
      </c>
      <c r="I128" t="str">
        <f t="shared" si="8"/>
        <v/>
      </c>
      <c r="J128">
        <f t="shared" si="9"/>
        <v>45418.5</v>
      </c>
    </row>
    <row r="129" spans="1:11" x14ac:dyDescent="0.2">
      <c r="A129">
        <v>46468</v>
      </c>
      <c r="B129">
        <f t="shared" si="1"/>
        <v>8.6</v>
      </c>
      <c r="C129">
        <f t="shared" si="6"/>
        <v>-0.23767869325945654</v>
      </c>
      <c r="H129">
        <f t="shared" si="7"/>
        <v>1</v>
      </c>
      <c r="I129">
        <f t="shared" si="8"/>
        <v>8.6</v>
      </c>
      <c r="J129" t="str">
        <f t="shared" si="9"/>
        <v/>
      </c>
      <c r="K129" t="s">
        <v>61</v>
      </c>
    </row>
    <row r="130" spans="1:11" x14ac:dyDescent="0.2">
      <c r="A130">
        <v>46726</v>
      </c>
      <c r="B130">
        <f t="shared" si="1"/>
        <v>5.833333333333333</v>
      </c>
      <c r="C130">
        <f t="shared" si="6"/>
        <v>-0.49541843477974729</v>
      </c>
      <c r="H130" t="str">
        <f t="shared" si="7"/>
        <v/>
      </c>
      <c r="I130" t="str">
        <f t="shared" si="8"/>
        <v/>
      </c>
      <c r="J130">
        <f t="shared" si="9"/>
        <v>46597</v>
      </c>
    </row>
    <row r="131" spans="1:11" x14ac:dyDescent="0.2">
      <c r="A131">
        <v>46901</v>
      </c>
      <c r="B131">
        <f t="shared" si="1"/>
        <v>3.9333333333333331</v>
      </c>
      <c r="C131">
        <f t="shared" ref="C131:C194" si="10">(B131-D$306)/D$307</f>
        <v>-0.67242042594428419</v>
      </c>
      <c r="H131" t="str">
        <f t="shared" ref="H131:H194" si="11">IF(ISNUMBER(SEARCH($H$1,K131)),1,"")</f>
        <v/>
      </c>
      <c r="I131" t="str">
        <f t="shared" ref="I131:I194" si="12">IF(H131=1,B131,"")</f>
        <v/>
      </c>
      <c r="J131" t="str">
        <f t="shared" si="9"/>
        <v/>
      </c>
    </row>
    <row r="132" spans="1:11" x14ac:dyDescent="0.2">
      <c r="A132">
        <v>47019</v>
      </c>
      <c r="B132">
        <f t="shared" si="1"/>
        <v>10</v>
      </c>
      <c r="C132">
        <f t="shared" si="10"/>
        <v>-0.10725617345400819</v>
      </c>
      <c r="H132" t="str">
        <f t="shared" si="11"/>
        <v/>
      </c>
      <c r="I132" t="str">
        <f t="shared" si="12"/>
        <v/>
      </c>
      <c r="J132" t="str">
        <f t="shared" ref="J132:J195" si="13">IF(H131=1,(A131+A132)/2,"")</f>
        <v/>
      </c>
      <c r="K132" t="s">
        <v>62</v>
      </c>
    </row>
    <row r="133" spans="1:11" x14ac:dyDescent="0.2">
      <c r="A133">
        <v>47319</v>
      </c>
      <c r="B133">
        <f t="shared" si="1"/>
        <v>3.9666666666666668</v>
      </c>
      <c r="C133">
        <f t="shared" si="10"/>
        <v>-0.6693151278536783</v>
      </c>
      <c r="H133" t="str">
        <f t="shared" si="11"/>
        <v/>
      </c>
      <c r="I133" t="str">
        <f t="shared" si="12"/>
        <v/>
      </c>
      <c r="J133" t="str">
        <f t="shared" si="13"/>
        <v/>
      </c>
    </row>
    <row r="134" spans="1:11" x14ac:dyDescent="0.2">
      <c r="A134">
        <v>47438</v>
      </c>
      <c r="B134">
        <f t="shared" si="1"/>
        <v>22.9</v>
      </c>
      <c r="C134">
        <f t="shared" si="10"/>
        <v>1.0944941876104799</v>
      </c>
      <c r="H134" t="str">
        <f t="shared" si="11"/>
        <v/>
      </c>
      <c r="I134" t="str">
        <f t="shared" si="12"/>
        <v/>
      </c>
      <c r="J134" t="str">
        <f t="shared" si="13"/>
        <v/>
      </c>
      <c r="K134" t="s">
        <v>62</v>
      </c>
    </row>
    <row r="135" spans="1:11" x14ac:dyDescent="0.2">
      <c r="A135">
        <v>48125</v>
      </c>
      <c r="B135">
        <f t="shared" si="1"/>
        <v>8.0333333333333332</v>
      </c>
      <c r="C135">
        <f t="shared" si="10"/>
        <v>-0.29046876079975703</v>
      </c>
      <c r="H135" t="str">
        <f t="shared" si="11"/>
        <v/>
      </c>
      <c r="I135" t="str">
        <f t="shared" si="12"/>
        <v/>
      </c>
      <c r="J135" t="str">
        <f t="shared" si="13"/>
        <v/>
      </c>
    </row>
    <row r="136" spans="1:11" x14ac:dyDescent="0.2">
      <c r="A136">
        <v>48366</v>
      </c>
      <c r="B136">
        <f t="shared" si="1"/>
        <v>27.733333333333334</v>
      </c>
      <c r="C136">
        <f t="shared" si="10"/>
        <v>1.5447624107483373</v>
      </c>
      <c r="H136" t="str">
        <f t="shared" si="11"/>
        <v/>
      </c>
      <c r="I136" t="str">
        <f t="shared" si="12"/>
        <v/>
      </c>
      <c r="J136" t="str">
        <f t="shared" si="13"/>
        <v/>
      </c>
    </row>
    <row r="137" spans="1:11" x14ac:dyDescent="0.2">
      <c r="A137">
        <v>49198</v>
      </c>
      <c r="B137">
        <f t="shared" si="1"/>
        <v>11.233333333333333</v>
      </c>
      <c r="C137">
        <f t="shared" si="10"/>
        <v>7.6398558984104997E-3</v>
      </c>
      <c r="H137" t="str">
        <f t="shared" si="11"/>
        <v/>
      </c>
      <c r="I137" t="str">
        <f t="shared" si="12"/>
        <v/>
      </c>
      <c r="J137" t="str">
        <f t="shared" si="13"/>
        <v/>
      </c>
    </row>
    <row r="138" spans="1:11" x14ac:dyDescent="0.2">
      <c r="A138">
        <v>49535</v>
      </c>
      <c r="B138">
        <f t="shared" si="1"/>
        <v>2.5666666666666669</v>
      </c>
      <c r="C138">
        <f t="shared" si="10"/>
        <v>-0.79973764765912669</v>
      </c>
      <c r="H138" t="str">
        <f t="shared" si="11"/>
        <v/>
      </c>
      <c r="I138" t="str">
        <f t="shared" si="12"/>
        <v/>
      </c>
      <c r="J138" t="str">
        <f t="shared" si="13"/>
        <v/>
      </c>
      <c r="K138" t="s">
        <v>63</v>
      </c>
    </row>
    <row r="139" spans="1:11" x14ac:dyDescent="0.2">
      <c r="A139">
        <v>49612</v>
      </c>
      <c r="B139">
        <f t="shared" si="1"/>
        <v>4.333333333333333</v>
      </c>
      <c r="C139">
        <f t="shared" si="10"/>
        <v>-0.63515684885701329</v>
      </c>
      <c r="H139" t="str">
        <f t="shared" si="11"/>
        <v/>
      </c>
      <c r="I139" t="str">
        <f t="shared" si="12"/>
        <v/>
      </c>
      <c r="J139" t="str">
        <f t="shared" si="13"/>
        <v/>
      </c>
    </row>
    <row r="140" spans="1:11" x14ac:dyDescent="0.2">
      <c r="A140">
        <v>49742</v>
      </c>
      <c r="B140">
        <f t="shared" si="1"/>
        <v>5.3666666666666663</v>
      </c>
      <c r="C140">
        <f t="shared" si="10"/>
        <v>-0.53889260804823003</v>
      </c>
      <c r="H140" t="str">
        <f t="shared" si="11"/>
        <v/>
      </c>
      <c r="I140" t="str">
        <f t="shared" si="12"/>
        <v/>
      </c>
      <c r="J140" t="str">
        <f t="shared" si="13"/>
        <v/>
      </c>
    </row>
    <row r="141" spans="1:11" x14ac:dyDescent="0.2">
      <c r="A141">
        <v>49903</v>
      </c>
      <c r="B141">
        <f t="shared" si="1"/>
        <v>6.666666666666667</v>
      </c>
      <c r="C141">
        <f t="shared" si="10"/>
        <v>-0.41778598251459942</v>
      </c>
      <c r="H141">
        <f t="shared" si="11"/>
        <v>1</v>
      </c>
      <c r="I141">
        <f t="shared" si="12"/>
        <v>6.666666666666667</v>
      </c>
      <c r="J141" t="str">
        <f t="shared" si="13"/>
        <v/>
      </c>
      <c r="K141" t="s">
        <v>64</v>
      </c>
    </row>
    <row r="142" spans="1:11" x14ac:dyDescent="0.2">
      <c r="A142">
        <v>50103</v>
      </c>
      <c r="B142">
        <f t="shared" si="1"/>
        <v>25.433333333333334</v>
      </c>
      <c r="C142">
        <f t="shared" si="10"/>
        <v>1.3304968424965293</v>
      </c>
      <c r="D142" t="s">
        <v>6</v>
      </c>
      <c r="H142" t="str">
        <f t="shared" si="11"/>
        <v/>
      </c>
      <c r="I142" t="str">
        <f t="shared" si="12"/>
        <v/>
      </c>
      <c r="J142">
        <f t="shared" si="13"/>
        <v>50003</v>
      </c>
    </row>
    <row r="143" spans="1:11" x14ac:dyDescent="0.2">
      <c r="A143">
        <v>50866</v>
      </c>
      <c r="B143">
        <f t="shared" si="1"/>
        <v>3.8666666666666667</v>
      </c>
      <c r="C143">
        <f t="shared" si="10"/>
        <v>-0.67863102212549609</v>
      </c>
      <c r="D143" t="s">
        <v>0</v>
      </c>
      <c r="H143">
        <f t="shared" si="11"/>
        <v>1</v>
      </c>
      <c r="I143">
        <f t="shared" si="12"/>
        <v>3.8666666666666667</v>
      </c>
      <c r="J143" t="str">
        <f t="shared" si="13"/>
        <v/>
      </c>
      <c r="K143" t="s">
        <v>65</v>
      </c>
    </row>
    <row r="144" spans="1:11" x14ac:dyDescent="0.2">
      <c r="A144">
        <v>50982</v>
      </c>
      <c r="B144">
        <f t="shared" si="1"/>
        <v>49.733333333333334</v>
      </c>
      <c r="C144">
        <f t="shared" si="10"/>
        <v>3.5942591505482397</v>
      </c>
      <c r="D144" t="s">
        <v>11</v>
      </c>
      <c r="E144">
        <v>1</v>
      </c>
      <c r="F144">
        <v>1</v>
      </c>
      <c r="G144">
        <v>1</v>
      </c>
      <c r="H144" t="str">
        <f t="shared" si="11"/>
        <v/>
      </c>
      <c r="I144" t="str">
        <f t="shared" si="12"/>
        <v/>
      </c>
      <c r="J144">
        <f t="shared" si="13"/>
        <v>50924</v>
      </c>
      <c r="K144" t="s">
        <v>66</v>
      </c>
    </row>
    <row r="145" spans="1:11" x14ac:dyDescent="0.2">
      <c r="A145">
        <v>52474</v>
      </c>
      <c r="B145">
        <f t="shared" si="1"/>
        <v>10.633333333333333</v>
      </c>
      <c r="C145">
        <f t="shared" si="10"/>
        <v>-4.8255509732495892E-2</v>
      </c>
      <c r="H145">
        <f t="shared" si="11"/>
        <v>1</v>
      </c>
      <c r="I145">
        <f t="shared" si="12"/>
        <v>10.633333333333333</v>
      </c>
      <c r="J145" t="str">
        <f t="shared" si="13"/>
        <v/>
      </c>
      <c r="K145" t="s">
        <v>67</v>
      </c>
    </row>
    <row r="146" spans="1:11" x14ac:dyDescent="0.2">
      <c r="A146">
        <v>52793</v>
      </c>
      <c r="B146">
        <f t="shared" si="1"/>
        <v>20.333333333333332</v>
      </c>
      <c r="C146">
        <f t="shared" si="10"/>
        <v>0.85538623463382457</v>
      </c>
      <c r="H146" t="str">
        <f t="shared" si="11"/>
        <v/>
      </c>
      <c r="I146" t="str">
        <f t="shared" si="12"/>
        <v/>
      </c>
      <c r="J146">
        <f t="shared" si="13"/>
        <v>52633.5</v>
      </c>
    </row>
    <row r="147" spans="1:11" x14ac:dyDescent="0.2">
      <c r="A147">
        <v>53403</v>
      </c>
      <c r="B147">
        <f t="shared" si="1"/>
        <v>38.533333333333331</v>
      </c>
      <c r="C147">
        <f t="shared" si="10"/>
        <v>2.5508789921046526</v>
      </c>
      <c r="E147">
        <v>1</v>
      </c>
      <c r="G147">
        <v>1</v>
      </c>
      <c r="H147" t="str">
        <f t="shared" si="11"/>
        <v/>
      </c>
      <c r="I147" t="str">
        <f t="shared" si="12"/>
        <v/>
      </c>
      <c r="J147" t="str">
        <f t="shared" si="13"/>
        <v/>
      </c>
      <c r="K147" t="s">
        <v>68</v>
      </c>
    </row>
    <row r="148" spans="1:11" x14ac:dyDescent="0.2">
      <c r="A148">
        <v>54559</v>
      </c>
      <c r="B148">
        <f t="shared" si="1"/>
        <v>6.5</v>
      </c>
      <c r="C148">
        <f t="shared" si="10"/>
        <v>-0.43331247296762898</v>
      </c>
      <c r="H148">
        <f t="shared" si="11"/>
        <v>1</v>
      </c>
      <c r="I148">
        <f t="shared" si="12"/>
        <v>6.5</v>
      </c>
      <c r="J148" t="str">
        <f t="shared" si="13"/>
        <v/>
      </c>
      <c r="K148" t="s">
        <v>69</v>
      </c>
    </row>
    <row r="149" spans="1:11" x14ac:dyDescent="0.2">
      <c r="A149">
        <v>54754</v>
      </c>
      <c r="B149">
        <f t="shared" si="1"/>
        <v>6.7</v>
      </c>
      <c r="C149">
        <f t="shared" si="10"/>
        <v>-0.41468068442399353</v>
      </c>
      <c r="H149" t="str">
        <f t="shared" si="11"/>
        <v/>
      </c>
      <c r="I149" t="str">
        <f t="shared" si="12"/>
        <v/>
      </c>
      <c r="J149">
        <f t="shared" si="13"/>
        <v>54656.5</v>
      </c>
    </row>
    <row r="150" spans="1:11" x14ac:dyDescent="0.2">
      <c r="A150">
        <v>54955</v>
      </c>
      <c r="B150">
        <f t="shared" si="1"/>
        <v>6.1333333333333337</v>
      </c>
      <c r="C150">
        <f t="shared" si="10"/>
        <v>-0.467470751964294</v>
      </c>
      <c r="H150">
        <f t="shared" si="11"/>
        <v>1</v>
      </c>
      <c r="I150">
        <f t="shared" si="12"/>
        <v>6.1333333333333337</v>
      </c>
      <c r="J150" t="str">
        <f t="shared" si="13"/>
        <v/>
      </c>
      <c r="K150" t="s">
        <v>70</v>
      </c>
    </row>
    <row r="151" spans="1:11" x14ac:dyDescent="0.2">
      <c r="A151">
        <v>55139</v>
      </c>
      <c r="B151">
        <f t="shared" si="1"/>
        <v>10.133333333333333</v>
      </c>
      <c r="C151">
        <f t="shared" si="10"/>
        <v>-9.4834981091584572E-2</v>
      </c>
      <c r="H151" t="str">
        <f t="shared" si="11"/>
        <v/>
      </c>
      <c r="I151" t="str">
        <f t="shared" si="12"/>
        <v/>
      </c>
      <c r="J151">
        <f t="shared" si="13"/>
        <v>55047</v>
      </c>
    </row>
    <row r="152" spans="1:11" x14ac:dyDescent="0.2">
      <c r="A152">
        <v>55443</v>
      </c>
      <c r="B152">
        <f t="shared" si="1"/>
        <v>7.166666666666667</v>
      </c>
      <c r="C152">
        <f t="shared" si="10"/>
        <v>-0.37120651115551073</v>
      </c>
      <c r="H152">
        <f t="shared" si="11"/>
        <v>1</v>
      </c>
      <c r="I152">
        <f t="shared" si="12"/>
        <v>7.166666666666667</v>
      </c>
      <c r="J152" t="str">
        <f t="shared" si="13"/>
        <v/>
      </c>
      <c r="K152" t="s">
        <v>71</v>
      </c>
    </row>
    <row r="153" spans="1:11" x14ac:dyDescent="0.2">
      <c r="A153">
        <v>55658</v>
      </c>
      <c r="B153">
        <f t="shared" si="1"/>
        <v>29.433333333333334</v>
      </c>
      <c r="C153">
        <f t="shared" si="10"/>
        <v>1.7031326133692388</v>
      </c>
      <c r="H153" t="str">
        <f t="shared" si="11"/>
        <v/>
      </c>
      <c r="I153" t="str">
        <f t="shared" si="12"/>
        <v/>
      </c>
      <c r="J153">
        <f t="shared" si="13"/>
        <v>55550.5</v>
      </c>
      <c r="K153" t="s">
        <v>72</v>
      </c>
    </row>
    <row r="154" spans="1:11" x14ac:dyDescent="0.2">
      <c r="A154">
        <v>56541</v>
      </c>
      <c r="B154">
        <f t="shared" si="1"/>
        <v>13.7</v>
      </c>
      <c r="C154">
        <f t="shared" si="10"/>
        <v>0.23743191460324803</v>
      </c>
      <c r="E154">
        <v>1</v>
      </c>
      <c r="F154">
        <v>1</v>
      </c>
      <c r="H154" t="str">
        <f t="shared" si="11"/>
        <v/>
      </c>
      <c r="I154" t="str">
        <f t="shared" si="12"/>
        <v/>
      </c>
      <c r="J154" t="str">
        <f t="shared" si="13"/>
        <v/>
      </c>
      <c r="K154" t="s">
        <v>73</v>
      </c>
    </row>
    <row r="155" spans="1:11" x14ac:dyDescent="0.2">
      <c r="A155">
        <v>56952</v>
      </c>
      <c r="B155">
        <f t="shared" si="1"/>
        <v>54.733333333333334</v>
      </c>
      <c r="C155">
        <f t="shared" si="10"/>
        <v>4.0600538641391264</v>
      </c>
      <c r="E155">
        <v>1</v>
      </c>
      <c r="H155" t="str">
        <f t="shared" si="11"/>
        <v/>
      </c>
      <c r="I155" t="str">
        <f t="shared" si="12"/>
        <v/>
      </c>
      <c r="J155" t="str">
        <f t="shared" si="13"/>
        <v/>
      </c>
      <c r="K155" t="s">
        <v>74</v>
      </c>
    </row>
    <row r="156" spans="1:11" x14ac:dyDescent="0.2">
      <c r="A156">
        <v>58594</v>
      </c>
      <c r="B156">
        <f t="shared" si="1"/>
        <v>28.233333333333334</v>
      </c>
      <c r="C156">
        <f t="shared" si="10"/>
        <v>1.5913418821074261</v>
      </c>
      <c r="E156">
        <v>1</v>
      </c>
      <c r="F156" t="s">
        <v>0</v>
      </c>
      <c r="G156" t="s">
        <v>0</v>
      </c>
      <c r="H156" t="str">
        <f t="shared" si="11"/>
        <v/>
      </c>
      <c r="I156" t="str">
        <f t="shared" si="12"/>
        <v/>
      </c>
      <c r="J156" t="str">
        <f t="shared" si="13"/>
        <v/>
      </c>
      <c r="K156" t="s">
        <v>75</v>
      </c>
    </row>
    <row r="157" spans="1:11" x14ac:dyDescent="0.2">
      <c r="A157">
        <v>59441</v>
      </c>
      <c r="B157">
        <f t="shared" si="1"/>
        <v>3</v>
      </c>
      <c r="C157">
        <f t="shared" si="10"/>
        <v>-0.75936877248124979</v>
      </c>
      <c r="H157" t="str">
        <f t="shared" si="11"/>
        <v/>
      </c>
      <c r="I157" t="str">
        <f t="shared" si="12"/>
        <v/>
      </c>
      <c r="J157" t="str">
        <f t="shared" si="13"/>
        <v/>
      </c>
    </row>
    <row r="158" spans="1:11" x14ac:dyDescent="0.2">
      <c r="A158">
        <v>59531</v>
      </c>
      <c r="B158">
        <f t="shared" si="1"/>
        <v>4.4666666666666668</v>
      </c>
      <c r="C158">
        <f t="shared" si="10"/>
        <v>-0.62273565649458962</v>
      </c>
      <c r="H158">
        <f t="shared" si="11"/>
        <v>1</v>
      </c>
      <c r="I158">
        <f t="shared" si="12"/>
        <v>4.4666666666666668</v>
      </c>
      <c r="J158" t="str">
        <f t="shared" si="13"/>
        <v/>
      </c>
      <c r="K158" t="s">
        <v>76</v>
      </c>
    </row>
    <row r="159" spans="1:11" x14ac:dyDescent="0.2">
      <c r="A159">
        <v>59665</v>
      </c>
      <c r="B159">
        <f t="shared" si="1"/>
        <v>28.766666666666666</v>
      </c>
      <c r="C159">
        <f t="shared" si="10"/>
        <v>1.6410266515571204</v>
      </c>
      <c r="H159" t="str">
        <f t="shared" si="11"/>
        <v/>
      </c>
      <c r="I159" t="str">
        <f t="shared" si="12"/>
        <v/>
      </c>
      <c r="J159">
        <f t="shared" si="13"/>
        <v>59598</v>
      </c>
    </row>
    <row r="160" spans="1:11" x14ac:dyDescent="0.2">
      <c r="A160">
        <v>60528</v>
      </c>
      <c r="B160">
        <f t="shared" si="1"/>
        <v>5.8</v>
      </c>
      <c r="C160">
        <f t="shared" si="10"/>
        <v>-0.49852373287035318</v>
      </c>
      <c r="E160">
        <v>1</v>
      </c>
      <c r="H160" t="str">
        <f t="shared" si="11"/>
        <v/>
      </c>
      <c r="I160" t="str">
        <f t="shared" si="12"/>
        <v/>
      </c>
      <c r="J160" t="str">
        <f t="shared" si="13"/>
        <v/>
      </c>
      <c r="K160" t="s">
        <v>77</v>
      </c>
    </row>
    <row r="161" spans="1:11" x14ac:dyDescent="0.2">
      <c r="A161">
        <v>60702</v>
      </c>
      <c r="B161">
        <f t="shared" si="1"/>
        <v>8.4</v>
      </c>
      <c r="C161">
        <f t="shared" si="10"/>
        <v>-0.25631048180309196</v>
      </c>
      <c r="H161" t="str">
        <f t="shared" si="11"/>
        <v/>
      </c>
      <c r="I161" t="str">
        <f t="shared" si="12"/>
        <v/>
      </c>
      <c r="J161" t="str">
        <f t="shared" si="13"/>
        <v/>
      </c>
    </row>
    <row r="162" spans="1:11" x14ac:dyDescent="0.2">
      <c r="A162">
        <v>60954</v>
      </c>
      <c r="B162">
        <f t="shared" si="1"/>
        <v>5.7666666666666666</v>
      </c>
      <c r="C162">
        <f t="shared" si="10"/>
        <v>-0.50162903096095912</v>
      </c>
      <c r="H162">
        <f t="shared" si="11"/>
        <v>1</v>
      </c>
      <c r="I162">
        <f t="shared" si="12"/>
        <v>5.7666666666666666</v>
      </c>
      <c r="J162" t="str">
        <f t="shared" si="13"/>
        <v/>
      </c>
      <c r="K162" t="s">
        <v>78</v>
      </c>
    </row>
    <row r="163" spans="1:11" x14ac:dyDescent="0.2">
      <c r="A163">
        <v>61127</v>
      </c>
      <c r="B163">
        <f t="shared" si="1"/>
        <v>12.4</v>
      </c>
      <c r="C163">
        <f t="shared" si="10"/>
        <v>0.11632528906961755</v>
      </c>
      <c r="H163" t="str">
        <f t="shared" si="11"/>
        <v/>
      </c>
      <c r="I163" t="str">
        <f t="shared" si="12"/>
        <v/>
      </c>
      <c r="J163">
        <f t="shared" si="13"/>
        <v>61040.5</v>
      </c>
    </row>
    <row r="164" spans="1:11" x14ac:dyDescent="0.2">
      <c r="A164">
        <v>61499</v>
      </c>
      <c r="B164">
        <f t="shared" si="1"/>
        <v>6.333333333333333</v>
      </c>
      <c r="C164">
        <f t="shared" si="10"/>
        <v>-0.4488389634206586</v>
      </c>
      <c r="H164">
        <f t="shared" si="11"/>
        <v>1</v>
      </c>
      <c r="I164">
        <f t="shared" si="12"/>
        <v>6.333333333333333</v>
      </c>
      <c r="J164" t="str">
        <f t="shared" si="13"/>
        <v/>
      </c>
      <c r="K164" t="s">
        <v>79</v>
      </c>
    </row>
    <row r="165" spans="1:11" x14ac:dyDescent="0.2">
      <c r="A165">
        <v>61689</v>
      </c>
      <c r="B165">
        <f t="shared" si="1"/>
        <v>5.666666666666667</v>
      </c>
      <c r="C165">
        <f t="shared" si="10"/>
        <v>-0.51094492523277679</v>
      </c>
      <c r="H165" t="str">
        <f t="shared" si="11"/>
        <v/>
      </c>
      <c r="I165" t="str">
        <f t="shared" si="12"/>
        <v/>
      </c>
      <c r="J165">
        <f t="shared" si="13"/>
        <v>61594</v>
      </c>
    </row>
    <row r="166" spans="1:11" x14ac:dyDescent="0.2">
      <c r="A166">
        <v>61859</v>
      </c>
      <c r="B166">
        <f t="shared" si="1"/>
        <v>12.366666666666667</v>
      </c>
      <c r="C166">
        <f t="shared" si="10"/>
        <v>0.11321999097901164</v>
      </c>
      <c r="H166" t="str">
        <f t="shared" si="11"/>
        <v/>
      </c>
      <c r="I166" t="str">
        <f t="shared" si="12"/>
        <v/>
      </c>
      <c r="J166" t="str">
        <f t="shared" si="13"/>
        <v/>
      </c>
      <c r="K166" t="s">
        <v>80</v>
      </c>
    </row>
    <row r="167" spans="1:11" x14ac:dyDescent="0.2">
      <c r="A167">
        <v>62230</v>
      </c>
      <c r="B167">
        <f t="shared" si="1"/>
        <v>2.1666666666666665</v>
      </c>
      <c r="C167">
        <f t="shared" si="10"/>
        <v>-0.83700122474639771</v>
      </c>
      <c r="H167" t="str">
        <f t="shared" si="11"/>
        <v/>
      </c>
      <c r="I167" t="str">
        <f t="shared" si="12"/>
        <v/>
      </c>
      <c r="J167" t="str">
        <f t="shared" si="13"/>
        <v/>
      </c>
    </row>
    <row r="168" spans="1:11" x14ac:dyDescent="0.2">
      <c r="A168">
        <v>62295</v>
      </c>
      <c r="B168">
        <f t="shared" si="1"/>
        <v>3.4666666666666668</v>
      </c>
      <c r="C168">
        <f t="shared" si="10"/>
        <v>-0.71589459921276699</v>
      </c>
      <c r="E168">
        <v>1</v>
      </c>
      <c r="H168" t="str">
        <f t="shared" si="11"/>
        <v/>
      </c>
      <c r="I168" t="str">
        <f t="shared" si="12"/>
        <v/>
      </c>
      <c r="J168" t="str">
        <f t="shared" si="13"/>
        <v/>
      </c>
      <c r="K168" t="s">
        <v>81</v>
      </c>
    </row>
    <row r="169" spans="1:11" x14ac:dyDescent="0.2">
      <c r="A169">
        <v>62399</v>
      </c>
      <c r="B169">
        <f t="shared" si="1"/>
        <v>21.466666666666665</v>
      </c>
      <c r="C169">
        <f t="shared" si="10"/>
        <v>0.96096636971442551</v>
      </c>
      <c r="E169">
        <v>1</v>
      </c>
      <c r="H169" t="str">
        <f t="shared" si="11"/>
        <v/>
      </c>
      <c r="I169" t="str">
        <f t="shared" si="12"/>
        <v/>
      </c>
      <c r="J169" t="str">
        <f t="shared" si="13"/>
        <v/>
      </c>
      <c r="K169" t="s">
        <v>83</v>
      </c>
    </row>
    <row r="170" spans="1:11" x14ac:dyDescent="0.2">
      <c r="A170">
        <v>63043</v>
      </c>
      <c r="B170">
        <f t="shared" si="1"/>
        <v>4.166666666666667</v>
      </c>
      <c r="C170">
        <f t="shared" si="10"/>
        <v>-0.65068333931004285</v>
      </c>
      <c r="E170">
        <v>1</v>
      </c>
      <c r="H170" t="str">
        <f t="shared" si="11"/>
        <v/>
      </c>
      <c r="I170" t="str">
        <f t="shared" si="12"/>
        <v/>
      </c>
      <c r="J170" t="str">
        <f t="shared" si="13"/>
        <v/>
      </c>
      <c r="K170" t="s">
        <v>84</v>
      </c>
    </row>
    <row r="171" spans="1:11" x14ac:dyDescent="0.2">
      <c r="A171">
        <v>63168</v>
      </c>
      <c r="B171">
        <f t="shared" si="1"/>
        <v>8.3333333333333339</v>
      </c>
      <c r="C171">
        <f t="shared" si="10"/>
        <v>-0.26252107798430374</v>
      </c>
      <c r="E171">
        <v>1</v>
      </c>
      <c r="H171" t="str">
        <f t="shared" si="11"/>
        <v/>
      </c>
      <c r="I171" t="str">
        <f t="shared" si="12"/>
        <v/>
      </c>
      <c r="J171" t="str">
        <f t="shared" si="13"/>
        <v/>
      </c>
      <c r="K171" t="s">
        <v>82</v>
      </c>
    </row>
    <row r="172" spans="1:11" x14ac:dyDescent="0.2">
      <c r="A172">
        <v>63418</v>
      </c>
      <c r="B172">
        <f t="shared" si="1"/>
        <v>1.6333333333333333</v>
      </c>
      <c r="C172">
        <f t="shared" si="10"/>
        <v>-0.88668599419609229</v>
      </c>
      <c r="H172" t="str">
        <f t="shared" si="11"/>
        <v/>
      </c>
      <c r="I172" t="str">
        <f t="shared" si="12"/>
        <v/>
      </c>
      <c r="J172" t="str">
        <f t="shared" si="13"/>
        <v/>
      </c>
    </row>
    <row r="173" spans="1:11" x14ac:dyDescent="0.2">
      <c r="A173">
        <v>63467</v>
      </c>
      <c r="B173">
        <f t="shared" si="1"/>
        <v>4.3</v>
      </c>
      <c r="C173">
        <f t="shared" si="10"/>
        <v>-0.63826214694761918</v>
      </c>
      <c r="H173" t="str">
        <f t="shared" si="11"/>
        <v/>
      </c>
      <c r="I173" t="str">
        <f t="shared" si="12"/>
        <v/>
      </c>
      <c r="J173" t="str">
        <f t="shared" si="13"/>
        <v/>
      </c>
    </row>
    <row r="174" spans="1:11" x14ac:dyDescent="0.2">
      <c r="A174">
        <v>63596</v>
      </c>
      <c r="B174">
        <f t="shared" si="1"/>
        <v>5.3666666666666663</v>
      </c>
      <c r="C174">
        <f t="shared" si="10"/>
        <v>-0.53889260804823003</v>
      </c>
      <c r="H174" t="str">
        <f t="shared" si="11"/>
        <v/>
      </c>
      <c r="I174" t="str">
        <f t="shared" si="12"/>
        <v/>
      </c>
      <c r="J174" t="str">
        <f t="shared" si="13"/>
        <v/>
      </c>
    </row>
    <row r="175" spans="1:11" x14ac:dyDescent="0.2">
      <c r="A175">
        <v>63757</v>
      </c>
      <c r="B175">
        <f t="shared" si="1"/>
        <v>1.4666666666666666</v>
      </c>
      <c r="C175">
        <f t="shared" si="10"/>
        <v>-0.90221248464912174</v>
      </c>
      <c r="H175" t="str">
        <f t="shared" si="11"/>
        <v/>
      </c>
      <c r="I175" t="str">
        <f t="shared" si="12"/>
        <v/>
      </c>
      <c r="J175" t="str">
        <f t="shared" si="13"/>
        <v/>
      </c>
    </row>
    <row r="176" spans="1:11" x14ac:dyDescent="0.2">
      <c r="A176">
        <v>63801</v>
      </c>
      <c r="B176">
        <f t="shared" si="1"/>
        <v>3.6666666666666665</v>
      </c>
      <c r="C176">
        <f t="shared" si="10"/>
        <v>-0.69726281066913165</v>
      </c>
      <c r="H176" t="str">
        <f t="shared" si="11"/>
        <v/>
      </c>
      <c r="I176" t="str">
        <f t="shared" si="12"/>
        <v/>
      </c>
      <c r="J176" t="str">
        <f t="shared" si="13"/>
        <v/>
      </c>
    </row>
    <row r="177" spans="1:11" x14ac:dyDescent="0.2">
      <c r="A177">
        <v>63911</v>
      </c>
      <c r="B177">
        <f t="shared" si="1"/>
        <v>2.4</v>
      </c>
      <c r="C177">
        <f t="shared" si="10"/>
        <v>-0.81526413811215614</v>
      </c>
      <c r="E177">
        <v>1</v>
      </c>
      <c r="H177" t="str">
        <f t="shared" si="11"/>
        <v/>
      </c>
      <c r="I177" t="str">
        <f t="shared" si="12"/>
        <v/>
      </c>
      <c r="J177" t="str">
        <f t="shared" si="13"/>
        <v/>
      </c>
      <c r="K177" t="s">
        <v>84</v>
      </c>
    </row>
    <row r="178" spans="1:11" x14ac:dyDescent="0.2">
      <c r="A178">
        <v>63983</v>
      </c>
      <c r="B178">
        <f t="shared" si="1"/>
        <v>21.933333333333334</v>
      </c>
      <c r="C178">
        <f t="shared" si="10"/>
        <v>1.0044405429829084</v>
      </c>
      <c r="E178">
        <v>1</v>
      </c>
      <c r="H178" t="str">
        <f t="shared" si="11"/>
        <v/>
      </c>
      <c r="I178" t="str">
        <f t="shared" si="12"/>
        <v/>
      </c>
      <c r="J178" t="str">
        <f t="shared" si="13"/>
        <v/>
      </c>
      <c r="K178" t="s">
        <v>83</v>
      </c>
    </row>
    <row r="179" spans="1:11" x14ac:dyDescent="0.2">
      <c r="A179">
        <v>64641</v>
      </c>
      <c r="B179">
        <f t="shared" si="1"/>
        <v>2.8666666666666667</v>
      </c>
      <c r="C179">
        <f t="shared" si="10"/>
        <v>-0.77178996484367346</v>
      </c>
      <c r="H179" t="str">
        <f t="shared" si="11"/>
        <v/>
      </c>
      <c r="I179" t="str">
        <f t="shared" si="12"/>
        <v/>
      </c>
      <c r="J179" t="str">
        <f t="shared" si="13"/>
        <v/>
      </c>
    </row>
    <row r="180" spans="1:11" x14ac:dyDescent="0.2">
      <c r="A180">
        <v>64727</v>
      </c>
      <c r="B180">
        <f t="shared" si="1"/>
        <v>2.9666666666666668</v>
      </c>
      <c r="C180">
        <f t="shared" si="10"/>
        <v>-0.76247407057185568</v>
      </c>
      <c r="H180" t="str">
        <f t="shared" si="11"/>
        <v/>
      </c>
      <c r="I180" t="str">
        <f t="shared" si="12"/>
        <v/>
      </c>
      <c r="J180" t="str">
        <f t="shared" si="13"/>
        <v/>
      </c>
    </row>
    <row r="181" spans="1:11" x14ac:dyDescent="0.2">
      <c r="A181">
        <v>64816</v>
      </c>
      <c r="B181">
        <f t="shared" si="1"/>
        <v>3.1666666666666665</v>
      </c>
      <c r="C181">
        <f t="shared" si="10"/>
        <v>-0.74384228202822034</v>
      </c>
      <c r="E181">
        <v>1</v>
      </c>
      <c r="H181" t="str">
        <f t="shared" si="11"/>
        <v/>
      </c>
      <c r="I181" t="str">
        <f t="shared" si="12"/>
        <v/>
      </c>
      <c r="J181" t="str">
        <f t="shared" si="13"/>
        <v/>
      </c>
      <c r="K181" t="s">
        <v>84</v>
      </c>
    </row>
    <row r="182" spans="1:11" x14ac:dyDescent="0.2">
      <c r="A182">
        <v>64911</v>
      </c>
      <c r="B182">
        <f t="shared" si="1"/>
        <v>12.266666666666667</v>
      </c>
      <c r="C182">
        <f t="shared" si="10"/>
        <v>0.10390409670719394</v>
      </c>
      <c r="E182">
        <v>1</v>
      </c>
      <c r="H182" t="str">
        <f t="shared" si="11"/>
        <v/>
      </c>
      <c r="I182" t="str">
        <f t="shared" si="12"/>
        <v/>
      </c>
      <c r="J182" t="str">
        <f t="shared" si="13"/>
        <v/>
      </c>
      <c r="K182" t="s">
        <v>82</v>
      </c>
    </row>
    <row r="183" spans="1:11" x14ac:dyDescent="0.2">
      <c r="A183">
        <v>65279</v>
      </c>
      <c r="B183">
        <f t="shared" si="1"/>
        <v>2.5333333333333332</v>
      </c>
      <c r="C183">
        <f t="shared" si="10"/>
        <v>-0.80284294574973258</v>
      </c>
      <c r="H183" t="str">
        <f t="shared" si="11"/>
        <v/>
      </c>
      <c r="I183" t="str">
        <f t="shared" si="12"/>
        <v/>
      </c>
      <c r="J183" t="str">
        <f t="shared" si="13"/>
        <v/>
      </c>
    </row>
    <row r="184" spans="1:11" x14ac:dyDescent="0.2">
      <c r="A184">
        <v>65355</v>
      </c>
      <c r="B184">
        <f t="shared" si="1"/>
        <v>2.8666666666666667</v>
      </c>
      <c r="C184">
        <f t="shared" si="10"/>
        <v>-0.77178996484367346</v>
      </c>
      <c r="H184" t="str">
        <f t="shared" si="11"/>
        <v/>
      </c>
      <c r="I184" t="str">
        <f t="shared" si="12"/>
        <v/>
      </c>
      <c r="J184" t="str">
        <f t="shared" si="13"/>
        <v/>
      </c>
    </row>
    <row r="185" spans="1:11" x14ac:dyDescent="0.2">
      <c r="A185">
        <v>65441</v>
      </c>
      <c r="B185">
        <f t="shared" si="1"/>
        <v>2.4333333333333331</v>
      </c>
      <c r="C185">
        <f t="shared" si="10"/>
        <v>-0.81215884002155025</v>
      </c>
      <c r="H185" t="str">
        <f t="shared" si="11"/>
        <v/>
      </c>
      <c r="I185" t="str">
        <f t="shared" si="12"/>
        <v/>
      </c>
      <c r="J185" t="str">
        <f t="shared" si="13"/>
        <v/>
      </c>
    </row>
    <row r="186" spans="1:11" x14ac:dyDescent="0.2">
      <c r="A186">
        <v>65514</v>
      </c>
      <c r="B186">
        <f t="shared" si="1"/>
        <v>0.73333333333333328</v>
      </c>
      <c r="C186">
        <f t="shared" si="10"/>
        <v>-0.97052904264245188</v>
      </c>
      <c r="E186">
        <v>1</v>
      </c>
      <c r="H186" t="str">
        <f t="shared" si="11"/>
        <v/>
      </c>
      <c r="I186" t="str">
        <f t="shared" si="12"/>
        <v/>
      </c>
      <c r="J186" t="str">
        <f t="shared" si="13"/>
        <v/>
      </c>
      <c r="K186" t="s">
        <v>84</v>
      </c>
    </row>
    <row r="187" spans="1:11" x14ac:dyDescent="0.2">
      <c r="A187">
        <v>65536</v>
      </c>
      <c r="B187">
        <f t="shared" si="1"/>
        <v>4.0666666666666664</v>
      </c>
      <c r="C187">
        <f t="shared" si="10"/>
        <v>-0.65999923358186063</v>
      </c>
      <c r="E187">
        <v>1</v>
      </c>
      <c r="H187" t="str">
        <f t="shared" si="11"/>
        <v/>
      </c>
      <c r="I187" t="str">
        <f t="shared" si="12"/>
        <v/>
      </c>
      <c r="J187" t="str">
        <f t="shared" si="13"/>
        <v/>
      </c>
      <c r="K187" t="s">
        <v>82</v>
      </c>
    </row>
    <row r="188" spans="1:11" x14ac:dyDescent="0.2">
      <c r="A188">
        <v>65658</v>
      </c>
      <c r="B188">
        <f t="shared" si="1"/>
        <v>27.433333333333334</v>
      </c>
      <c r="C188">
        <f t="shared" si="10"/>
        <v>1.5168147279328841</v>
      </c>
      <c r="H188" t="str">
        <f t="shared" si="11"/>
        <v/>
      </c>
      <c r="I188" t="str">
        <f t="shared" si="12"/>
        <v/>
      </c>
      <c r="J188" t="str">
        <f t="shared" si="13"/>
        <v/>
      </c>
      <c r="K188" t="s">
        <v>85</v>
      </c>
    </row>
    <row r="189" spans="1:11" x14ac:dyDescent="0.2">
      <c r="A189">
        <v>66481</v>
      </c>
      <c r="B189">
        <f t="shared" si="1"/>
        <v>4.0666666666666664</v>
      </c>
      <c r="C189">
        <f t="shared" si="10"/>
        <v>-0.65999923358186063</v>
      </c>
      <c r="H189" t="str">
        <f t="shared" si="11"/>
        <v/>
      </c>
      <c r="I189" t="str">
        <f t="shared" si="12"/>
        <v/>
      </c>
      <c r="J189" t="str">
        <f t="shared" si="13"/>
        <v/>
      </c>
    </row>
    <row r="190" spans="1:11" x14ac:dyDescent="0.2">
      <c r="A190">
        <v>66603</v>
      </c>
      <c r="B190">
        <f t="shared" si="1"/>
        <v>2.8666666666666667</v>
      </c>
      <c r="C190">
        <f t="shared" si="10"/>
        <v>-0.77178996484367346</v>
      </c>
      <c r="H190" t="str">
        <f t="shared" si="11"/>
        <v/>
      </c>
      <c r="I190" t="str">
        <f t="shared" si="12"/>
        <v/>
      </c>
      <c r="J190" t="str">
        <f t="shared" si="13"/>
        <v/>
      </c>
    </row>
    <row r="191" spans="1:11" x14ac:dyDescent="0.2">
      <c r="A191">
        <v>66689</v>
      </c>
      <c r="B191">
        <f t="shared" si="1"/>
        <v>4.333333333333333</v>
      </c>
      <c r="C191">
        <f t="shared" si="10"/>
        <v>-0.63515684885701329</v>
      </c>
      <c r="H191" t="str">
        <f t="shared" si="11"/>
        <v/>
      </c>
      <c r="I191" t="str">
        <f t="shared" si="12"/>
        <v/>
      </c>
      <c r="J191" t="str">
        <f t="shared" si="13"/>
        <v/>
      </c>
      <c r="K191" t="s">
        <v>86</v>
      </c>
    </row>
    <row r="192" spans="1:11" x14ac:dyDescent="0.2">
      <c r="A192">
        <v>66819</v>
      </c>
      <c r="B192">
        <f t="shared" si="1"/>
        <v>7.9333333333333336</v>
      </c>
      <c r="C192">
        <f t="shared" si="10"/>
        <v>-0.29978465507157476</v>
      </c>
      <c r="H192" t="str">
        <f t="shared" si="11"/>
        <v/>
      </c>
      <c r="I192" t="str">
        <f t="shared" si="12"/>
        <v/>
      </c>
      <c r="J192" t="str">
        <f t="shared" si="13"/>
        <v/>
      </c>
    </row>
    <row r="193" spans="1:11" x14ac:dyDescent="0.2">
      <c r="A193">
        <v>67057</v>
      </c>
      <c r="B193">
        <f t="shared" si="1"/>
        <v>2.2000000000000002</v>
      </c>
      <c r="C193">
        <f t="shared" si="10"/>
        <v>-0.83389592665579182</v>
      </c>
      <c r="H193" t="str">
        <f t="shared" si="11"/>
        <v/>
      </c>
      <c r="I193" t="str">
        <f t="shared" si="12"/>
        <v/>
      </c>
      <c r="J193" t="str">
        <f t="shared" si="13"/>
        <v/>
      </c>
    </row>
    <row r="194" spans="1:11" x14ac:dyDescent="0.2">
      <c r="A194">
        <v>67123</v>
      </c>
      <c r="B194">
        <f t="shared" si="1"/>
        <v>4.0333333333333332</v>
      </c>
      <c r="C194">
        <f t="shared" si="10"/>
        <v>-0.66310453167246652</v>
      </c>
      <c r="H194">
        <f t="shared" si="11"/>
        <v>1</v>
      </c>
      <c r="I194">
        <f t="shared" si="12"/>
        <v>4.0333333333333332</v>
      </c>
      <c r="J194" t="str">
        <f t="shared" si="13"/>
        <v/>
      </c>
      <c r="K194" t="s">
        <v>87</v>
      </c>
    </row>
    <row r="195" spans="1:11" x14ac:dyDescent="0.2">
      <c r="A195">
        <v>67244</v>
      </c>
      <c r="B195">
        <f t="shared" si="1"/>
        <v>5.333333333333333</v>
      </c>
      <c r="C195">
        <f t="shared" ref="C195:C258" si="14">(B195-D$306)/D$307</f>
        <v>-0.54199790613883592</v>
      </c>
      <c r="H195" t="str">
        <f t="shared" ref="H195:H258" si="15">IF(ISNUMBER(SEARCH($H$1,K195)),1,"")</f>
        <v/>
      </c>
      <c r="I195" t="str">
        <f t="shared" ref="I195:I258" si="16">IF(H195=1,B195,"")</f>
        <v/>
      </c>
      <c r="J195">
        <f t="shared" si="13"/>
        <v>67183.5</v>
      </c>
    </row>
    <row r="196" spans="1:11" x14ac:dyDescent="0.2">
      <c r="A196">
        <v>67404</v>
      </c>
      <c r="B196">
        <f t="shared" si="1"/>
        <v>4.8</v>
      </c>
      <c r="C196">
        <f t="shared" si="14"/>
        <v>-0.59168267558853049</v>
      </c>
      <c r="H196" t="str">
        <f t="shared" si="15"/>
        <v/>
      </c>
      <c r="I196" t="str">
        <f t="shared" si="16"/>
        <v/>
      </c>
      <c r="J196" t="str">
        <f t="shared" ref="J196:J259" si="17">IF(H195=1,(A195+A196)/2,"")</f>
        <v/>
      </c>
    </row>
    <row r="197" spans="1:11" x14ac:dyDescent="0.2">
      <c r="A197">
        <v>67548</v>
      </c>
      <c r="B197">
        <f t="shared" si="1"/>
        <v>12.233333333333333</v>
      </c>
      <c r="C197">
        <f t="shared" si="14"/>
        <v>0.10079879861658787</v>
      </c>
      <c r="H197" t="str">
        <f t="shared" si="15"/>
        <v/>
      </c>
      <c r="I197" t="str">
        <f t="shared" si="16"/>
        <v/>
      </c>
      <c r="J197" t="str">
        <f t="shared" si="17"/>
        <v/>
      </c>
    </row>
    <row r="198" spans="1:11" x14ac:dyDescent="0.2">
      <c r="A198">
        <v>67915</v>
      </c>
      <c r="B198">
        <f t="shared" si="1"/>
        <v>3.8</v>
      </c>
      <c r="C198">
        <f t="shared" si="14"/>
        <v>-0.68484161830670787</v>
      </c>
      <c r="H198">
        <f t="shared" si="15"/>
        <v>1</v>
      </c>
      <c r="I198">
        <f t="shared" si="16"/>
        <v>3.8</v>
      </c>
      <c r="J198" t="str">
        <f t="shared" si="17"/>
        <v/>
      </c>
      <c r="K198" t="s">
        <v>88</v>
      </c>
    </row>
    <row r="199" spans="1:11" x14ac:dyDescent="0.2">
      <c r="A199">
        <v>68029</v>
      </c>
      <c r="B199">
        <f t="shared" si="1"/>
        <v>5.7</v>
      </c>
      <c r="C199">
        <f t="shared" si="14"/>
        <v>-0.5078396271421709</v>
      </c>
      <c r="H199" t="str">
        <f t="shared" si="15"/>
        <v/>
      </c>
      <c r="I199" t="str">
        <f t="shared" si="16"/>
        <v/>
      </c>
      <c r="J199">
        <f t="shared" si="17"/>
        <v>67972</v>
      </c>
    </row>
    <row r="200" spans="1:11" x14ac:dyDescent="0.2">
      <c r="A200">
        <v>68200</v>
      </c>
      <c r="B200">
        <f t="shared" si="1"/>
        <v>3.1</v>
      </c>
      <c r="C200">
        <f t="shared" si="14"/>
        <v>-0.75005287820943212</v>
      </c>
      <c r="H200" t="str">
        <f t="shared" si="15"/>
        <v/>
      </c>
      <c r="I200" t="str">
        <f t="shared" si="16"/>
        <v/>
      </c>
      <c r="J200" t="str">
        <f t="shared" si="17"/>
        <v/>
      </c>
    </row>
    <row r="201" spans="1:11" x14ac:dyDescent="0.2">
      <c r="A201">
        <v>68293</v>
      </c>
      <c r="B201">
        <f t="shared" si="1"/>
        <v>8.2333333333333325</v>
      </c>
      <c r="C201">
        <f t="shared" si="14"/>
        <v>-0.27183697225612163</v>
      </c>
      <c r="H201" t="str">
        <f t="shared" si="15"/>
        <v/>
      </c>
      <c r="I201" t="str">
        <f t="shared" si="16"/>
        <v/>
      </c>
      <c r="J201" t="str">
        <f t="shared" si="17"/>
        <v/>
      </c>
    </row>
    <row r="202" spans="1:11" x14ac:dyDescent="0.2">
      <c r="A202">
        <v>68540</v>
      </c>
      <c r="B202">
        <f t="shared" si="1"/>
        <v>6.333333333333333</v>
      </c>
      <c r="C202">
        <f t="shared" si="14"/>
        <v>-0.4488389634206586</v>
      </c>
      <c r="H202" t="str">
        <f t="shared" si="15"/>
        <v/>
      </c>
      <c r="I202" t="str">
        <f t="shared" si="16"/>
        <v/>
      </c>
      <c r="J202" t="str">
        <f t="shared" si="17"/>
        <v/>
      </c>
    </row>
    <row r="203" spans="1:11" x14ac:dyDescent="0.2">
      <c r="A203">
        <v>68730</v>
      </c>
      <c r="B203">
        <f t="shared" si="1"/>
        <v>13.366666666666667</v>
      </c>
      <c r="C203">
        <f t="shared" si="14"/>
        <v>0.20637893369718902</v>
      </c>
      <c r="H203" t="str">
        <f t="shared" si="15"/>
        <v/>
      </c>
      <c r="I203" t="str">
        <f t="shared" si="16"/>
        <v/>
      </c>
      <c r="J203" t="str">
        <f t="shared" si="17"/>
        <v/>
      </c>
    </row>
    <row r="204" spans="1:11" x14ac:dyDescent="0.2">
      <c r="A204">
        <v>69131</v>
      </c>
      <c r="B204">
        <f t="shared" si="1"/>
        <v>32.466666666666669</v>
      </c>
      <c r="C204">
        <f t="shared" si="14"/>
        <v>1.9857147396143771</v>
      </c>
      <c r="H204" t="str">
        <f t="shared" si="15"/>
        <v/>
      </c>
      <c r="I204" t="str">
        <f t="shared" si="16"/>
        <v/>
      </c>
      <c r="J204" t="str">
        <f t="shared" si="17"/>
        <v/>
      </c>
    </row>
    <row r="205" spans="1:11" x14ac:dyDescent="0.2">
      <c r="A205">
        <v>70105</v>
      </c>
      <c r="B205">
        <f t="shared" si="1"/>
        <v>15.2</v>
      </c>
      <c r="C205">
        <f t="shared" si="14"/>
        <v>0.37717032868051409</v>
      </c>
      <c r="H205" t="str">
        <f t="shared" si="15"/>
        <v/>
      </c>
      <c r="I205" t="str">
        <f t="shared" si="16"/>
        <v/>
      </c>
      <c r="J205" t="str">
        <f t="shared" si="17"/>
        <v/>
      </c>
    </row>
    <row r="206" spans="1:11" x14ac:dyDescent="0.2">
      <c r="A206">
        <v>70561</v>
      </c>
      <c r="B206">
        <f t="shared" si="1"/>
        <v>8.9</v>
      </c>
      <c r="C206">
        <f t="shared" si="14"/>
        <v>-0.20973101044400327</v>
      </c>
      <c r="E206">
        <v>1</v>
      </c>
      <c r="H206" t="str">
        <f t="shared" si="15"/>
        <v/>
      </c>
      <c r="I206" t="str">
        <f t="shared" si="16"/>
        <v/>
      </c>
      <c r="J206" t="str">
        <f t="shared" si="17"/>
        <v/>
      </c>
      <c r="K206" t="s">
        <v>89</v>
      </c>
    </row>
    <row r="207" spans="1:11" x14ac:dyDescent="0.2">
      <c r="A207">
        <v>70828</v>
      </c>
      <c r="B207">
        <f t="shared" si="1"/>
        <v>8</v>
      </c>
      <c r="C207">
        <f t="shared" si="14"/>
        <v>-0.29357405889036292</v>
      </c>
      <c r="H207">
        <f t="shared" si="15"/>
        <v>1</v>
      </c>
      <c r="I207">
        <f t="shared" si="16"/>
        <v>8</v>
      </c>
      <c r="J207" t="str">
        <f t="shared" si="17"/>
        <v/>
      </c>
      <c r="K207" t="s">
        <v>90</v>
      </c>
    </row>
    <row r="208" spans="1:11" x14ac:dyDescent="0.2">
      <c r="A208">
        <v>71068</v>
      </c>
      <c r="B208">
        <f t="shared" si="1"/>
        <v>23.7</v>
      </c>
      <c r="C208">
        <f t="shared" si="14"/>
        <v>1.1690213417850217</v>
      </c>
      <c r="H208" t="str">
        <f t="shared" si="15"/>
        <v/>
      </c>
      <c r="I208" t="str">
        <f t="shared" si="16"/>
        <v/>
      </c>
      <c r="J208">
        <f t="shared" si="17"/>
        <v>70948</v>
      </c>
    </row>
    <row r="209" spans="1:11" x14ac:dyDescent="0.2">
      <c r="A209">
        <v>71779</v>
      </c>
      <c r="B209">
        <f t="shared" si="1"/>
        <v>7.4</v>
      </c>
      <c r="C209">
        <f t="shared" si="14"/>
        <v>-0.34946942452126933</v>
      </c>
      <c r="H209">
        <f t="shared" si="15"/>
        <v>1</v>
      </c>
      <c r="I209">
        <f t="shared" si="16"/>
        <v>7.4</v>
      </c>
      <c r="J209" t="str">
        <f t="shared" si="17"/>
        <v/>
      </c>
      <c r="K209" t="s">
        <v>91</v>
      </c>
    </row>
    <row r="210" spans="1:11" x14ac:dyDescent="0.2">
      <c r="A210">
        <v>72001</v>
      </c>
      <c r="B210">
        <f t="shared" si="1"/>
        <v>7.4333333333333336</v>
      </c>
      <c r="C210">
        <f t="shared" si="14"/>
        <v>-0.34636412643066344</v>
      </c>
      <c r="H210" t="str">
        <f t="shared" si="15"/>
        <v/>
      </c>
      <c r="I210" t="str">
        <f t="shared" si="16"/>
        <v/>
      </c>
      <c r="J210">
        <f t="shared" si="17"/>
        <v>71890</v>
      </c>
    </row>
    <row r="211" spans="1:11" x14ac:dyDescent="0.2">
      <c r="A211">
        <v>72224</v>
      </c>
      <c r="B211">
        <f t="shared" si="1"/>
        <v>8.4</v>
      </c>
      <c r="C211">
        <f t="shared" si="14"/>
        <v>-0.25631048180309196</v>
      </c>
      <c r="H211">
        <f t="shared" si="15"/>
        <v>1</v>
      </c>
      <c r="I211">
        <f t="shared" si="16"/>
        <v>8.4</v>
      </c>
      <c r="J211" t="str">
        <f t="shared" si="17"/>
        <v/>
      </c>
      <c r="K211" t="s">
        <v>92</v>
      </c>
    </row>
    <row r="212" spans="1:11" x14ac:dyDescent="0.2">
      <c r="A212">
        <v>72476</v>
      </c>
      <c r="B212">
        <f t="shared" si="1"/>
        <v>13</v>
      </c>
      <c r="C212">
        <f t="shared" si="14"/>
        <v>0.17222065470052395</v>
      </c>
      <c r="H212" t="str">
        <f t="shared" si="15"/>
        <v/>
      </c>
      <c r="I212" t="str">
        <f t="shared" si="16"/>
        <v/>
      </c>
      <c r="J212">
        <f t="shared" si="17"/>
        <v>72350</v>
      </c>
    </row>
    <row r="213" spans="1:11" x14ac:dyDescent="0.2">
      <c r="A213">
        <v>72866</v>
      </c>
      <c r="B213">
        <f t="shared" si="1"/>
        <v>25.033333333333335</v>
      </c>
      <c r="C213">
        <f t="shared" si="14"/>
        <v>1.2932332654092584</v>
      </c>
      <c r="F213">
        <v>1</v>
      </c>
      <c r="H213" t="str">
        <f t="shared" si="15"/>
        <v/>
      </c>
      <c r="I213" t="str">
        <f t="shared" si="16"/>
        <v/>
      </c>
      <c r="J213" t="str">
        <f t="shared" si="17"/>
        <v/>
      </c>
      <c r="K213" t="s">
        <v>28</v>
      </c>
    </row>
    <row r="214" spans="1:11" x14ac:dyDescent="0.2">
      <c r="A214">
        <v>73617</v>
      </c>
      <c r="B214">
        <f t="shared" si="1"/>
        <v>6</v>
      </c>
      <c r="C214">
        <f t="shared" si="14"/>
        <v>-0.47989194432671767</v>
      </c>
      <c r="H214">
        <f t="shared" si="15"/>
        <v>1</v>
      </c>
      <c r="I214">
        <f t="shared" si="16"/>
        <v>6</v>
      </c>
      <c r="J214" t="str">
        <f t="shared" si="17"/>
        <v/>
      </c>
      <c r="K214" t="s">
        <v>93</v>
      </c>
    </row>
    <row r="215" spans="1:11" x14ac:dyDescent="0.2">
      <c r="A215">
        <v>73797</v>
      </c>
      <c r="B215">
        <f t="shared" si="1"/>
        <v>8.0666666666666664</v>
      </c>
      <c r="C215">
        <f t="shared" si="14"/>
        <v>-0.28736346270915114</v>
      </c>
      <c r="H215" t="str">
        <f t="shared" si="15"/>
        <v/>
      </c>
      <c r="I215" t="str">
        <f t="shared" si="16"/>
        <v/>
      </c>
      <c r="J215">
        <f t="shared" si="17"/>
        <v>73707</v>
      </c>
    </row>
    <row r="216" spans="1:11" x14ac:dyDescent="0.2">
      <c r="A216">
        <v>74039</v>
      </c>
      <c r="B216">
        <f t="shared" si="1"/>
        <v>11.333333333333334</v>
      </c>
      <c r="C216">
        <f t="shared" si="14"/>
        <v>1.6955750170228368E-2</v>
      </c>
      <c r="H216" t="str">
        <f t="shared" si="15"/>
        <v/>
      </c>
      <c r="I216" t="str">
        <f t="shared" si="16"/>
        <v/>
      </c>
      <c r="J216" t="str">
        <f t="shared" si="17"/>
        <v/>
      </c>
    </row>
    <row r="217" spans="1:11" x14ac:dyDescent="0.2">
      <c r="A217">
        <v>74379</v>
      </c>
      <c r="B217">
        <f t="shared" si="1"/>
        <v>7.8</v>
      </c>
      <c r="C217">
        <f t="shared" si="14"/>
        <v>-0.31220584743399843</v>
      </c>
      <c r="H217">
        <f t="shared" si="15"/>
        <v>1</v>
      </c>
      <c r="I217">
        <f t="shared" si="16"/>
        <v>7.8</v>
      </c>
      <c r="J217" t="str">
        <f t="shared" si="17"/>
        <v/>
      </c>
      <c r="K217" t="s">
        <v>94</v>
      </c>
    </row>
    <row r="218" spans="1:11" x14ac:dyDescent="0.2">
      <c r="A218">
        <v>74613</v>
      </c>
      <c r="B218">
        <f t="shared" si="1"/>
        <v>3.4666666666666668</v>
      </c>
      <c r="C218">
        <f t="shared" si="14"/>
        <v>-0.71589459921276699</v>
      </c>
      <c r="H218" t="str">
        <f t="shared" si="15"/>
        <v/>
      </c>
      <c r="I218" t="str">
        <f t="shared" si="16"/>
        <v/>
      </c>
      <c r="J218">
        <f t="shared" si="17"/>
        <v>74496</v>
      </c>
    </row>
    <row r="219" spans="1:11" x14ac:dyDescent="0.2">
      <c r="A219">
        <v>74717</v>
      </c>
      <c r="B219">
        <f t="shared" si="1"/>
        <v>6.4</v>
      </c>
      <c r="C219">
        <f t="shared" si="14"/>
        <v>-0.44262836723944671</v>
      </c>
      <c r="H219">
        <f t="shared" si="15"/>
        <v>1</v>
      </c>
      <c r="I219">
        <f t="shared" si="16"/>
        <v>6.4</v>
      </c>
      <c r="J219" t="str">
        <f t="shared" si="17"/>
        <v/>
      </c>
      <c r="K219" t="s">
        <v>95</v>
      </c>
    </row>
    <row r="220" spans="1:11" x14ac:dyDescent="0.2">
      <c r="A220">
        <v>74909</v>
      </c>
      <c r="B220">
        <f t="shared" si="1"/>
        <v>39.366666666666667</v>
      </c>
      <c r="C220">
        <f t="shared" si="14"/>
        <v>2.6285114443698006</v>
      </c>
      <c r="H220" t="str">
        <f t="shared" si="15"/>
        <v/>
      </c>
      <c r="I220" t="str">
        <f t="shared" si="16"/>
        <v/>
      </c>
      <c r="J220">
        <f t="shared" si="17"/>
        <v>74813</v>
      </c>
    </row>
    <row r="221" spans="1:11" x14ac:dyDescent="0.2">
      <c r="A221">
        <v>76090</v>
      </c>
      <c r="B221">
        <f t="shared" si="1"/>
        <v>4.8</v>
      </c>
      <c r="C221">
        <f t="shared" si="14"/>
        <v>-0.59168267558853049</v>
      </c>
      <c r="H221">
        <f t="shared" si="15"/>
        <v>1</v>
      </c>
      <c r="I221">
        <f t="shared" si="16"/>
        <v>4.8</v>
      </c>
      <c r="J221" t="str">
        <f t="shared" si="17"/>
        <v/>
      </c>
      <c r="K221" t="s">
        <v>96</v>
      </c>
    </row>
    <row r="222" spans="1:11" x14ac:dyDescent="0.2">
      <c r="A222">
        <v>76234</v>
      </c>
      <c r="B222">
        <f t="shared" si="1"/>
        <v>12.433333333333334</v>
      </c>
      <c r="C222">
        <f t="shared" si="14"/>
        <v>0.11943058716022345</v>
      </c>
      <c r="D222" t="s">
        <v>6</v>
      </c>
      <c r="H222" t="str">
        <f t="shared" si="15"/>
        <v/>
      </c>
      <c r="I222" t="str">
        <f t="shared" si="16"/>
        <v/>
      </c>
      <c r="J222">
        <f t="shared" si="17"/>
        <v>76162</v>
      </c>
    </row>
    <row r="223" spans="1:11" x14ac:dyDescent="0.2">
      <c r="A223">
        <v>76607</v>
      </c>
      <c r="B223">
        <f t="shared" si="1"/>
        <v>21.2</v>
      </c>
      <c r="C223">
        <f t="shared" si="14"/>
        <v>0.93612398498957838</v>
      </c>
      <c r="E223">
        <v>1</v>
      </c>
      <c r="F223">
        <v>1</v>
      </c>
      <c r="H223" t="str">
        <f t="shared" si="15"/>
        <v/>
      </c>
      <c r="I223" t="str">
        <f t="shared" si="16"/>
        <v/>
      </c>
      <c r="J223" t="str">
        <f t="shared" si="17"/>
        <v/>
      </c>
      <c r="K223" t="s">
        <v>97</v>
      </c>
    </row>
    <row r="224" spans="1:11" x14ac:dyDescent="0.2">
      <c r="A224">
        <v>77243</v>
      </c>
      <c r="B224">
        <f t="shared" si="1"/>
        <v>4.833333333333333</v>
      </c>
      <c r="C224">
        <f t="shared" si="14"/>
        <v>-0.5885773774979246</v>
      </c>
      <c r="H224">
        <f t="shared" si="15"/>
        <v>1</v>
      </c>
      <c r="I224">
        <f t="shared" si="16"/>
        <v>4.833333333333333</v>
      </c>
      <c r="J224" t="str">
        <f t="shared" si="17"/>
        <v/>
      </c>
      <c r="K224" t="s">
        <v>98</v>
      </c>
    </row>
    <row r="225" spans="1:11" x14ac:dyDescent="0.2">
      <c r="A225">
        <v>77388</v>
      </c>
      <c r="B225">
        <f t="shared" si="1"/>
        <v>12.366666666666667</v>
      </c>
      <c r="C225">
        <f t="shared" si="14"/>
        <v>0.11321999097901164</v>
      </c>
      <c r="E225">
        <v>1</v>
      </c>
      <c r="G225">
        <v>1</v>
      </c>
      <c r="H225" t="str">
        <f t="shared" si="15"/>
        <v/>
      </c>
      <c r="I225" t="str">
        <f t="shared" si="16"/>
        <v/>
      </c>
      <c r="J225">
        <f t="shared" si="17"/>
        <v>77315.5</v>
      </c>
    </row>
    <row r="226" spans="1:11" x14ac:dyDescent="0.2">
      <c r="A226">
        <v>77759</v>
      </c>
      <c r="B226">
        <f t="shared" si="1"/>
        <v>5.5333333333333332</v>
      </c>
      <c r="C226">
        <f t="shared" si="14"/>
        <v>-0.52336611759520046</v>
      </c>
      <c r="H226">
        <f t="shared" si="15"/>
        <v>1</v>
      </c>
      <c r="I226">
        <f t="shared" si="16"/>
        <v>5.5333333333333332</v>
      </c>
      <c r="J226" t="str">
        <f t="shared" si="17"/>
        <v/>
      </c>
      <c r="K226" t="s">
        <v>99</v>
      </c>
    </row>
    <row r="227" spans="1:11" x14ac:dyDescent="0.2">
      <c r="A227">
        <v>77925</v>
      </c>
      <c r="B227">
        <f t="shared" si="1"/>
        <v>17.366666666666667</v>
      </c>
      <c r="C227">
        <f t="shared" si="14"/>
        <v>0.57901470456989856</v>
      </c>
      <c r="H227" t="str">
        <f t="shared" si="15"/>
        <v/>
      </c>
      <c r="I227" t="str">
        <f t="shared" si="16"/>
        <v/>
      </c>
      <c r="J227">
        <f t="shared" si="17"/>
        <v>77842</v>
      </c>
    </row>
    <row r="228" spans="1:11" x14ac:dyDescent="0.2">
      <c r="A228">
        <v>78446</v>
      </c>
      <c r="B228">
        <f t="shared" si="1"/>
        <v>8.6666666666666661</v>
      </c>
      <c r="C228">
        <f t="shared" si="14"/>
        <v>-0.23146809707824473</v>
      </c>
      <c r="H228" t="str">
        <f t="shared" si="15"/>
        <v/>
      </c>
      <c r="I228" t="str">
        <f t="shared" si="16"/>
        <v/>
      </c>
      <c r="J228" t="str">
        <f t="shared" si="17"/>
        <v/>
      </c>
    </row>
    <row r="229" spans="1:11" x14ac:dyDescent="0.2">
      <c r="A229">
        <v>78706</v>
      </c>
      <c r="B229">
        <f t="shared" si="1"/>
        <v>6.4333333333333336</v>
      </c>
      <c r="C229">
        <f t="shared" si="14"/>
        <v>-0.43952306914884082</v>
      </c>
      <c r="H229" t="str">
        <f t="shared" si="15"/>
        <v/>
      </c>
      <c r="I229" t="str">
        <f t="shared" si="16"/>
        <v/>
      </c>
      <c r="J229" t="str">
        <f t="shared" si="17"/>
        <v/>
      </c>
    </row>
    <row r="230" spans="1:11" x14ac:dyDescent="0.2">
      <c r="A230">
        <v>78899</v>
      </c>
      <c r="B230">
        <f t="shared" si="1"/>
        <v>4.0666666666666664</v>
      </c>
      <c r="C230">
        <f t="shared" si="14"/>
        <v>-0.65999923358186063</v>
      </c>
      <c r="H230">
        <f t="shared" si="15"/>
        <v>1</v>
      </c>
      <c r="I230">
        <f t="shared" si="16"/>
        <v>4.0666666666666664</v>
      </c>
      <c r="J230" t="str">
        <f t="shared" si="17"/>
        <v/>
      </c>
      <c r="K230" t="s">
        <v>100</v>
      </c>
    </row>
    <row r="231" spans="1:11" x14ac:dyDescent="0.2">
      <c r="A231">
        <v>79021</v>
      </c>
      <c r="B231">
        <f t="shared" si="1"/>
        <v>1.8333333333333333</v>
      </c>
      <c r="C231">
        <f t="shared" si="14"/>
        <v>-0.86805420565245672</v>
      </c>
      <c r="H231" t="str">
        <f t="shared" si="15"/>
        <v/>
      </c>
      <c r="I231" t="str">
        <f t="shared" si="16"/>
        <v/>
      </c>
      <c r="J231">
        <f t="shared" si="17"/>
        <v>78960</v>
      </c>
    </row>
    <row r="232" spans="1:11" x14ac:dyDescent="0.2">
      <c r="A232">
        <v>79076</v>
      </c>
      <c r="B232">
        <f t="shared" si="1"/>
        <v>2.9666666666666668</v>
      </c>
      <c r="C232">
        <f t="shared" si="14"/>
        <v>-0.76247407057185568</v>
      </c>
      <c r="H232" t="str">
        <f t="shared" si="15"/>
        <v/>
      </c>
      <c r="I232" t="str">
        <f t="shared" si="16"/>
        <v/>
      </c>
      <c r="J232" t="str">
        <f t="shared" si="17"/>
        <v/>
      </c>
    </row>
    <row r="233" spans="1:11" x14ac:dyDescent="0.2">
      <c r="A233">
        <v>79165</v>
      </c>
      <c r="B233">
        <f t="shared" si="1"/>
        <v>45.4</v>
      </c>
      <c r="C233">
        <f t="shared" si="14"/>
        <v>3.1905703987694709</v>
      </c>
      <c r="F233">
        <v>1</v>
      </c>
      <c r="H233" t="str">
        <f t="shared" si="15"/>
        <v/>
      </c>
      <c r="I233" t="str">
        <f t="shared" si="16"/>
        <v/>
      </c>
      <c r="J233" t="str">
        <f t="shared" si="17"/>
        <v/>
      </c>
      <c r="K233" t="s">
        <v>97</v>
      </c>
    </row>
    <row r="234" spans="1:11" x14ac:dyDescent="0.2">
      <c r="A234">
        <v>80527</v>
      </c>
      <c r="B234">
        <f t="shared" si="1"/>
        <v>4.4666666666666668</v>
      </c>
      <c r="C234">
        <f t="shared" si="14"/>
        <v>-0.62273565649458962</v>
      </c>
      <c r="H234">
        <f t="shared" si="15"/>
        <v>1</v>
      </c>
      <c r="I234">
        <f t="shared" si="16"/>
        <v>4.4666666666666668</v>
      </c>
      <c r="J234" t="str">
        <f t="shared" si="17"/>
        <v/>
      </c>
      <c r="K234" t="s">
        <v>101</v>
      </c>
    </row>
    <row r="235" spans="1:11" x14ac:dyDescent="0.2">
      <c r="A235">
        <v>80661</v>
      </c>
      <c r="B235">
        <f t="shared" si="1"/>
        <v>18.766666666666666</v>
      </c>
      <c r="C235">
        <f t="shared" si="14"/>
        <v>0.70943722437534673</v>
      </c>
      <c r="D235" t="s">
        <v>102</v>
      </c>
      <c r="H235" t="str">
        <f t="shared" si="15"/>
        <v/>
      </c>
      <c r="I235" t="str">
        <f t="shared" si="16"/>
        <v/>
      </c>
      <c r="J235">
        <f t="shared" si="17"/>
        <v>80594</v>
      </c>
    </row>
    <row r="236" spans="1:11" x14ac:dyDescent="0.2">
      <c r="A236">
        <v>81224</v>
      </c>
      <c r="B236">
        <f t="shared" si="1"/>
        <v>5.0333333333333332</v>
      </c>
      <c r="C236">
        <f t="shared" si="14"/>
        <v>-0.56994558895428915</v>
      </c>
      <c r="H236">
        <f t="shared" si="15"/>
        <v>1</v>
      </c>
      <c r="I236">
        <f t="shared" si="16"/>
        <v>5.0333333333333332</v>
      </c>
      <c r="J236" t="str">
        <f t="shared" si="17"/>
        <v/>
      </c>
      <c r="K236" t="s">
        <v>103</v>
      </c>
    </row>
    <row r="237" spans="1:11" x14ac:dyDescent="0.2">
      <c r="A237">
        <v>81375</v>
      </c>
      <c r="B237">
        <f t="shared" si="1"/>
        <v>27.033333333333335</v>
      </c>
      <c r="C237">
        <f t="shared" si="14"/>
        <v>1.4795511508456132</v>
      </c>
      <c r="E237">
        <v>1</v>
      </c>
      <c r="F237">
        <v>1</v>
      </c>
      <c r="G237">
        <v>1</v>
      </c>
      <c r="H237" t="str">
        <f t="shared" si="15"/>
        <v/>
      </c>
      <c r="I237" t="str">
        <f t="shared" si="16"/>
        <v/>
      </c>
      <c r="J237">
        <f t="shared" si="17"/>
        <v>81299.5</v>
      </c>
    </row>
    <row r="238" spans="1:11" x14ac:dyDescent="0.2">
      <c r="A238">
        <v>82186</v>
      </c>
      <c r="B238">
        <f t="shared" si="1"/>
        <v>7.0333333333333332</v>
      </c>
      <c r="C238">
        <f t="shared" si="14"/>
        <v>-0.3836277035179344</v>
      </c>
      <c r="H238" t="str">
        <f t="shared" si="15"/>
        <v/>
      </c>
      <c r="I238" t="str">
        <f t="shared" si="16"/>
        <v/>
      </c>
      <c r="J238" t="str">
        <f t="shared" si="17"/>
        <v/>
      </c>
    </row>
    <row r="239" spans="1:11" x14ac:dyDescent="0.2">
      <c r="A239">
        <v>82397</v>
      </c>
      <c r="B239">
        <f t="shared" si="1"/>
        <v>4.5999999999999996</v>
      </c>
      <c r="C239">
        <f t="shared" si="14"/>
        <v>-0.61031446413216606</v>
      </c>
      <c r="H239">
        <f t="shared" si="15"/>
        <v>1</v>
      </c>
      <c r="I239">
        <f t="shared" si="16"/>
        <v>4.5999999999999996</v>
      </c>
      <c r="J239" t="str">
        <f t="shared" si="17"/>
        <v/>
      </c>
      <c r="K239" t="s">
        <v>104</v>
      </c>
    </row>
    <row r="240" spans="1:11" x14ac:dyDescent="0.2">
      <c r="A240">
        <v>82535</v>
      </c>
      <c r="B240">
        <f t="shared" si="1"/>
        <v>8.8333333333333339</v>
      </c>
      <c r="C240">
        <f t="shared" si="14"/>
        <v>-0.21594160662521505</v>
      </c>
      <c r="H240" t="str">
        <f t="shared" si="15"/>
        <v/>
      </c>
      <c r="I240" t="str">
        <f t="shared" si="16"/>
        <v/>
      </c>
      <c r="J240">
        <f t="shared" si="17"/>
        <v>82466</v>
      </c>
    </row>
    <row r="241" spans="1:11" x14ac:dyDescent="0.2">
      <c r="A241">
        <v>82800</v>
      </c>
      <c r="B241">
        <f t="shared" si="1"/>
        <v>17.533333333333335</v>
      </c>
      <c r="C241">
        <f t="shared" si="14"/>
        <v>0.59454119502292824</v>
      </c>
      <c r="H241" t="str">
        <f t="shared" si="15"/>
        <v/>
      </c>
      <c r="I241" t="str">
        <f t="shared" si="16"/>
        <v/>
      </c>
      <c r="J241" t="str">
        <f t="shared" si="17"/>
        <v/>
      </c>
    </row>
    <row r="242" spans="1:11" x14ac:dyDescent="0.2">
      <c r="A242">
        <v>83326</v>
      </c>
      <c r="B242">
        <f t="shared" si="1"/>
        <v>3.7333333333333334</v>
      </c>
      <c r="C242">
        <f t="shared" si="14"/>
        <v>-0.69105221448791976</v>
      </c>
      <c r="H242">
        <f t="shared" si="15"/>
        <v>1</v>
      </c>
      <c r="I242">
        <f t="shared" si="16"/>
        <v>3.7333333333333334</v>
      </c>
      <c r="J242" t="str">
        <f t="shared" si="17"/>
        <v/>
      </c>
      <c r="K242" t="s">
        <v>105</v>
      </c>
    </row>
    <row r="243" spans="1:11" x14ac:dyDescent="0.2">
      <c r="A243">
        <v>83438</v>
      </c>
      <c r="B243">
        <f t="shared" si="1"/>
        <v>9.9</v>
      </c>
      <c r="C243">
        <f t="shared" si="14"/>
        <v>-0.11657206772582589</v>
      </c>
      <c r="H243" t="str">
        <f t="shared" si="15"/>
        <v/>
      </c>
      <c r="I243" t="str">
        <f t="shared" si="16"/>
        <v/>
      </c>
      <c r="J243">
        <f t="shared" si="17"/>
        <v>83382</v>
      </c>
    </row>
    <row r="244" spans="1:11" x14ac:dyDescent="0.2">
      <c r="A244">
        <v>83735</v>
      </c>
      <c r="B244">
        <f t="shared" si="1"/>
        <v>4.333333333333333</v>
      </c>
      <c r="C244">
        <f t="shared" si="14"/>
        <v>-0.63515684885701329</v>
      </c>
      <c r="H244">
        <f t="shared" si="15"/>
        <v>1</v>
      </c>
      <c r="I244">
        <f t="shared" si="16"/>
        <v>4.333333333333333</v>
      </c>
      <c r="J244" t="str">
        <f t="shared" si="17"/>
        <v/>
      </c>
      <c r="K244" t="s">
        <v>106</v>
      </c>
    </row>
    <row r="245" spans="1:11" x14ac:dyDescent="0.2">
      <c r="A245">
        <v>83865</v>
      </c>
      <c r="B245">
        <f t="shared" si="1"/>
        <v>14.833333333333334</v>
      </c>
      <c r="C245">
        <f t="shared" si="14"/>
        <v>0.34301204968384919</v>
      </c>
      <c r="D245" t="s">
        <v>107</v>
      </c>
      <c r="E245">
        <v>1</v>
      </c>
      <c r="F245">
        <v>1</v>
      </c>
      <c r="G245">
        <v>1</v>
      </c>
      <c r="H245" t="str">
        <f t="shared" si="15"/>
        <v/>
      </c>
      <c r="I245" t="str">
        <f t="shared" si="16"/>
        <v/>
      </c>
      <c r="J245">
        <f t="shared" si="17"/>
        <v>83800</v>
      </c>
    </row>
    <row r="246" spans="1:11" x14ac:dyDescent="0.2">
      <c r="A246">
        <v>84310</v>
      </c>
      <c r="B246">
        <f t="shared" si="1"/>
        <v>3.8333333333333335</v>
      </c>
      <c r="C246">
        <f t="shared" si="14"/>
        <v>-0.68173632021610198</v>
      </c>
      <c r="H246">
        <f t="shared" si="15"/>
        <v>1</v>
      </c>
      <c r="I246">
        <f t="shared" si="16"/>
        <v>3.8333333333333335</v>
      </c>
      <c r="J246" t="str">
        <f t="shared" si="17"/>
        <v/>
      </c>
      <c r="K246" t="s">
        <v>108</v>
      </c>
    </row>
    <row r="247" spans="1:11" x14ac:dyDescent="0.2">
      <c r="A247">
        <v>84425</v>
      </c>
      <c r="B247">
        <f t="shared" si="1"/>
        <v>13.766666666666667</v>
      </c>
      <c r="C247">
        <f t="shared" si="14"/>
        <v>0.24364251078446</v>
      </c>
      <c r="H247" t="str">
        <f t="shared" si="15"/>
        <v/>
      </c>
      <c r="I247" t="str">
        <f t="shared" si="16"/>
        <v/>
      </c>
      <c r="J247">
        <f t="shared" si="17"/>
        <v>84367.5</v>
      </c>
    </row>
    <row r="248" spans="1:11" x14ac:dyDescent="0.2">
      <c r="A248">
        <v>84838</v>
      </c>
      <c r="B248">
        <f t="shared" si="1"/>
        <v>16.133333333333333</v>
      </c>
      <c r="C248">
        <f t="shared" si="14"/>
        <v>0.46411867521747968</v>
      </c>
      <c r="F248">
        <v>1</v>
      </c>
      <c r="H248" t="str">
        <f t="shared" si="15"/>
        <v/>
      </c>
      <c r="I248" t="str">
        <f t="shared" si="16"/>
        <v/>
      </c>
      <c r="J248" t="str">
        <f t="shared" si="17"/>
        <v/>
      </c>
      <c r="K248" t="s">
        <v>28</v>
      </c>
    </row>
    <row r="249" spans="1:11" x14ac:dyDescent="0.2">
      <c r="A249">
        <v>85322</v>
      </c>
      <c r="B249">
        <f t="shared" si="1"/>
        <v>21.333333333333332</v>
      </c>
      <c r="C249">
        <f t="shared" si="14"/>
        <v>0.94854517735200194</v>
      </c>
      <c r="H249" t="str">
        <f t="shared" si="15"/>
        <v/>
      </c>
      <c r="I249" t="str">
        <f t="shared" si="16"/>
        <v/>
      </c>
      <c r="J249" t="str">
        <f t="shared" si="17"/>
        <v/>
      </c>
      <c r="K249" t="s">
        <v>111</v>
      </c>
    </row>
    <row r="250" spans="1:11" x14ac:dyDescent="0.2">
      <c r="A250">
        <v>85962</v>
      </c>
      <c r="B250">
        <f t="shared" si="1"/>
        <v>5</v>
      </c>
      <c r="C250">
        <f t="shared" si="14"/>
        <v>-0.57305088704489504</v>
      </c>
      <c r="H250" t="str">
        <f t="shared" si="15"/>
        <v/>
      </c>
      <c r="I250" t="str">
        <f t="shared" si="16"/>
        <v/>
      </c>
      <c r="J250" t="str">
        <f t="shared" si="17"/>
        <v/>
      </c>
      <c r="K250" t="s">
        <v>110</v>
      </c>
    </row>
    <row r="251" spans="1:11" x14ac:dyDescent="0.2">
      <c r="A251">
        <v>86112</v>
      </c>
      <c r="B251">
        <f t="shared" si="1"/>
        <v>22.433333333333334</v>
      </c>
      <c r="C251">
        <f t="shared" si="14"/>
        <v>1.0510200143419972</v>
      </c>
      <c r="H251" t="str">
        <f t="shared" si="15"/>
        <v/>
      </c>
      <c r="I251" t="str">
        <f t="shared" si="16"/>
        <v/>
      </c>
      <c r="J251" t="str">
        <f t="shared" si="17"/>
        <v/>
      </c>
      <c r="K251" t="s">
        <v>109</v>
      </c>
    </row>
    <row r="252" spans="1:11" x14ac:dyDescent="0.2">
      <c r="A252">
        <v>86785</v>
      </c>
      <c r="B252">
        <f t="shared" si="1"/>
        <v>2.5333333333333332</v>
      </c>
      <c r="C252">
        <f t="shared" si="14"/>
        <v>-0.80284294574973258</v>
      </c>
      <c r="H252" t="str">
        <f t="shared" si="15"/>
        <v/>
      </c>
      <c r="I252" t="str">
        <f t="shared" si="16"/>
        <v/>
      </c>
      <c r="J252" t="str">
        <f t="shared" si="17"/>
        <v/>
      </c>
      <c r="K252" t="s">
        <v>110</v>
      </c>
    </row>
    <row r="253" spans="1:11" x14ac:dyDescent="0.2">
      <c r="A253">
        <v>86861</v>
      </c>
      <c r="B253">
        <f t="shared" si="1"/>
        <v>9.6666666666666661</v>
      </c>
      <c r="C253">
        <f t="shared" si="14"/>
        <v>-0.13830915436006735</v>
      </c>
      <c r="H253" t="str">
        <f t="shared" si="15"/>
        <v/>
      </c>
      <c r="I253" t="str">
        <f t="shared" si="16"/>
        <v/>
      </c>
      <c r="J253" t="str">
        <f t="shared" si="17"/>
        <v/>
      </c>
    </row>
    <row r="254" spans="1:11" x14ac:dyDescent="0.2">
      <c r="A254">
        <v>87151</v>
      </c>
      <c r="B254">
        <f t="shared" si="1"/>
        <v>49.06666666666667</v>
      </c>
      <c r="C254">
        <f t="shared" si="14"/>
        <v>3.5321531887361215</v>
      </c>
      <c r="H254" t="str">
        <f t="shared" si="15"/>
        <v/>
      </c>
      <c r="I254" t="str">
        <f t="shared" si="16"/>
        <v/>
      </c>
      <c r="J254" t="str">
        <f t="shared" si="17"/>
        <v/>
      </c>
    </row>
    <row r="255" spans="1:11" x14ac:dyDescent="0.2">
      <c r="A255">
        <v>88623</v>
      </c>
      <c r="B255">
        <f t="shared" si="1"/>
        <v>10.433333333333334</v>
      </c>
      <c r="C255">
        <f t="shared" si="14"/>
        <v>-6.6887298276131296E-2</v>
      </c>
      <c r="H255" t="str">
        <f t="shared" si="15"/>
        <v/>
      </c>
      <c r="I255" t="str">
        <f t="shared" si="16"/>
        <v/>
      </c>
      <c r="J255" t="str">
        <f t="shared" si="17"/>
        <v/>
      </c>
      <c r="K255" t="s">
        <v>112</v>
      </c>
    </row>
    <row r="256" spans="1:11" x14ac:dyDescent="0.2">
      <c r="A256">
        <v>88936</v>
      </c>
      <c r="B256">
        <f t="shared" si="1"/>
        <v>4.7</v>
      </c>
      <c r="C256">
        <f t="shared" si="14"/>
        <v>-0.60099856986034828</v>
      </c>
      <c r="H256" t="str">
        <f t="shared" si="15"/>
        <v/>
      </c>
      <c r="I256" t="str">
        <f t="shared" si="16"/>
        <v/>
      </c>
      <c r="J256" t="str">
        <f t="shared" si="17"/>
        <v/>
      </c>
    </row>
    <row r="257" spans="1:11" x14ac:dyDescent="0.2">
      <c r="A257">
        <v>89077</v>
      </c>
      <c r="B257">
        <f t="shared" si="1"/>
        <v>2.1666666666666665</v>
      </c>
      <c r="C257">
        <f t="shared" si="14"/>
        <v>-0.83700122474639771</v>
      </c>
      <c r="H257" t="str">
        <f t="shared" si="15"/>
        <v/>
      </c>
      <c r="I257" t="str">
        <f t="shared" si="16"/>
        <v/>
      </c>
      <c r="J257" t="str">
        <f t="shared" si="17"/>
        <v/>
      </c>
    </row>
    <row r="258" spans="1:11" x14ac:dyDescent="0.2">
      <c r="A258">
        <v>89142</v>
      </c>
      <c r="B258">
        <f t="shared" ref="B258:B303" si="18">(A259-A258)/30</f>
        <v>2.1</v>
      </c>
      <c r="C258">
        <f t="shared" si="14"/>
        <v>-0.84321182092760949</v>
      </c>
      <c r="H258" t="str">
        <f t="shared" si="15"/>
        <v/>
      </c>
      <c r="I258" t="str">
        <f t="shared" si="16"/>
        <v/>
      </c>
      <c r="J258" t="str">
        <f t="shared" si="17"/>
        <v/>
      </c>
    </row>
    <row r="259" spans="1:11" x14ac:dyDescent="0.2">
      <c r="A259">
        <v>89205</v>
      </c>
      <c r="B259">
        <f t="shared" si="18"/>
        <v>7.9</v>
      </c>
      <c r="C259">
        <f t="shared" ref="C259:C303" si="19">(B259-D$306)/D$307</f>
        <v>-0.30288995316218065</v>
      </c>
      <c r="H259" t="str">
        <f t="shared" ref="H259:H300" si="20">IF(ISNUMBER(SEARCH($H$1,K259)),1,"")</f>
        <v/>
      </c>
      <c r="I259" t="str">
        <f t="shared" ref="I259:I299" si="21">IF(H259=1,B259,"")</f>
        <v/>
      </c>
      <c r="J259" t="str">
        <f t="shared" si="17"/>
        <v/>
      </c>
    </row>
    <row r="260" spans="1:11" x14ac:dyDescent="0.2">
      <c r="A260">
        <v>89442</v>
      </c>
      <c r="B260">
        <f t="shared" si="18"/>
        <v>7.5666666666666664</v>
      </c>
      <c r="C260">
        <f t="shared" si="19"/>
        <v>-0.33394293406823983</v>
      </c>
      <c r="H260" t="str">
        <f t="shared" si="20"/>
        <v/>
      </c>
      <c r="I260" t="str">
        <f t="shared" si="21"/>
        <v/>
      </c>
      <c r="J260" t="str">
        <f t="shared" ref="J260:J303" si="22">IF(H259=1,(A259+A260)/2,"")</f>
        <v/>
      </c>
    </row>
    <row r="261" spans="1:11" x14ac:dyDescent="0.2">
      <c r="A261">
        <v>89669</v>
      </c>
      <c r="B261">
        <f t="shared" si="18"/>
        <v>18.233333333333334</v>
      </c>
      <c r="C261">
        <f t="shared" si="19"/>
        <v>0.65975245492565227</v>
      </c>
      <c r="H261" t="str">
        <f t="shared" si="20"/>
        <v/>
      </c>
      <c r="I261" t="str">
        <f t="shared" si="21"/>
        <v/>
      </c>
      <c r="J261" t="str">
        <f t="shared" si="22"/>
        <v/>
      </c>
    </row>
    <row r="262" spans="1:11" x14ac:dyDescent="0.2">
      <c r="A262">
        <v>90216</v>
      </c>
      <c r="B262">
        <f t="shared" si="18"/>
        <v>14.166666666666666</v>
      </c>
      <c r="C262">
        <f t="shared" si="19"/>
        <v>0.28090608787173083</v>
      </c>
      <c r="H262" t="str">
        <f t="shared" si="20"/>
        <v/>
      </c>
      <c r="I262" t="str">
        <f t="shared" si="21"/>
        <v/>
      </c>
      <c r="J262" t="str">
        <f t="shared" si="22"/>
        <v/>
      </c>
    </row>
    <row r="263" spans="1:11" x14ac:dyDescent="0.2">
      <c r="A263">
        <v>90641</v>
      </c>
      <c r="B263">
        <f t="shared" si="18"/>
        <v>5.9666666666666668</v>
      </c>
      <c r="C263">
        <f t="shared" si="19"/>
        <v>-0.48299724241732356</v>
      </c>
      <c r="H263" t="str">
        <f t="shared" si="20"/>
        <v/>
      </c>
      <c r="I263" t="str">
        <f t="shared" si="21"/>
        <v/>
      </c>
      <c r="J263" t="str">
        <f t="shared" si="22"/>
        <v/>
      </c>
    </row>
    <row r="264" spans="1:11" x14ac:dyDescent="0.2">
      <c r="A264">
        <v>90820</v>
      </c>
      <c r="B264">
        <f t="shared" si="18"/>
        <v>9.4666666666666668</v>
      </c>
      <c r="C264">
        <f t="shared" si="19"/>
        <v>-0.15694094290370278</v>
      </c>
      <c r="H264" t="str">
        <f t="shared" si="20"/>
        <v/>
      </c>
      <c r="I264" t="str">
        <f t="shared" si="21"/>
        <v/>
      </c>
      <c r="J264" t="str">
        <f t="shared" si="22"/>
        <v/>
      </c>
    </row>
    <row r="265" spans="1:11" x14ac:dyDescent="0.2">
      <c r="A265">
        <v>91104</v>
      </c>
      <c r="B265">
        <f t="shared" si="18"/>
        <v>11.766666666666667</v>
      </c>
      <c r="C265">
        <f t="shared" si="19"/>
        <v>5.732462534810525E-2</v>
      </c>
      <c r="H265" t="str">
        <f t="shared" si="20"/>
        <v/>
      </c>
      <c r="I265" t="str">
        <f t="shared" si="21"/>
        <v/>
      </c>
      <c r="J265" t="str">
        <f t="shared" si="22"/>
        <v/>
      </c>
    </row>
    <row r="266" spans="1:11" x14ac:dyDescent="0.2">
      <c r="A266">
        <v>91457</v>
      </c>
      <c r="B266">
        <f t="shared" si="18"/>
        <v>2.2000000000000002</v>
      </c>
      <c r="C266">
        <f t="shared" si="19"/>
        <v>-0.83389592665579182</v>
      </c>
      <c r="H266" t="str">
        <f t="shared" si="20"/>
        <v/>
      </c>
      <c r="I266" t="str">
        <f t="shared" si="21"/>
        <v/>
      </c>
      <c r="J266" t="str">
        <f t="shared" si="22"/>
        <v/>
      </c>
    </row>
    <row r="267" spans="1:11" x14ac:dyDescent="0.2">
      <c r="A267">
        <v>91523</v>
      </c>
      <c r="B267">
        <f t="shared" si="18"/>
        <v>17.333333333333332</v>
      </c>
      <c r="C267">
        <f t="shared" si="19"/>
        <v>0.57590940647929245</v>
      </c>
      <c r="F267">
        <v>1</v>
      </c>
      <c r="H267" t="str">
        <f t="shared" si="20"/>
        <v/>
      </c>
      <c r="I267" t="str">
        <f t="shared" si="21"/>
        <v/>
      </c>
      <c r="J267" t="str">
        <f t="shared" si="22"/>
        <v/>
      </c>
      <c r="K267" t="s">
        <v>113</v>
      </c>
    </row>
    <row r="268" spans="1:11" x14ac:dyDescent="0.2">
      <c r="A268">
        <v>92043</v>
      </c>
      <c r="B268">
        <f t="shared" si="18"/>
        <v>2.5333333333333332</v>
      </c>
      <c r="C268">
        <f t="shared" si="19"/>
        <v>-0.80284294574973258</v>
      </c>
      <c r="H268" t="str">
        <f t="shared" si="20"/>
        <v/>
      </c>
      <c r="I268" t="str">
        <f t="shared" si="21"/>
        <v/>
      </c>
      <c r="J268" t="str">
        <f t="shared" si="22"/>
        <v/>
      </c>
    </row>
    <row r="269" spans="1:11" x14ac:dyDescent="0.2">
      <c r="A269">
        <v>92119</v>
      </c>
      <c r="B269">
        <f t="shared" si="18"/>
        <v>2.9</v>
      </c>
      <c r="C269">
        <f t="shared" si="19"/>
        <v>-0.76868466675306746</v>
      </c>
      <c r="H269" t="str">
        <f t="shared" si="20"/>
        <v/>
      </c>
      <c r="I269" t="str">
        <f t="shared" si="21"/>
        <v/>
      </c>
      <c r="J269" t="str">
        <f t="shared" si="22"/>
        <v/>
      </c>
    </row>
    <row r="270" spans="1:11" x14ac:dyDescent="0.2">
      <c r="A270">
        <v>92206</v>
      </c>
      <c r="B270">
        <f t="shared" si="18"/>
        <v>11.433333333333334</v>
      </c>
      <c r="C270">
        <f t="shared" si="19"/>
        <v>2.6271644442046074E-2</v>
      </c>
      <c r="H270" t="str">
        <f t="shared" si="20"/>
        <v/>
      </c>
      <c r="I270" t="str">
        <f t="shared" si="21"/>
        <v/>
      </c>
      <c r="J270" t="str">
        <f t="shared" si="22"/>
        <v/>
      </c>
    </row>
    <row r="271" spans="1:11" x14ac:dyDescent="0.2">
      <c r="A271">
        <v>92549</v>
      </c>
      <c r="B271">
        <f t="shared" si="18"/>
        <v>3.9</v>
      </c>
      <c r="C271">
        <f t="shared" si="19"/>
        <v>-0.67552572403489008</v>
      </c>
      <c r="H271" t="str">
        <f t="shared" si="20"/>
        <v/>
      </c>
      <c r="I271" t="str">
        <f t="shared" si="21"/>
        <v/>
      </c>
      <c r="J271" t="str">
        <f t="shared" si="22"/>
        <v/>
      </c>
    </row>
    <row r="272" spans="1:11" x14ac:dyDescent="0.2">
      <c r="A272">
        <v>92666</v>
      </c>
      <c r="B272">
        <f t="shared" si="18"/>
        <v>7.8</v>
      </c>
      <c r="C272">
        <f t="shared" si="19"/>
        <v>-0.31220584743399843</v>
      </c>
      <c r="H272" t="str">
        <f t="shared" si="20"/>
        <v/>
      </c>
      <c r="I272" t="str">
        <f t="shared" si="21"/>
        <v/>
      </c>
      <c r="J272" t="str">
        <f t="shared" si="22"/>
        <v/>
      </c>
    </row>
    <row r="273" spans="1:11" x14ac:dyDescent="0.2">
      <c r="A273">
        <v>92900</v>
      </c>
      <c r="B273">
        <f t="shared" si="18"/>
        <v>5.6333333333333337</v>
      </c>
      <c r="C273">
        <f t="shared" si="19"/>
        <v>-0.51405022332338268</v>
      </c>
      <c r="H273">
        <f t="shared" si="20"/>
        <v>1</v>
      </c>
      <c r="I273">
        <f t="shared" si="21"/>
        <v>5.6333333333333337</v>
      </c>
      <c r="J273" t="str">
        <f t="shared" si="22"/>
        <v/>
      </c>
      <c r="K273" t="s">
        <v>114</v>
      </c>
    </row>
    <row r="274" spans="1:11" x14ac:dyDescent="0.2">
      <c r="A274">
        <v>93069</v>
      </c>
      <c r="B274">
        <f t="shared" si="18"/>
        <v>9.4333333333333336</v>
      </c>
      <c r="C274">
        <f t="shared" si="19"/>
        <v>-0.16004624099430867</v>
      </c>
      <c r="H274" t="str">
        <f t="shared" si="20"/>
        <v/>
      </c>
      <c r="I274" t="str">
        <f t="shared" si="21"/>
        <v/>
      </c>
      <c r="J274">
        <f t="shared" si="22"/>
        <v>92984.5</v>
      </c>
    </row>
    <row r="275" spans="1:11" x14ac:dyDescent="0.2">
      <c r="A275">
        <v>93352</v>
      </c>
      <c r="B275">
        <f t="shared" si="18"/>
        <v>3.7666666666666666</v>
      </c>
      <c r="C275">
        <f t="shared" si="19"/>
        <v>-0.68794691639731387</v>
      </c>
      <c r="H275" t="str">
        <f t="shared" si="20"/>
        <v/>
      </c>
      <c r="I275" t="str">
        <f t="shared" si="21"/>
        <v/>
      </c>
      <c r="J275" t="str">
        <f t="shared" si="22"/>
        <v/>
      </c>
    </row>
    <row r="276" spans="1:11" x14ac:dyDescent="0.2">
      <c r="A276">
        <v>93465</v>
      </c>
      <c r="B276">
        <f t="shared" si="18"/>
        <v>14.4</v>
      </c>
      <c r="C276">
        <f t="shared" si="19"/>
        <v>0.30264317450597228</v>
      </c>
      <c r="E276">
        <v>1</v>
      </c>
      <c r="H276" t="str">
        <f t="shared" si="20"/>
        <v/>
      </c>
      <c r="I276" t="str">
        <f t="shared" si="21"/>
        <v/>
      </c>
      <c r="J276" t="str">
        <f t="shared" si="22"/>
        <v/>
      </c>
      <c r="K276" t="s">
        <v>118</v>
      </c>
    </row>
    <row r="277" spans="1:11" x14ac:dyDescent="0.2">
      <c r="A277">
        <v>93897</v>
      </c>
      <c r="B277">
        <f t="shared" si="18"/>
        <v>2.2000000000000002</v>
      </c>
      <c r="C277">
        <f t="shared" si="19"/>
        <v>-0.83389592665579182</v>
      </c>
      <c r="H277">
        <f t="shared" si="20"/>
        <v>1</v>
      </c>
      <c r="I277">
        <f t="shared" si="21"/>
        <v>2.2000000000000002</v>
      </c>
      <c r="J277" t="str">
        <f t="shared" si="22"/>
        <v/>
      </c>
      <c r="K277" t="s">
        <v>115</v>
      </c>
    </row>
    <row r="278" spans="1:11" x14ac:dyDescent="0.2">
      <c r="A278">
        <v>93963</v>
      </c>
      <c r="B278">
        <f t="shared" si="18"/>
        <v>3.1</v>
      </c>
      <c r="C278">
        <f t="shared" si="19"/>
        <v>-0.75005287820943212</v>
      </c>
      <c r="H278" t="str">
        <f t="shared" si="20"/>
        <v/>
      </c>
      <c r="I278" t="str">
        <f t="shared" si="21"/>
        <v/>
      </c>
      <c r="J278">
        <f t="shared" si="22"/>
        <v>93930</v>
      </c>
    </row>
    <row r="279" spans="1:11" x14ac:dyDescent="0.2">
      <c r="A279">
        <v>94056</v>
      </c>
      <c r="B279">
        <f t="shared" si="18"/>
        <v>4.0333333333333332</v>
      </c>
      <c r="C279">
        <f t="shared" si="19"/>
        <v>-0.66310453167246652</v>
      </c>
      <c r="E279">
        <v>1</v>
      </c>
      <c r="H279" t="str">
        <f t="shared" si="20"/>
        <v/>
      </c>
      <c r="I279" t="str">
        <f t="shared" si="21"/>
        <v/>
      </c>
      <c r="J279" t="str">
        <f t="shared" si="22"/>
        <v/>
      </c>
      <c r="K279" t="s">
        <v>116</v>
      </c>
    </row>
    <row r="280" spans="1:11" x14ac:dyDescent="0.2">
      <c r="A280">
        <v>94177</v>
      </c>
      <c r="B280">
        <f t="shared" si="18"/>
        <v>7.7</v>
      </c>
      <c r="C280">
        <f t="shared" si="19"/>
        <v>-0.32152174170581616</v>
      </c>
      <c r="E280">
        <v>1</v>
      </c>
      <c r="H280" t="str">
        <f t="shared" si="20"/>
        <v/>
      </c>
      <c r="I280" t="str">
        <f t="shared" si="21"/>
        <v/>
      </c>
      <c r="J280" t="str">
        <f t="shared" si="22"/>
        <v/>
      </c>
      <c r="K280" t="s">
        <v>117</v>
      </c>
    </row>
    <row r="281" spans="1:11" x14ac:dyDescent="0.2">
      <c r="A281">
        <v>94408</v>
      </c>
      <c r="B281">
        <f t="shared" si="18"/>
        <v>3.1333333333333333</v>
      </c>
      <c r="C281">
        <f t="shared" si="19"/>
        <v>-0.74694758011882623</v>
      </c>
      <c r="H281">
        <f t="shared" si="20"/>
        <v>1</v>
      </c>
      <c r="I281">
        <f t="shared" si="21"/>
        <v>3.1333333333333333</v>
      </c>
      <c r="J281" t="str">
        <f t="shared" si="22"/>
        <v/>
      </c>
      <c r="K281" t="s">
        <v>119</v>
      </c>
    </row>
    <row r="282" spans="1:11" x14ac:dyDescent="0.2">
      <c r="A282">
        <v>94502</v>
      </c>
      <c r="B282">
        <f t="shared" si="18"/>
        <v>12.733333333333333</v>
      </c>
      <c r="C282">
        <f t="shared" si="19"/>
        <v>0.14737826997567657</v>
      </c>
      <c r="H282" t="str">
        <f t="shared" si="20"/>
        <v/>
      </c>
      <c r="I282" t="str">
        <f t="shared" si="21"/>
        <v/>
      </c>
      <c r="J282">
        <f t="shared" si="22"/>
        <v>94455</v>
      </c>
    </row>
    <row r="283" spans="1:11" x14ac:dyDescent="0.2">
      <c r="A283">
        <v>94884</v>
      </c>
      <c r="B283">
        <f t="shared" si="18"/>
        <v>10.833333333333334</v>
      </c>
      <c r="C283">
        <f t="shared" si="19"/>
        <v>-2.9623721188860318E-2</v>
      </c>
      <c r="H283">
        <f t="shared" si="20"/>
        <v>1</v>
      </c>
      <c r="I283">
        <f t="shared" si="21"/>
        <v>10.833333333333334</v>
      </c>
      <c r="J283" t="str">
        <f t="shared" si="22"/>
        <v/>
      </c>
      <c r="K283" t="s">
        <v>120</v>
      </c>
    </row>
    <row r="284" spans="1:11" x14ac:dyDescent="0.2">
      <c r="A284">
        <v>95209</v>
      </c>
      <c r="B284">
        <f t="shared" si="18"/>
        <v>6.3</v>
      </c>
      <c r="C284">
        <f t="shared" si="19"/>
        <v>-0.45194426151126449</v>
      </c>
      <c r="H284" t="str">
        <f t="shared" si="20"/>
        <v/>
      </c>
      <c r="I284" t="str">
        <f t="shared" si="21"/>
        <v/>
      </c>
      <c r="J284">
        <f t="shared" si="22"/>
        <v>95046.5</v>
      </c>
    </row>
    <row r="285" spans="1:11" x14ac:dyDescent="0.2">
      <c r="A285">
        <v>95398</v>
      </c>
      <c r="B285">
        <f t="shared" si="18"/>
        <v>5.6333333333333337</v>
      </c>
      <c r="C285">
        <f t="shared" si="19"/>
        <v>-0.51405022332338268</v>
      </c>
      <c r="H285">
        <f t="shared" si="20"/>
        <v>1</v>
      </c>
      <c r="I285">
        <f t="shared" si="21"/>
        <v>5.6333333333333337</v>
      </c>
      <c r="J285" t="str">
        <f t="shared" si="22"/>
        <v/>
      </c>
      <c r="K285" t="s">
        <v>121</v>
      </c>
    </row>
    <row r="286" spans="1:11" x14ac:dyDescent="0.2">
      <c r="A286">
        <v>95567</v>
      </c>
      <c r="B286">
        <f t="shared" si="18"/>
        <v>2.6</v>
      </c>
      <c r="C286">
        <f t="shared" si="19"/>
        <v>-0.7966323495685208</v>
      </c>
      <c r="H286" t="str">
        <f t="shared" si="20"/>
        <v/>
      </c>
      <c r="I286" t="str">
        <f t="shared" si="21"/>
        <v/>
      </c>
      <c r="J286">
        <f t="shared" si="22"/>
        <v>95482.5</v>
      </c>
    </row>
    <row r="287" spans="1:11" x14ac:dyDescent="0.2">
      <c r="A287">
        <v>95645</v>
      </c>
      <c r="B287">
        <f t="shared" si="18"/>
        <v>2.1333333333333333</v>
      </c>
      <c r="C287">
        <f t="shared" si="19"/>
        <v>-0.8401065228370036</v>
      </c>
      <c r="E287">
        <v>1</v>
      </c>
      <c r="H287" t="str">
        <f t="shared" si="20"/>
        <v/>
      </c>
      <c r="I287" t="str">
        <f t="shared" si="21"/>
        <v/>
      </c>
      <c r="J287" t="str">
        <f t="shared" si="22"/>
        <v/>
      </c>
      <c r="K287" t="s">
        <v>116</v>
      </c>
    </row>
    <row r="288" spans="1:11" x14ac:dyDescent="0.2">
      <c r="A288">
        <v>95709</v>
      </c>
      <c r="B288">
        <f t="shared" si="18"/>
        <v>6.9666666666666668</v>
      </c>
      <c r="C288">
        <f t="shared" si="19"/>
        <v>-0.38983829969914618</v>
      </c>
      <c r="E288">
        <v>1</v>
      </c>
      <c r="H288" t="str">
        <f t="shared" si="20"/>
        <v/>
      </c>
      <c r="I288" t="str">
        <f t="shared" si="21"/>
        <v/>
      </c>
      <c r="J288" t="str">
        <f t="shared" si="22"/>
        <v/>
      </c>
      <c r="K288" t="s">
        <v>117</v>
      </c>
    </row>
    <row r="289" spans="1:11" x14ac:dyDescent="0.2">
      <c r="A289">
        <v>95918</v>
      </c>
      <c r="B289">
        <f t="shared" si="18"/>
        <v>3.2666666666666666</v>
      </c>
      <c r="C289">
        <f t="shared" si="19"/>
        <v>-0.73452638775640255</v>
      </c>
      <c r="E289">
        <v>1</v>
      </c>
      <c r="H289" t="str">
        <f t="shared" si="20"/>
        <v/>
      </c>
      <c r="I289" t="str">
        <f t="shared" si="21"/>
        <v/>
      </c>
      <c r="J289" t="str">
        <f t="shared" si="22"/>
        <v/>
      </c>
      <c r="K289" t="s">
        <v>116</v>
      </c>
    </row>
    <row r="290" spans="1:11" x14ac:dyDescent="0.2">
      <c r="A290">
        <v>96016</v>
      </c>
      <c r="B290">
        <f t="shared" si="18"/>
        <v>9.1333333333333329</v>
      </c>
      <c r="C290">
        <f t="shared" si="19"/>
        <v>-0.18799392380976196</v>
      </c>
      <c r="H290" t="str">
        <f t="shared" si="20"/>
        <v/>
      </c>
      <c r="I290" t="str">
        <f t="shared" si="21"/>
        <v/>
      </c>
      <c r="J290" t="str">
        <f t="shared" si="22"/>
        <v/>
      </c>
    </row>
    <row r="291" spans="1:11" x14ac:dyDescent="0.2">
      <c r="A291">
        <v>96290</v>
      </c>
      <c r="B291">
        <f t="shared" si="18"/>
        <v>5.0999999999999996</v>
      </c>
      <c r="C291">
        <f t="shared" si="19"/>
        <v>-0.56373499277307737</v>
      </c>
      <c r="H291">
        <f t="shared" si="20"/>
        <v>1</v>
      </c>
      <c r="I291">
        <f t="shared" si="21"/>
        <v>5.0999999999999996</v>
      </c>
      <c r="J291" t="str">
        <f t="shared" si="22"/>
        <v/>
      </c>
      <c r="K291" t="s">
        <v>122</v>
      </c>
    </row>
    <row r="292" spans="1:11" x14ac:dyDescent="0.2">
      <c r="A292">
        <v>96443</v>
      </c>
      <c r="B292">
        <f t="shared" si="18"/>
        <v>48.06666666666667</v>
      </c>
      <c r="C292">
        <f t="shared" si="19"/>
        <v>3.4389942460179443</v>
      </c>
      <c r="H292" t="str">
        <f t="shared" si="20"/>
        <v/>
      </c>
      <c r="I292" t="str">
        <f t="shared" si="21"/>
        <v/>
      </c>
      <c r="J292">
        <f t="shared" si="22"/>
        <v>96366.5</v>
      </c>
    </row>
    <row r="293" spans="1:11" x14ac:dyDescent="0.2">
      <c r="A293">
        <v>97885</v>
      </c>
      <c r="B293">
        <f t="shared" si="18"/>
        <v>2.2333333333333334</v>
      </c>
      <c r="C293">
        <f t="shared" si="19"/>
        <v>-0.83079062856518571</v>
      </c>
      <c r="H293" t="str">
        <f t="shared" si="20"/>
        <v/>
      </c>
      <c r="I293" t="str">
        <f t="shared" si="21"/>
        <v/>
      </c>
      <c r="J293" t="str">
        <f t="shared" si="22"/>
        <v/>
      </c>
    </row>
    <row r="294" spans="1:11" x14ac:dyDescent="0.2">
      <c r="A294">
        <v>97952</v>
      </c>
      <c r="B294">
        <f t="shared" si="18"/>
        <v>10.199999999999999</v>
      </c>
      <c r="C294">
        <f t="shared" si="19"/>
        <v>-8.8624384910372778E-2</v>
      </c>
      <c r="H294" t="str">
        <f t="shared" si="20"/>
        <v/>
      </c>
      <c r="I294" t="str">
        <f t="shared" si="21"/>
        <v/>
      </c>
      <c r="J294" t="str">
        <f t="shared" si="22"/>
        <v/>
      </c>
    </row>
    <row r="295" spans="1:11" x14ac:dyDescent="0.2">
      <c r="A295">
        <v>98258</v>
      </c>
      <c r="B295">
        <f t="shared" si="18"/>
        <v>13.4</v>
      </c>
      <c r="C295">
        <f t="shared" si="19"/>
        <v>0.20948423178779493</v>
      </c>
      <c r="H295" t="str">
        <f t="shared" si="20"/>
        <v/>
      </c>
      <c r="I295" t="str">
        <f t="shared" si="21"/>
        <v/>
      </c>
      <c r="J295" t="str">
        <f t="shared" si="22"/>
        <v/>
      </c>
      <c r="K295" t="s">
        <v>123</v>
      </c>
    </row>
    <row r="296" spans="1:11" x14ac:dyDescent="0.2">
      <c r="A296">
        <v>98660</v>
      </c>
      <c r="B296">
        <f t="shared" si="18"/>
        <v>11.033333333333333</v>
      </c>
      <c r="C296">
        <f t="shared" si="19"/>
        <v>-1.0991932645224909E-2</v>
      </c>
      <c r="H296" t="str">
        <f t="shared" si="20"/>
        <v/>
      </c>
      <c r="I296" t="str">
        <f t="shared" si="21"/>
        <v/>
      </c>
      <c r="J296" t="str">
        <f t="shared" si="22"/>
        <v/>
      </c>
    </row>
    <row r="297" spans="1:11" x14ac:dyDescent="0.2">
      <c r="A297">
        <v>98991</v>
      </c>
      <c r="B297">
        <f t="shared" si="18"/>
        <v>5.4333333333333336</v>
      </c>
      <c r="C297">
        <f t="shared" si="19"/>
        <v>-0.53268201186701813</v>
      </c>
      <c r="H297">
        <f t="shared" si="20"/>
        <v>1</v>
      </c>
      <c r="I297">
        <f t="shared" si="21"/>
        <v>5.4333333333333336</v>
      </c>
      <c r="J297" t="str">
        <f t="shared" si="22"/>
        <v/>
      </c>
      <c r="K297" t="s">
        <v>124</v>
      </c>
    </row>
    <row r="298" spans="1:11" x14ac:dyDescent="0.2">
      <c r="A298">
        <v>99154</v>
      </c>
      <c r="B298">
        <f t="shared" si="18"/>
        <v>12.166666666666666</v>
      </c>
      <c r="C298">
        <f t="shared" si="19"/>
        <v>9.4588202435376065E-2</v>
      </c>
      <c r="H298" t="str">
        <f t="shared" si="20"/>
        <v/>
      </c>
      <c r="I298" t="str">
        <f t="shared" si="21"/>
        <v/>
      </c>
      <c r="J298">
        <f t="shared" si="22"/>
        <v>99072.5</v>
      </c>
    </row>
    <row r="299" spans="1:11" x14ac:dyDescent="0.2">
      <c r="A299">
        <v>99519</v>
      </c>
      <c r="B299">
        <f t="shared" si="18"/>
        <v>1.9</v>
      </c>
      <c r="C299">
        <f t="shared" si="19"/>
        <v>-0.86184360947124483</v>
      </c>
      <c r="H299" t="str">
        <f t="shared" si="20"/>
        <v/>
      </c>
      <c r="I299" t="str">
        <f t="shared" si="21"/>
        <v/>
      </c>
      <c r="J299" t="str">
        <f t="shared" si="22"/>
        <v/>
      </c>
    </row>
    <row r="300" spans="1:11" x14ac:dyDescent="0.2">
      <c r="A300">
        <v>99576</v>
      </c>
      <c r="B300">
        <f t="shared" si="18"/>
        <v>23.4</v>
      </c>
      <c r="C300">
        <f t="shared" si="19"/>
        <v>1.1410736589695685</v>
      </c>
      <c r="H300" t="str">
        <f t="shared" si="20"/>
        <v/>
      </c>
      <c r="I300" t="str">
        <f>IF(ISNUMBER(SEARCH($H$1,L300)),1,"")</f>
        <v/>
      </c>
      <c r="J300" t="str">
        <f t="shared" si="22"/>
        <v/>
      </c>
    </row>
    <row r="301" spans="1:11" x14ac:dyDescent="0.2">
      <c r="A301">
        <v>100278</v>
      </c>
      <c r="B301">
        <f t="shared" si="18"/>
        <v>1.0333333333333334</v>
      </c>
      <c r="C301">
        <f t="shared" si="19"/>
        <v>-0.94258135982699864</v>
      </c>
      <c r="H301" t="str">
        <f t="shared" ref="H301:H304" si="23">IF(ISNUMBER(SEARCH($H$1,K301)),1,"")</f>
        <v/>
      </c>
      <c r="I301" t="str">
        <f t="shared" ref="I301:I304" si="24">IF(ISNUMBER(SEARCH($H$1,L301)),1,"")</f>
        <v/>
      </c>
      <c r="J301" t="str">
        <f t="shared" si="22"/>
        <v/>
      </c>
    </row>
    <row r="302" spans="1:11" x14ac:dyDescent="0.2">
      <c r="A302">
        <v>100309</v>
      </c>
      <c r="B302">
        <f t="shared" si="18"/>
        <v>13.866666666666667</v>
      </c>
      <c r="C302">
        <f t="shared" si="19"/>
        <v>0.2529584050562777</v>
      </c>
      <c r="H302" t="str">
        <f t="shared" si="23"/>
        <v/>
      </c>
      <c r="I302" t="str">
        <f t="shared" si="24"/>
        <v/>
      </c>
      <c r="J302" t="str">
        <f t="shared" si="22"/>
        <v/>
      </c>
      <c r="K302" t="s">
        <v>125</v>
      </c>
    </row>
    <row r="303" spans="1:11" x14ac:dyDescent="0.2">
      <c r="A303">
        <v>100725</v>
      </c>
      <c r="B303">
        <f t="shared" si="18"/>
        <v>26.733333333333334</v>
      </c>
      <c r="C303">
        <f t="shared" si="19"/>
        <v>1.4516034680301599</v>
      </c>
      <c r="D303" t="s">
        <v>102</v>
      </c>
      <c r="H303" t="str">
        <f t="shared" si="23"/>
        <v/>
      </c>
      <c r="I303" t="str">
        <f t="shared" si="24"/>
        <v/>
      </c>
      <c r="J303" t="str">
        <f t="shared" si="22"/>
        <v/>
      </c>
    </row>
    <row r="304" spans="1:11" x14ac:dyDescent="0.2">
      <c r="A304">
        <v>101527</v>
      </c>
      <c r="B304" t="s">
        <v>0</v>
      </c>
      <c r="H304" t="str">
        <f t="shared" si="23"/>
        <v/>
      </c>
      <c r="I304" t="str">
        <f t="shared" si="24"/>
        <v/>
      </c>
      <c r="J304">
        <v>101527</v>
      </c>
    </row>
    <row r="306" spans="4:9" x14ac:dyDescent="0.2">
      <c r="D306">
        <f>AVERAGE(B2:B303)</f>
        <v>11.151324503311265</v>
      </c>
      <c r="I306">
        <f>SUM(I2:I303)/60</f>
        <v>7.1555555555555541</v>
      </c>
    </row>
    <row r="307" spans="4:9" x14ac:dyDescent="0.2">
      <c r="D307">
        <f>STDEV(B2:B303)</f>
        <v>10.734342520665789</v>
      </c>
    </row>
    <row r="309" spans="4:9" x14ac:dyDescent="0.2">
      <c r="D309">
        <f>SUM(B2:B303)/60</f>
        <v>56.128333333333366</v>
      </c>
      <c r="I309">
        <f>I306/D309</f>
        <v>0.12748562322455473</v>
      </c>
    </row>
    <row r="311" spans="4:9" x14ac:dyDescent="0.2">
      <c r="D311">
        <f>MAX(B2:B303)</f>
        <v>69.466666666666669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cutting</dc:creator>
  <cp:lastModifiedBy>Microsoft Office User</cp:lastModifiedBy>
  <dcterms:created xsi:type="dcterms:W3CDTF">2016-06-09T19:50:37Z</dcterms:created>
  <dcterms:modified xsi:type="dcterms:W3CDTF">2016-10-25T11:19:14Z</dcterms:modified>
</cp:coreProperties>
</file>