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1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cutting/Desktop/295 reupdated shots xls/1915 /"/>
    </mc:Choice>
  </mc:AlternateContent>
  <bookViews>
    <workbookView xWindow="24780" yWindow="800" windowWidth="12920" windowHeight="1322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3" i="1" l="1"/>
  <c r="J24" i="1"/>
  <c r="H24" i="1"/>
  <c r="J25" i="1"/>
  <c r="H25" i="1"/>
  <c r="J26" i="1"/>
  <c r="H26" i="1"/>
  <c r="J27" i="1"/>
  <c r="H27" i="1"/>
  <c r="J28" i="1"/>
  <c r="H28" i="1"/>
  <c r="J29" i="1"/>
  <c r="H29" i="1"/>
  <c r="J30" i="1"/>
  <c r="H30" i="1"/>
  <c r="J31" i="1"/>
  <c r="H31" i="1"/>
  <c r="J32" i="1"/>
  <c r="H32" i="1"/>
  <c r="J33" i="1"/>
  <c r="H33" i="1"/>
  <c r="J34" i="1"/>
  <c r="H34" i="1"/>
  <c r="J35" i="1"/>
  <c r="H35" i="1"/>
  <c r="J36" i="1"/>
  <c r="H36" i="1"/>
  <c r="J37" i="1"/>
  <c r="H37" i="1"/>
  <c r="J38" i="1"/>
  <c r="H38" i="1"/>
  <c r="J39" i="1"/>
  <c r="H39" i="1"/>
  <c r="J40" i="1"/>
  <c r="H40" i="1"/>
  <c r="J41" i="1"/>
  <c r="H41" i="1"/>
  <c r="J42" i="1"/>
  <c r="H42" i="1"/>
  <c r="J43" i="1"/>
  <c r="H43" i="1"/>
  <c r="J44" i="1"/>
  <c r="H44" i="1"/>
  <c r="J45" i="1"/>
  <c r="H45" i="1"/>
  <c r="J46" i="1"/>
  <c r="H46" i="1"/>
  <c r="J47" i="1"/>
  <c r="H47" i="1"/>
  <c r="J48" i="1"/>
  <c r="H48" i="1"/>
  <c r="J49" i="1"/>
  <c r="H49" i="1"/>
  <c r="J50" i="1"/>
  <c r="H50" i="1"/>
  <c r="J51" i="1"/>
  <c r="H51" i="1"/>
  <c r="J52" i="1"/>
  <c r="H52" i="1"/>
  <c r="J53" i="1"/>
  <c r="H53" i="1"/>
  <c r="J54" i="1"/>
  <c r="H54" i="1"/>
  <c r="J55" i="1"/>
  <c r="H55" i="1"/>
  <c r="J56" i="1"/>
  <c r="H56" i="1"/>
  <c r="J57" i="1"/>
  <c r="H57" i="1"/>
  <c r="J58" i="1"/>
  <c r="H58" i="1"/>
  <c r="J59" i="1"/>
  <c r="H59" i="1"/>
  <c r="J60" i="1"/>
  <c r="H60" i="1"/>
  <c r="J61" i="1"/>
  <c r="H61" i="1"/>
  <c r="J62" i="1"/>
  <c r="H62" i="1"/>
  <c r="J63" i="1"/>
  <c r="H63" i="1"/>
  <c r="J64" i="1"/>
  <c r="H64" i="1"/>
  <c r="J65" i="1"/>
  <c r="H65" i="1"/>
  <c r="J66" i="1"/>
  <c r="H66" i="1"/>
  <c r="J67" i="1"/>
  <c r="H67" i="1"/>
  <c r="J68" i="1"/>
  <c r="H68" i="1"/>
  <c r="J69" i="1"/>
  <c r="H69" i="1"/>
  <c r="J70" i="1"/>
  <c r="H70" i="1"/>
  <c r="J71" i="1"/>
  <c r="H71" i="1"/>
  <c r="J72" i="1"/>
  <c r="H72" i="1"/>
  <c r="J73" i="1"/>
  <c r="H73" i="1"/>
  <c r="J74" i="1"/>
  <c r="H74" i="1"/>
  <c r="J75" i="1"/>
  <c r="H75" i="1"/>
  <c r="J76" i="1"/>
  <c r="H76" i="1"/>
  <c r="J77" i="1"/>
  <c r="H77" i="1"/>
  <c r="J78" i="1"/>
  <c r="H78" i="1"/>
  <c r="J79" i="1"/>
  <c r="H79" i="1"/>
  <c r="J80" i="1"/>
  <c r="H80" i="1"/>
  <c r="J81" i="1"/>
  <c r="H81" i="1"/>
  <c r="J82" i="1"/>
  <c r="H82" i="1"/>
  <c r="J83" i="1"/>
  <c r="H83" i="1"/>
  <c r="J84" i="1"/>
  <c r="H84" i="1"/>
  <c r="J85" i="1"/>
  <c r="H85" i="1"/>
  <c r="J86" i="1"/>
  <c r="H86" i="1"/>
  <c r="J87" i="1"/>
  <c r="H87" i="1"/>
  <c r="J88" i="1"/>
  <c r="H88" i="1"/>
  <c r="J89" i="1"/>
  <c r="H89" i="1"/>
  <c r="J90" i="1"/>
  <c r="H90" i="1"/>
  <c r="J91" i="1"/>
  <c r="H91" i="1"/>
  <c r="J92" i="1"/>
  <c r="H92" i="1"/>
  <c r="J93" i="1"/>
  <c r="H93" i="1"/>
  <c r="J94" i="1"/>
  <c r="H94" i="1"/>
  <c r="J95" i="1"/>
  <c r="H95" i="1"/>
  <c r="J96" i="1"/>
  <c r="H96" i="1"/>
  <c r="J97" i="1"/>
  <c r="H97" i="1"/>
  <c r="J98" i="1"/>
  <c r="H98" i="1"/>
  <c r="J99" i="1"/>
  <c r="H99" i="1"/>
  <c r="J100" i="1"/>
  <c r="H100" i="1"/>
  <c r="J101" i="1"/>
  <c r="H101" i="1"/>
  <c r="J102" i="1"/>
  <c r="H102" i="1"/>
  <c r="J103" i="1"/>
  <c r="H103" i="1"/>
  <c r="J104" i="1"/>
  <c r="H104" i="1"/>
  <c r="J105" i="1"/>
  <c r="H105" i="1"/>
  <c r="J106" i="1"/>
  <c r="H106" i="1"/>
  <c r="J107" i="1"/>
  <c r="H107" i="1"/>
  <c r="J108" i="1"/>
  <c r="H108" i="1"/>
  <c r="J109" i="1"/>
  <c r="H109" i="1"/>
  <c r="J110" i="1"/>
  <c r="H110" i="1"/>
  <c r="J111" i="1"/>
  <c r="H111" i="1"/>
  <c r="J112" i="1"/>
  <c r="H112" i="1"/>
  <c r="J113" i="1"/>
  <c r="H113" i="1"/>
  <c r="J114" i="1"/>
  <c r="H114" i="1"/>
  <c r="J115" i="1"/>
  <c r="H115" i="1"/>
  <c r="J116" i="1"/>
  <c r="H116" i="1"/>
  <c r="J117" i="1"/>
  <c r="H117" i="1"/>
  <c r="J118" i="1"/>
  <c r="H118" i="1"/>
  <c r="J119" i="1"/>
  <c r="H119" i="1"/>
  <c r="J120" i="1"/>
  <c r="H120" i="1"/>
  <c r="J121" i="1"/>
  <c r="H121" i="1"/>
  <c r="J122" i="1"/>
  <c r="H122" i="1"/>
  <c r="J123" i="1"/>
  <c r="H123" i="1"/>
  <c r="J124" i="1"/>
  <c r="H124" i="1"/>
  <c r="J125" i="1"/>
  <c r="H125" i="1"/>
  <c r="J126" i="1"/>
  <c r="H126" i="1"/>
  <c r="J127" i="1"/>
  <c r="H127" i="1"/>
  <c r="J128" i="1"/>
  <c r="H128" i="1"/>
  <c r="J129" i="1"/>
  <c r="H129" i="1"/>
  <c r="J130" i="1"/>
  <c r="H130" i="1"/>
  <c r="J131" i="1"/>
  <c r="H131" i="1"/>
  <c r="J132" i="1"/>
  <c r="H132" i="1"/>
  <c r="J133" i="1"/>
  <c r="H133" i="1"/>
  <c r="J134" i="1"/>
  <c r="H134" i="1"/>
  <c r="J135" i="1"/>
  <c r="H135" i="1"/>
  <c r="J136" i="1"/>
  <c r="H136" i="1"/>
  <c r="J137" i="1"/>
  <c r="H137" i="1"/>
  <c r="J138" i="1"/>
  <c r="H138" i="1"/>
  <c r="J139" i="1"/>
  <c r="H139" i="1"/>
  <c r="J140" i="1"/>
  <c r="H140" i="1"/>
  <c r="J141" i="1"/>
  <c r="H141" i="1"/>
  <c r="J142" i="1"/>
  <c r="H142" i="1"/>
  <c r="J143" i="1"/>
  <c r="H143" i="1"/>
  <c r="J144" i="1"/>
  <c r="H144" i="1"/>
  <c r="J145" i="1"/>
  <c r="H145" i="1"/>
  <c r="J146" i="1"/>
  <c r="H146" i="1"/>
  <c r="J147" i="1"/>
  <c r="H147" i="1"/>
  <c r="J148" i="1"/>
  <c r="H148" i="1"/>
  <c r="J149" i="1"/>
  <c r="H149" i="1"/>
  <c r="J150" i="1"/>
  <c r="H150" i="1"/>
  <c r="J151" i="1"/>
  <c r="H151" i="1"/>
  <c r="J152" i="1"/>
  <c r="H152" i="1"/>
  <c r="J153" i="1"/>
  <c r="H153" i="1"/>
  <c r="J154" i="1"/>
  <c r="H154" i="1"/>
  <c r="J155" i="1"/>
  <c r="H155" i="1"/>
  <c r="J156" i="1"/>
  <c r="H156" i="1"/>
  <c r="J157" i="1"/>
  <c r="H157" i="1"/>
  <c r="J158" i="1"/>
  <c r="H158" i="1"/>
  <c r="J159" i="1"/>
  <c r="H159" i="1"/>
  <c r="J160" i="1"/>
  <c r="H160" i="1"/>
  <c r="J161" i="1"/>
  <c r="H161" i="1"/>
  <c r="J162" i="1"/>
  <c r="H162" i="1"/>
  <c r="J163" i="1"/>
  <c r="H163" i="1"/>
  <c r="J164" i="1"/>
  <c r="H164" i="1"/>
  <c r="J165" i="1"/>
  <c r="H165" i="1"/>
  <c r="J166" i="1"/>
  <c r="H166" i="1"/>
  <c r="J167" i="1"/>
  <c r="H167" i="1"/>
  <c r="J168" i="1"/>
  <c r="H168" i="1"/>
  <c r="J169" i="1"/>
  <c r="H169" i="1"/>
  <c r="J170" i="1"/>
  <c r="H170" i="1"/>
  <c r="J171" i="1"/>
  <c r="H171" i="1"/>
  <c r="J172" i="1"/>
  <c r="H172" i="1"/>
  <c r="J173" i="1"/>
  <c r="H173" i="1"/>
  <c r="J174" i="1"/>
  <c r="H174" i="1"/>
  <c r="J175" i="1"/>
  <c r="H175" i="1"/>
  <c r="J176" i="1"/>
  <c r="H176" i="1"/>
  <c r="J177" i="1"/>
  <c r="H177" i="1"/>
  <c r="J178" i="1"/>
  <c r="H178" i="1"/>
  <c r="J179" i="1"/>
  <c r="H179" i="1"/>
  <c r="J180" i="1"/>
  <c r="H180" i="1"/>
  <c r="J181" i="1"/>
  <c r="H181" i="1"/>
  <c r="J182" i="1"/>
  <c r="H182" i="1"/>
  <c r="J183" i="1"/>
  <c r="H183" i="1"/>
  <c r="J184" i="1"/>
  <c r="H184" i="1"/>
  <c r="J185" i="1"/>
  <c r="H185" i="1"/>
  <c r="J186" i="1"/>
  <c r="H186" i="1"/>
  <c r="J187" i="1"/>
  <c r="H187" i="1"/>
  <c r="J188" i="1"/>
  <c r="H188" i="1"/>
  <c r="J189" i="1"/>
  <c r="H189" i="1"/>
  <c r="J190" i="1"/>
  <c r="H190" i="1"/>
  <c r="J191" i="1"/>
  <c r="H191" i="1"/>
  <c r="J192" i="1"/>
  <c r="H192" i="1"/>
  <c r="J193" i="1"/>
  <c r="H193" i="1"/>
  <c r="J194" i="1"/>
  <c r="H194" i="1"/>
  <c r="J195" i="1"/>
  <c r="H195" i="1"/>
  <c r="J196" i="1"/>
  <c r="H196" i="1"/>
  <c r="J197" i="1"/>
  <c r="H197" i="1"/>
  <c r="J198" i="1"/>
  <c r="H198" i="1"/>
  <c r="J199" i="1"/>
  <c r="H199" i="1"/>
  <c r="J200" i="1"/>
  <c r="H200" i="1"/>
  <c r="J201" i="1"/>
  <c r="H201" i="1"/>
  <c r="J202" i="1"/>
  <c r="H202" i="1"/>
  <c r="J203" i="1"/>
  <c r="H203" i="1"/>
  <c r="J204" i="1"/>
  <c r="H204" i="1"/>
  <c r="J205" i="1"/>
  <c r="H205" i="1"/>
  <c r="J206" i="1"/>
  <c r="H206" i="1"/>
  <c r="J207" i="1"/>
  <c r="H207" i="1"/>
  <c r="J208" i="1"/>
  <c r="H208" i="1"/>
  <c r="J209" i="1"/>
  <c r="H209" i="1"/>
  <c r="J210" i="1"/>
  <c r="H210" i="1"/>
  <c r="J211" i="1"/>
  <c r="H211" i="1"/>
  <c r="J212" i="1"/>
  <c r="H212" i="1"/>
  <c r="J213" i="1"/>
  <c r="H213" i="1"/>
  <c r="J214" i="1"/>
  <c r="H214" i="1"/>
  <c r="J215" i="1"/>
  <c r="H215" i="1"/>
  <c r="J216" i="1"/>
  <c r="H216" i="1"/>
  <c r="J217" i="1"/>
  <c r="H217" i="1"/>
  <c r="J218" i="1"/>
  <c r="H218" i="1"/>
  <c r="J219" i="1"/>
  <c r="H219" i="1"/>
  <c r="J220" i="1"/>
  <c r="H220" i="1"/>
  <c r="J221" i="1"/>
  <c r="H221" i="1"/>
  <c r="J222" i="1"/>
  <c r="H222" i="1"/>
  <c r="J223" i="1"/>
  <c r="H223" i="1"/>
  <c r="J224" i="1"/>
  <c r="H224" i="1"/>
  <c r="J225" i="1"/>
  <c r="H225" i="1"/>
  <c r="J226" i="1"/>
  <c r="H226" i="1"/>
  <c r="J227" i="1"/>
  <c r="H227" i="1"/>
  <c r="J228" i="1"/>
  <c r="H228" i="1"/>
  <c r="J229" i="1"/>
  <c r="H229" i="1"/>
  <c r="J230" i="1"/>
  <c r="H230" i="1"/>
  <c r="J231" i="1"/>
  <c r="H231" i="1"/>
  <c r="J232" i="1"/>
  <c r="H232" i="1"/>
  <c r="J233" i="1"/>
  <c r="H233" i="1"/>
  <c r="J234" i="1"/>
  <c r="H234" i="1"/>
  <c r="J235" i="1"/>
  <c r="H235" i="1"/>
  <c r="J236" i="1"/>
  <c r="H236" i="1"/>
  <c r="J237" i="1"/>
  <c r="H237" i="1"/>
  <c r="J238" i="1"/>
  <c r="H238" i="1"/>
  <c r="J239" i="1"/>
  <c r="H239" i="1"/>
  <c r="J240" i="1"/>
  <c r="H240" i="1"/>
  <c r="J241" i="1"/>
  <c r="H241" i="1"/>
  <c r="J242" i="1"/>
  <c r="H242" i="1"/>
  <c r="J243" i="1"/>
  <c r="H243" i="1"/>
  <c r="J244" i="1"/>
  <c r="H244" i="1"/>
  <c r="J245" i="1"/>
  <c r="H245" i="1"/>
  <c r="J246" i="1"/>
  <c r="H246" i="1"/>
  <c r="J247" i="1"/>
  <c r="H247" i="1"/>
  <c r="J248" i="1"/>
  <c r="H248" i="1"/>
  <c r="J249" i="1"/>
  <c r="H249" i="1"/>
  <c r="J250" i="1"/>
  <c r="H250" i="1"/>
  <c r="J251" i="1"/>
  <c r="H251" i="1"/>
  <c r="J252" i="1"/>
  <c r="H252" i="1"/>
  <c r="J253" i="1"/>
  <c r="H253" i="1"/>
  <c r="J254" i="1"/>
  <c r="H254" i="1"/>
  <c r="J255" i="1"/>
  <c r="H255" i="1"/>
  <c r="J256" i="1"/>
  <c r="H256" i="1"/>
  <c r="J257" i="1"/>
  <c r="H257" i="1"/>
  <c r="J258" i="1"/>
  <c r="H258" i="1"/>
  <c r="J259" i="1"/>
  <c r="H259" i="1"/>
  <c r="J260" i="1"/>
  <c r="H260" i="1"/>
  <c r="J261" i="1"/>
  <c r="H261" i="1"/>
  <c r="J262" i="1"/>
  <c r="H262" i="1"/>
  <c r="J263" i="1"/>
  <c r="H263" i="1"/>
  <c r="J264" i="1"/>
  <c r="H264" i="1"/>
  <c r="J265" i="1"/>
  <c r="H265" i="1"/>
  <c r="J266" i="1"/>
  <c r="H266" i="1"/>
  <c r="J267" i="1"/>
  <c r="H267" i="1"/>
  <c r="J268" i="1"/>
  <c r="H268" i="1"/>
  <c r="J269" i="1"/>
  <c r="H269" i="1"/>
  <c r="J270" i="1"/>
  <c r="H270" i="1"/>
  <c r="J271" i="1"/>
  <c r="H271" i="1"/>
  <c r="J272" i="1"/>
  <c r="H272" i="1"/>
  <c r="J273" i="1"/>
  <c r="H273" i="1"/>
  <c r="J274" i="1"/>
  <c r="H274" i="1"/>
  <c r="J275" i="1"/>
  <c r="H275" i="1"/>
  <c r="J276" i="1"/>
  <c r="H276" i="1"/>
  <c r="J277" i="1"/>
  <c r="H277" i="1"/>
  <c r="J278" i="1"/>
  <c r="H278" i="1"/>
  <c r="J279" i="1"/>
  <c r="H279" i="1"/>
  <c r="J280" i="1"/>
  <c r="H280" i="1"/>
  <c r="J281" i="1"/>
  <c r="H281" i="1"/>
  <c r="J282" i="1"/>
  <c r="H282" i="1"/>
  <c r="J283" i="1"/>
  <c r="H283" i="1"/>
  <c r="J284" i="1"/>
  <c r="H284" i="1"/>
  <c r="J285" i="1"/>
  <c r="H285" i="1"/>
  <c r="J286" i="1"/>
  <c r="H286" i="1"/>
  <c r="J287" i="1"/>
  <c r="H287" i="1"/>
  <c r="J288" i="1"/>
  <c r="H288" i="1"/>
  <c r="J289" i="1"/>
  <c r="H289" i="1"/>
  <c r="J290" i="1"/>
  <c r="H290" i="1"/>
  <c r="J291" i="1"/>
  <c r="H291" i="1"/>
  <c r="J292" i="1"/>
  <c r="H292" i="1"/>
  <c r="J293" i="1"/>
  <c r="H293" i="1"/>
  <c r="J294" i="1"/>
  <c r="H294" i="1"/>
  <c r="J295" i="1"/>
  <c r="H295" i="1"/>
  <c r="J296" i="1"/>
  <c r="H3" i="1"/>
  <c r="J4" i="1"/>
  <c r="H4" i="1"/>
  <c r="J5" i="1"/>
  <c r="H5" i="1"/>
  <c r="J6" i="1"/>
  <c r="H6" i="1"/>
  <c r="J7" i="1"/>
  <c r="H7" i="1"/>
  <c r="J8" i="1"/>
  <c r="H8" i="1"/>
  <c r="J9" i="1"/>
  <c r="H9" i="1"/>
  <c r="J10" i="1"/>
  <c r="H10" i="1"/>
  <c r="J11" i="1"/>
  <c r="H11" i="1"/>
  <c r="J12" i="1"/>
  <c r="H12" i="1"/>
  <c r="J13" i="1"/>
  <c r="H13" i="1"/>
  <c r="J14" i="1"/>
  <c r="H14" i="1"/>
  <c r="J15" i="1"/>
  <c r="H15" i="1"/>
  <c r="J16" i="1"/>
  <c r="H16" i="1"/>
  <c r="J17" i="1"/>
  <c r="H17" i="1"/>
  <c r="J18" i="1"/>
  <c r="H18" i="1"/>
  <c r="J19" i="1"/>
  <c r="H19" i="1"/>
  <c r="J20" i="1"/>
  <c r="H20" i="1"/>
  <c r="J21" i="1"/>
  <c r="H21" i="1"/>
  <c r="J22" i="1"/>
  <c r="H22" i="1"/>
  <c r="J23" i="1"/>
  <c r="H2" i="1"/>
  <c r="J3" i="1"/>
  <c r="B3" i="1"/>
  <c r="B2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300" i="1"/>
  <c r="B301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H296" i="1"/>
  <c r="I296" i="1"/>
  <c r="H297" i="1"/>
  <c r="I297" i="1"/>
  <c r="I300" i="1"/>
  <c r="B303" i="1"/>
  <c r="I303" i="1"/>
</calcChain>
</file>

<file path=xl/sharedStrings.xml><?xml version="1.0" encoding="utf-8"?>
<sst xmlns="http://schemas.openxmlformats.org/spreadsheetml/2006/main" count="202" uniqueCount="143">
  <si>
    <t xml:space="preserve"> </t>
  </si>
  <si>
    <t>loc</t>
  </si>
  <si>
    <t>char</t>
  </si>
  <si>
    <t>tim</t>
  </si>
  <si>
    <t>title</t>
  </si>
  <si>
    <t>iris out</t>
  </si>
  <si>
    <t>iris in</t>
  </si>
  <si>
    <t>inside</t>
  </si>
  <si>
    <t>fade out</t>
  </si>
  <si>
    <t>fade in</t>
  </si>
  <si>
    <t>outside</t>
  </si>
  <si>
    <t>[small pan]</t>
  </si>
  <si>
    <t>police</t>
  </si>
  <si>
    <t>title: haka arakau from Burma, Long Island idol</t>
  </si>
  <si>
    <t>haru in shop, branding ivory</t>
  </si>
  <si>
    <t>title: Richard Hardy, NY stock broker</t>
  </si>
  <si>
    <t>fade in  &amp; out</t>
  </si>
  <si>
    <t>title: Elizabeth Hardy, his wife</t>
  </si>
  <si>
    <t>fade in &amp; out</t>
  </si>
  <si>
    <t>title: the butterfly</t>
  </si>
  <si>
    <t>bill for $1450</t>
  </si>
  <si>
    <t>eliz</t>
  </si>
  <si>
    <t>title: can't you economize for a bit</t>
  </si>
  <si>
    <t>butterfly</t>
  </si>
  <si>
    <t>eliz/butterfly</t>
  </si>
  <si>
    <t>title: I won't give up my friends and social position</t>
  </si>
  <si>
    <t>haka drives up</t>
  </si>
  <si>
    <t>title: My husband objects to my extravagance &amp; you</t>
  </si>
  <si>
    <t>dick</t>
  </si>
  <si>
    <t>dick on phone</t>
  </si>
  <si>
    <t>title: Dick, you are working too hard, you have a wife</t>
  </si>
  <si>
    <t>title: It's for my wife that I'm doing it</t>
  </si>
  <si>
    <t>red cross bazaar</t>
  </si>
  <si>
    <t>haka</t>
  </si>
  <si>
    <t>haka &amp; eliz</t>
  </si>
  <si>
    <t>title: E: they want me to ask you for the loan of your house</t>
  </si>
  <si>
    <t>title: E; This makes over $10K in the treasury</t>
  </si>
  <si>
    <t>house, maid, &amp; Dick</t>
  </si>
  <si>
    <t>title: Mrs Hardy is out w/ Mr Araku</t>
  </si>
  <si>
    <t>title: Didn't your mistress pay your wages?</t>
  </si>
  <si>
    <t>POV: car drives up; E &amp; haka</t>
  </si>
  <si>
    <t>dick watches</t>
  </si>
  <si>
    <t>title: E: I must have new gowns for the Red Cross ball</t>
  </si>
  <si>
    <t>dick &amp; eliz</t>
  </si>
  <si>
    <t>title: D: I can't spend a cent now; what &amp; there'll be plenty</t>
  </si>
  <si>
    <t>eliz &amp; dick formal gathering</t>
  </si>
  <si>
    <t>title: D: D&amp;O stock will go up; I've invested everything</t>
  </si>
  <si>
    <t>eliz &amp; haka</t>
  </si>
  <si>
    <t>title: he's forcing me to give up everything</t>
  </si>
  <si>
    <t>title: H: Can I help? No one need know</t>
  </si>
  <si>
    <t>title: Dick is wrong about D&amp;O; he should buy Un Copper</t>
  </si>
  <si>
    <t>title: Could you do anything with $10K</t>
  </si>
  <si>
    <t>friend &amp; eliz</t>
  </si>
  <si>
    <t>title: I'll invest tonight; double the money tomorrow</t>
  </si>
  <si>
    <t>E gets money</t>
  </si>
  <si>
    <t>back to friend and party</t>
  </si>
  <si>
    <t>title: E: I won it playing bridge; don't tell</t>
  </si>
  <si>
    <t>title: Red Cross ball at Haka's</t>
  </si>
  <si>
    <t>title: Lady: We'll send the fund to Belgium tomorrow</t>
  </si>
  <si>
    <t>another rm: Haka &amp; Eliz</t>
  </si>
  <si>
    <t>same ivory w/ mark</t>
  </si>
  <si>
    <t>title: That sign means it belongs to me</t>
  </si>
  <si>
    <t>back at party, friend</t>
  </si>
  <si>
    <t>friend shows</t>
  </si>
  <si>
    <t>title: your $10K is gone</t>
  </si>
  <si>
    <t>haka overhears</t>
  </si>
  <si>
    <t>eliz faints</t>
  </si>
  <si>
    <t>haka kisses eliz</t>
  </si>
  <si>
    <t>title: E: I've got to have $10K tomorrow</t>
  </si>
  <si>
    <t>shadow conversation</t>
  </si>
  <si>
    <t>dick &amp; friend</t>
  </si>
  <si>
    <t>title: D: I wish I could help, but I can't raise a dollar</t>
  </si>
  <si>
    <t>haka &amp; eliz, newsp balloon, iris in &amp; out</t>
  </si>
  <si>
    <t>title: H: do you agree?</t>
  </si>
  <si>
    <t>back at party, leaving</t>
  </si>
  <si>
    <t>POV: check</t>
  </si>
  <si>
    <t>dick arrives</t>
  </si>
  <si>
    <t>title: tomorrow</t>
  </si>
  <si>
    <t>title: the fund is presented</t>
  </si>
  <si>
    <t>eliz &amp; co</t>
  </si>
  <si>
    <t>title: D: WE're rich, my investment succeeded</t>
  </si>
  <si>
    <t>e &amp; d</t>
  </si>
  <si>
    <t>haka calls</t>
  </si>
  <si>
    <t>e picks up</t>
  </si>
  <si>
    <t>title: H: Come tonight</t>
  </si>
  <si>
    <t>title: E: can you give me $10K right now?</t>
  </si>
  <si>
    <t>title: E: I lost it playing bridge</t>
  </si>
  <si>
    <t>e &amp; d; d writes check</t>
  </si>
  <si>
    <t>title: the cheat</t>
  </si>
  <si>
    <t>eliz outside</t>
  </si>
  <si>
    <t>title: H: you cannot buy me off</t>
  </si>
  <si>
    <t>title: H to asst: lock the doors and go</t>
  </si>
  <si>
    <t>title: E: if you keep me here, I'll kill myself</t>
  </si>
  <si>
    <t>kiss &amp; struggle</t>
  </si>
  <si>
    <t>branding</t>
  </si>
  <si>
    <t>E has gun</t>
  </si>
  <si>
    <t>haka is shot</t>
  </si>
  <si>
    <t>dick outside</t>
  </si>
  <si>
    <t>in shadow, dick arrives</t>
  </si>
  <si>
    <t>inside, dick breaks down door</t>
  </si>
  <si>
    <t>POV check</t>
  </si>
  <si>
    <t>dick &amp; haka</t>
  </si>
  <si>
    <t>title: P: who shot you?</t>
  </si>
  <si>
    <t>title: D: I shot him</t>
  </si>
  <si>
    <t>maid then eliz</t>
  </si>
  <si>
    <t>title: with the light of the morning</t>
  </si>
  <si>
    <t>dick in jail</t>
  </si>
  <si>
    <t>eliz, them maid</t>
  </si>
  <si>
    <t>newsp: shooting in smart set</t>
  </si>
  <si>
    <t>title: E: I shot him</t>
  </si>
  <si>
    <t>title: D: why were you in his rooms</t>
  </si>
  <si>
    <t>title: I lost the $10K, haka helped w/ a price</t>
  </si>
  <si>
    <t>kisses</t>
  </si>
  <si>
    <t>title: D: I forbid you to speak</t>
  </si>
  <si>
    <t>title: East is east, west is west</t>
  </si>
  <si>
    <t>title: I will give you all the stock to drop the case</t>
  </si>
  <si>
    <t>title: H: it is in the hands of the law</t>
  </si>
  <si>
    <t>title: H: you cannot cheat me twice</t>
  </si>
  <si>
    <t>title: the trial</t>
  </si>
  <si>
    <t>courtroom</t>
  </si>
  <si>
    <t>witness</t>
  </si>
  <si>
    <t>title: when I grab that man, he has this gun</t>
  </si>
  <si>
    <t>[slow pan of jurors]</t>
  </si>
  <si>
    <t>haka on stand</t>
  </si>
  <si>
    <t>title: who fired that shot?</t>
  </si>
  <si>
    <t>title: Richard Hardy shot me</t>
  </si>
  <si>
    <t>title: the defense</t>
  </si>
  <si>
    <t>dick to stand</t>
  </si>
  <si>
    <t>title: in trying to disarm him, I shot him</t>
  </si>
  <si>
    <t>title: what was the real reason to shot him</t>
  </si>
  <si>
    <t>prosecution</t>
  </si>
  <si>
    <t>title: I shot him, that's all I have to say</t>
  </si>
  <si>
    <t>title: the verdict</t>
  </si>
  <si>
    <t>title: guilty</t>
  </si>
  <si>
    <t>d &amp; e struggle</t>
  </si>
  <si>
    <t>eliz shows brand</t>
  </si>
  <si>
    <t>title: I shot Arakau and this is my defense</t>
  </si>
  <si>
    <t>ruckus</t>
  </si>
  <si>
    <t>judge</t>
  </si>
  <si>
    <t>title: the verdict is set aside</t>
  </si>
  <si>
    <t>title: att: I move the indictment be dismissed</t>
  </si>
  <si>
    <t>title: Mr Hardy you are a free man</t>
  </si>
  <si>
    <t>e &amp;d walk 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</si>
</sst>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5"/>
  <sheetViews>
    <sheetView tabSelected="1" workbookViewId="0">
      <pane ySplit="1" topLeftCell="A290" activePane="bottomLeft" state="frozen"/>
      <selection pane="bottomLeft" activeCell="C1" sqref="C1:C1048576"/>
    </sheetView>
  </sheetViews>
  <sheetFormatPr baseColWidth="10" defaultRowHeight="16" x14ac:dyDescent="0.2"/>
  <cols>
    <col min="1" max="1" width="9.33203125" customWidth="1"/>
    <col min="2" max="3" width="6.6640625" customWidth="1"/>
    <col min="4" max="4" width="11.83203125" customWidth="1"/>
    <col min="5" max="8" width="4.33203125" customWidth="1"/>
    <col min="9" max="9" width="5.83203125" customWidth="1"/>
    <col min="10" max="10" width="7.6640625" customWidth="1"/>
    <col min="11" max="11" width="44.83203125" customWidth="1"/>
  </cols>
  <sheetData>
    <row r="1" spans="1:11" x14ac:dyDescent="0.2">
      <c r="A1" t="s">
        <v>0</v>
      </c>
      <c r="E1" t="s">
        <v>1</v>
      </c>
      <c r="F1" t="s">
        <v>2</v>
      </c>
      <c r="G1" t="s">
        <v>3</v>
      </c>
      <c r="H1" t="s">
        <v>4</v>
      </c>
    </row>
    <row r="2" spans="1:11" x14ac:dyDescent="0.2">
      <c r="A2">
        <v>801</v>
      </c>
      <c r="B2">
        <f>(A3-A2)/30</f>
        <v>14.233333333333333</v>
      </c>
      <c r="C2">
        <f>(B2-B$300)/B$301</f>
        <v>0.20320907382210265</v>
      </c>
      <c r="D2" t="s">
        <v>0</v>
      </c>
      <c r="E2" t="s">
        <v>0</v>
      </c>
      <c r="F2" t="s">
        <v>0</v>
      </c>
      <c r="G2" t="s">
        <v>0</v>
      </c>
      <c r="H2">
        <f>IF(ISNUMBER(SEARCH($H$1,K2)),1,"")</f>
        <v>1</v>
      </c>
      <c r="I2">
        <f t="shared" ref="I2:I65" si="0">IF(H2=1,B2,"")</f>
        <v>14.233333333333333</v>
      </c>
      <c r="J2">
        <v>801</v>
      </c>
      <c r="K2" t="s">
        <v>13</v>
      </c>
    </row>
    <row r="3" spans="1:11" x14ac:dyDescent="0.2">
      <c r="A3">
        <v>1228</v>
      </c>
      <c r="B3">
        <f t="shared" ref="B3" si="1">(A4-A3)/30</f>
        <v>45.3</v>
      </c>
      <c r="C3">
        <f t="shared" ref="C3:C66" si="2">(B3-B$300)/B$301</f>
        <v>2.7575135933964154</v>
      </c>
      <c r="D3" t="s">
        <v>9</v>
      </c>
      <c r="E3">
        <v>1</v>
      </c>
      <c r="F3">
        <v>1</v>
      </c>
      <c r="G3">
        <v>1</v>
      </c>
      <c r="H3" t="str">
        <f t="shared" ref="H3:H66" si="3">IF(ISNUMBER(SEARCH($H$1,K3)),1,"")</f>
        <v/>
      </c>
      <c r="I3" t="str">
        <f t="shared" si="0"/>
        <v/>
      </c>
      <c r="J3">
        <f>IF(H2=1,(A2+A3)/2,"")</f>
        <v>1014.5</v>
      </c>
      <c r="K3" t="s">
        <v>14</v>
      </c>
    </row>
    <row r="4" spans="1:11" x14ac:dyDescent="0.2">
      <c r="A4">
        <v>2587</v>
      </c>
      <c r="B4">
        <f t="shared" ref="B4:B258" si="4">(A5-A4)/30</f>
        <v>1.0666666666666667</v>
      </c>
      <c r="C4">
        <f t="shared" si="2"/>
        <v>-0.87935560990306205</v>
      </c>
      <c r="H4" t="str">
        <f t="shared" si="3"/>
        <v/>
      </c>
      <c r="I4" t="str">
        <f t="shared" si="0"/>
        <v/>
      </c>
      <c r="J4" t="str">
        <f t="shared" ref="J4:J67" si="5">IF(H3=1,(A3+A4)/2,"")</f>
        <v/>
      </c>
    </row>
    <row r="5" spans="1:11" x14ac:dyDescent="0.2">
      <c r="A5">
        <v>2619</v>
      </c>
      <c r="B5">
        <f t="shared" si="4"/>
        <v>12.866666666666667</v>
      </c>
      <c r="C5">
        <f t="shared" si="2"/>
        <v>9.0841600321516044E-2</v>
      </c>
      <c r="H5" t="str">
        <f t="shared" si="3"/>
        <v/>
      </c>
      <c r="I5" t="str">
        <f t="shared" si="0"/>
        <v/>
      </c>
      <c r="J5" t="str">
        <f t="shared" si="5"/>
        <v/>
      </c>
    </row>
    <row r="6" spans="1:11" x14ac:dyDescent="0.2">
      <c r="A6">
        <v>3005</v>
      </c>
      <c r="B6">
        <f t="shared" si="4"/>
        <v>7.3666666666666663</v>
      </c>
      <c r="C6">
        <f t="shared" si="2"/>
        <v>-0.36136896376621108</v>
      </c>
      <c r="H6">
        <f t="shared" si="3"/>
        <v>1</v>
      </c>
      <c r="I6">
        <f t="shared" si="0"/>
        <v>7.3666666666666663</v>
      </c>
      <c r="J6" t="str">
        <f t="shared" si="5"/>
        <v/>
      </c>
      <c r="K6" t="s">
        <v>15</v>
      </c>
    </row>
    <row r="7" spans="1:11" x14ac:dyDescent="0.2">
      <c r="A7">
        <v>3226</v>
      </c>
      <c r="B7">
        <f t="shared" si="4"/>
        <v>20.133333333333333</v>
      </c>
      <c r="C7">
        <f t="shared" si="2"/>
        <v>0.68830767893439171</v>
      </c>
      <c r="D7" t="s">
        <v>16</v>
      </c>
      <c r="E7">
        <v>1</v>
      </c>
      <c r="F7">
        <v>1</v>
      </c>
      <c r="G7">
        <v>1</v>
      </c>
      <c r="H7" t="str">
        <f t="shared" si="3"/>
        <v/>
      </c>
      <c r="I7" t="str">
        <f t="shared" si="0"/>
        <v/>
      </c>
      <c r="J7">
        <f t="shared" si="5"/>
        <v>3115.5</v>
      </c>
    </row>
    <row r="8" spans="1:11" x14ac:dyDescent="0.2">
      <c r="A8">
        <v>3830</v>
      </c>
      <c r="B8">
        <f t="shared" si="4"/>
        <v>9.0666666666666664</v>
      </c>
      <c r="C8">
        <f t="shared" si="2"/>
        <v>-0.2215947894118227</v>
      </c>
      <c r="H8">
        <f t="shared" si="3"/>
        <v>1</v>
      </c>
      <c r="I8">
        <f t="shared" si="0"/>
        <v>9.0666666666666664</v>
      </c>
      <c r="J8" t="str">
        <f t="shared" si="5"/>
        <v/>
      </c>
      <c r="K8" t="s">
        <v>17</v>
      </c>
    </row>
    <row r="9" spans="1:11" x14ac:dyDescent="0.2">
      <c r="A9">
        <v>4102</v>
      </c>
      <c r="B9">
        <f t="shared" si="4"/>
        <v>11.2</v>
      </c>
      <c r="C9">
        <f t="shared" si="2"/>
        <v>-4.6191903947492258E-2</v>
      </c>
      <c r="D9" t="s">
        <v>18</v>
      </c>
      <c r="H9" t="str">
        <f t="shared" si="3"/>
        <v/>
      </c>
      <c r="I9" t="str">
        <f t="shared" si="0"/>
        <v/>
      </c>
      <c r="J9">
        <f t="shared" si="5"/>
        <v>3966</v>
      </c>
    </row>
    <row r="10" spans="1:11" x14ac:dyDescent="0.2">
      <c r="A10">
        <v>4438</v>
      </c>
      <c r="B10">
        <f t="shared" si="4"/>
        <v>2.5666666666666669</v>
      </c>
      <c r="C10">
        <f t="shared" si="2"/>
        <v>-0.75602545606095473</v>
      </c>
      <c r="H10">
        <f t="shared" si="3"/>
        <v>1</v>
      </c>
      <c r="I10">
        <f t="shared" si="0"/>
        <v>2.5666666666666669</v>
      </c>
      <c r="J10" t="str">
        <f t="shared" si="5"/>
        <v/>
      </c>
      <c r="K10" t="s">
        <v>19</v>
      </c>
    </row>
    <row r="11" spans="1:11" x14ac:dyDescent="0.2">
      <c r="A11">
        <v>4515</v>
      </c>
      <c r="B11">
        <f t="shared" si="4"/>
        <v>16.2</v>
      </c>
      <c r="C11">
        <f t="shared" si="2"/>
        <v>0.36490860885953236</v>
      </c>
      <c r="H11" t="str">
        <f t="shared" si="3"/>
        <v/>
      </c>
      <c r="I11" t="str">
        <f t="shared" si="0"/>
        <v/>
      </c>
      <c r="J11">
        <f t="shared" si="5"/>
        <v>4476.5</v>
      </c>
    </row>
    <row r="12" spans="1:11" x14ac:dyDescent="0.2">
      <c r="A12">
        <v>5001</v>
      </c>
      <c r="B12">
        <f t="shared" si="4"/>
        <v>3.1</v>
      </c>
      <c r="C12">
        <f t="shared" si="2"/>
        <v>-0.71217473469487202</v>
      </c>
      <c r="E12">
        <v>1</v>
      </c>
      <c r="F12">
        <v>1</v>
      </c>
      <c r="H12" t="str">
        <f t="shared" si="3"/>
        <v/>
      </c>
      <c r="I12" t="str">
        <f t="shared" si="0"/>
        <v/>
      </c>
      <c r="J12" t="str">
        <f t="shared" si="5"/>
        <v/>
      </c>
      <c r="K12" t="s">
        <v>29</v>
      </c>
    </row>
    <row r="13" spans="1:11" x14ac:dyDescent="0.2">
      <c r="A13">
        <v>5094</v>
      </c>
      <c r="B13">
        <f t="shared" si="4"/>
        <v>6.2333333333333334</v>
      </c>
      <c r="C13">
        <f t="shared" si="2"/>
        <v>-0.45455174666913661</v>
      </c>
      <c r="H13" t="str">
        <f t="shared" si="3"/>
        <v/>
      </c>
      <c r="I13" t="str">
        <f t="shared" si="0"/>
        <v/>
      </c>
      <c r="J13" t="str">
        <f t="shared" si="5"/>
        <v/>
      </c>
      <c r="K13" t="s">
        <v>20</v>
      </c>
    </row>
    <row r="14" spans="1:11" x14ac:dyDescent="0.2">
      <c r="A14">
        <v>5281</v>
      </c>
      <c r="B14">
        <f t="shared" si="4"/>
        <v>5</v>
      </c>
      <c r="C14">
        <f t="shared" si="2"/>
        <v>-0.5559565398282027</v>
      </c>
      <c r="H14" t="str">
        <f t="shared" si="3"/>
        <v/>
      </c>
      <c r="I14" t="str">
        <f t="shared" si="0"/>
        <v/>
      </c>
      <c r="J14" t="str">
        <f t="shared" si="5"/>
        <v/>
      </c>
    </row>
    <row r="15" spans="1:11" x14ac:dyDescent="0.2">
      <c r="A15">
        <v>5431</v>
      </c>
      <c r="B15">
        <f t="shared" si="4"/>
        <v>2.9333333333333331</v>
      </c>
      <c r="C15">
        <f t="shared" si="2"/>
        <v>-0.72587808512177288</v>
      </c>
      <c r="E15">
        <v>1</v>
      </c>
      <c r="F15">
        <v>1</v>
      </c>
      <c r="H15" t="str">
        <f t="shared" si="3"/>
        <v/>
      </c>
      <c r="I15" t="str">
        <f t="shared" si="0"/>
        <v/>
      </c>
      <c r="J15" t="str">
        <f t="shared" si="5"/>
        <v/>
      </c>
      <c r="K15" t="s">
        <v>24</v>
      </c>
    </row>
    <row r="16" spans="1:11" x14ac:dyDescent="0.2">
      <c r="A16">
        <v>5519</v>
      </c>
      <c r="B16">
        <f t="shared" si="4"/>
        <v>2.4333333333333331</v>
      </c>
      <c r="C16">
        <f t="shared" si="2"/>
        <v>-0.76698813640247532</v>
      </c>
      <c r="E16">
        <v>1</v>
      </c>
      <c r="F16">
        <v>1</v>
      </c>
      <c r="H16" t="str">
        <f t="shared" si="3"/>
        <v/>
      </c>
      <c r="I16" t="str">
        <f t="shared" si="0"/>
        <v/>
      </c>
      <c r="J16" t="str">
        <f t="shared" si="5"/>
        <v/>
      </c>
      <c r="K16" t="s">
        <v>28</v>
      </c>
    </row>
    <row r="17" spans="1:11" x14ac:dyDescent="0.2">
      <c r="A17">
        <v>5592</v>
      </c>
      <c r="B17">
        <f t="shared" si="4"/>
        <v>10.433333333333334</v>
      </c>
      <c r="C17">
        <f t="shared" si="2"/>
        <v>-0.10922731591123595</v>
      </c>
      <c r="H17">
        <f t="shared" si="3"/>
        <v>1</v>
      </c>
      <c r="I17">
        <f t="shared" si="0"/>
        <v>10.433333333333334</v>
      </c>
      <c r="J17" t="str">
        <f t="shared" si="5"/>
        <v/>
      </c>
      <c r="K17" t="s">
        <v>22</v>
      </c>
    </row>
    <row r="18" spans="1:11" x14ac:dyDescent="0.2">
      <c r="A18">
        <v>5905</v>
      </c>
      <c r="B18">
        <f t="shared" si="4"/>
        <v>2.3333333333333335</v>
      </c>
      <c r="C18">
        <f t="shared" si="2"/>
        <v>-0.77521014665861576</v>
      </c>
      <c r="H18" t="str">
        <f t="shared" si="3"/>
        <v/>
      </c>
      <c r="I18" t="str">
        <f t="shared" si="0"/>
        <v/>
      </c>
      <c r="J18">
        <f t="shared" si="5"/>
        <v>5748.5</v>
      </c>
    </row>
    <row r="19" spans="1:11" x14ac:dyDescent="0.2">
      <c r="A19">
        <v>5975</v>
      </c>
      <c r="B19">
        <f t="shared" si="4"/>
        <v>2.1</v>
      </c>
      <c r="C19">
        <f t="shared" si="2"/>
        <v>-0.79439483725627702</v>
      </c>
      <c r="E19">
        <v>1</v>
      </c>
      <c r="F19">
        <v>1</v>
      </c>
      <c r="H19" t="str">
        <f t="shared" si="3"/>
        <v/>
      </c>
      <c r="I19" t="str">
        <f t="shared" si="0"/>
        <v/>
      </c>
      <c r="J19" t="str">
        <f t="shared" si="5"/>
        <v/>
      </c>
      <c r="K19" t="s">
        <v>23</v>
      </c>
    </row>
    <row r="20" spans="1:11" x14ac:dyDescent="0.2">
      <c r="A20">
        <v>6038</v>
      </c>
      <c r="B20">
        <f t="shared" si="4"/>
        <v>12.166666666666666</v>
      </c>
      <c r="C20">
        <f t="shared" si="2"/>
        <v>3.3287528528532506E-2</v>
      </c>
      <c r="H20">
        <f t="shared" si="3"/>
        <v>1</v>
      </c>
      <c r="I20">
        <f t="shared" si="0"/>
        <v>12.166666666666666</v>
      </c>
      <c r="J20" t="str">
        <f t="shared" si="5"/>
        <v/>
      </c>
      <c r="K20" t="s">
        <v>25</v>
      </c>
    </row>
    <row r="21" spans="1:11" x14ac:dyDescent="0.2">
      <c r="A21">
        <v>6403</v>
      </c>
      <c r="B21">
        <f t="shared" si="4"/>
        <v>2.3333333333333335</v>
      </c>
      <c r="C21">
        <f t="shared" si="2"/>
        <v>-0.77521014665861576</v>
      </c>
      <c r="H21" t="str">
        <f t="shared" si="3"/>
        <v/>
      </c>
      <c r="I21" t="str">
        <f t="shared" si="0"/>
        <v/>
      </c>
      <c r="J21">
        <f t="shared" si="5"/>
        <v>6220.5</v>
      </c>
    </row>
    <row r="22" spans="1:11" x14ac:dyDescent="0.2">
      <c r="A22">
        <v>6473</v>
      </c>
      <c r="B22">
        <f t="shared" si="4"/>
        <v>7.6</v>
      </c>
      <c r="C22">
        <f t="shared" si="2"/>
        <v>-0.34218427316854994</v>
      </c>
      <c r="E22">
        <v>1</v>
      </c>
      <c r="F22">
        <v>1</v>
      </c>
      <c r="H22" t="str">
        <f t="shared" si="3"/>
        <v/>
      </c>
      <c r="I22" t="str">
        <f t="shared" si="0"/>
        <v/>
      </c>
      <c r="J22" t="str">
        <f t="shared" si="5"/>
        <v/>
      </c>
      <c r="K22" t="s">
        <v>28</v>
      </c>
    </row>
    <row r="23" spans="1:11" x14ac:dyDescent="0.2">
      <c r="A23">
        <v>6701</v>
      </c>
      <c r="B23">
        <f t="shared" si="4"/>
        <v>1.6333333333333333</v>
      </c>
      <c r="C23">
        <f t="shared" si="2"/>
        <v>-0.83276421845159931</v>
      </c>
      <c r="E23">
        <v>1</v>
      </c>
      <c r="F23">
        <v>1</v>
      </c>
      <c r="H23" t="str">
        <f t="shared" si="3"/>
        <v/>
      </c>
      <c r="I23" t="str">
        <f t="shared" si="0"/>
        <v/>
      </c>
      <c r="J23" t="str">
        <f t="shared" si="5"/>
        <v/>
      </c>
      <c r="K23" t="s">
        <v>24</v>
      </c>
    </row>
    <row r="24" spans="1:11" x14ac:dyDescent="0.2">
      <c r="A24">
        <v>6750</v>
      </c>
      <c r="B24">
        <f t="shared" si="4"/>
        <v>3.3333333333333335</v>
      </c>
      <c r="C24">
        <f t="shared" si="2"/>
        <v>-0.69299004409721088</v>
      </c>
      <c r="E24" t="s">
        <v>0</v>
      </c>
      <c r="F24">
        <v>1</v>
      </c>
      <c r="H24" t="str">
        <f t="shared" si="3"/>
        <v/>
      </c>
      <c r="I24" t="str">
        <f t="shared" si="0"/>
        <v/>
      </c>
      <c r="J24" t="str">
        <f t="shared" si="5"/>
        <v/>
      </c>
      <c r="K24" t="s">
        <v>26</v>
      </c>
    </row>
    <row r="25" spans="1:11" x14ac:dyDescent="0.2">
      <c r="A25">
        <v>6850</v>
      </c>
      <c r="B25">
        <f t="shared" si="4"/>
        <v>6.4</v>
      </c>
      <c r="C25">
        <f t="shared" si="2"/>
        <v>-0.44084839624223576</v>
      </c>
      <c r="H25" t="str">
        <f t="shared" si="3"/>
        <v/>
      </c>
      <c r="I25" t="str">
        <f t="shared" si="0"/>
        <v/>
      </c>
      <c r="J25" t="str">
        <f t="shared" si="5"/>
        <v/>
      </c>
    </row>
    <row r="26" spans="1:11" x14ac:dyDescent="0.2">
      <c r="A26">
        <v>7042</v>
      </c>
      <c r="B26">
        <f t="shared" si="4"/>
        <v>5.5</v>
      </c>
      <c r="C26">
        <f t="shared" si="2"/>
        <v>-0.51484648854750026</v>
      </c>
      <c r="H26" t="str">
        <f t="shared" si="3"/>
        <v/>
      </c>
      <c r="I26" t="str">
        <f t="shared" si="0"/>
        <v/>
      </c>
      <c r="J26" t="str">
        <f t="shared" si="5"/>
        <v/>
      </c>
    </row>
    <row r="27" spans="1:11" x14ac:dyDescent="0.2">
      <c r="A27">
        <v>7207</v>
      </c>
      <c r="B27">
        <f t="shared" si="4"/>
        <v>3.1</v>
      </c>
      <c r="C27">
        <f t="shared" si="2"/>
        <v>-0.71217473469487202</v>
      </c>
      <c r="E27">
        <v>1</v>
      </c>
      <c r="F27">
        <v>1</v>
      </c>
      <c r="H27" t="str">
        <f t="shared" si="3"/>
        <v/>
      </c>
      <c r="I27" t="str">
        <f t="shared" si="0"/>
        <v/>
      </c>
      <c r="J27" t="str">
        <f t="shared" si="5"/>
        <v/>
      </c>
      <c r="K27" t="s">
        <v>28</v>
      </c>
    </row>
    <row r="28" spans="1:11" x14ac:dyDescent="0.2">
      <c r="A28">
        <v>7300</v>
      </c>
      <c r="B28">
        <f t="shared" si="4"/>
        <v>15.533333333333333</v>
      </c>
      <c r="C28">
        <f t="shared" si="2"/>
        <v>0.31009520715192912</v>
      </c>
      <c r="E28">
        <v>1</v>
      </c>
      <c r="F28">
        <v>1</v>
      </c>
      <c r="H28" t="str">
        <f t="shared" si="3"/>
        <v/>
      </c>
      <c r="I28" t="str">
        <f t="shared" si="0"/>
        <v/>
      </c>
      <c r="J28" t="str">
        <f t="shared" si="5"/>
        <v/>
      </c>
    </row>
    <row r="29" spans="1:11" x14ac:dyDescent="0.2">
      <c r="A29">
        <v>7766</v>
      </c>
      <c r="B29">
        <f t="shared" si="4"/>
        <v>9.9666666666666668</v>
      </c>
      <c r="C29">
        <f t="shared" si="2"/>
        <v>-0.14759669710655826</v>
      </c>
      <c r="H29">
        <f t="shared" si="3"/>
        <v>1</v>
      </c>
      <c r="I29">
        <f t="shared" si="0"/>
        <v>9.9666666666666668</v>
      </c>
      <c r="J29" t="str">
        <f t="shared" si="5"/>
        <v/>
      </c>
      <c r="K29" t="s">
        <v>27</v>
      </c>
    </row>
    <row r="30" spans="1:11" x14ac:dyDescent="0.2">
      <c r="A30">
        <v>8065</v>
      </c>
      <c r="B30">
        <f t="shared" si="4"/>
        <v>36.233333333333334</v>
      </c>
      <c r="C30">
        <f t="shared" si="2"/>
        <v>2.0120513301730112</v>
      </c>
      <c r="H30" t="str">
        <f t="shared" si="3"/>
        <v/>
      </c>
      <c r="I30" t="str">
        <f t="shared" si="0"/>
        <v/>
      </c>
      <c r="J30">
        <f t="shared" si="5"/>
        <v>7915.5</v>
      </c>
    </row>
    <row r="31" spans="1:11" x14ac:dyDescent="0.2">
      <c r="A31">
        <v>9152</v>
      </c>
      <c r="B31">
        <f t="shared" si="4"/>
        <v>30.566666666666666</v>
      </c>
      <c r="C31">
        <f t="shared" si="2"/>
        <v>1.5461374156583831</v>
      </c>
      <c r="E31">
        <v>1</v>
      </c>
      <c r="F31">
        <v>1</v>
      </c>
      <c r="H31" t="str">
        <f t="shared" si="3"/>
        <v/>
      </c>
      <c r="I31" t="str">
        <f t="shared" si="0"/>
        <v/>
      </c>
      <c r="J31" t="str">
        <f t="shared" si="5"/>
        <v/>
      </c>
      <c r="K31" t="s">
        <v>28</v>
      </c>
    </row>
    <row r="32" spans="1:11" x14ac:dyDescent="0.2">
      <c r="A32">
        <v>10069</v>
      </c>
      <c r="B32">
        <f t="shared" si="4"/>
        <v>11.266666666666667</v>
      </c>
      <c r="C32">
        <f t="shared" si="2"/>
        <v>-4.0710563776731802E-2</v>
      </c>
      <c r="H32">
        <f t="shared" si="3"/>
        <v>1</v>
      </c>
      <c r="I32">
        <f t="shared" si="0"/>
        <v>11.266666666666667</v>
      </c>
      <c r="J32" t="str">
        <f t="shared" si="5"/>
        <v/>
      </c>
      <c r="K32" t="s">
        <v>30</v>
      </c>
    </row>
    <row r="33" spans="1:11" x14ac:dyDescent="0.2">
      <c r="A33">
        <v>10407</v>
      </c>
      <c r="B33">
        <f t="shared" si="4"/>
        <v>9.4666666666666668</v>
      </c>
      <c r="C33">
        <f t="shared" si="2"/>
        <v>-0.1887067483872607</v>
      </c>
      <c r="H33" t="str">
        <f t="shared" si="3"/>
        <v/>
      </c>
      <c r="I33" t="str">
        <f t="shared" si="0"/>
        <v/>
      </c>
      <c r="J33">
        <f t="shared" si="5"/>
        <v>10238</v>
      </c>
    </row>
    <row r="34" spans="1:11" x14ac:dyDescent="0.2">
      <c r="A34">
        <v>10691</v>
      </c>
      <c r="B34">
        <f t="shared" si="4"/>
        <v>3.7666666666666666</v>
      </c>
      <c r="C34">
        <f t="shared" si="2"/>
        <v>-0.65736133298726873</v>
      </c>
      <c r="H34">
        <f t="shared" si="3"/>
        <v>1</v>
      </c>
      <c r="I34">
        <f t="shared" si="0"/>
        <v>3.7666666666666666</v>
      </c>
      <c r="J34" t="str">
        <f t="shared" si="5"/>
        <v/>
      </c>
      <c r="K34" t="s">
        <v>31</v>
      </c>
    </row>
    <row r="35" spans="1:11" x14ac:dyDescent="0.2">
      <c r="A35">
        <v>10804</v>
      </c>
      <c r="B35">
        <f t="shared" si="4"/>
        <v>7.3666666666666663</v>
      </c>
      <c r="C35">
        <f t="shared" si="2"/>
        <v>-0.36136896376621108</v>
      </c>
      <c r="H35" t="str">
        <f t="shared" si="3"/>
        <v/>
      </c>
      <c r="I35" t="str">
        <f t="shared" si="0"/>
        <v/>
      </c>
      <c r="J35">
        <f t="shared" si="5"/>
        <v>10747.5</v>
      </c>
    </row>
    <row r="36" spans="1:11" x14ac:dyDescent="0.2">
      <c r="A36">
        <v>11025</v>
      </c>
      <c r="B36">
        <f t="shared" si="4"/>
        <v>28.033333333333335</v>
      </c>
      <c r="C36">
        <f t="shared" si="2"/>
        <v>1.3378464891694908</v>
      </c>
      <c r="E36">
        <v>1</v>
      </c>
      <c r="F36" t="s">
        <v>0</v>
      </c>
      <c r="G36">
        <v>1</v>
      </c>
      <c r="H36" t="str">
        <f t="shared" si="3"/>
        <v/>
      </c>
      <c r="I36" t="str">
        <f t="shared" si="0"/>
        <v/>
      </c>
      <c r="J36" t="str">
        <f t="shared" si="5"/>
        <v/>
      </c>
      <c r="K36" t="s">
        <v>32</v>
      </c>
    </row>
    <row r="37" spans="1:11" x14ac:dyDescent="0.2">
      <c r="A37">
        <v>11866</v>
      </c>
      <c r="B37">
        <f t="shared" si="4"/>
        <v>4.0666666666666664</v>
      </c>
      <c r="C37">
        <f t="shared" si="2"/>
        <v>-0.63269530221884729</v>
      </c>
      <c r="F37">
        <v>1</v>
      </c>
      <c r="H37" t="str">
        <f t="shared" si="3"/>
        <v/>
      </c>
      <c r="I37" t="str">
        <f t="shared" si="0"/>
        <v/>
      </c>
      <c r="J37" t="str">
        <f t="shared" si="5"/>
        <v/>
      </c>
      <c r="K37" t="s">
        <v>34</v>
      </c>
    </row>
    <row r="38" spans="1:11" x14ac:dyDescent="0.2">
      <c r="A38">
        <v>11988</v>
      </c>
      <c r="B38">
        <f t="shared" si="4"/>
        <v>12.266666666666667</v>
      </c>
      <c r="C38">
        <f t="shared" si="2"/>
        <v>4.1509538784673117E-2</v>
      </c>
      <c r="H38">
        <f t="shared" si="3"/>
        <v>1</v>
      </c>
      <c r="I38">
        <f t="shared" si="0"/>
        <v>12.266666666666667</v>
      </c>
      <c r="J38" t="str">
        <f t="shared" si="5"/>
        <v/>
      </c>
      <c r="K38" t="s">
        <v>35</v>
      </c>
    </row>
    <row r="39" spans="1:11" x14ac:dyDescent="0.2">
      <c r="A39">
        <v>12356</v>
      </c>
      <c r="B39">
        <f t="shared" si="4"/>
        <v>18.7</v>
      </c>
      <c r="C39">
        <f t="shared" si="2"/>
        <v>0.57045886526304468</v>
      </c>
      <c r="H39" t="str">
        <f t="shared" si="3"/>
        <v/>
      </c>
      <c r="I39" t="str">
        <f t="shared" si="0"/>
        <v/>
      </c>
      <c r="J39">
        <f t="shared" si="5"/>
        <v>12172</v>
      </c>
    </row>
    <row r="40" spans="1:11" x14ac:dyDescent="0.2">
      <c r="A40">
        <v>12917</v>
      </c>
      <c r="B40">
        <f t="shared" si="4"/>
        <v>17.766666666666666</v>
      </c>
      <c r="C40">
        <f t="shared" si="2"/>
        <v>0.49372010287240004</v>
      </c>
      <c r="H40" t="str">
        <f t="shared" si="3"/>
        <v/>
      </c>
      <c r="I40" t="str">
        <f t="shared" si="0"/>
        <v/>
      </c>
      <c r="J40" t="str">
        <f t="shared" si="5"/>
        <v/>
      </c>
    </row>
    <row r="41" spans="1:11" x14ac:dyDescent="0.2">
      <c r="A41">
        <v>13450</v>
      </c>
      <c r="B41">
        <f t="shared" si="4"/>
        <v>8.8000000000000007</v>
      </c>
      <c r="C41">
        <f t="shared" si="2"/>
        <v>-0.24352015009486394</v>
      </c>
      <c r="H41">
        <f t="shared" si="3"/>
        <v>1</v>
      </c>
      <c r="I41">
        <f t="shared" si="0"/>
        <v>8.8000000000000007</v>
      </c>
      <c r="J41" t="str">
        <f t="shared" si="5"/>
        <v/>
      </c>
      <c r="K41" t="s">
        <v>36</v>
      </c>
    </row>
    <row r="42" spans="1:11" x14ac:dyDescent="0.2">
      <c r="A42">
        <v>13714</v>
      </c>
      <c r="B42">
        <f t="shared" si="4"/>
        <v>6.3</v>
      </c>
      <c r="C42">
        <f t="shared" si="2"/>
        <v>-0.44907040649837632</v>
      </c>
      <c r="H42" t="str">
        <f t="shared" si="3"/>
        <v/>
      </c>
      <c r="I42" t="str">
        <f t="shared" si="0"/>
        <v/>
      </c>
      <c r="J42">
        <f t="shared" si="5"/>
        <v>13582</v>
      </c>
    </row>
    <row r="43" spans="1:11" x14ac:dyDescent="0.2">
      <c r="A43">
        <v>13903</v>
      </c>
      <c r="B43">
        <f t="shared" si="4"/>
        <v>8.6</v>
      </c>
      <c r="C43">
        <f t="shared" si="2"/>
        <v>-0.259964170607145</v>
      </c>
      <c r="E43">
        <v>1</v>
      </c>
      <c r="F43">
        <v>1</v>
      </c>
      <c r="H43" t="str">
        <f t="shared" si="3"/>
        <v/>
      </c>
      <c r="I43" t="str">
        <f t="shared" si="0"/>
        <v/>
      </c>
      <c r="J43" t="str">
        <f t="shared" si="5"/>
        <v/>
      </c>
      <c r="K43" t="s">
        <v>37</v>
      </c>
    </row>
    <row r="44" spans="1:11" x14ac:dyDescent="0.2">
      <c r="A44">
        <v>14161</v>
      </c>
      <c r="B44">
        <f t="shared" si="4"/>
        <v>4.7333333333333334</v>
      </c>
      <c r="C44">
        <f t="shared" si="2"/>
        <v>-0.577881900511244</v>
      </c>
      <c r="H44">
        <f t="shared" si="3"/>
        <v>1</v>
      </c>
      <c r="I44">
        <f t="shared" si="0"/>
        <v>4.7333333333333334</v>
      </c>
      <c r="J44" t="str">
        <f t="shared" si="5"/>
        <v/>
      </c>
      <c r="K44" t="s">
        <v>38</v>
      </c>
    </row>
    <row r="45" spans="1:11" x14ac:dyDescent="0.2">
      <c r="A45">
        <v>14303</v>
      </c>
      <c r="B45">
        <f t="shared" si="4"/>
        <v>45.93333333333333</v>
      </c>
      <c r="C45">
        <f t="shared" si="2"/>
        <v>2.8095863250186386</v>
      </c>
      <c r="H45" t="str">
        <f t="shared" si="3"/>
        <v/>
      </c>
      <c r="I45" t="str">
        <f t="shared" si="0"/>
        <v/>
      </c>
      <c r="J45">
        <f t="shared" si="5"/>
        <v>14232</v>
      </c>
    </row>
    <row r="46" spans="1:11" x14ac:dyDescent="0.2">
      <c r="A46">
        <v>15681</v>
      </c>
      <c r="B46">
        <f t="shared" si="4"/>
        <v>7.7666666666666666</v>
      </c>
      <c r="C46">
        <f t="shared" si="2"/>
        <v>-0.32848092274164908</v>
      </c>
      <c r="H46">
        <f t="shared" si="3"/>
        <v>1</v>
      </c>
      <c r="I46">
        <f t="shared" si="0"/>
        <v>7.7666666666666666</v>
      </c>
      <c r="J46" t="str">
        <f t="shared" si="5"/>
        <v/>
      </c>
      <c r="K46" t="s">
        <v>39</v>
      </c>
    </row>
    <row r="47" spans="1:11" x14ac:dyDescent="0.2">
      <c r="A47">
        <v>15914</v>
      </c>
      <c r="B47">
        <f t="shared" si="4"/>
        <v>27.033333333333335</v>
      </c>
      <c r="C47">
        <f t="shared" si="2"/>
        <v>1.2556263866080859</v>
      </c>
      <c r="H47" t="str">
        <f t="shared" si="3"/>
        <v/>
      </c>
      <c r="I47" t="str">
        <f t="shared" si="0"/>
        <v/>
      </c>
      <c r="J47">
        <f t="shared" si="5"/>
        <v>15797.5</v>
      </c>
    </row>
    <row r="48" spans="1:11" x14ac:dyDescent="0.2">
      <c r="A48">
        <v>16725</v>
      </c>
      <c r="B48">
        <f t="shared" si="4"/>
        <v>5.166666666666667</v>
      </c>
      <c r="C48">
        <f t="shared" si="2"/>
        <v>-0.54225318940130185</v>
      </c>
      <c r="H48" t="str">
        <f t="shared" si="3"/>
        <v/>
      </c>
      <c r="I48" t="str">
        <f t="shared" si="0"/>
        <v/>
      </c>
      <c r="J48" t="str">
        <f t="shared" si="5"/>
        <v/>
      </c>
      <c r="K48" t="s">
        <v>40</v>
      </c>
    </row>
    <row r="49" spans="1:11" x14ac:dyDescent="0.2">
      <c r="A49">
        <v>16880</v>
      </c>
      <c r="B49">
        <f t="shared" si="4"/>
        <v>1.6333333333333333</v>
      </c>
      <c r="C49">
        <f t="shared" si="2"/>
        <v>-0.83276421845159931</v>
      </c>
      <c r="H49" t="str">
        <f t="shared" si="3"/>
        <v/>
      </c>
      <c r="I49" t="str">
        <f t="shared" si="0"/>
        <v/>
      </c>
      <c r="J49" t="str">
        <f t="shared" si="5"/>
        <v/>
      </c>
    </row>
    <row r="50" spans="1:11" x14ac:dyDescent="0.2">
      <c r="A50">
        <v>16929</v>
      </c>
      <c r="B50">
        <f t="shared" si="4"/>
        <v>5.7666666666666666</v>
      </c>
      <c r="C50">
        <f t="shared" si="2"/>
        <v>-0.49292112786445891</v>
      </c>
      <c r="H50" t="str">
        <f t="shared" si="3"/>
        <v/>
      </c>
      <c r="I50" t="str">
        <f t="shared" si="0"/>
        <v/>
      </c>
      <c r="J50" t="str">
        <f t="shared" si="5"/>
        <v/>
      </c>
    </row>
    <row r="51" spans="1:11" x14ac:dyDescent="0.2">
      <c r="A51">
        <v>17102</v>
      </c>
      <c r="B51">
        <f t="shared" si="4"/>
        <v>5.7</v>
      </c>
      <c r="C51">
        <f t="shared" si="2"/>
        <v>-0.49840246803521926</v>
      </c>
      <c r="E51">
        <v>1</v>
      </c>
      <c r="H51" t="str">
        <f t="shared" si="3"/>
        <v/>
      </c>
      <c r="I51" t="str">
        <f t="shared" si="0"/>
        <v/>
      </c>
      <c r="J51" t="str">
        <f t="shared" si="5"/>
        <v/>
      </c>
    </row>
    <row r="52" spans="1:11" x14ac:dyDescent="0.2">
      <c r="A52">
        <v>17273</v>
      </c>
      <c r="B52">
        <f t="shared" si="4"/>
        <v>1.6</v>
      </c>
      <c r="C52">
        <f t="shared" si="2"/>
        <v>-0.83550488853697946</v>
      </c>
      <c r="E52">
        <v>1</v>
      </c>
      <c r="H52" t="str">
        <f t="shared" si="3"/>
        <v/>
      </c>
      <c r="I52" t="str">
        <f t="shared" si="0"/>
        <v/>
      </c>
      <c r="J52" t="str">
        <f t="shared" si="5"/>
        <v/>
      </c>
      <c r="K52" t="s">
        <v>41</v>
      </c>
    </row>
    <row r="53" spans="1:11" x14ac:dyDescent="0.2">
      <c r="A53">
        <v>17321</v>
      </c>
      <c r="B53">
        <f t="shared" si="4"/>
        <v>12.4</v>
      </c>
      <c r="C53">
        <f t="shared" si="2"/>
        <v>5.2472219126193737E-2</v>
      </c>
      <c r="H53" t="str">
        <f t="shared" si="3"/>
        <v/>
      </c>
      <c r="I53" t="str">
        <f t="shared" si="0"/>
        <v/>
      </c>
      <c r="J53" t="str">
        <f t="shared" si="5"/>
        <v/>
      </c>
    </row>
    <row r="54" spans="1:11" x14ac:dyDescent="0.2">
      <c r="A54">
        <v>17693</v>
      </c>
      <c r="B54">
        <f t="shared" si="4"/>
        <v>26.566666666666666</v>
      </c>
      <c r="C54">
        <f t="shared" si="2"/>
        <v>1.2172570054127634</v>
      </c>
      <c r="H54" t="str">
        <f t="shared" si="3"/>
        <v/>
      </c>
      <c r="I54" t="str">
        <f t="shared" si="0"/>
        <v/>
      </c>
      <c r="J54" t="str">
        <f t="shared" si="5"/>
        <v/>
      </c>
      <c r="K54" t="s">
        <v>43</v>
      </c>
    </row>
    <row r="55" spans="1:11" x14ac:dyDescent="0.2">
      <c r="A55">
        <v>18490</v>
      </c>
      <c r="B55">
        <f t="shared" si="4"/>
        <v>10.633333333333333</v>
      </c>
      <c r="C55">
        <f t="shared" si="2"/>
        <v>-9.2783295398955024E-2</v>
      </c>
      <c r="H55">
        <f t="shared" si="3"/>
        <v>1</v>
      </c>
      <c r="I55">
        <f t="shared" si="0"/>
        <v>10.633333333333333</v>
      </c>
      <c r="J55" t="str">
        <f t="shared" si="5"/>
        <v/>
      </c>
      <c r="K55" t="s">
        <v>42</v>
      </c>
    </row>
    <row r="56" spans="1:11" x14ac:dyDescent="0.2">
      <c r="A56">
        <v>18809</v>
      </c>
      <c r="B56">
        <f t="shared" si="4"/>
        <v>31.7</v>
      </c>
      <c r="C56">
        <f t="shared" si="2"/>
        <v>1.6393201985613086</v>
      </c>
      <c r="H56" t="str">
        <f t="shared" si="3"/>
        <v/>
      </c>
      <c r="I56" t="str">
        <f t="shared" si="0"/>
        <v/>
      </c>
      <c r="J56">
        <f t="shared" si="5"/>
        <v>18649.5</v>
      </c>
      <c r="K56" t="s">
        <v>11</v>
      </c>
    </row>
    <row r="57" spans="1:11" x14ac:dyDescent="0.2">
      <c r="A57">
        <v>19760</v>
      </c>
      <c r="B57">
        <f t="shared" si="4"/>
        <v>9.6666666666666661</v>
      </c>
      <c r="C57">
        <f t="shared" si="2"/>
        <v>-0.17226272787497979</v>
      </c>
      <c r="H57">
        <f t="shared" si="3"/>
        <v>1</v>
      </c>
      <c r="I57">
        <f t="shared" si="0"/>
        <v>9.6666666666666661</v>
      </c>
      <c r="J57" t="str">
        <f t="shared" si="5"/>
        <v/>
      </c>
      <c r="K57" t="s">
        <v>44</v>
      </c>
    </row>
    <row r="58" spans="1:11" x14ac:dyDescent="0.2">
      <c r="A58">
        <v>20050</v>
      </c>
      <c r="B58">
        <f t="shared" si="4"/>
        <v>36.1</v>
      </c>
      <c r="C58">
        <f t="shared" si="2"/>
        <v>2.0010886498314906</v>
      </c>
      <c r="D58" t="s">
        <v>8</v>
      </c>
      <c r="H58" t="str">
        <f t="shared" si="3"/>
        <v/>
      </c>
      <c r="I58" t="str">
        <f t="shared" si="0"/>
        <v/>
      </c>
      <c r="J58">
        <f t="shared" si="5"/>
        <v>19905</v>
      </c>
      <c r="K58" t="s">
        <v>11</v>
      </c>
    </row>
    <row r="59" spans="1:11" x14ac:dyDescent="0.2">
      <c r="A59">
        <v>21133</v>
      </c>
      <c r="B59">
        <f t="shared" si="4"/>
        <v>37.333333333333336</v>
      </c>
      <c r="C59">
        <f t="shared" si="2"/>
        <v>2.1024934429905566</v>
      </c>
      <c r="E59">
        <v>1</v>
      </c>
      <c r="G59">
        <v>1</v>
      </c>
      <c r="H59" t="str">
        <f t="shared" si="3"/>
        <v/>
      </c>
      <c r="I59" t="str">
        <f t="shared" si="0"/>
        <v/>
      </c>
      <c r="J59" t="str">
        <f t="shared" si="5"/>
        <v/>
      </c>
      <c r="K59" t="s">
        <v>45</v>
      </c>
    </row>
    <row r="60" spans="1:11" x14ac:dyDescent="0.2">
      <c r="A60">
        <v>22253</v>
      </c>
      <c r="B60">
        <f t="shared" si="4"/>
        <v>7.7333333333333334</v>
      </c>
      <c r="C60">
        <f t="shared" si="2"/>
        <v>-0.33122159282702923</v>
      </c>
      <c r="H60">
        <f t="shared" si="3"/>
        <v>1</v>
      </c>
      <c r="I60">
        <f t="shared" si="0"/>
        <v>7.7333333333333334</v>
      </c>
      <c r="J60" t="str">
        <f t="shared" si="5"/>
        <v/>
      </c>
      <c r="K60" t="s">
        <v>46</v>
      </c>
    </row>
    <row r="61" spans="1:11" x14ac:dyDescent="0.2">
      <c r="A61">
        <v>22485</v>
      </c>
      <c r="B61">
        <f t="shared" si="4"/>
        <v>11.733333333333333</v>
      </c>
      <c r="C61">
        <f t="shared" si="2"/>
        <v>-2.3411825814096416E-3</v>
      </c>
      <c r="H61" t="str">
        <f t="shared" si="3"/>
        <v/>
      </c>
      <c r="I61" t="str">
        <f t="shared" si="0"/>
        <v/>
      </c>
      <c r="J61">
        <f t="shared" si="5"/>
        <v>22369</v>
      </c>
    </row>
    <row r="62" spans="1:11" x14ac:dyDescent="0.2">
      <c r="A62">
        <v>22837</v>
      </c>
      <c r="B62">
        <f t="shared" si="4"/>
        <v>8.2666666666666675</v>
      </c>
      <c r="C62">
        <f t="shared" si="2"/>
        <v>-0.28737087146094653</v>
      </c>
      <c r="H62" t="str">
        <f t="shared" si="3"/>
        <v/>
      </c>
      <c r="I62" t="str">
        <f t="shared" si="0"/>
        <v/>
      </c>
      <c r="J62" t="str">
        <f t="shared" si="5"/>
        <v/>
      </c>
      <c r="K62" t="s">
        <v>47</v>
      </c>
    </row>
    <row r="63" spans="1:11" x14ac:dyDescent="0.2">
      <c r="A63">
        <v>23085</v>
      </c>
      <c r="B63">
        <f t="shared" si="4"/>
        <v>4.8666666666666663</v>
      </c>
      <c r="C63">
        <f t="shared" si="2"/>
        <v>-0.5669192201697234</v>
      </c>
      <c r="H63">
        <f t="shared" si="3"/>
        <v>1</v>
      </c>
      <c r="I63">
        <f t="shared" si="0"/>
        <v>4.8666666666666663</v>
      </c>
      <c r="J63" t="str">
        <f t="shared" si="5"/>
        <v/>
      </c>
      <c r="K63" t="s">
        <v>48</v>
      </c>
    </row>
    <row r="64" spans="1:11" x14ac:dyDescent="0.2">
      <c r="A64">
        <v>23231</v>
      </c>
      <c r="B64">
        <f t="shared" si="4"/>
        <v>12.766666666666667</v>
      </c>
      <c r="C64">
        <f t="shared" si="2"/>
        <v>8.2619590065375573E-2</v>
      </c>
      <c r="H64" t="str">
        <f t="shared" si="3"/>
        <v/>
      </c>
      <c r="I64" t="str">
        <f t="shared" si="0"/>
        <v/>
      </c>
      <c r="J64">
        <f t="shared" si="5"/>
        <v>23158</v>
      </c>
    </row>
    <row r="65" spans="1:11" x14ac:dyDescent="0.2">
      <c r="A65">
        <v>23614</v>
      </c>
      <c r="B65">
        <f t="shared" si="4"/>
        <v>3.8666666666666667</v>
      </c>
      <c r="C65">
        <f t="shared" si="2"/>
        <v>-0.64913932273112818</v>
      </c>
      <c r="H65">
        <f t="shared" si="3"/>
        <v>1</v>
      </c>
      <c r="I65">
        <f t="shared" si="0"/>
        <v>3.8666666666666667</v>
      </c>
      <c r="J65" t="str">
        <f t="shared" si="5"/>
        <v/>
      </c>
      <c r="K65" t="s">
        <v>49</v>
      </c>
    </row>
    <row r="66" spans="1:11" x14ac:dyDescent="0.2">
      <c r="A66">
        <v>23730</v>
      </c>
      <c r="B66">
        <f t="shared" si="4"/>
        <v>37.200000000000003</v>
      </c>
      <c r="C66">
        <f t="shared" si="2"/>
        <v>2.091530762649036</v>
      </c>
      <c r="D66" t="s">
        <v>8</v>
      </c>
      <c r="H66" t="str">
        <f t="shared" si="3"/>
        <v/>
      </c>
      <c r="I66" t="str">
        <f t="shared" ref="I66:I129" si="6">IF(H66=1,B66,"")</f>
        <v/>
      </c>
      <c r="J66">
        <f t="shared" si="5"/>
        <v>23672</v>
      </c>
    </row>
    <row r="67" spans="1:11" x14ac:dyDescent="0.2">
      <c r="A67">
        <v>24846</v>
      </c>
      <c r="B67">
        <f t="shared" si="4"/>
        <v>16.433333333333334</v>
      </c>
      <c r="C67">
        <f t="shared" ref="C67:C130" si="7">(B67-B$300)/B$301</f>
        <v>0.38409329945719356</v>
      </c>
      <c r="E67">
        <v>1</v>
      </c>
      <c r="H67" t="str">
        <f t="shared" ref="H67:H130" si="8">IF(ISNUMBER(SEARCH($H$1,K67)),1,"")</f>
        <v/>
      </c>
      <c r="I67" t="str">
        <f t="shared" si="6"/>
        <v/>
      </c>
      <c r="J67" t="str">
        <f t="shared" si="5"/>
        <v/>
      </c>
      <c r="K67" t="s">
        <v>52</v>
      </c>
    </row>
    <row r="68" spans="1:11" x14ac:dyDescent="0.2">
      <c r="A68">
        <v>25339</v>
      </c>
      <c r="B68">
        <f t="shared" si="4"/>
        <v>9.6333333333333329</v>
      </c>
      <c r="C68">
        <f t="shared" si="7"/>
        <v>-0.17500339796035994</v>
      </c>
      <c r="H68">
        <f t="shared" si="8"/>
        <v>1</v>
      </c>
      <c r="I68">
        <f t="shared" si="6"/>
        <v>9.6333333333333329</v>
      </c>
      <c r="J68" t="str">
        <f t="shared" ref="J68:J131" si="9">IF(H67=1,(A67+A68)/2,"")</f>
        <v/>
      </c>
      <c r="K68" t="s">
        <v>50</v>
      </c>
    </row>
    <row r="69" spans="1:11" x14ac:dyDescent="0.2">
      <c r="A69">
        <v>25628</v>
      </c>
      <c r="B69">
        <f t="shared" si="4"/>
        <v>18.133333333333333</v>
      </c>
      <c r="C69">
        <f t="shared" si="7"/>
        <v>0.52386747381158183</v>
      </c>
      <c r="H69" t="str">
        <f t="shared" si="8"/>
        <v/>
      </c>
      <c r="I69" t="str">
        <f t="shared" si="6"/>
        <v/>
      </c>
      <c r="J69">
        <f t="shared" si="9"/>
        <v>25483.5</v>
      </c>
    </row>
    <row r="70" spans="1:11" x14ac:dyDescent="0.2">
      <c r="A70">
        <v>26172</v>
      </c>
      <c r="B70">
        <f t="shared" si="4"/>
        <v>14.066666666666666</v>
      </c>
      <c r="C70">
        <f t="shared" si="7"/>
        <v>0.18950572339520189</v>
      </c>
      <c r="H70" t="str">
        <f t="shared" si="8"/>
        <v/>
      </c>
      <c r="I70" t="str">
        <f t="shared" si="6"/>
        <v/>
      </c>
      <c r="J70" t="str">
        <f t="shared" si="9"/>
        <v/>
      </c>
    </row>
    <row r="71" spans="1:11" x14ac:dyDescent="0.2">
      <c r="A71">
        <v>26594</v>
      </c>
      <c r="B71">
        <f t="shared" si="4"/>
        <v>5.9666666666666668</v>
      </c>
      <c r="C71">
        <f t="shared" si="7"/>
        <v>-0.47647710735217791</v>
      </c>
      <c r="H71">
        <f t="shared" si="8"/>
        <v>1</v>
      </c>
      <c r="I71">
        <f t="shared" si="6"/>
        <v>5.9666666666666668</v>
      </c>
      <c r="J71" t="str">
        <f t="shared" si="9"/>
        <v/>
      </c>
      <c r="K71" t="s">
        <v>51</v>
      </c>
    </row>
    <row r="72" spans="1:11" x14ac:dyDescent="0.2">
      <c r="A72">
        <v>26773</v>
      </c>
      <c r="B72">
        <f t="shared" si="4"/>
        <v>11.4</v>
      </c>
      <c r="C72">
        <f t="shared" si="7"/>
        <v>-2.9747883435211182E-2</v>
      </c>
      <c r="H72" t="str">
        <f t="shared" si="8"/>
        <v/>
      </c>
      <c r="I72" t="str">
        <f t="shared" si="6"/>
        <v/>
      </c>
      <c r="J72">
        <f t="shared" si="9"/>
        <v>26683.5</v>
      </c>
    </row>
    <row r="73" spans="1:11" x14ac:dyDescent="0.2">
      <c r="A73">
        <v>27115</v>
      </c>
      <c r="B73">
        <f t="shared" si="4"/>
        <v>9.8666666666666671</v>
      </c>
      <c r="C73">
        <f t="shared" si="7"/>
        <v>-0.15581870736269871</v>
      </c>
      <c r="H73">
        <f t="shared" si="8"/>
        <v>1</v>
      </c>
      <c r="I73">
        <f t="shared" si="6"/>
        <v>9.8666666666666671</v>
      </c>
      <c r="J73" t="str">
        <f t="shared" si="9"/>
        <v/>
      </c>
      <c r="K73" t="s">
        <v>53</v>
      </c>
    </row>
    <row r="74" spans="1:11" x14ac:dyDescent="0.2">
      <c r="A74">
        <v>27411</v>
      </c>
      <c r="B74">
        <f t="shared" si="4"/>
        <v>20.066666666666666</v>
      </c>
      <c r="C74">
        <f t="shared" si="7"/>
        <v>0.68282633876363141</v>
      </c>
      <c r="H74" t="str">
        <f t="shared" si="8"/>
        <v/>
      </c>
      <c r="I74" t="str">
        <f t="shared" si="6"/>
        <v/>
      </c>
      <c r="J74">
        <f t="shared" si="9"/>
        <v>27263</v>
      </c>
    </row>
    <row r="75" spans="1:11" x14ac:dyDescent="0.2">
      <c r="A75">
        <v>28013</v>
      </c>
      <c r="B75">
        <f t="shared" si="4"/>
        <v>45.166666666666664</v>
      </c>
      <c r="C75">
        <f t="shared" si="7"/>
        <v>2.7465509130548948</v>
      </c>
      <c r="E75">
        <v>1</v>
      </c>
      <c r="H75" t="str">
        <f t="shared" si="8"/>
        <v/>
      </c>
      <c r="I75" t="str">
        <f t="shared" si="6"/>
        <v/>
      </c>
      <c r="J75" t="str">
        <f t="shared" si="9"/>
        <v/>
      </c>
      <c r="K75" t="s">
        <v>54</v>
      </c>
    </row>
    <row r="76" spans="1:11" x14ac:dyDescent="0.2">
      <c r="A76">
        <v>29368</v>
      </c>
      <c r="B76">
        <f t="shared" si="4"/>
        <v>12.1</v>
      </c>
      <c r="C76">
        <f t="shared" si="7"/>
        <v>2.78061883577722E-2</v>
      </c>
      <c r="E76">
        <v>1</v>
      </c>
      <c r="F76">
        <v>1</v>
      </c>
      <c r="H76" t="str">
        <f t="shared" si="8"/>
        <v/>
      </c>
      <c r="I76" t="str">
        <f t="shared" si="6"/>
        <v/>
      </c>
      <c r="J76" t="str">
        <f t="shared" si="9"/>
        <v/>
      </c>
      <c r="K76" t="s">
        <v>55</v>
      </c>
    </row>
    <row r="77" spans="1:11" x14ac:dyDescent="0.2">
      <c r="A77">
        <v>29731</v>
      </c>
      <c r="B77">
        <f t="shared" si="4"/>
        <v>3.9</v>
      </c>
      <c r="C77">
        <f t="shared" si="7"/>
        <v>-0.64639865264574803</v>
      </c>
      <c r="H77">
        <f t="shared" si="8"/>
        <v>1</v>
      </c>
      <c r="I77">
        <f t="shared" si="6"/>
        <v>3.9</v>
      </c>
      <c r="J77" t="str">
        <f t="shared" si="9"/>
        <v/>
      </c>
      <c r="K77" t="s">
        <v>56</v>
      </c>
    </row>
    <row r="78" spans="1:11" x14ac:dyDescent="0.2">
      <c r="A78">
        <v>29848</v>
      </c>
      <c r="B78">
        <f t="shared" si="4"/>
        <v>15.1</v>
      </c>
      <c r="C78">
        <f t="shared" si="7"/>
        <v>0.27446649604198697</v>
      </c>
      <c r="D78" t="s">
        <v>8</v>
      </c>
      <c r="H78" t="str">
        <f t="shared" si="8"/>
        <v/>
      </c>
      <c r="I78" t="str">
        <f t="shared" si="6"/>
        <v/>
      </c>
      <c r="J78">
        <f t="shared" si="9"/>
        <v>29789.5</v>
      </c>
    </row>
    <row r="79" spans="1:11" x14ac:dyDescent="0.2">
      <c r="A79">
        <v>30301</v>
      </c>
      <c r="B79">
        <f t="shared" si="4"/>
        <v>6.8</v>
      </c>
      <c r="C79">
        <f t="shared" si="7"/>
        <v>-0.40796035521767388</v>
      </c>
      <c r="H79">
        <f t="shared" si="8"/>
        <v>1</v>
      </c>
      <c r="I79">
        <f t="shared" si="6"/>
        <v>6.8</v>
      </c>
      <c r="J79" t="str">
        <f t="shared" si="9"/>
        <v/>
      </c>
      <c r="K79" t="s">
        <v>57</v>
      </c>
    </row>
    <row r="80" spans="1:11" x14ac:dyDescent="0.2">
      <c r="A80">
        <v>30505</v>
      </c>
      <c r="B80">
        <f t="shared" si="4"/>
        <v>8.1</v>
      </c>
      <c r="C80">
        <f t="shared" si="7"/>
        <v>-0.30107422188784749</v>
      </c>
      <c r="E80">
        <v>1</v>
      </c>
      <c r="F80">
        <v>1</v>
      </c>
      <c r="G80">
        <v>1</v>
      </c>
      <c r="H80" t="str">
        <f t="shared" si="8"/>
        <v/>
      </c>
      <c r="I80" t="str">
        <f t="shared" si="6"/>
        <v/>
      </c>
      <c r="J80">
        <f t="shared" si="9"/>
        <v>30403</v>
      </c>
    </row>
    <row r="81" spans="1:11" x14ac:dyDescent="0.2">
      <c r="A81">
        <v>30748</v>
      </c>
      <c r="B81">
        <f t="shared" si="4"/>
        <v>7.9</v>
      </c>
      <c r="C81">
        <f t="shared" si="7"/>
        <v>-0.31751824240012838</v>
      </c>
      <c r="E81">
        <v>1</v>
      </c>
      <c r="H81" t="str">
        <f t="shared" si="8"/>
        <v/>
      </c>
      <c r="I81" t="str">
        <f t="shared" si="6"/>
        <v/>
      </c>
      <c r="J81" t="str">
        <f t="shared" si="9"/>
        <v/>
      </c>
      <c r="K81" t="s">
        <v>10</v>
      </c>
    </row>
    <row r="82" spans="1:11" x14ac:dyDescent="0.2">
      <c r="A82">
        <v>30985</v>
      </c>
      <c r="B82">
        <f t="shared" si="4"/>
        <v>5.3</v>
      </c>
      <c r="C82">
        <f t="shared" si="7"/>
        <v>-0.53129050905978126</v>
      </c>
      <c r="E82">
        <v>1</v>
      </c>
      <c r="F82">
        <v>1</v>
      </c>
      <c r="H82" t="str">
        <f t="shared" si="8"/>
        <v/>
      </c>
      <c r="I82" t="str">
        <f t="shared" si="6"/>
        <v/>
      </c>
      <c r="J82" t="str">
        <f t="shared" si="9"/>
        <v/>
      </c>
      <c r="K82" t="s">
        <v>7</v>
      </c>
    </row>
    <row r="83" spans="1:11" x14ac:dyDescent="0.2">
      <c r="A83">
        <v>31144</v>
      </c>
      <c r="B83">
        <f t="shared" si="4"/>
        <v>5.2333333333333334</v>
      </c>
      <c r="C83">
        <f t="shared" si="7"/>
        <v>-0.53677184923054155</v>
      </c>
      <c r="H83">
        <f t="shared" si="8"/>
        <v>1</v>
      </c>
      <c r="I83">
        <f t="shared" si="6"/>
        <v>5.2333333333333334</v>
      </c>
      <c r="J83" t="str">
        <f t="shared" si="9"/>
        <v/>
      </c>
      <c r="K83" t="s">
        <v>58</v>
      </c>
    </row>
    <row r="84" spans="1:11" x14ac:dyDescent="0.2">
      <c r="A84">
        <v>31301</v>
      </c>
      <c r="B84">
        <f t="shared" si="4"/>
        <v>30.033333333333335</v>
      </c>
      <c r="C84">
        <f t="shared" si="7"/>
        <v>1.5022866942923006</v>
      </c>
      <c r="H84" t="str">
        <f t="shared" si="8"/>
        <v/>
      </c>
      <c r="I84" t="str">
        <f t="shared" si="6"/>
        <v/>
      </c>
      <c r="J84">
        <f t="shared" si="9"/>
        <v>31222.5</v>
      </c>
    </row>
    <row r="85" spans="1:11" x14ac:dyDescent="0.2">
      <c r="A85">
        <v>32202</v>
      </c>
      <c r="B85">
        <f t="shared" si="4"/>
        <v>56.333333333333336</v>
      </c>
      <c r="C85">
        <f t="shared" si="7"/>
        <v>3.6646753916572501</v>
      </c>
      <c r="E85">
        <v>1</v>
      </c>
      <c r="H85" t="str">
        <f t="shared" si="8"/>
        <v/>
      </c>
      <c r="I85" t="str">
        <f t="shared" si="6"/>
        <v/>
      </c>
      <c r="J85" t="str">
        <f t="shared" si="9"/>
        <v/>
      </c>
      <c r="K85" t="s">
        <v>59</v>
      </c>
    </row>
    <row r="86" spans="1:11" x14ac:dyDescent="0.2">
      <c r="A86">
        <v>33892</v>
      </c>
      <c r="B86">
        <f t="shared" si="4"/>
        <v>17.266666666666666</v>
      </c>
      <c r="C86">
        <f t="shared" si="7"/>
        <v>0.45261005159169754</v>
      </c>
      <c r="H86" t="str">
        <f t="shared" si="8"/>
        <v/>
      </c>
      <c r="I86" t="str">
        <f t="shared" si="6"/>
        <v/>
      </c>
      <c r="J86" t="str">
        <f t="shared" si="9"/>
        <v/>
      </c>
    </row>
    <row r="87" spans="1:11" x14ac:dyDescent="0.2">
      <c r="A87">
        <v>34410</v>
      </c>
      <c r="B87">
        <f t="shared" si="4"/>
        <v>1.6</v>
      </c>
      <c r="C87">
        <f t="shared" si="7"/>
        <v>-0.83550488853697946</v>
      </c>
      <c r="H87" t="str">
        <f t="shared" si="8"/>
        <v/>
      </c>
      <c r="I87" t="str">
        <f t="shared" si="6"/>
        <v/>
      </c>
      <c r="J87" t="str">
        <f t="shared" si="9"/>
        <v/>
      </c>
      <c r="K87" t="s">
        <v>60</v>
      </c>
    </row>
    <row r="88" spans="1:11" x14ac:dyDescent="0.2">
      <c r="A88">
        <v>34458</v>
      </c>
      <c r="B88">
        <f t="shared" si="4"/>
        <v>22.4</v>
      </c>
      <c r="C88">
        <f t="shared" si="7"/>
        <v>0.87467324474024277</v>
      </c>
      <c r="H88" t="str">
        <f t="shared" si="8"/>
        <v/>
      </c>
      <c r="I88" t="str">
        <f t="shared" si="6"/>
        <v/>
      </c>
      <c r="J88" t="str">
        <f t="shared" si="9"/>
        <v/>
      </c>
    </row>
    <row r="89" spans="1:11" x14ac:dyDescent="0.2">
      <c r="A89">
        <v>35130</v>
      </c>
      <c r="B89">
        <f t="shared" si="4"/>
        <v>3.7666666666666666</v>
      </c>
      <c r="C89">
        <f t="shared" si="7"/>
        <v>-0.65736133298726873</v>
      </c>
      <c r="H89">
        <f t="shared" si="8"/>
        <v>1</v>
      </c>
      <c r="I89">
        <f t="shared" si="6"/>
        <v>3.7666666666666666</v>
      </c>
      <c r="J89" t="str">
        <f t="shared" si="9"/>
        <v/>
      </c>
      <c r="K89" t="s">
        <v>61</v>
      </c>
    </row>
    <row r="90" spans="1:11" x14ac:dyDescent="0.2">
      <c r="A90">
        <v>35243</v>
      </c>
      <c r="B90">
        <f t="shared" si="4"/>
        <v>30</v>
      </c>
      <c r="C90">
        <f t="shared" si="7"/>
        <v>1.4995460242069203</v>
      </c>
      <c r="H90" t="str">
        <f t="shared" si="8"/>
        <v/>
      </c>
      <c r="I90" t="str">
        <f t="shared" si="6"/>
        <v/>
      </c>
      <c r="J90">
        <f t="shared" si="9"/>
        <v>35186.5</v>
      </c>
    </row>
    <row r="91" spans="1:11" x14ac:dyDescent="0.2">
      <c r="A91">
        <v>36143</v>
      </c>
      <c r="B91">
        <f t="shared" si="4"/>
        <v>10.733333333333333</v>
      </c>
      <c r="C91">
        <f t="shared" si="7"/>
        <v>-8.4561285142814566E-2</v>
      </c>
      <c r="E91">
        <v>1</v>
      </c>
      <c r="F91">
        <v>1</v>
      </c>
      <c r="H91" t="str">
        <f t="shared" si="8"/>
        <v/>
      </c>
      <c r="I91" t="str">
        <f t="shared" si="6"/>
        <v/>
      </c>
      <c r="J91" t="str">
        <f t="shared" si="9"/>
        <v/>
      </c>
      <c r="K91" t="s">
        <v>62</v>
      </c>
    </row>
    <row r="92" spans="1:11" x14ac:dyDescent="0.2">
      <c r="A92">
        <v>36465</v>
      </c>
      <c r="B92">
        <f t="shared" si="4"/>
        <v>24</v>
      </c>
      <c r="C92">
        <f t="shared" si="7"/>
        <v>1.0062254088384908</v>
      </c>
      <c r="E92">
        <v>1</v>
      </c>
      <c r="F92">
        <v>1</v>
      </c>
      <c r="H92" t="str">
        <f t="shared" si="8"/>
        <v/>
      </c>
      <c r="I92" t="str">
        <f t="shared" si="6"/>
        <v/>
      </c>
      <c r="J92" t="str">
        <f t="shared" si="9"/>
        <v/>
      </c>
      <c r="K92" t="s">
        <v>34</v>
      </c>
    </row>
    <row r="93" spans="1:11" x14ac:dyDescent="0.2">
      <c r="A93">
        <v>37185</v>
      </c>
      <c r="B93">
        <f t="shared" si="4"/>
        <v>6.3</v>
      </c>
      <c r="C93">
        <f t="shared" si="7"/>
        <v>-0.44907040649837632</v>
      </c>
      <c r="H93" t="str">
        <f t="shared" si="8"/>
        <v/>
      </c>
      <c r="I93" t="str">
        <f t="shared" si="6"/>
        <v/>
      </c>
      <c r="J93" t="str">
        <f t="shared" si="9"/>
        <v/>
      </c>
    </row>
    <row r="94" spans="1:11" x14ac:dyDescent="0.2">
      <c r="A94">
        <v>37374</v>
      </c>
      <c r="B94">
        <f t="shared" si="4"/>
        <v>2.1666666666666665</v>
      </c>
      <c r="C94">
        <f t="shared" si="7"/>
        <v>-0.78891349708551672</v>
      </c>
      <c r="F94">
        <v>1</v>
      </c>
      <c r="H94" t="str">
        <f t="shared" si="8"/>
        <v/>
      </c>
      <c r="I94" t="str">
        <f t="shared" si="6"/>
        <v/>
      </c>
      <c r="J94" t="str">
        <f t="shared" si="9"/>
        <v/>
      </c>
      <c r="K94" t="s">
        <v>63</v>
      </c>
    </row>
    <row r="95" spans="1:11" x14ac:dyDescent="0.2">
      <c r="A95">
        <v>37439</v>
      </c>
      <c r="B95">
        <f t="shared" si="4"/>
        <v>3.4333333333333331</v>
      </c>
      <c r="C95">
        <f t="shared" si="7"/>
        <v>-0.68476803384107032</v>
      </c>
      <c r="H95" t="str">
        <f t="shared" si="8"/>
        <v/>
      </c>
      <c r="I95" t="str">
        <f t="shared" si="6"/>
        <v/>
      </c>
      <c r="J95" t="str">
        <f t="shared" si="9"/>
        <v/>
      </c>
    </row>
    <row r="96" spans="1:11" x14ac:dyDescent="0.2">
      <c r="A96">
        <v>37542</v>
      </c>
      <c r="B96">
        <f t="shared" si="4"/>
        <v>2.2666666666666666</v>
      </c>
      <c r="C96">
        <f t="shared" si="7"/>
        <v>-0.78069148682937617</v>
      </c>
      <c r="H96" t="str">
        <f t="shared" si="8"/>
        <v/>
      </c>
      <c r="I96" t="str">
        <f t="shared" si="6"/>
        <v/>
      </c>
      <c r="J96" t="str">
        <f t="shared" si="9"/>
        <v/>
      </c>
    </row>
    <row r="97" spans="1:11" x14ac:dyDescent="0.2">
      <c r="A97">
        <v>37610</v>
      </c>
      <c r="B97">
        <f t="shared" si="4"/>
        <v>21.366666666666667</v>
      </c>
      <c r="C97">
        <f t="shared" si="7"/>
        <v>0.78971247209345785</v>
      </c>
      <c r="H97" t="str">
        <f t="shared" si="8"/>
        <v/>
      </c>
      <c r="I97" t="str">
        <f t="shared" si="6"/>
        <v/>
      </c>
      <c r="J97" t="str">
        <f t="shared" si="9"/>
        <v/>
      </c>
    </row>
    <row r="98" spans="1:11" x14ac:dyDescent="0.2">
      <c r="A98">
        <v>38251</v>
      </c>
      <c r="B98">
        <f t="shared" si="4"/>
        <v>5.8</v>
      </c>
      <c r="C98">
        <f t="shared" si="7"/>
        <v>-0.49018045777907876</v>
      </c>
      <c r="H98">
        <f t="shared" si="8"/>
        <v>1</v>
      </c>
      <c r="I98">
        <f t="shared" si="6"/>
        <v>5.8</v>
      </c>
      <c r="J98" t="str">
        <f t="shared" si="9"/>
        <v/>
      </c>
      <c r="K98" t="s">
        <v>64</v>
      </c>
    </row>
    <row r="99" spans="1:11" x14ac:dyDescent="0.2">
      <c r="A99">
        <v>38425</v>
      </c>
      <c r="B99">
        <f t="shared" si="4"/>
        <v>5.2</v>
      </c>
      <c r="C99">
        <f t="shared" si="7"/>
        <v>-0.5395125193159217</v>
      </c>
      <c r="H99" t="str">
        <f t="shared" si="8"/>
        <v/>
      </c>
      <c r="I99" t="str">
        <f t="shared" si="6"/>
        <v/>
      </c>
      <c r="J99">
        <f t="shared" si="9"/>
        <v>38338</v>
      </c>
    </row>
    <row r="100" spans="1:11" x14ac:dyDescent="0.2">
      <c r="A100">
        <v>38581</v>
      </c>
      <c r="B100">
        <f t="shared" si="4"/>
        <v>5.5333333333333332</v>
      </c>
      <c r="C100">
        <f t="shared" si="7"/>
        <v>-0.51210581846212011</v>
      </c>
      <c r="H100" t="str">
        <f t="shared" si="8"/>
        <v/>
      </c>
      <c r="I100" t="str">
        <f t="shared" si="6"/>
        <v/>
      </c>
      <c r="J100" t="str">
        <f t="shared" si="9"/>
        <v/>
      </c>
      <c r="K100" t="s">
        <v>65</v>
      </c>
    </row>
    <row r="101" spans="1:11" x14ac:dyDescent="0.2">
      <c r="A101">
        <v>38747</v>
      </c>
      <c r="B101">
        <f t="shared" si="4"/>
        <v>45</v>
      </c>
      <c r="C101">
        <f t="shared" si="7"/>
        <v>2.732847562627994</v>
      </c>
      <c r="H101" t="str">
        <f t="shared" si="8"/>
        <v/>
      </c>
      <c r="I101" t="str">
        <f t="shared" si="6"/>
        <v/>
      </c>
      <c r="J101" t="str">
        <f t="shared" si="9"/>
        <v/>
      </c>
      <c r="K101" t="s">
        <v>66</v>
      </c>
    </row>
    <row r="102" spans="1:11" x14ac:dyDescent="0.2">
      <c r="A102">
        <v>40097</v>
      </c>
      <c r="B102">
        <f t="shared" si="4"/>
        <v>45.633333333333333</v>
      </c>
      <c r="C102">
        <f t="shared" si="7"/>
        <v>2.7849202942502171</v>
      </c>
      <c r="H102" t="str">
        <f t="shared" si="8"/>
        <v/>
      </c>
      <c r="I102" t="str">
        <f t="shared" si="6"/>
        <v/>
      </c>
      <c r="J102" t="str">
        <f t="shared" si="9"/>
        <v/>
      </c>
      <c r="K102" t="s">
        <v>67</v>
      </c>
    </row>
    <row r="103" spans="1:11" x14ac:dyDescent="0.2">
      <c r="A103">
        <v>41466</v>
      </c>
      <c r="B103">
        <f t="shared" si="4"/>
        <v>6.0333333333333332</v>
      </c>
      <c r="C103">
        <f t="shared" si="7"/>
        <v>-0.47099576718141761</v>
      </c>
      <c r="H103">
        <f t="shared" si="8"/>
        <v>1</v>
      </c>
      <c r="I103">
        <f t="shared" si="6"/>
        <v>6.0333333333333332</v>
      </c>
      <c r="J103" t="str">
        <f t="shared" si="9"/>
        <v/>
      </c>
      <c r="K103" t="s">
        <v>68</v>
      </c>
    </row>
    <row r="104" spans="1:11" x14ac:dyDescent="0.2">
      <c r="A104">
        <v>41647</v>
      </c>
      <c r="B104">
        <f t="shared" si="4"/>
        <v>22.933333333333334</v>
      </c>
      <c r="C104">
        <f t="shared" si="7"/>
        <v>0.91852396610632558</v>
      </c>
      <c r="H104" t="str">
        <f t="shared" si="8"/>
        <v/>
      </c>
      <c r="I104" t="str">
        <f t="shared" si="6"/>
        <v/>
      </c>
      <c r="J104">
        <f t="shared" si="9"/>
        <v>41556.5</v>
      </c>
    </row>
    <row r="105" spans="1:11" x14ac:dyDescent="0.2">
      <c r="A105">
        <v>42335</v>
      </c>
      <c r="B105">
        <f t="shared" si="4"/>
        <v>11.6</v>
      </c>
      <c r="C105">
        <f t="shared" si="7"/>
        <v>-1.3303862922930258E-2</v>
      </c>
      <c r="H105" t="str">
        <f t="shared" si="8"/>
        <v/>
      </c>
      <c r="I105" t="str">
        <f t="shared" si="6"/>
        <v/>
      </c>
      <c r="J105" t="str">
        <f t="shared" si="9"/>
        <v/>
      </c>
      <c r="K105" t="s">
        <v>69</v>
      </c>
    </row>
    <row r="106" spans="1:11" x14ac:dyDescent="0.2">
      <c r="A106">
        <v>42683</v>
      </c>
      <c r="B106">
        <f t="shared" si="4"/>
        <v>14.266666666666667</v>
      </c>
      <c r="C106">
        <f t="shared" si="7"/>
        <v>0.20594974390748297</v>
      </c>
      <c r="E106">
        <v>1</v>
      </c>
      <c r="F106">
        <v>1</v>
      </c>
      <c r="H106" t="str">
        <f t="shared" si="8"/>
        <v/>
      </c>
      <c r="I106" t="str">
        <f t="shared" si="6"/>
        <v/>
      </c>
      <c r="J106" t="str">
        <f t="shared" si="9"/>
        <v/>
      </c>
      <c r="K106" t="s">
        <v>70</v>
      </c>
    </row>
    <row r="107" spans="1:11" x14ac:dyDescent="0.2">
      <c r="A107">
        <v>43111</v>
      </c>
      <c r="B107">
        <f t="shared" si="4"/>
        <v>10.733333333333333</v>
      </c>
      <c r="C107">
        <f t="shared" si="7"/>
        <v>-8.4561285142814566E-2</v>
      </c>
      <c r="H107">
        <f t="shared" si="8"/>
        <v>1</v>
      </c>
      <c r="I107">
        <f t="shared" si="6"/>
        <v>10.733333333333333</v>
      </c>
      <c r="J107" t="str">
        <f t="shared" si="9"/>
        <v/>
      </c>
      <c r="K107" t="s">
        <v>71</v>
      </c>
    </row>
    <row r="108" spans="1:11" x14ac:dyDescent="0.2">
      <c r="A108">
        <v>43433</v>
      </c>
      <c r="B108">
        <f t="shared" si="4"/>
        <v>4.7666666666666666</v>
      </c>
      <c r="C108">
        <f t="shared" si="7"/>
        <v>-0.57514123042586385</v>
      </c>
      <c r="H108" t="str">
        <f t="shared" si="8"/>
        <v/>
      </c>
      <c r="I108" t="str">
        <f t="shared" si="6"/>
        <v/>
      </c>
      <c r="J108">
        <f t="shared" si="9"/>
        <v>43272</v>
      </c>
    </row>
    <row r="109" spans="1:11" x14ac:dyDescent="0.2">
      <c r="A109">
        <v>43576</v>
      </c>
      <c r="B109">
        <f t="shared" si="4"/>
        <v>4.5333333333333332</v>
      </c>
      <c r="C109">
        <f t="shared" si="7"/>
        <v>-0.59432592102352499</v>
      </c>
      <c r="E109">
        <v>1</v>
      </c>
      <c r="F109">
        <v>1</v>
      </c>
      <c r="H109" t="str">
        <f t="shared" si="8"/>
        <v/>
      </c>
      <c r="I109" t="str">
        <f t="shared" si="6"/>
        <v/>
      </c>
      <c r="J109" t="str">
        <f t="shared" si="9"/>
        <v/>
      </c>
      <c r="K109" t="s">
        <v>34</v>
      </c>
    </row>
    <row r="110" spans="1:11" x14ac:dyDescent="0.2">
      <c r="A110">
        <v>43712</v>
      </c>
      <c r="B110">
        <f t="shared" si="4"/>
        <v>9.6</v>
      </c>
      <c r="C110">
        <f t="shared" si="7"/>
        <v>-0.17774406804574008</v>
      </c>
      <c r="E110">
        <v>1</v>
      </c>
      <c r="F110">
        <v>1</v>
      </c>
      <c r="G110" t="s">
        <v>0</v>
      </c>
      <c r="H110" t="str">
        <f t="shared" si="8"/>
        <v/>
      </c>
      <c r="I110" t="str">
        <f t="shared" si="6"/>
        <v/>
      </c>
      <c r="J110" t="str">
        <f t="shared" si="9"/>
        <v/>
      </c>
      <c r="K110" t="s">
        <v>43</v>
      </c>
    </row>
    <row r="111" spans="1:11" x14ac:dyDescent="0.2">
      <c r="A111">
        <v>44000</v>
      </c>
      <c r="B111">
        <f t="shared" si="4"/>
        <v>55.166666666666664</v>
      </c>
      <c r="C111">
        <f t="shared" si="7"/>
        <v>3.5687519386689437</v>
      </c>
      <c r="E111">
        <v>1</v>
      </c>
      <c r="F111">
        <v>1</v>
      </c>
      <c r="H111" t="str">
        <f t="shared" si="8"/>
        <v/>
      </c>
      <c r="I111" t="str">
        <f t="shared" si="6"/>
        <v/>
      </c>
      <c r="J111" t="str">
        <f t="shared" si="9"/>
        <v/>
      </c>
      <c r="K111" t="s">
        <v>72</v>
      </c>
    </row>
    <row r="112" spans="1:11" x14ac:dyDescent="0.2">
      <c r="A112">
        <v>45655</v>
      </c>
      <c r="B112">
        <f t="shared" si="4"/>
        <v>26.033333333333335</v>
      </c>
      <c r="C112">
        <f t="shared" si="7"/>
        <v>1.1734062840466808</v>
      </c>
      <c r="H112" t="str">
        <f t="shared" si="8"/>
        <v/>
      </c>
      <c r="I112" t="str">
        <f t="shared" si="6"/>
        <v/>
      </c>
      <c r="J112" t="str">
        <f t="shared" si="9"/>
        <v/>
      </c>
    </row>
    <row r="113" spans="1:11" x14ac:dyDescent="0.2">
      <c r="A113">
        <v>46436</v>
      </c>
      <c r="B113">
        <f t="shared" si="4"/>
        <v>2.5</v>
      </c>
      <c r="C113">
        <f t="shared" si="7"/>
        <v>-0.76150679623171502</v>
      </c>
      <c r="H113">
        <f t="shared" si="8"/>
        <v>1</v>
      </c>
      <c r="I113">
        <f t="shared" si="6"/>
        <v>2.5</v>
      </c>
      <c r="J113" t="str">
        <f t="shared" si="9"/>
        <v/>
      </c>
      <c r="K113" t="s">
        <v>73</v>
      </c>
    </row>
    <row r="114" spans="1:11" x14ac:dyDescent="0.2">
      <c r="A114">
        <v>46511</v>
      </c>
      <c r="B114">
        <f t="shared" si="4"/>
        <v>8.5333333333333332</v>
      </c>
      <c r="C114">
        <f t="shared" si="7"/>
        <v>-0.26544551077790535</v>
      </c>
      <c r="H114" t="str">
        <f t="shared" si="8"/>
        <v/>
      </c>
      <c r="I114" t="str">
        <f t="shared" si="6"/>
        <v/>
      </c>
      <c r="J114">
        <f t="shared" si="9"/>
        <v>46473.5</v>
      </c>
    </row>
    <row r="115" spans="1:11" x14ac:dyDescent="0.2">
      <c r="A115">
        <v>46767</v>
      </c>
      <c r="B115">
        <f t="shared" si="4"/>
        <v>16.766666666666666</v>
      </c>
      <c r="C115">
        <f t="shared" si="7"/>
        <v>0.4115000003109951</v>
      </c>
      <c r="E115">
        <v>1</v>
      </c>
      <c r="F115">
        <v>1</v>
      </c>
      <c r="H115" t="str">
        <f t="shared" si="8"/>
        <v/>
      </c>
      <c r="I115" t="str">
        <f t="shared" si="6"/>
        <v/>
      </c>
      <c r="J115" t="str">
        <f t="shared" si="9"/>
        <v/>
      </c>
      <c r="K115" t="s">
        <v>74</v>
      </c>
    </row>
    <row r="116" spans="1:11" x14ac:dyDescent="0.2">
      <c r="A116">
        <v>47270</v>
      </c>
      <c r="B116">
        <f t="shared" si="4"/>
        <v>2.8666666666666667</v>
      </c>
      <c r="C116">
        <f t="shared" si="7"/>
        <v>-0.73135942529253317</v>
      </c>
      <c r="E116">
        <v>1</v>
      </c>
      <c r="F116">
        <v>1</v>
      </c>
      <c r="H116" t="str">
        <f t="shared" si="8"/>
        <v/>
      </c>
      <c r="I116" t="str">
        <f t="shared" si="6"/>
        <v/>
      </c>
      <c r="J116" t="str">
        <f t="shared" si="9"/>
        <v/>
      </c>
      <c r="K116" t="s">
        <v>34</v>
      </c>
    </row>
    <row r="117" spans="1:11" x14ac:dyDescent="0.2">
      <c r="A117">
        <v>47356</v>
      </c>
      <c r="B117">
        <f t="shared" si="4"/>
        <v>5.4666666666666668</v>
      </c>
      <c r="C117">
        <f t="shared" si="7"/>
        <v>-0.51758715863288041</v>
      </c>
      <c r="H117" t="str">
        <f t="shared" si="8"/>
        <v/>
      </c>
      <c r="I117" t="str">
        <f t="shared" si="6"/>
        <v/>
      </c>
      <c r="J117" t="str">
        <f t="shared" si="9"/>
        <v/>
      </c>
      <c r="K117" t="s">
        <v>75</v>
      </c>
    </row>
    <row r="118" spans="1:11" x14ac:dyDescent="0.2">
      <c r="A118">
        <v>47520</v>
      </c>
      <c r="B118">
        <f t="shared" si="4"/>
        <v>11.233333333333333</v>
      </c>
      <c r="C118">
        <f t="shared" si="7"/>
        <v>-4.3451233862112103E-2</v>
      </c>
      <c r="H118" t="str">
        <f t="shared" si="8"/>
        <v/>
      </c>
      <c r="I118" t="str">
        <f t="shared" si="6"/>
        <v/>
      </c>
      <c r="J118" t="str">
        <f t="shared" si="9"/>
        <v/>
      </c>
    </row>
    <row r="119" spans="1:11" x14ac:dyDescent="0.2">
      <c r="A119">
        <v>47857</v>
      </c>
      <c r="B119">
        <f t="shared" si="4"/>
        <v>3.7333333333333334</v>
      </c>
      <c r="C119">
        <f t="shared" si="7"/>
        <v>-0.66010200307264888</v>
      </c>
      <c r="F119">
        <v>1</v>
      </c>
      <c r="H119" t="str">
        <f t="shared" si="8"/>
        <v/>
      </c>
      <c r="I119" t="str">
        <f t="shared" si="6"/>
        <v/>
      </c>
      <c r="J119" t="str">
        <f t="shared" si="9"/>
        <v/>
      </c>
      <c r="K119" t="s">
        <v>76</v>
      </c>
    </row>
    <row r="120" spans="1:11" x14ac:dyDescent="0.2">
      <c r="A120">
        <v>47969</v>
      </c>
      <c r="B120">
        <f t="shared" si="4"/>
        <v>0.93333333333333335</v>
      </c>
      <c r="C120">
        <f t="shared" si="7"/>
        <v>-0.89031829024458264</v>
      </c>
      <c r="H120" t="str">
        <f t="shared" si="8"/>
        <v/>
      </c>
      <c r="I120" t="str">
        <f t="shared" si="6"/>
        <v/>
      </c>
      <c r="J120" t="str">
        <f t="shared" si="9"/>
        <v/>
      </c>
    </row>
    <row r="121" spans="1:11" x14ac:dyDescent="0.2">
      <c r="A121">
        <v>47997</v>
      </c>
      <c r="B121">
        <f t="shared" si="4"/>
        <v>1.3333333333333333</v>
      </c>
      <c r="C121">
        <f t="shared" si="7"/>
        <v>-0.85743024922002065</v>
      </c>
      <c r="E121">
        <v>1</v>
      </c>
      <c r="H121">
        <f t="shared" si="8"/>
        <v>1</v>
      </c>
      <c r="I121">
        <f t="shared" si="6"/>
        <v>1.3333333333333333</v>
      </c>
      <c r="J121" t="str">
        <f t="shared" si="9"/>
        <v/>
      </c>
      <c r="K121" t="s">
        <v>77</v>
      </c>
    </row>
    <row r="122" spans="1:11" x14ac:dyDescent="0.2">
      <c r="A122">
        <v>48037</v>
      </c>
      <c r="B122">
        <f t="shared" si="4"/>
        <v>30.033333333333335</v>
      </c>
      <c r="C122">
        <f t="shared" si="7"/>
        <v>1.5022866942923006</v>
      </c>
      <c r="H122" t="str">
        <f t="shared" si="8"/>
        <v/>
      </c>
      <c r="I122" t="str">
        <f t="shared" si="6"/>
        <v/>
      </c>
      <c r="J122">
        <f t="shared" si="9"/>
        <v>48017</v>
      </c>
    </row>
    <row r="123" spans="1:11" x14ac:dyDescent="0.2">
      <c r="A123">
        <v>48938</v>
      </c>
      <c r="B123">
        <f t="shared" si="4"/>
        <v>3.3666666666666667</v>
      </c>
      <c r="C123">
        <f t="shared" si="7"/>
        <v>-0.69024937401183073</v>
      </c>
      <c r="H123">
        <f t="shared" si="8"/>
        <v>1</v>
      </c>
      <c r="I123">
        <f t="shared" si="6"/>
        <v>3.3666666666666667</v>
      </c>
      <c r="J123" t="str">
        <f t="shared" si="9"/>
        <v/>
      </c>
      <c r="K123" t="s">
        <v>78</v>
      </c>
    </row>
    <row r="124" spans="1:11" x14ac:dyDescent="0.2">
      <c r="A124">
        <v>49039</v>
      </c>
      <c r="B124">
        <f t="shared" si="4"/>
        <v>38.233333333333334</v>
      </c>
      <c r="C124">
        <f t="shared" si="7"/>
        <v>2.176491535295821</v>
      </c>
      <c r="E124">
        <v>1</v>
      </c>
      <c r="F124">
        <v>1</v>
      </c>
      <c r="G124">
        <v>1</v>
      </c>
      <c r="H124" t="str">
        <f t="shared" si="8"/>
        <v/>
      </c>
      <c r="I124" t="str">
        <f t="shared" si="6"/>
        <v/>
      </c>
      <c r="J124">
        <f t="shared" si="9"/>
        <v>48988.5</v>
      </c>
      <c r="K124" t="s">
        <v>79</v>
      </c>
    </row>
    <row r="125" spans="1:11" x14ac:dyDescent="0.2">
      <c r="A125">
        <v>50186</v>
      </c>
      <c r="B125">
        <f t="shared" si="4"/>
        <v>7.7</v>
      </c>
      <c r="C125">
        <f t="shared" si="7"/>
        <v>-0.33396226291240938</v>
      </c>
      <c r="F125">
        <v>1</v>
      </c>
      <c r="H125" t="str">
        <f t="shared" si="8"/>
        <v/>
      </c>
      <c r="I125" t="str">
        <f t="shared" si="6"/>
        <v/>
      </c>
      <c r="J125" t="str">
        <f t="shared" si="9"/>
        <v/>
      </c>
      <c r="K125" t="s">
        <v>28</v>
      </c>
    </row>
    <row r="126" spans="1:11" x14ac:dyDescent="0.2">
      <c r="A126">
        <v>50417</v>
      </c>
      <c r="B126">
        <f t="shared" si="4"/>
        <v>9.4666666666666668</v>
      </c>
      <c r="C126">
        <f t="shared" si="7"/>
        <v>-0.1887067483872607</v>
      </c>
      <c r="H126" t="str">
        <f t="shared" si="8"/>
        <v/>
      </c>
      <c r="I126" t="str">
        <f t="shared" si="6"/>
        <v/>
      </c>
      <c r="J126" t="str">
        <f t="shared" si="9"/>
        <v/>
      </c>
    </row>
    <row r="127" spans="1:11" x14ac:dyDescent="0.2">
      <c r="A127">
        <v>50701</v>
      </c>
      <c r="B127">
        <f t="shared" si="4"/>
        <v>7.5</v>
      </c>
      <c r="C127">
        <f t="shared" si="7"/>
        <v>-0.35040628342469038</v>
      </c>
      <c r="H127">
        <f t="shared" si="8"/>
        <v>1</v>
      </c>
      <c r="I127">
        <f t="shared" si="6"/>
        <v>7.5</v>
      </c>
      <c r="J127" t="str">
        <f t="shared" si="9"/>
        <v/>
      </c>
      <c r="K127" t="s">
        <v>80</v>
      </c>
    </row>
    <row r="128" spans="1:11" x14ac:dyDescent="0.2">
      <c r="A128">
        <v>50926</v>
      </c>
      <c r="B128">
        <f t="shared" si="4"/>
        <v>30.233333333333334</v>
      </c>
      <c r="C128">
        <f t="shared" si="7"/>
        <v>1.5187307148045814</v>
      </c>
      <c r="H128" t="str">
        <f t="shared" si="8"/>
        <v/>
      </c>
      <c r="I128" t="str">
        <f t="shared" si="6"/>
        <v/>
      </c>
      <c r="J128">
        <f t="shared" si="9"/>
        <v>50813.5</v>
      </c>
      <c r="K128" t="s">
        <v>81</v>
      </c>
    </row>
    <row r="129" spans="1:11" x14ac:dyDescent="0.2">
      <c r="A129">
        <v>51833</v>
      </c>
      <c r="B129">
        <f t="shared" si="4"/>
        <v>10.633333333333333</v>
      </c>
      <c r="C129">
        <f t="shared" si="7"/>
        <v>-9.2783295398955024E-2</v>
      </c>
      <c r="E129">
        <v>1</v>
      </c>
      <c r="F129">
        <v>1</v>
      </c>
      <c r="H129" t="str">
        <f t="shared" si="8"/>
        <v/>
      </c>
      <c r="I129" t="str">
        <f t="shared" si="6"/>
        <v/>
      </c>
      <c r="J129" t="str">
        <f t="shared" si="9"/>
        <v/>
      </c>
      <c r="K129" t="s">
        <v>33</v>
      </c>
    </row>
    <row r="130" spans="1:11" x14ac:dyDescent="0.2">
      <c r="A130">
        <v>52152</v>
      </c>
      <c r="B130">
        <f t="shared" si="4"/>
        <v>4.7</v>
      </c>
      <c r="C130">
        <f t="shared" si="7"/>
        <v>-0.58062257059662414</v>
      </c>
      <c r="E130">
        <v>1</v>
      </c>
      <c r="F130">
        <v>1</v>
      </c>
      <c r="H130" t="str">
        <f t="shared" si="8"/>
        <v/>
      </c>
      <c r="I130" t="str">
        <f t="shared" ref="I130:I193" si="10">IF(H130=1,B130,"")</f>
        <v/>
      </c>
      <c r="J130" t="str">
        <f t="shared" si="9"/>
        <v/>
      </c>
      <c r="K130" t="s">
        <v>81</v>
      </c>
    </row>
    <row r="131" spans="1:11" x14ac:dyDescent="0.2">
      <c r="A131">
        <v>52293</v>
      </c>
      <c r="B131">
        <f t="shared" si="4"/>
        <v>2.6666666666666665</v>
      </c>
      <c r="C131">
        <f t="shared" ref="C131:C194" si="11">(B131-B$300)/B$301</f>
        <v>-0.74780344580481417</v>
      </c>
      <c r="E131">
        <v>1</v>
      </c>
      <c r="F131">
        <v>1</v>
      </c>
      <c r="H131" t="str">
        <f t="shared" ref="H131:H194" si="12">IF(ISNUMBER(SEARCH($H$1,K131)),1,"")</f>
        <v/>
      </c>
      <c r="I131" t="str">
        <f t="shared" si="10"/>
        <v/>
      </c>
      <c r="J131" t="str">
        <f t="shared" si="9"/>
        <v/>
      </c>
      <c r="K131" t="s">
        <v>82</v>
      </c>
    </row>
    <row r="132" spans="1:11" x14ac:dyDescent="0.2">
      <c r="A132">
        <v>52373</v>
      </c>
      <c r="B132">
        <f t="shared" si="4"/>
        <v>6</v>
      </c>
      <c r="C132">
        <f t="shared" si="11"/>
        <v>-0.47373643726679776</v>
      </c>
      <c r="E132">
        <v>1</v>
      </c>
      <c r="F132">
        <v>1</v>
      </c>
      <c r="H132" t="str">
        <f t="shared" si="12"/>
        <v/>
      </c>
      <c r="I132" t="str">
        <f t="shared" si="10"/>
        <v/>
      </c>
      <c r="J132" t="str">
        <f t="shared" ref="J132:J195" si="13">IF(H131=1,(A131+A132)/2,"")</f>
        <v/>
      </c>
      <c r="K132" t="s">
        <v>83</v>
      </c>
    </row>
    <row r="133" spans="1:11" x14ac:dyDescent="0.2">
      <c r="A133">
        <v>52553</v>
      </c>
      <c r="B133">
        <f t="shared" si="4"/>
        <v>5.2666666666666666</v>
      </c>
      <c r="C133">
        <f t="shared" si="11"/>
        <v>-0.53403117914516141</v>
      </c>
      <c r="E133">
        <v>1</v>
      </c>
      <c r="F133">
        <v>1</v>
      </c>
      <c r="H133" t="str">
        <f t="shared" si="12"/>
        <v/>
      </c>
      <c r="I133" t="str">
        <f t="shared" si="10"/>
        <v/>
      </c>
      <c r="J133" t="str">
        <f t="shared" si="13"/>
        <v/>
      </c>
      <c r="K133" t="s">
        <v>33</v>
      </c>
    </row>
    <row r="134" spans="1:11" x14ac:dyDescent="0.2">
      <c r="A134">
        <v>52711</v>
      </c>
      <c r="B134">
        <f t="shared" si="4"/>
        <v>8.5333333333333332</v>
      </c>
      <c r="C134">
        <f t="shared" si="11"/>
        <v>-0.26544551077790535</v>
      </c>
      <c r="E134">
        <v>1</v>
      </c>
      <c r="F134">
        <v>1</v>
      </c>
      <c r="H134" t="str">
        <f t="shared" si="12"/>
        <v/>
      </c>
      <c r="I134" t="str">
        <f t="shared" si="10"/>
        <v/>
      </c>
      <c r="J134" t="str">
        <f t="shared" si="13"/>
        <v/>
      </c>
      <c r="K134" t="s">
        <v>81</v>
      </c>
    </row>
    <row r="135" spans="1:11" x14ac:dyDescent="0.2">
      <c r="A135">
        <v>52967</v>
      </c>
      <c r="B135">
        <f t="shared" si="4"/>
        <v>2.1666666666666665</v>
      </c>
      <c r="C135">
        <f t="shared" si="11"/>
        <v>-0.78891349708551672</v>
      </c>
      <c r="E135">
        <v>1</v>
      </c>
      <c r="F135">
        <v>1</v>
      </c>
      <c r="H135" t="str">
        <f t="shared" si="12"/>
        <v/>
      </c>
      <c r="I135" t="str">
        <f t="shared" si="10"/>
        <v/>
      </c>
      <c r="J135" t="str">
        <f t="shared" si="13"/>
        <v/>
      </c>
      <c r="K135" t="s">
        <v>33</v>
      </c>
    </row>
    <row r="136" spans="1:11" x14ac:dyDescent="0.2">
      <c r="A136">
        <v>53032</v>
      </c>
      <c r="B136">
        <f t="shared" si="4"/>
        <v>1.9666666666666666</v>
      </c>
      <c r="C136">
        <f t="shared" si="11"/>
        <v>-0.80535751759779761</v>
      </c>
      <c r="H136">
        <f t="shared" si="12"/>
        <v>1</v>
      </c>
      <c r="I136">
        <f t="shared" si="10"/>
        <v>1.9666666666666666</v>
      </c>
      <c r="J136" t="str">
        <f t="shared" si="13"/>
        <v/>
      </c>
      <c r="K136" t="s">
        <v>84</v>
      </c>
    </row>
    <row r="137" spans="1:11" x14ac:dyDescent="0.2">
      <c r="A137">
        <v>53091</v>
      </c>
      <c r="B137">
        <f t="shared" si="4"/>
        <v>3.0666666666666669</v>
      </c>
      <c r="C137">
        <f t="shared" si="11"/>
        <v>-0.71491540478025217</v>
      </c>
      <c r="H137" t="str">
        <f t="shared" si="12"/>
        <v/>
      </c>
      <c r="I137" t="str">
        <f t="shared" si="10"/>
        <v/>
      </c>
      <c r="J137">
        <f t="shared" si="13"/>
        <v>53061.5</v>
      </c>
    </row>
    <row r="138" spans="1:11" x14ac:dyDescent="0.2">
      <c r="A138">
        <v>53183</v>
      </c>
      <c r="B138">
        <f t="shared" si="4"/>
        <v>14.433333333333334</v>
      </c>
      <c r="C138">
        <f t="shared" si="11"/>
        <v>0.21965309433438374</v>
      </c>
      <c r="E138">
        <v>1</v>
      </c>
      <c r="F138">
        <v>1</v>
      </c>
      <c r="H138" t="str">
        <f t="shared" si="12"/>
        <v/>
      </c>
      <c r="I138" t="str">
        <f t="shared" si="10"/>
        <v/>
      </c>
      <c r="J138" t="str">
        <f t="shared" si="13"/>
        <v/>
      </c>
      <c r="K138" t="s">
        <v>81</v>
      </c>
    </row>
    <row r="139" spans="1:11" x14ac:dyDescent="0.2">
      <c r="A139">
        <v>53616</v>
      </c>
      <c r="B139">
        <f t="shared" si="4"/>
        <v>7.5666666666666664</v>
      </c>
      <c r="C139">
        <f t="shared" si="11"/>
        <v>-0.34492494325393008</v>
      </c>
      <c r="H139">
        <f t="shared" si="12"/>
        <v>1</v>
      </c>
      <c r="I139">
        <f t="shared" si="10"/>
        <v>7.5666666666666664</v>
      </c>
      <c r="J139" t="str">
        <f t="shared" si="13"/>
        <v/>
      </c>
      <c r="K139" t="s">
        <v>85</v>
      </c>
    </row>
    <row r="140" spans="1:11" x14ac:dyDescent="0.2">
      <c r="A140">
        <v>53843</v>
      </c>
      <c r="B140">
        <f t="shared" si="4"/>
        <v>16.333333333333332</v>
      </c>
      <c r="C140">
        <f t="shared" si="11"/>
        <v>0.37587128920105295</v>
      </c>
      <c r="H140" t="str">
        <f t="shared" si="12"/>
        <v/>
      </c>
      <c r="I140" t="str">
        <f t="shared" si="10"/>
        <v/>
      </c>
      <c r="J140">
        <f t="shared" si="13"/>
        <v>53729.5</v>
      </c>
      <c r="K140" t="s">
        <v>0</v>
      </c>
    </row>
    <row r="141" spans="1:11" x14ac:dyDescent="0.2">
      <c r="A141">
        <v>54333</v>
      </c>
      <c r="B141">
        <f t="shared" si="4"/>
        <v>4.7</v>
      </c>
      <c r="C141">
        <f t="shared" si="11"/>
        <v>-0.58062257059662414</v>
      </c>
      <c r="H141">
        <f t="shared" si="12"/>
        <v>1</v>
      </c>
      <c r="I141">
        <f t="shared" si="10"/>
        <v>4.7</v>
      </c>
      <c r="J141" t="str">
        <f t="shared" si="13"/>
        <v/>
      </c>
      <c r="K141" t="s">
        <v>86</v>
      </c>
    </row>
    <row r="142" spans="1:11" x14ac:dyDescent="0.2">
      <c r="A142">
        <v>54474</v>
      </c>
      <c r="B142">
        <f t="shared" si="4"/>
        <v>10.233333333333333</v>
      </c>
      <c r="C142">
        <f t="shared" si="11"/>
        <v>-0.12567133642351702</v>
      </c>
      <c r="H142" t="str">
        <f t="shared" si="12"/>
        <v/>
      </c>
      <c r="I142" t="str">
        <f t="shared" si="10"/>
        <v/>
      </c>
      <c r="J142">
        <f t="shared" si="13"/>
        <v>54403.5</v>
      </c>
    </row>
    <row r="143" spans="1:11" x14ac:dyDescent="0.2">
      <c r="A143">
        <v>54781</v>
      </c>
      <c r="B143">
        <f t="shared" si="4"/>
        <v>18.100000000000001</v>
      </c>
      <c r="C143">
        <f t="shared" si="11"/>
        <v>0.5211268037262019</v>
      </c>
      <c r="H143" t="str">
        <f t="shared" si="12"/>
        <v/>
      </c>
      <c r="I143" t="str">
        <f t="shared" si="10"/>
        <v/>
      </c>
      <c r="J143" t="str">
        <f t="shared" si="13"/>
        <v/>
      </c>
    </row>
    <row r="144" spans="1:11" x14ac:dyDescent="0.2">
      <c r="A144">
        <v>55324</v>
      </c>
      <c r="B144">
        <f t="shared" si="4"/>
        <v>42.333333333333336</v>
      </c>
      <c r="C144">
        <f t="shared" si="11"/>
        <v>2.5135939557975813</v>
      </c>
      <c r="D144" t="s">
        <v>8</v>
      </c>
      <c r="E144">
        <v>1</v>
      </c>
      <c r="F144">
        <v>1</v>
      </c>
      <c r="H144" t="str">
        <f t="shared" si="12"/>
        <v/>
      </c>
      <c r="I144" t="str">
        <f t="shared" si="10"/>
        <v/>
      </c>
      <c r="J144" t="str">
        <f t="shared" si="13"/>
        <v/>
      </c>
      <c r="K144" t="s">
        <v>87</v>
      </c>
    </row>
    <row r="145" spans="1:11" x14ac:dyDescent="0.2">
      <c r="A145">
        <v>56594</v>
      </c>
      <c r="B145">
        <f t="shared" si="4"/>
        <v>4.4666666666666668</v>
      </c>
      <c r="C145">
        <f t="shared" si="11"/>
        <v>-0.59980726119428529</v>
      </c>
      <c r="H145">
        <f t="shared" si="12"/>
        <v>1</v>
      </c>
      <c r="I145">
        <f t="shared" si="10"/>
        <v>4.4666666666666668</v>
      </c>
      <c r="J145" t="str">
        <f t="shared" si="13"/>
        <v/>
      </c>
      <c r="K145" t="s">
        <v>88</v>
      </c>
    </row>
    <row r="146" spans="1:11" x14ac:dyDescent="0.2">
      <c r="A146">
        <v>56728</v>
      </c>
      <c r="B146">
        <f t="shared" si="4"/>
        <v>12.366666666666667</v>
      </c>
      <c r="C146">
        <f t="shared" si="11"/>
        <v>4.9731549040813582E-2</v>
      </c>
      <c r="D146" t="s">
        <v>6</v>
      </c>
      <c r="E146">
        <v>1</v>
      </c>
      <c r="F146">
        <v>1</v>
      </c>
      <c r="G146">
        <v>1</v>
      </c>
      <c r="H146" t="str">
        <f t="shared" si="12"/>
        <v/>
      </c>
      <c r="I146" t="str">
        <f t="shared" si="10"/>
        <v/>
      </c>
      <c r="J146">
        <f t="shared" si="13"/>
        <v>56661</v>
      </c>
      <c r="K146" t="s">
        <v>21</v>
      </c>
    </row>
    <row r="147" spans="1:11" x14ac:dyDescent="0.2">
      <c r="A147">
        <v>57099</v>
      </c>
      <c r="B147">
        <f t="shared" si="4"/>
        <v>4.8</v>
      </c>
      <c r="C147">
        <f t="shared" si="11"/>
        <v>-0.5724005603404837</v>
      </c>
      <c r="F147">
        <v>1</v>
      </c>
      <c r="H147" t="str">
        <f t="shared" si="12"/>
        <v/>
      </c>
      <c r="I147" t="str">
        <f t="shared" si="10"/>
        <v/>
      </c>
      <c r="J147" t="str">
        <f t="shared" si="13"/>
        <v/>
      </c>
      <c r="K147" t="s">
        <v>28</v>
      </c>
    </row>
    <row r="148" spans="1:11" x14ac:dyDescent="0.2">
      <c r="A148">
        <v>57243</v>
      </c>
      <c r="B148">
        <f t="shared" si="4"/>
        <v>42.06666666666667</v>
      </c>
      <c r="C148">
        <f t="shared" si="11"/>
        <v>2.4916685951145401</v>
      </c>
      <c r="H148" t="str">
        <f t="shared" si="12"/>
        <v/>
      </c>
      <c r="I148" t="str">
        <f t="shared" si="10"/>
        <v/>
      </c>
      <c r="J148" t="str">
        <f t="shared" si="13"/>
        <v/>
      </c>
    </row>
    <row r="149" spans="1:11" x14ac:dyDescent="0.2">
      <c r="A149">
        <v>58505</v>
      </c>
      <c r="B149">
        <f t="shared" si="4"/>
        <v>25.4</v>
      </c>
      <c r="C149">
        <f t="shared" si="11"/>
        <v>1.1213335524244574</v>
      </c>
      <c r="E149">
        <v>1</v>
      </c>
      <c r="F149">
        <v>1</v>
      </c>
      <c r="H149" t="str">
        <f t="shared" si="12"/>
        <v/>
      </c>
      <c r="I149" t="str">
        <f t="shared" si="10"/>
        <v/>
      </c>
      <c r="J149" t="str">
        <f t="shared" si="13"/>
        <v/>
      </c>
      <c r="K149" t="s">
        <v>33</v>
      </c>
    </row>
    <row r="150" spans="1:11" x14ac:dyDescent="0.2">
      <c r="A150">
        <v>59267</v>
      </c>
      <c r="B150">
        <f t="shared" si="4"/>
        <v>5.9</v>
      </c>
      <c r="C150">
        <f t="shared" si="11"/>
        <v>-0.48195844752293826</v>
      </c>
      <c r="E150">
        <v>1</v>
      </c>
      <c r="F150">
        <v>1</v>
      </c>
      <c r="H150" t="str">
        <f t="shared" si="12"/>
        <v/>
      </c>
      <c r="I150" t="str">
        <f t="shared" si="10"/>
        <v/>
      </c>
      <c r="J150" t="str">
        <f t="shared" si="13"/>
        <v/>
      </c>
      <c r="K150" t="s">
        <v>89</v>
      </c>
    </row>
    <row r="151" spans="1:11" x14ac:dyDescent="0.2">
      <c r="A151">
        <v>59444</v>
      </c>
      <c r="B151">
        <f t="shared" si="4"/>
        <v>11.233333333333333</v>
      </c>
      <c r="C151">
        <f t="shared" si="11"/>
        <v>-4.3451233862112103E-2</v>
      </c>
      <c r="E151">
        <v>1</v>
      </c>
      <c r="F151">
        <v>1</v>
      </c>
      <c r="H151" t="str">
        <f t="shared" si="12"/>
        <v/>
      </c>
      <c r="I151" t="str">
        <f t="shared" si="10"/>
        <v/>
      </c>
      <c r="J151" t="str">
        <f t="shared" si="13"/>
        <v/>
      </c>
      <c r="K151" t="s">
        <v>33</v>
      </c>
    </row>
    <row r="152" spans="1:11" x14ac:dyDescent="0.2">
      <c r="A152">
        <v>59781</v>
      </c>
      <c r="B152">
        <f t="shared" si="4"/>
        <v>9.9666666666666668</v>
      </c>
      <c r="C152">
        <f t="shared" si="11"/>
        <v>-0.14759669710655826</v>
      </c>
      <c r="E152">
        <v>1</v>
      </c>
      <c r="F152">
        <v>1</v>
      </c>
      <c r="H152" t="str">
        <f t="shared" si="12"/>
        <v/>
      </c>
      <c r="I152" t="str">
        <f t="shared" si="10"/>
        <v/>
      </c>
      <c r="J152" t="str">
        <f t="shared" si="13"/>
        <v/>
      </c>
      <c r="K152" t="s">
        <v>89</v>
      </c>
    </row>
    <row r="153" spans="1:11" x14ac:dyDescent="0.2">
      <c r="A153">
        <v>60080</v>
      </c>
      <c r="B153">
        <f t="shared" si="4"/>
        <v>36.133333333333333</v>
      </c>
      <c r="C153">
        <f t="shared" si="11"/>
        <v>2.0038293199168704</v>
      </c>
      <c r="E153">
        <v>1</v>
      </c>
      <c r="F153">
        <v>1</v>
      </c>
      <c r="H153" t="str">
        <f t="shared" si="12"/>
        <v/>
      </c>
      <c r="I153" t="str">
        <f t="shared" si="10"/>
        <v/>
      </c>
      <c r="J153" t="str">
        <f t="shared" si="13"/>
        <v/>
      </c>
      <c r="K153" t="s">
        <v>34</v>
      </c>
    </row>
    <row r="154" spans="1:11" x14ac:dyDescent="0.2">
      <c r="A154">
        <v>61164</v>
      </c>
      <c r="B154">
        <f t="shared" si="4"/>
        <v>3.1666666666666665</v>
      </c>
      <c r="C154">
        <f t="shared" si="11"/>
        <v>-0.70669339452411173</v>
      </c>
      <c r="H154">
        <f t="shared" si="12"/>
        <v>1</v>
      </c>
      <c r="I154">
        <f t="shared" si="10"/>
        <v>3.1666666666666665</v>
      </c>
      <c r="J154" t="str">
        <f t="shared" si="13"/>
        <v/>
      </c>
      <c r="K154" t="s">
        <v>90</v>
      </c>
    </row>
    <row r="155" spans="1:11" x14ac:dyDescent="0.2">
      <c r="A155">
        <v>61259</v>
      </c>
      <c r="B155">
        <f t="shared" si="4"/>
        <v>18.533333333333335</v>
      </c>
      <c r="C155">
        <f t="shared" si="11"/>
        <v>0.55675551483614405</v>
      </c>
      <c r="H155" t="str">
        <f t="shared" si="12"/>
        <v/>
      </c>
      <c r="I155" t="str">
        <f t="shared" si="10"/>
        <v/>
      </c>
      <c r="J155">
        <f t="shared" si="13"/>
        <v>61211.5</v>
      </c>
    </row>
    <row r="156" spans="1:11" x14ac:dyDescent="0.2">
      <c r="A156">
        <v>61815</v>
      </c>
      <c r="B156">
        <f t="shared" si="4"/>
        <v>2.6333333333333333</v>
      </c>
      <c r="C156">
        <f t="shared" si="11"/>
        <v>-0.75054411589019432</v>
      </c>
      <c r="H156">
        <f t="shared" si="12"/>
        <v>1</v>
      </c>
      <c r="I156">
        <f t="shared" si="10"/>
        <v>2.6333333333333333</v>
      </c>
      <c r="J156" t="str">
        <f t="shared" si="13"/>
        <v/>
      </c>
      <c r="K156" t="s">
        <v>91</v>
      </c>
    </row>
    <row r="157" spans="1:11" x14ac:dyDescent="0.2">
      <c r="A157">
        <v>61894</v>
      </c>
      <c r="B157">
        <f t="shared" si="4"/>
        <v>10.966666666666667</v>
      </c>
      <c r="C157">
        <f t="shared" si="11"/>
        <v>-6.5376594545153335E-2</v>
      </c>
      <c r="H157" t="str">
        <f t="shared" si="12"/>
        <v/>
      </c>
      <c r="I157" t="str">
        <f t="shared" si="10"/>
        <v/>
      </c>
      <c r="J157">
        <f t="shared" si="13"/>
        <v>61854.5</v>
      </c>
    </row>
    <row r="158" spans="1:11" x14ac:dyDescent="0.2">
      <c r="A158">
        <v>62223</v>
      </c>
      <c r="B158">
        <f t="shared" si="4"/>
        <v>4.4333333333333336</v>
      </c>
      <c r="C158">
        <f t="shared" si="11"/>
        <v>-0.60254793127966544</v>
      </c>
      <c r="H158">
        <f t="shared" si="12"/>
        <v>1</v>
      </c>
      <c r="I158">
        <f t="shared" si="10"/>
        <v>4.4333333333333336</v>
      </c>
      <c r="J158" t="str">
        <f t="shared" si="13"/>
        <v/>
      </c>
      <c r="K158" t="s">
        <v>92</v>
      </c>
    </row>
    <row r="159" spans="1:11" x14ac:dyDescent="0.2">
      <c r="A159">
        <v>62356</v>
      </c>
      <c r="B159">
        <f t="shared" si="4"/>
        <v>49.733333333333334</v>
      </c>
      <c r="C159">
        <f t="shared" si="11"/>
        <v>3.1220227147519775</v>
      </c>
      <c r="H159" t="str">
        <f t="shared" si="12"/>
        <v/>
      </c>
      <c r="I159" t="str">
        <f t="shared" si="10"/>
        <v/>
      </c>
      <c r="J159">
        <f t="shared" si="13"/>
        <v>62289.5</v>
      </c>
      <c r="K159" t="s">
        <v>93</v>
      </c>
    </row>
    <row r="160" spans="1:11" x14ac:dyDescent="0.2">
      <c r="A160">
        <v>63848</v>
      </c>
      <c r="B160">
        <f t="shared" si="4"/>
        <v>8.6</v>
      </c>
      <c r="C160">
        <f t="shared" si="11"/>
        <v>-0.259964170607145</v>
      </c>
      <c r="H160" t="str">
        <f t="shared" si="12"/>
        <v/>
      </c>
      <c r="I160" t="str">
        <f t="shared" si="10"/>
        <v/>
      </c>
      <c r="J160" t="str">
        <f t="shared" si="13"/>
        <v/>
      </c>
      <c r="K160" t="s">
        <v>94</v>
      </c>
    </row>
    <row r="161" spans="1:11" x14ac:dyDescent="0.2">
      <c r="A161">
        <v>64106</v>
      </c>
      <c r="B161">
        <f t="shared" si="4"/>
        <v>14.966666666666667</v>
      </c>
      <c r="C161">
        <f t="shared" si="11"/>
        <v>0.26350381570046633</v>
      </c>
      <c r="H161" t="str">
        <f t="shared" si="12"/>
        <v/>
      </c>
      <c r="I161" t="str">
        <f t="shared" si="10"/>
        <v/>
      </c>
      <c r="J161" t="str">
        <f t="shared" si="13"/>
        <v/>
      </c>
    </row>
    <row r="162" spans="1:11" x14ac:dyDescent="0.2">
      <c r="A162">
        <v>64555</v>
      </c>
      <c r="B162">
        <f t="shared" si="4"/>
        <v>10.8</v>
      </c>
      <c r="C162">
        <f t="shared" si="11"/>
        <v>-7.9079944972054103E-2</v>
      </c>
      <c r="H162" t="str">
        <f t="shared" si="12"/>
        <v/>
      </c>
      <c r="I162" t="str">
        <f t="shared" si="10"/>
        <v/>
      </c>
      <c r="J162" t="str">
        <f t="shared" si="13"/>
        <v/>
      </c>
      <c r="K162" t="s">
        <v>95</v>
      </c>
    </row>
    <row r="163" spans="1:11" x14ac:dyDescent="0.2">
      <c r="A163">
        <v>64879</v>
      </c>
      <c r="B163">
        <f t="shared" si="4"/>
        <v>2.7666666666666666</v>
      </c>
      <c r="C163">
        <f t="shared" si="11"/>
        <v>-0.73958143554867373</v>
      </c>
      <c r="H163" t="str">
        <f t="shared" si="12"/>
        <v/>
      </c>
      <c r="I163" t="str">
        <f t="shared" si="10"/>
        <v/>
      </c>
      <c r="J163" t="str">
        <f t="shared" si="13"/>
        <v/>
      </c>
    </row>
    <row r="164" spans="1:11" x14ac:dyDescent="0.2">
      <c r="A164">
        <v>64962</v>
      </c>
      <c r="B164">
        <f t="shared" si="4"/>
        <v>0.93333333333333335</v>
      </c>
      <c r="C164">
        <f t="shared" si="11"/>
        <v>-0.89031829024458264</v>
      </c>
      <c r="H164" t="str">
        <f t="shared" si="12"/>
        <v/>
      </c>
      <c r="I164" t="str">
        <f t="shared" si="10"/>
        <v/>
      </c>
      <c r="J164" t="str">
        <f t="shared" si="13"/>
        <v/>
      </c>
    </row>
    <row r="165" spans="1:11" x14ac:dyDescent="0.2">
      <c r="A165">
        <v>64990</v>
      </c>
      <c r="B165">
        <f t="shared" si="4"/>
        <v>8.7666666666666675</v>
      </c>
      <c r="C165">
        <f t="shared" si="11"/>
        <v>-0.24626082018024409</v>
      </c>
      <c r="H165" t="str">
        <f t="shared" si="12"/>
        <v/>
      </c>
      <c r="I165" t="str">
        <f t="shared" si="10"/>
        <v/>
      </c>
      <c r="J165" t="str">
        <f t="shared" si="13"/>
        <v/>
      </c>
      <c r="K165" t="s">
        <v>96</v>
      </c>
    </row>
    <row r="166" spans="1:11" x14ac:dyDescent="0.2">
      <c r="A166">
        <v>65253</v>
      </c>
      <c r="B166">
        <f t="shared" si="4"/>
        <v>12.933333333333334</v>
      </c>
      <c r="C166">
        <f t="shared" si="11"/>
        <v>9.6322940492276354E-2</v>
      </c>
      <c r="H166" t="str">
        <f t="shared" si="12"/>
        <v/>
      </c>
      <c r="I166" t="str">
        <f t="shared" si="10"/>
        <v/>
      </c>
      <c r="J166" t="str">
        <f t="shared" si="13"/>
        <v/>
      </c>
    </row>
    <row r="167" spans="1:11" x14ac:dyDescent="0.2">
      <c r="A167">
        <v>65641</v>
      </c>
      <c r="B167">
        <f t="shared" si="4"/>
        <v>8.3666666666666671</v>
      </c>
      <c r="C167">
        <f t="shared" si="11"/>
        <v>-0.27914886120480609</v>
      </c>
      <c r="E167">
        <v>1</v>
      </c>
      <c r="F167">
        <v>1</v>
      </c>
      <c r="H167" t="str">
        <f t="shared" si="12"/>
        <v/>
      </c>
      <c r="I167" t="str">
        <f t="shared" si="10"/>
        <v/>
      </c>
      <c r="J167" t="str">
        <f t="shared" si="13"/>
        <v/>
      </c>
      <c r="K167" t="s">
        <v>97</v>
      </c>
    </row>
    <row r="168" spans="1:11" x14ac:dyDescent="0.2">
      <c r="A168">
        <v>65892</v>
      </c>
      <c r="B168">
        <f t="shared" si="4"/>
        <v>30.7</v>
      </c>
      <c r="C168">
        <f t="shared" si="11"/>
        <v>1.5571000959999037</v>
      </c>
      <c r="E168">
        <v>1</v>
      </c>
      <c r="F168">
        <v>1</v>
      </c>
      <c r="H168" t="str">
        <f t="shared" si="12"/>
        <v/>
      </c>
      <c r="I168" t="str">
        <f t="shared" si="10"/>
        <v/>
      </c>
      <c r="J168" t="str">
        <f t="shared" si="13"/>
        <v/>
      </c>
      <c r="K168" t="s">
        <v>7</v>
      </c>
    </row>
    <row r="169" spans="1:11" x14ac:dyDescent="0.2">
      <c r="A169">
        <v>66813</v>
      </c>
      <c r="B169">
        <f t="shared" si="4"/>
        <v>13.566666666666666</v>
      </c>
      <c r="C169">
        <f t="shared" si="11"/>
        <v>0.14839567211449942</v>
      </c>
      <c r="H169" t="str">
        <f t="shared" si="12"/>
        <v/>
      </c>
      <c r="I169" t="str">
        <f t="shared" si="10"/>
        <v/>
      </c>
      <c r="J169" t="str">
        <f t="shared" si="13"/>
        <v/>
      </c>
    </row>
    <row r="170" spans="1:11" x14ac:dyDescent="0.2">
      <c r="A170">
        <v>67220</v>
      </c>
      <c r="B170">
        <f t="shared" si="4"/>
        <v>3.5333333333333332</v>
      </c>
      <c r="C170">
        <f t="shared" si="11"/>
        <v>-0.67654602358492988</v>
      </c>
      <c r="H170" t="str">
        <f t="shared" si="12"/>
        <v/>
      </c>
      <c r="I170" t="str">
        <f t="shared" si="10"/>
        <v/>
      </c>
      <c r="J170" t="str">
        <f t="shared" si="13"/>
        <v/>
      </c>
      <c r="K170" t="s">
        <v>33</v>
      </c>
    </row>
    <row r="171" spans="1:11" x14ac:dyDescent="0.2">
      <c r="A171">
        <v>67326</v>
      </c>
      <c r="B171">
        <f t="shared" si="4"/>
        <v>17.033333333333335</v>
      </c>
      <c r="C171">
        <f t="shared" si="11"/>
        <v>0.43342536099403661</v>
      </c>
      <c r="E171">
        <v>1</v>
      </c>
      <c r="H171" t="str">
        <f t="shared" si="12"/>
        <v/>
      </c>
      <c r="I171" t="str">
        <f t="shared" si="10"/>
        <v/>
      </c>
      <c r="J171" t="str">
        <f t="shared" si="13"/>
        <v/>
      </c>
      <c r="K171" t="s">
        <v>98</v>
      </c>
    </row>
    <row r="172" spans="1:11" x14ac:dyDescent="0.2">
      <c r="A172">
        <v>67837</v>
      </c>
      <c r="B172">
        <f t="shared" si="4"/>
        <v>30.566666666666666</v>
      </c>
      <c r="C172">
        <f t="shared" si="11"/>
        <v>1.5461374156583831</v>
      </c>
      <c r="E172">
        <v>1</v>
      </c>
      <c r="F172" t="s">
        <v>0</v>
      </c>
      <c r="H172" t="str">
        <f t="shared" si="12"/>
        <v/>
      </c>
      <c r="I172" t="str">
        <f t="shared" si="10"/>
        <v/>
      </c>
      <c r="J172" t="str">
        <f t="shared" si="13"/>
        <v/>
      </c>
      <c r="K172" t="s">
        <v>99</v>
      </c>
    </row>
    <row r="173" spans="1:11" x14ac:dyDescent="0.2">
      <c r="A173">
        <v>68754</v>
      </c>
      <c r="B173">
        <f t="shared" si="4"/>
        <v>6.8</v>
      </c>
      <c r="C173">
        <f t="shared" si="11"/>
        <v>-0.40796035521767388</v>
      </c>
      <c r="H173" t="str">
        <f t="shared" si="12"/>
        <v/>
      </c>
      <c r="I173" t="str">
        <f t="shared" si="10"/>
        <v/>
      </c>
      <c r="J173" t="str">
        <f t="shared" si="13"/>
        <v/>
      </c>
      <c r="K173" t="s">
        <v>100</v>
      </c>
    </row>
    <row r="174" spans="1:11" x14ac:dyDescent="0.2">
      <c r="A174">
        <v>68958</v>
      </c>
      <c r="B174">
        <f t="shared" si="4"/>
        <v>28.666666666666668</v>
      </c>
      <c r="C174">
        <f t="shared" si="11"/>
        <v>1.3899192207917137</v>
      </c>
      <c r="H174" t="str">
        <f t="shared" si="12"/>
        <v/>
      </c>
      <c r="I174" t="str">
        <f t="shared" si="10"/>
        <v/>
      </c>
      <c r="J174" t="str">
        <f t="shared" si="13"/>
        <v/>
      </c>
    </row>
    <row r="175" spans="1:11" x14ac:dyDescent="0.2">
      <c r="A175">
        <v>69818</v>
      </c>
      <c r="B175">
        <f t="shared" si="4"/>
        <v>7.4666666666666668</v>
      </c>
      <c r="C175">
        <f t="shared" si="11"/>
        <v>-0.35314695351007053</v>
      </c>
      <c r="E175">
        <v>1</v>
      </c>
      <c r="F175">
        <v>1</v>
      </c>
      <c r="H175" t="str">
        <f t="shared" si="12"/>
        <v/>
      </c>
      <c r="I175" t="str">
        <f t="shared" si="10"/>
        <v/>
      </c>
      <c r="J175" t="str">
        <f t="shared" si="13"/>
        <v/>
      </c>
      <c r="K175" t="s">
        <v>89</v>
      </c>
    </row>
    <row r="176" spans="1:11" x14ac:dyDescent="0.2">
      <c r="A176">
        <v>70042</v>
      </c>
      <c r="B176">
        <f t="shared" si="4"/>
        <v>11.666666666666666</v>
      </c>
      <c r="C176">
        <f t="shared" si="11"/>
        <v>-7.8225227521699497E-3</v>
      </c>
      <c r="E176">
        <v>1</v>
      </c>
      <c r="F176">
        <v>1</v>
      </c>
      <c r="H176" t="str">
        <f t="shared" si="12"/>
        <v/>
      </c>
      <c r="I176" t="str">
        <f t="shared" si="10"/>
        <v/>
      </c>
      <c r="J176" t="str">
        <f t="shared" si="13"/>
        <v/>
      </c>
      <c r="K176" t="s">
        <v>101</v>
      </c>
    </row>
    <row r="177" spans="1:11" x14ac:dyDescent="0.2">
      <c r="A177">
        <v>70392</v>
      </c>
      <c r="B177">
        <f t="shared" si="4"/>
        <v>8.5333333333333332</v>
      </c>
      <c r="C177">
        <f t="shared" si="11"/>
        <v>-0.26544551077790535</v>
      </c>
      <c r="E177">
        <v>1</v>
      </c>
      <c r="F177">
        <v>1</v>
      </c>
      <c r="H177" t="str">
        <f t="shared" si="12"/>
        <v/>
      </c>
      <c r="I177" t="str">
        <f t="shared" si="10"/>
        <v/>
      </c>
      <c r="J177" t="str">
        <f t="shared" si="13"/>
        <v/>
      </c>
      <c r="K177" t="s">
        <v>89</v>
      </c>
    </row>
    <row r="178" spans="1:11" x14ac:dyDescent="0.2">
      <c r="A178">
        <v>70648</v>
      </c>
      <c r="B178">
        <f t="shared" si="4"/>
        <v>23.1</v>
      </c>
      <c r="C178">
        <f t="shared" si="11"/>
        <v>0.93222731653322644</v>
      </c>
      <c r="H178" t="str">
        <f t="shared" si="12"/>
        <v/>
      </c>
      <c r="I178" t="str">
        <f t="shared" si="10"/>
        <v/>
      </c>
      <c r="J178" t="str">
        <f t="shared" si="13"/>
        <v/>
      </c>
      <c r="K178" t="s">
        <v>12</v>
      </c>
    </row>
    <row r="179" spans="1:11" x14ac:dyDescent="0.2">
      <c r="A179">
        <v>71341</v>
      </c>
      <c r="B179">
        <f t="shared" si="4"/>
        <v>2.6</v>
      </c>
      <c r="C179">
        <f t="shared" si="11"/>
        <v>-0.75328478597557458</v>
      </c>
      <c r="H179">
        <f t="shared" si="12"/>
        <v>1</v>
      </c>
      <c r="I179">
        <f t="shared" si="10"/>
        <v>2.6</v>
      </c>
      <c r="J179" t="str">
        <f t="shared" si="13"/>
        <v/>
      </c>
      <c r="K179" t="s">
        <v>102</v>
      </c>
    </row>
    <row r="180" spans="1:11" x14ac:dyDescent="0.2">
      <c r="A180">
        <v>71419</v>
      </c>
      <c r="B180">
        <f t="shared" si="4"/>
        <v>9.1333333333333329</v>
      </c>
      <c r="C180">
        <f t="shared" si="11"/>
        <v>-0.21611344924106241</v>
      </c>
      <c r="H180" t="str">
        <f t="shared" si="12"/>
        <v/>
      </c>
      <c r="I180" t="str">
        <f t="shared" si="10"/>
        <v/>
      </c>
      <c r="J180">
        <f t="shared" si="13"/>
        <v>71380</v>
      </c>
    </row>
    <row r="181" spans="1:11" x14ac:dyDescent="0.2">
      <c r="A181">
        <v>71693</v>
      </c>
      <c r="B181">
        <f t="shared" si="4"/>
        <v>1.9333333333333333</v>
      </c>
      <c r="C181">
        <f t="shared" si="11"/>
        <v>-0.80809818768317776</v>
      </c>
      <c r="H181">
        <f t="shared" si="12"/>
        <v>1</v>
      </c>
      <c r="I181">
        <f t="shared" si="10"/>
        <v>1.9333333333333333</v>
      </c>
      <c r="J181" t="str">
        <f t="shared" si="13"/>
        <v/>
      </c>
      <c r="K181" t="s">
        <v>103</v>
      </c>
    </row>
    <row r="182" spans="1:11" x14ac:dyDescent="0.2">
      <c r="A182">
        <v>71751</v>
      </c>
      <c r="B182">
        <f t="shared" si="4"/>
        <v>30.833333333333332</v>
      </c>
      <c r="C182">
        <f t="shared" si="11"/>
        <v>1.5680627763414243</v>
      </c>
      <c r="H182" t="str">
        <f t="shared" si="12"/>
        <v/>
      </c>
      <c r="I182" t="str">
        <f t="shared" si="10"/>
        <v/>
      </c>
      <c r="J182">
        <f t="shared" si="13"/>
        <v>71722</v>
      </c>
    </row>
    <row r="183" spans="1:11" x14ac:dyDescent="0.2">
      <c r="A183">
        <v>72676</v>
      </c>
      <c r="B183">
        <f t="shared" si="4"/>
        <v>49.56666666666667</v>
      </c>
      <c r="C183">
        <f t="shared" si="11"/>
        <v>3.1083193643250766</v>
      </c>
      <c r="D183" t="s">
        <v>8</v>
      </c>
      <c r="E183">
        <v>1</v>
      </c>
      <c r="F183">
        <v>1</v>
      </c>
      <c r="H183" t="str">
        <f t="shared" si="12"/>
        <v/>
      </c>
      <c r="I183" t="str">
        <f t="shared" si="10"/>
        <v/>
      </c>
      <c r="J183" t="str">
        <f t="shared" si="13"/>
        <v/>
      </c>
      <c r="K183" t="s">
        <v>104</v>
      </c>
    </row>
    <row r="184" spans="1:11" x14ac:dyDescent="0.2">
      <c r="A184">
        <v>74163</v>
      </c>
      <c r="B184">
        <f t="shared" si="4"/>
        <v>3.6</v>
      </c>
      <c r="C184">
        <f t="shared" si="11"/>
        <v>-0.67106468341416958</v>
      </c>
      <c r="H184">
        <f t="shared" si="12"/>
        <v>1</v>
      </c>
      <c r="I184">
        <f t="shared" si="10"/>
        <v>3.6</v>
      </c>
      <c r="J184" t="str">
        <f t="shared" si="13"/>
        <v/>
      </c>
      <c r="K184" t="s">
        <v>105</v>
      </c>
    </row>
    <row r="185" spans="1:11" x14ac:dyDescent="0.2">
      <c r="A185">
        <v>74271</v>
      </c>
      <c r="B185">
        <f t="shared" si="4"/>
        <v>22.2</v>
      </c>
      <c r="C185">
        <f t="shared" si="11"/>
        <v>0.85822922422796188</v>
      </c>
      <c r="D185" t="s">
        <v>9</v>
      </c>
      <c r="E185">
        <v>1</v>
      </c>
      <c r="F185">
        <v>1</v>
      </c>
      <c r="G185">
        <v>1</v>
      </c>
      <c r="H185" t="str">
        <f t="shared" si="12"/>
        <v/>
      </c>
      <c r="I185" t="str">
        <f t="shared" si="10"/>
        <v/>
      </c>
      <c r="J185">
        <f t="shared" si="13"/>
        <v>74217</v>
      </c>
      <c r="K185" t="s">
        <v>106</v>
      </c>
    </row>
    <row r="186" spans="1:11" x14ac:dyDescent="0.2">
      <c r="A186">
        <v>74937</v>
      </c>
      <c r="B186">
        <f t="shared" si="4"/>
        <v>83.5</v>
      </c>
      <c r="C186">
        <f t="shared" si="11"/>
        <v>5.8983215112420826</v>
      </c>
      <c r="E186">
        <v>1</v>
      </c>
      <c r="F186">
        <v>1</v>
      </c>
      <c r="H186" t="str">
        <f t="shared" si="12"/>
        <v/>
      </c>
      <c r="I186" t="str">
        <f t="shared" si="10"/>
        <v/>
      </c>
      <c r="J186" t="str">
        <f t="shared" si="13"/>
        <v/>
      </c>
      <c r="K186" t="s">
        <v>107</v>
      </c>
    </row>
    <row r="187" spans="1:11" x14ac:dyDescent="0.2">
      <c r="A187">
        <v>77442</v>
      </c>
      <c r="B187">
        <f t="shared" si="4"/>
        <v>14.733333333333333</v>
      </c>
      <c r="C187">
        <f t="shared" si="11"/>
        <v>0.24431912510280512</v>
      </c>
      <c r="H187" t="str">
        <f t="shared" si="12"/>
        <v/>
      </c>
      <c r="I187" t="str">
        <f t="shared" si="10"/>
        <v/>
      </c>
      <c r="J187" t="str">
        <f t="shared" si="13"/>
        <v/>
      </c>
      <c r="K187" t="s">
        <v>108</v>
      </c>
    </row>
    <row r="188" spans="1:11" x14ac:dyDescent="0.2">
      <c r="A188">
        <v>77884</v>
      </c>
      <c r="B188">
        <f t="shared" si="4"/>
        <v>23.766666666666666</v>
      </c>
      <c r="C188">
        <f t="shared" si="11"/>
        <v>0.98704071824082951</v>
      </c>
      <c r="H188" t="str">
        <f t="shared" si="12"/>
        <v/>
      </c>
      <c r="I188" t="str">
        <f t="shared" si="10"/>
        <v/>
      </c>
      <c r="J188" t="str">
        <f t="shared" si="13"/>
        <v/>
      </c>
    </row>
    <row r="189" spans="1:11" x14ac:dyDescent="0.2">
      <c r="A189">
        <v>78597</v>
      </c>
      <c r="B189">
        <f t="shared" si="4"/>
        <v>18</v>
      </c>
      <c r="C189">
        <f t="shared" si="11"/>
        <v>0.51290479347006124</v>
      </c>
      <c r="E189">
        <v>1</v>
      </c>
      <c r="F189">
        <v>1</v>
      </c>
      <c r="H189" t="str">
        <f t="shared" si="12"/>
        <v/>
      </c>
      <c r="I189" t="str">
        <f t="shared" si="10"/>
        <v/>
      </c>
      <c r="J189" t="str">
        <f t="shared" si="13"/>
        <v/>
      </c>
      <c r="K189" t="s">
        <v>33</v>
      </c>
    </row>
    <row r="190" spans="1:11" x14ac:dyDescent="0.2">
      <c r="A190">
        <v>79137</v>
      </c>
      <c r="B190">
        <f t="shared" si="4"/>
        <v>2.3333333333333335</v>
      </c>
      <c r="C190">
        <f t="shared" si="11"/>
        <v>-0.77521014665861576</v>
      </c>
      <c r="E190">
        <v>1</v>
      </c>
      <c r="F190">
        <v>1</v>
      </c>
      <c r="G190">
        <v>1</v>
      </c>
      <c r="H190" t="str">
        <f t="shared" si="12"/>
        <v/>
      </c>
      <c r="I190" t="str">
        <f t="shared" si="10"/>
        <v/>
      </c>
      <c r="J190" t="str">
        <f t="shared" si="13"/>
        <v/>
      </c>
      <c r="K190" t="s">
        <v>106</v>
      </c>
    </row>
    <row r="191" spans="1:11" x14ac:dyDescent="0.2">
      <c r="A191">
        <v>79207</v>
      </c>
      <c r="B191">
        <f t="shared" si="4"/>
        <v>1.2666666666666666</v>
      </c>
      <c r="C191">
        <f t="shared" si="11"/>
        <v>-0.86291158939078116</v>
      </c>
      <c r="F191">
        <v>1</v>
      </c>
      <c r="H191" t="str">
        <f t="shared" si="12"/>
        <v/>
      </c>
      <c r="I191" t="str">
        <f t="shared" si="10"/>
        <v/>
      </c>
      <c r="J191" t="str">
        <f t="shared" si="13"/>
        <v/>
      </c>
      <c r="K191" t="s">
        <v>21</v>
      </c>
    </row>
    <row r="192" spans="1:11" x14ac:dyDescent="0.2">
      <c r="A192">
        <v>79245</v>
      </c>
      <c r="B192">
        <f t="shared" si="4"/>
        <v>1.6666666666666667</v>
      </c>
      <c r="C192">
        <f t="shared" si="11"/>
        <v>-0.83002354836621917</v>
      </c>
      <c r="H192" t="str">
        <f t="shared" si="12"/>
        <v/>
      </c>
      <c r="I192" t="str">
        <f t="shared" si="10"/>
        <v/>
      </c>
      <c r="J192" t="str">
        <f t="shared" si="13"/>
        <v/>
      </c>
    </row>
    <row r="193" spans="1:11" x14ac:dyDescent="0.2">
      <c r="A193">
        <v>79295</v>
      </c>
      <c r="B193">
        <f t="shared" si="4"/>
        <v>10.233333333333333</v>
      </c>
      <c r="C193">
        <f t="shared" si="11"/>
        <v>-0.12567133642351702</v>
      </c>
      <c r="H193" t="str">
        <f t="shared" si="12"/>
        <v/>
      </c>
      <c r="I193" t="str">
        <f t="shared" si="10"/>
        <v/>
      </c>
      <c r="J193" t="str">
        <f t="shared" si="13"/>
        <v/>
      </c>
    </row>
    <row r="194" spans="1:11" x14ac:dyDescent="0.2">
      <c r="A194">
        <v>79602</v>
      </c>
      <c r="B194">
        <f t="shared" si="4"/>
        <v>21.166666666666668</v>
      </c>
      <c r="C194">
        <f t="shared" si="11"/>
        <v>0.77326845158117696</v>
      </c>
      <c r="H194" t="str">
        <f t="shared" si="12"/>
        <v/>
      </c>
      <c r="I194" t="str">
        <f t="shared" ref="I194:I257" si="14">IF(H194=1,B194,"")</f>
        <v/>
      </c>
      <c r="J194" t="str">
        <f t="shared" si="13"/>
        <v/>
      </c>
      <c r="K194" t="s">
        <v>43</v>
      </c>
    </row>
    <row r="195" spans="1:11" x14ac:dyDescent="0.2">
      <c r="A195">
        <v>80237</v>
      </c>
      <c r="B195">
        <f t="shared" si="4"/>
        <v>1.9666666666666666</v>
      </c>
      <c r="C195">
        <f t="shared" ref="C195:C258" si="15">(B195-B$300)/B$301</f>
        <v>-0.80535751759779761</v>
      </c>
      <c r="H195">
        <f t="shared" ref="H195:H258" si="16">IF(ISNUMBER(SEARCH($H$1,K195)),1,"")</f>
        <v>1</v>
      </c>
      <c r="I195">
        <f t="shared" si="14"/>
        <v>1.9666666666666666</v>
      </c>
      <c r="J195" t="str">
        <f t="shared" si="13"/>
        <v/>
      </c>
      <c r="K195" t="s">
        <v>109</v>
      </c>
    </row>
    <row r="196" spans="1:11" x14ac:dyDescent="0.2">
      <c r="A196">
        <v>80296</v>
      </c>
      <c r="B196">
        <f t="shared" si="4"/>
        <v>12.2</v>
      </c>
      <c r="C196">
        <f t="shared" si="15"/>
        <v>3.6028198613912661E-2</v>
      </c>
      <c r="H196" t="str">
        <f t="shared" si="16"/>
        <v/>
      </c>
      <c r="I196" t="str">
        <f t="shared" si="14"/>
        <v/>
      </c>
      <c r="J196">
        <f t="shared" ref="J196:J259" si="17">IF(H195=1,(A195+A196)/2,"")</f>
        <v>80266.5</v>
      </c>
    </row>
    <row r="197" spans="1:11" x14ac:dyDescent="0.2">
      <c r="A197">
        <v>80662</v>
      </c>
      <c r="B197">
        <f t="shared" si="4"/>
        <v>3.9333333333333331</v>
      </c>
      <c r="C197">
        <f t="shared" si="15"/>
        <v>-0.64365798256036788</v>
      </c>
      <c r="H197">
        <f t="shared" si="16"/>
        <v>1</v>
      </c>
      <c r="I197">
        <f t="shared" si="14"/>
        <v>3.9333333333333331</v>
      </c>
      <c r="J197" t="str">
        <f t="shared" si="17"/>
        <v/>
      </c>
      <c r="K197" t="s">
        <v>110</v>
      </c>
    </row>
    <row r="198" spans="1:11" x14ac:dyDescent="0.2">
      <c r="A198">
        <v>80780</v>
      </c>
      <c r="B198">
        <f t="shared" si="4"/>
        <v>12</v>
      </c>
      <c r="C198">
        <f t="shared" si="15"/>
        <v>1.9584178101631738E-2</v>
      </c>
      <c r="H198" t="str">
        <f t="shared" si="16"/>
        <v/>
      </c>
      <c r="I198" t="str">
        <f t="shared" si="14"/>
        <v/>
      </c>
      <c r="J198">
        <f t="shared" si="17"/>
        <v>80721</v>
      </c>
    </row>
    <row r="199" spans="1:11" x14ac:dyDescent="0.2">
      <c r="A199">
        <v>81140</v>
      </c>
      <c r="B199">
        <f t="shared" si="4"/>
        <v>9.6333333333333329</v>
      </c>
      <c r="C199">
        <f t="shared" si="15"/>
        <v>-0.17500339796035994</v>
      </c>
      <c r="H199">
        <f t="shared" si="16"/>
        <v>1</v>
      </c>
      <c r="I199">
        <f t="shared" si="14"/>
        <v>9.6333333333333329</v>
      </c>
      <c r="J199" t="str">
        <f t="shared" si="17"/>
        <v/>
      </c>
      <c r="K199" t="s">
        <v>111</v>
      </c>
    </row>
    <row r="200" spans="1:11" x14ac:dyDescent="0.2">
      <c r="A200">
        <v>81429</v>
      </c>
      <c r="B200">
        <f t="shared" si="4"/>
        <v>32.266666666666666</v>
      </c>
      <c r="C200">
        <f t="shared" si="15"/>
        <v>1.6859115900127712</v>
      </c>
      <c r="H200" t="str">
        <f t="shared" si="16"/>
        <v/>
      </c>
      <c r="I200" t="str">
        <f t="shared" si="14"/>
        <v/>
      </c>
      <c r="J200">
        <f t="shared" si="17"/>
        <v>81284.5</v>
      </c>
      <c r="K200" t="s">
        <v>112</v>
      </c>
    </row>
    <row r="201" spans="1:11" x14ac:dyDescent="0.2">
      <c r="A201">
        <v>82397</v>
      </c>
      <c r="B201">
        <f t="shared" si="4"/>
        <v>3.5666666666666669</v>
      </c>
      <c r="C201">
        <f t="shared" si="15"/>
        <v>-0.67380535349954973</v>
      </c>
      <c r="H201" t="str">
        <f t="shared" si="16"/>
        <v/>
      </c>
      <c r="I201" t="str">
        <f t="shared" si="14"/>
        <v/>
      </c>
      <c r="J201" t="str">
        <f t="shared" si="17"/>
        <v/>
      </c>
    </row>
    <row r="202" spans="1:11" x14ac:dyDescent="0.2">
      <c r="A202">
        <v>82504</v>
      </c>
      <c r="B202">
        <f t="shared" si="4"/>
        <v>9.6999999999999993</v>
      </c>
      <c r="C202">
        <f t="shared" si="15"/>
        <v>-0.16952205778959964</v>
      </c>
      <c r="H202" t="str">
        <f t="shared" si="16"/>
        <v/>
      </c>
      <c r="I202" t="str">
        <f t="shared" si="14"/>
        <v/>
      </c>
      <c r="J202" t="str">
        <f t="shared" si="17"/>
        <v/>
      </c>
    </row>
    <row r="203" spans="1:11" x14ac:dyDescent="0.2">
      <c r="A203">
        <v>82795</v>
      </c>
      <c r="B203">
        <f t="shared" si="4"/>
        <v>3.1</v>
      </c>
      <c r="C203">
        <f t="shared" si="15"/>
        <v>-0.71217473469487202</v>
      </c>
      <c r="H203">
        <f t="shared" si="16"/>
        <v>1</v>
      </c>
      <c r="I203">
        <f t="shared" si="14"/>
        <v>3.1</v>
      </c>
      <c r="J203" t="str">
        <f t="shared" si="17"/>
        <v/>
      </c>
      <c r="K203" t="s">
        <v>113</v>
      </c>
    </row>
    <row r="204" spans="1:11" x14ac:dyDescent="0.2">
      <c r="A204">
        <v>82888</v>
      </c>
      <c r="B204">
        <f t="shared" si="4"/>
        <v>25.333333333333332</v>
      </c>
      <c r="C204">
        <f t="shared" si="15"/>
        <v>1.1158522122536971</v>
      </c>
      <c r="H204" t="str">
        <f t="shared" si="16"/>
        <v/>
      </c>
      <c r="I204" t="str">
        <f t="shared" si="14"/>
        <v/>
      </c>
      <c r="J204">
        <f t="shared" si="17"/>
        <v>82841.5</v>
      </c>
    </row>
    <row r="205" spans="1:11" x14ac:dyDescent="0.2">
      <c r="A205">
        <v>83648</v>
      </c>
      <c r="B205">
        <f t="shared" si="4"/>
        <v>5.833333333333333</v>
      </c>
      <c r="C205">
        <f t="shared" si="15"/>
        <v>-0.48743978769369861</v>
      </c>
      <c r="H205">
        <f t="shared" si="16"/>
        <v>1</v>
      </c>
      <c r="I205">
        <f t="shared" si="14"/>
        <v>5.833333333333333</v>
      </c>
      <c r="J205" t="str">
        <f t="shared" si="17"/>
        <v/>
      </c>
      <c r="K205" t="s">
        <v>114</v>
      </c>
    </row>
    <row r="206" spans="1:11" x14ac:dyDescent="0.2">
      <c r="A206">
        <v>83823</v>
      </c>
      <c r="B206">
        <f t="shared" si="4"/>
        <v>52.93333333333333</v>
      </c>
      <c r="C206">
        <f t="shared" si="15"/>
        <v>3.385127042948473</v>
      </c>
      <c r="E206">
        <v>1</v>
      </c>
      <c r="F206">
        <v>1</v>
      </c>
      <c r="G206">
        <v>1</v>
      </c>
      <c r="H206" t="str">
        <f t="shared" si="16"/>
        <v/>
      </c>
      <c r="I206" t="str">
        <f t="shared" si="14"/>
        <v/>
      </c>
      <c r="J206">
        <f t="shared" si="17"/>
        <v>83735.5</v>
      </c>
      <c r="K206" t="s">
        <v>34</v>
      </c>
    </row>
    <row r="207" spans="1:11" x14ac:dyDescent="0.2">
      <c r="A207">
        <v>85411</v>
      </c>
      <c r="B207">
        <f t="shared" si="4"/>
        <v>6.0333333333333332</v>
      </c>
      <c r="C207">
        <f t="shared" si="15"/>
        <v>-0.47099576718141761</v>
      </c>
      <c r="H207">
        <f t="shared" si="16"/>
        <v>1</v>
      </c>
      <c r="I207">
        <f t="shared" si="14"/>
        <v>6.0333333333333332</v>
      </c>
      <c r="J207" t="str">
        <f t="shared" si="17"/>
        <v/>
      </c>
      <c r="K207" t="s">
        <v>115</v>
      </c>
    </row>
    <row r="208" spans="1:11" x14ac:dyDescent="0.2">
      <c r="A208">
        <v>85592</v>
      </c>
      <c r="B208">
        <f t="shared" si="4"/>
        <v>2.5333333333333332</v>
      </c>
      <c r="C208">
        <f t="shared" si="15"/>
        <v>-0.75876612614633487</v>
      </c>
      <c r="H208" t="str">
        <f t="shared" si="16"/>
        <v/>
      </c>
      <c r="I208" t="str">
        <f t="shared" si="14"/>
        <v/>
      </c>
      <c r="J208">
        <f t="shared" si="17"/>
        <v>85501.5</v>
      </c>
    </row>
    <row r="209" spans="1:11" x14ac:dyDescent="0.2">
      <c r="A209">
        <v>85668</v>
      </c>
      <c r="B209">
        <f t="shared" si="4"/>
        <v>5.8666666666666663</v>
      </c>
      <c r="C209">
        <f t="shared" si="15"/>
        <v>-0.48469911760831846</v>
      </c>
      <c r="H209">
        <f t="shared" si="16"/>
        <v>1</v>
      </c>
      <c r="I209">
        <f t="shared" si="14"/>
        <v>5.8666666666666663</v>
      </c>
      <c r="J209" t="str">
        <f t="shared" si="17"/>
        <v/>
      </c>
      <c r="K209" t="s">
        <v>116</v>
      </c>
    </row>
    <row r="210" spans="1:11" x14ac:dyDescent="0.2">
      <c r="A210">
        <v>85844</v>
      </c>
      <c r="B210">
        <f t="shared" si="4"/>
        <v>33.93333333333333</v>
      </c>
      <c r="C210">
        <f t="shared" si="15"/>
        <v>1.8229450942817793</v>
      </c>
      <c r="H210" t="str">
        <f t="shared" si="16"/>
        <v/>
      </c>
      <c r="I210" t="str">
        <f t="shared" si="14"/>
        <v/>
      </c>
      <c r="J210">
        <f t="shared" si="17"/>
        <v>85756</v>
      </c>
    </row>
    <row r="211" spans="1:11" x14ac:dyDescent="0.2">
      <c r="A211">
        <v>86862</v>
      </c>
      <c r="B211">
        <f t="shared" si="4"/>
        <v>3.4333333333333331</v>
      </c>
      <c r="C211">
        <f t="shared" si="15"/>
        <v>-0.68476803384107032</v>
      </c>
      <c r="H211">
        <f t="shared" si="16"/>
        <v>1</v>
      </c>
      <c r="I211">
        <f t="shared" si="14"/>
        <v>3.4333333333333331</v>
      </c>
      <c r="J211" t="str">
        <f t="shared" si="17"/>
        <v/>
      </c>
      <c r="K211" t="s">
        <v>117</v>
      </c>
    </row>
    <row r="212" spans="1:11" x14ac:dyDescent="0.2">
      <c r="A212">
        <v>86965</v>
      </c>
      <c r="B212">
        <f t="shared" si="4"/>
        <v>40.466666666666669</v>
      </c>
      <c r="C212">
        <f t="shared" si="15"/>
        <v>2.3601164310162921</v>
      </c>
      <c r="D212" t="s">
        <v>8</v>
      </c>
      <c r="H212" t="str">
        <f t="shared" si="16"/>
        <v/>
      </c>
      <c r="I212" t="str">
        <f t="shared" si="14"/>
        <v/>
      </c>
      <c r="J212">
        <f t="shared" si="17"/>
        <v>86913.5</v>
      </c>
    </row>
    <row r="213" spans="1:11" x14ac:dyDescent="0.2">
      <c r="A213">
        <v>88179</v>
      </c>
      <c r="B213">
        <f t="shared" si="4"/>
        <v>1.6333333333333333</v>
      </c>
      <c r="C213">
        <f t="shared" si="15"/>
        <v>-0.83276421845159931</v>
      </c>
      <c r="H213">
        <f t="shared" si="16"/>
        <v>1</v>
      </c>
      <c r="I213">
        <f t="shared" si="14"/>
        <v>1.6333333333333333</v>
      </c>
      <c r="J213" t="str">
        <f t="shared" si="17"/>
        <v/>
      </c>
      <c r="K213" t="s">
        <v>118</v>
      </c>
    </row>
    <row r="214" spans="1:11" x14ac:dyDescent="0.2">
      <c r="A214">
        <v>88228</v>
      </c>
      <c r="B214">
        <f t="shared" si="4"/>
        <v>12.366666666666667</v>
      </c>
      <c r="C214">
        <f t="shared" si="15"/>
        <v>4.9731549040813582E-2</v>
      </c>
      <c r="D214" t="s">
        <v>9</v>
      </c>
      <c r="E214">
        <v>1</v>
      </c>
      <c r="G214">
        <v>1</v>
      </c>
      <c r="H214" t="str">
        <f t="shared" si="16"/>
        <v/>
      </c>
      <c r="I214" t="str">
        <f t="shared" si="14"/>
        <v/>
      </c>
      <c r="J214">
        <f t="shared" si="17"/>
        <v>88203.5</v>
      </c>
      <c r="K214" t="s">
        <v>119</v>
      </c>
    </row>
    <row r="215" spans="1:11" x14ac:dyDescent="0.2">
      <c r="A215">
        <v>88599</v>
      </c>
      <c r="B215">
        <f t="shared" si="4"/>
        <v>6</v>
      </c>
      <c r="C215">
        <f t="shared" si="15"/>
        <v>-0.47373643726679776</v>
      </c>
      <c r="H215" t="str">
        <f t="shared" si="16"/>
        <v/>
      </c>
      <c r="I215" t="str">
        <f t="shared" si="14"/>
        <v/>
      </c>
      <c r="J215" t="str">
        <f t="shared" si="17"/>
        <v/>
      </c>
      <c r="K215" t="s">
        <v>120</v>
      </c>
    </row>
    <row r="216" spans="1:11" x14ac:dyDescent="0.2">
      <c r="A216">
        <v>88779</v>
      </c>
      <c r="B216">
        <f t="shared" si="4"/>
        <v>5.8666666666666663</v>
      </c>
      <c r="C216">
        <f t="shared" si="15"/>
        <v>-0.48469911760831846</v>
      </c>
      <c r="F216">
        <v>1</v>
      </c>
      <c r="H216" t="str">
        <f t="shared" si="16"/>
        <v/>
      </c>
      <c r="I216" t="str">
        <f t="shared" si="14"/>
        <v/>
      </c>
      <c r="J216" t="str">
        <f t="shared" si="17"/>
        <v/>
      </c>
      <c r="K216" t="s">
        <v>43</v>
      </c>
    </row>
    <row r="217" spans="1:11" x14ac:dyDescent="0.2">
      <c r="A217">
        <v>88955</v>
      </c>
      <c r="B217">
        <f t="shared" si="4"/>
        <v>2.2999999999999998</v>
      </c>
      <c r="C217">
        <f t="shared" si="15"/>
        <v>-0.77795081674399591</v>
      </c>
      <c r="H217" t="str">
        <f t="shared" si="16"/>
        <v/>
      </c>
      <c r="I217" t="str">
        <f t="shared" si="14"/>
        <v/>
      </c>
      <c r="J217" t="str">
        <f t="shared" si="17"/>
        <v/>
      </c>
    </row>
    <row r="218" spans="1:11" x14ac:dyDescent="0.2">
      <c r="A218">
        <v>89024</v>
      </c>
      <c r="B218">
        <f t="shared" si="4"/>
        <v>4.7</v>
      </c>
      <c r="C218">
        <f t="shared" si="15"/>
        <v>-0.58062257059662414</v>
      </c>
      <c r="H218">
        <f t="shared" si="16"/>
        <v>1</v>
      </c>
      <c r="I218">
        <f t="shared" si="14"/>
        <v>4.7</v>
      </c>
      <c r="J218" t="str">
        <f t="shared" si="17"/>
        <v/>
      </c>
      <c r="K218" t="s">
        <v>121</v>
      </c>
    </row>
    <row r="219" spans="1:11" x14ac:dyDescent="0.2">
      <c r="A219">
        <v>89165</v>
      </c>
      <c r="B219">
        <f t="shared" si="4"/>
        <v>4.6333333333333337</v>
      </c>
      <c r="C219">
        <f t="shared" si="15"/>
        <v>-0.58610391076738444</v>
      </c>
      <c r="H219" t="str">
        <f t="shared" si="16"/>
        <v/>
      </c>
      <c r="I219" t="str">
        <f t="shared" si="14"/>
        <v/>
      </c>
      <c r="J219">
        <f t="shared" si="17"/>
        <v>89094.5</v>
      </c>
    </row>
    <row r="220" spans="1:11" x14ac:dyDescent="0.2">
      <c r="A220">
        <v>89304</v>
      </c>
      <c r="B220">
        <f t="shared" si="4"/>
        <v>2.6666666666666665</v>
      </c>
      <c r="C220">
        <f t="shared" si="15"/>
        <v>-0.74780344580481417</v>
      </c>
      <c r="H220" t="str">
        <f t="shared" si="16"/>
        <v/>
      </c>
      <c r="I220" t="str">
        <f t="shared" si="14"/>
        <v/>
      </c>
      <c r="J220" t="str">
        <f t="shared" si="17"/>
        <v/>
      </c>
      <c r="K220" t="s">
        <v>43</v>
      </c>
    </row>
    <row r="221" spans="1:11" x14ac:dyDescent="0.2">
      <c r="A221">
        <v>89384</v>
      </c>
      <c r="B221">
        <f t="shared" si="4"/>
        <v>7.6333333333333337</v>
      </c>
      <c r="C221">
        <f t="shared" si="15"/>
        <v>-0.33944360308316973</v>
      </c>
      <c r="F221">
        <v>1</v>
      </c>
      <c r="H221" t="str">
        <f t="shared" si="16"/>
        <v/>
      </c>
      <c r="I221" t="str">
        <f t="shared" si="14"/>
        <v/>
      </c>
      <c r="J221" t="str">
        <f t="shared" si="17"/>
        <v/>
      </c>
      <c r="K221" t="s">
        <v>33</v>
      </c>
    </row>
    <row r="222" spans="1:11" x14ac:dyDescent="0.2">
      <c r="A222">
        <v>89613</v>
      </c>
      <c r="B222">
        <f t="shared" si="4"/>
        <v>27.933333333333334</v>
      </c>
      <c r="C222">
        <f t="shared" si="15"/>
        <v>1.3296244789133502</v>
      </c>
      <c r="H222" t="str">
        <f t="shared" si="16"/>
        <v/>
      </c>
      <c r="I222" t="str">
        <f t="shared" si="14"/>
        <v/>
      </c>
      <c r="J222" t="str">
        <f t="shared" si="17"/>
        <v/>
      </c>
      <c r="K222" t="s">
        <v>122</v>
      </c>
    </row>
    <row r="223" spans="1:11" x14ac:dyDescent="0.2">
      <c r="A223">
        <v>90451</v>
      </c>
      <c r="B223">
        <f t="shared" si="4"/>
        <v>7.6</v>
      </c>
      <c r="C223">
        <f t="shared" si="15"/>
        <v>-0.34218427316854994</v>
      </c>
      <c r="H223" t="str">
        <f t="shared" si="16"/>
        <v/>
      </c>
      <c r="I223" t="str">
        <f t="shared" si="14"/>
        <v/>
      </c>
      <c r="J223" t="str">
        <f t="shared" si="17"/>
        <v/>
      </c>
    </row>
    <row r="224" spans="1:11" x14ac:dyDescent="0.2">
      <c r="A224">
        <v>90679</v>
      </c>
      <c r="B224">
        <f t="shared" si="4"/>
        <v>6.4</v>
      </c>
      <c r="C224">
        <f t="shared" si="15"/>
        <v>-0.44084839624223576</v>
      </c>
      <c r="H224" t="str">
        <f t="shared" si="16"/>
        <v/>
      </c>
      <c r="I224" t="str">
        <f t="shared" si="14"/>
        <v/>
      </c>
      <c r="J224" t="str">
        <f t="shared" si="17"/>
        <v/>
      </c>
    </row>
    <row r="225" spans="1:11" x14ac:dyDescent="0.2">
      <c r="A225">
        <v>90871</v>
      </c>
      <c r="B225">
        <f t="shared" si="4"/>
        <v>7.3666666666666663</v>
      </c>
      <c r="C225">
        <f t="shared" si="15"/>
        <v>-0.36136896376621108</v>
      </c>
      <c r="H225" t="str">
        <f t="shared" si="16"/>
        <v/>
      </c>
      <c r="I225" t="str">
        <f t="shared" si="14"/>
        <v/>
      </c>
      <c r="J225" t="str">
        <f t="shared" si="17"/>
        <v/>
      </c>
      <c r="K225" t="s">
        <v>123</v>
      </c>
    </row>
    <row r="226" spans="1:11" x14ac:dyDescent="0.2">
      <c r="A226">
        <v>91092</v>
      </c>
      <c r="B226">
        <f t="shared" si="4"/>
        <v>3.3</v>
      </c>
      <c r="C226">
        <f t="shared" si="15"/>
        <v>-0.69573071418259103</v>
      </c>
      <c r="H226">
        <f t="shared" si="16"/>
        <v>1</v>
      </c>
      <c r="I226">
        <f t="shared" si="14"/>
        <v>3.3</v>
      </c>
      <c r="J226" t="str">
        <f t="shared" si="17"/>
        <v/>
      </c>
      <c r="K226" t="s">
        <v>124</v>
      </c>
    </row>
    <row r="227" spans="1:11" x14ac:dyDescent="0.2">
      <c r="A227">
        <v>91191</v>
      </c>
      <c r="B227">
        <f t="shared" si="4"/>
        <v>6.6</v>
      </c>
      <c r="C227">
        <f t="shared" si="15"/>
        <v>-0.42440437572995487</v>
      </c>
      <c r="H227" t="str">
        <f t="shared" si="16"/>
        <v/>
      </c>
      <c r="I227" t="str">
        <f t="shared" si="14"/>
        <v/>
      </c>
      <c r="J227">
        <f t="shared" si="17"/>
        <v>91141.5</v>
      </c>
    </row>
    <row r="228" spans="1:11" x14ac:dyDescent="0.2">
      <c r="A228">
        <v>91389</v>
      </c>
      <c r="B228">
        <f t="shared" si="4"/>
        <v>6.2666666666666666</v>
      </c>
      <c r="C228">
        <f t="shared" si="15"/>
        <v>-0.45181107658375647</v>
      </c>
      <c r="H228" t="str">
        <f t="shared" si="16"/>
        <v/>
      </c>
      <c r="I228" t="str">
        <f t="shared" si="14"/>
        <v/>
      </c>
      <c r="J228" t="str">
        <f t="shared" si="17"/>
        <v/>
      </c>
    </row>
    <row r="229" spans="1:11" x14ac:dyDescent="0.2">
      <c r="A229">
        <v>91577</v>
      </c>
      <c r="B229">
        <f t="shared" si="4"/>
        <v>6.9666666666666668</v>
      </c>
      <c r="C229">
        <f t="shared" si="15"/>
        <v>-0.39425700479077302</v>
      </c>
      <c r="H229" t="str">
        <f t="shared" si="16"/>
        <v/>
      </c>
      <c r="I229" t="str">
        <f t="shared" si="14"/>
        <v/>
      </c>
      <c r="J229" t="str">
        <f t="shared" si="17"/>
        <v/>
      </c>
    </row>
    <row r="230" spans="1:11" x14ac:dyDescent="0.2">
      <c r="A230">
        <v>91786</v>
      </c>
      <c r="B230">
        <f t="shared" si="4"/>
        <v>3.4666666666666668</v>
      </c>
      <c r="C230">
        <f t="shared" si="15"/>
        <v>-0.68202736375569017</v>
      </c>
      <c r="H230">
        <f t="shared" si="16"/>
        <v>1</v>
      </c>
      <c r="I230">
        <f t="shared" si="14"/>
        <v>3.4666666666666668</v>
      </c>
      <c r="J230" t="str">
        <f t="shared" si="17"/>
        <v/>
      </c>
      <c r="K230" t="s">
        <v>125</v>
      </c>
    </row>
    <row r="231" spans="1:11" x14ac:dyDescent="0.2">
      <c r="A231">
        <v>91890</v>
      </c>
      <c r="B231">
        <f t="shared" si="4"/>
        <v>1.5666666666666667</v>
      </c>
      <c r="C231">
        <f t="shared" si="15"/>
        <v>-0.83824555862235961</v>
      </c>
      <c r="H231" t="str">
        <f t="shared" si="16"/>
        <v/>
      </c>
      <c r="I231" t="str">
        <f t="shared" si="14"/>
        <v/>
      </c>
      <c r="J231">
        <f t="shared" si="17"/>
        <v>91838</v>
      </c>
    </row>
    <row r="232" spans="1:11" x14ac:dyDescent="0.2">
      <c r="A232">
        <v>91937</v>
      </c>
      <c r="B232">
        <f t="shared" si="4"/>
        <v>5.0333333333333332</v>
      </c>
      <c r="C232">
        <f t="shared" si="15"/>
        <v>-0.55321586974282255</v>
      </c>
      <c r="H232" t="str">
        <f t="shared" si="16"/>
        <v/>
      </c>
      <c r="I232" t="str">
        <f t="shared" si="14"/>
        <v/>
      </c>
      <c r="J232" t="str">
        <f t="shared" si="17"/>
        <v/>
      </c>
    </row>
    <row r="233" spans="1:11" x14ac:dyDescent="0.2">
      <c r="A233">
        <v>92088</v>
      </c>
      <c r="B233">
        <f t="shared" si="4"/>
        <v>10.5</v>
      </c>
      <c r="C233">
        <f t="shared" si="15"/>
        <v>-0.10374597574047564</v>
      </c>
      <c r="D233" t="s">
        <v>8</v>
      </c>
      <c r="H233" t="str">
        <f t="shared" si="16"/>
        <v/>
      </c>
      <c r="I233" t="str">
        <f t="shared" si="14"/>
        <v/>
      </c>
      <c r="J233" t="str">
        <f t="shared" si="17"/>
        <v/>
      </c>
    </row>
    <row r="234" spans="1:11" x14ac:dyDescent="0.2">
      <c r="A234">
        <v>92403</v>
      </c>
      <c r="B234">
        <f t="shared" si="4"/>
        <v>1.6666666666666667</v>
      </c>
      <c r="C234">
        <f t="shared" si="15"/>
        <v>-0.83002354836621917</v>
      </c>
      <c r="H234">
        <f t="shared" si="16"/>
        <v>1</v>
      </c>
      <c r="I234">
        <f t="shared" si="14"/>
        <v>1.6666666666666667</v>
      </c>
      <c r="J234" t="str">
        <f t="shared" si="17"/>
        <v/>
      </c>
      <c r="K234" t="s">
        <v>126</v>
      </c>
    </row>
    <row r="235" spans="1:11" x14ac:dyDescent="0.2">
      <c r="A235">
        <v>92453</v>
      </c>
      <c r="B235">
        <f t="shared" si="4"/>
        <v>23.866666666666667</v>
      </c>
      <c r="C235">
        <f t="shared" si="15"/>
        <v>0.99526272849697017</v>
      </c>
      <c r="D235" t="s">
        <v>9</v>
      </c>
      <c r="G235">
        <v>1</v>
      </c>
      <c r="H235" t="str">
        <f t="shared" si="16"/>
        <v/>
      </c>
      <c r="I235" t="str">
        <f t="shared" si="14"/>
        <v/>
      </c>
      <c r="J235">
        <f t="shared" si="17"/>
        <v>92428</v>
      </c>
      <c r="K235" t="s">
        <v>127</v>
      </c>
    </row>
    <row r="236" spans="1:11" x14ac:dyDescent="0.2">
      <c r="A236">
        <v>93169</v>
      </c>
      <c r="B236">
        <f t="shared" si="4"/>
        <v>7.9666666666666668</v>
      </c>
      <c r="C236">
        <f t="shared" si="15"/>
        <v>-0.31203690222936808</v>
      </c>
      <c r="H236" t="str">
        <f t="shared" si="16"/>
        <v/>
      </c>
      <c r="I236" t="str">
        <f t="shared" si="14"/>
        <v/>
      </c>
      <c r="J236" t="str">
        <f t="shared" si="17"/>
        <v/>
      </c>
    </row>
    <row r="237" spans="1:11" x14ac:dyDescent="0.2">
      <c r="A237">
        <v>93408</v>
      </c>
      <c r="B237">
        <f t="shared" si="4"/>
        <v>7.3</v>
      </c>
      <c r="C237">
        <f t="shared" si="15"/>
        <v>-0.36685030393697138</v>
      </c>
      <c r="H237" t="str">
        <f t="shared" si="16"/>
        <v/>
      </c>
      <c r="I237" t="str">
        <f t="shared" si="14"/>
        <v/>
      </c>
      <c r="J237" t="str">
        <f t="shared" si="17"/>
        <v/>
      </c>
    </row>
    <row r="238" spans="1:11" x14ac:dyDescent="0.2">
      <c r="A238">
        <v>93627</v>
      </c>
      <c r="B238">
        <f t="shared" si="4"/>
        <v>3.6</v>
      </c>
      <c r="C238">
        <f t="shared" si="15"/>
        <v>-0.67106468341416958</v>
      </c>
      <c r="H238" t="str">
        <f t="shared" si="16"/>
        <v/>
      </c>
      <c r="I238" t="str">
        <f t="shared" si="14"/>
        <v/>
      </c>
      <c r="J238" t="str">
        <f t="shared" si="17"/>
        <v/>
      </c>
    </row>
    <row r="239" spans="1:11" x14ac:dyDescent="0.2">
      <c r="A239">
        <v>93735</v>
      </c>
      <c r="B239">
        <f t="shared" si="4"/>
        <v>6.2333333333333334</v>
      </c>
      <c r="C239">
        <f t="shared" si="15"/>
        <v>-0.45455174666913661</v>
      </c>
      <c r="H239" t="str">
        <f t="shared" si="16"/>
        <v/>
      </c>
      <c r="I239" t="str">
        <f t="shared" si="14"/>
        <v/>
      </c>
      <c r="J239" t="str">
        <f t="shared" si="17"/>
        <v/>
      </c>
    </row>
    <row r="240" spans="1:11" x14ac:dyDescent="0.2">
      <c r="A240">
        <v>93922</v>
      </c>
      <c r="B240">
        <f t="shared" si="4"/>
        <v>4.9333333333333336</v>
      </c>
      <c r="C240">
        <f t="shared" si="15"/>
        <v>-0.561437879998963</v>
      </c>
      <c r="H240">
        <f t="shared" si="16"/>
        <v>1</v>
      </c>
      <c r="I240">
        <f t="shared" si="14"/>
        <v>4.9333333333333336</v>
      </c>
      <c r="J240" t="str">
        <f t="shared" si="17"/>
        <v/>
      </c>
      <c r="K240" t="s">
        <v>128</v>
      </c>
    </row>
    <row r="241" spans="1:11" x14ac:dyDescent="0.2">
      <c r="A241">
        <v>94070</v>
      </c>
      <c r="B241">
        <f t="shared" si="4"/>
        <v>6.6333333333333337</v>
      </c>
      <c r="C241">
        <f t="shared" si="15"/>
        <v>-0.42166370564457462</v>
      </c>
      <c r="H241" t="str">
        <f t="shared" si="16"/>
        <v/>
      </c>
      <c r="I241" t="str">
        <f t="shared" si="14"/>
        <v/>
      </c>
      <c r="J241">
        <f t="shared" si="17"/>
        <v>93996</v>
      </c>
    </row>
    <row r="242" spans="1:11" x14ac:dyDescent="0.2">
      <c r="A242">
        <v>94269</v>
      </c>
      <c r="B242">
        <f t="shared" si="4"/>
        <v>11.066666666666666</v>
      </c>
      <c r="C242">
        <f t="shared" si="15"/>
        <v>-5.7154584289012871E-2</v>
      </c>
      <c r="H242" t="str">
        <f t="shared" si="16"/>
        <v/>
      </c>
      <c r="I242" t="str">
        <f t="shared" si="14"/>
        <v/>
      </c>
      <c r="J242" t="str">
        <f t="shared" si="17"/>
        <v/>
      </c>
    </row>
    <row r="243" spans="1:11" x14ac:dyDescent="0.2">
      <c r="A243">
        <v>94601</v>
      </c>
      <c r="B243">
        <f t="shared" si="4"/>
        <v>3.6666666666666665</v>
      </c>
      <c r="C243">
        <f t="shared" si="15"/>
        <v>-0.66558334324340929</v>
      </c>
      <c r="H243" t="str">
        <f t="shared" si="16"/>
        <v/>
      </c>
      <c r="I243" t="str">
        <f t="shared" si="14"/>
        <v/>
      </c>
      <c r="J243" t="str">
        <f t="shared" si="17"/>
        <v/>
      </c>
    </row>
    <row r="244" spans="1:11" x14ac:dyDescent="0.2">
      <c r="A244">
        <v>94711</v>
      </c>
      <c r="B244">
        <f t="shared" si="4"/>
        <v>18.8</v>
      </c>
      <c r="C244">
        <f t="shared" si="15"/>
        <v>0.57868087551918523</v>
      </c>
      <c r="H244" t="str">
        <f t="shared" si="16"/>
        <v/>
      </c>
      <c r="I244" t="str">
        <f t="shared" si="14"/>
        <v/>
      </c>
      <c r="J244" t="str">
        <f t="shared" si="17"/>
        <v/>
      </c>
      <c r="K244" t="s">
        <v>130</v>
      </c>
    </row>
    <row r="245" spans="1:11" x14ac:dyDescent="0.2">
      <c r="A245">
        <v>95275</v>
      </c>
      <c r="B245">
        <f t="shared" si="4"/>
        <v>5.8666666666666663</v>
      </c>
      <c r="C245">
        <f t="shared" si="15"/>
        <v>-0.48469911760831846</v>
      </c>
      <c r="H245">
        <f t="shared" si="16"/>
        <v>1</v>
      </c>
      <c r="I245">
        <f t="shared" si="14"/>
        <v>5.8666666666666663</v>
      </c>
      <c r="J245" t="str">
        <f t="shared" si="17"/>
        <v/>
      </c>
      <c r="K245" t="s">
        <v>129</v>
      </c>
    </row>
    <row r="246" spans="1:11" x14ac:dyDescent="0.2">
      <c r="A246">
        <v>95451</v>
      </c>
      <c r="B246">
        <f t="shared" si="4"/>
        <v>2.3333333333333335</v>
      </c>
      <c r="C246">
        <f t="shared" si="15"/>
        <v>-0.77521014665861576</v>
      </c>
      <c r="H246" t="str">
        <f t="shared" si="16"/>
        <v/>
      </c>
      <c r="I246" t="str">
        <f t="shared" si="14"/>
        <v/>
      </c>
      <c r="J246">
        <f t="shared" si="17"/>
        <v>95363</v>
      </c>
    </row>
    <row r="247" spans="1:11" x14ac:dyDescent="0.2">
      <c r="A247">
        <v>95521</v>
      </c>
      <c r="B247">
        <f t="shared" si="4"/>
        <v>10.6</v>
      </c>
      <c r="C247">
        <f t="shared" si="15"/>
        <v>-9.5523965484335172E-2</v>
      </c>
      <c r="H247" t="str">
        <f t="shared" si="16"/>
        <v/>
      </c>
      <c r="I247" t="str">
        <f t="shared" si="14"/>
        <v/>
      </c>
      <c r="J247" t="str">
        <f t="shared" si="17"/>
        <v/>
      </c>
    </row>
    <row r="248" spans="1:11" x14ac:dyDescent="0.2">
      <c r="A248">
        <v>95839</v>
      </c>
      <c r="B248">
        <f t="shared" si="4"/>
        <v>7.4333333333333336</v>
      </c>
      <c r="C248">
        <f t="shared" si="15"/>
        <v>-0.35588762359545073</v>
      </c>
      <c r="H248" t="str">
        <f t="shared" si="16"/>
        <v/>
      </c>
      <c r="I248" t="str">
        <f t="shared" si="14"/>
        <v/>
      </c>
      <c r="J248" t="str">
        <f t="shared" si="17"/>
        <v/>
      </c>
    </row>
    <row r="249" spans="1:11" x14ac:dyDescent="0.2">
      <c r="A249">
        <v>96062</v>
      </c>
      <c r="B249">
        <f t="shared" si="4"/>
        <v>4.5999999999999996</v>
      </c>
      <c r="C249">
        <f t="shared" si="15"/>
        <v>-0.5888445808527647</v>
      </c>
      <c r="H249">
        <f t="shared" si="16"/>
        <v>1</v>
      </c>
      <c r="I249">
        <f t="shared" si="14"/>
        <v>4.5999999999999996</v>
      </c>
      <c r="J249" t="str">
        <f t="shared" si="17"/>
        <v/>
      </c>
      <c r="K249" t="s">
        <v>131</v>
      </c>
    </row>
    <row r="250" spans="1:11" x14ac:dyDescent="0.2">
      <c r="A250">
        <v>96200</v>
      </c>
      <c r="B250">
        <f t="shared" si="4"/>
        <v>8.6333333333333329</v>
      </c>
      <c r="C250">
        <f t="shared" si="15"/>
        <v>-0.25722350052176485</v>
      </c>
      <c r="H250" t="str">
        <f t="shared" si="16"/>
        <v/>
      </c>
      <c r="I250" t="str">
        <f t="shared" si="14"/>
        <v/>
      </c>
      <c r="J250">
        <f t="shared" si="17"/>
        <v>96131</v>
      </c>
    </row>
    <row r="251" spans="1:11" x14ac:dyDescent="0.2">
      <c r="A251">
        <v>96459</v>
      </c>
      <c r="B251">
        <f t="shared" si="4"/>
        <v>3.9666666666666668</v>
      </c>
      <c r="C251">
        <f t="shared" si="15"/>
        <v>-0.64091731247498773</v>
      </c>
      <c r="H251" t="str">
        <f t="shared" si="16"/>
        <v/>
      </c>
      <c r="I251" t="str">
        <f t="shared" si="14"/>
        <v/>
      </c>
      <c r="J251" t="str">
        <f t="shared" si="17"/>
        <v/>
      </c>
    </row>
    <row r="252" spans="1:11" x14ac:dyDescent="0.2">
      <c r="A252">
        <v>96578</v>
      </c>
      <c r="B252">
        <f t="shared" si="4"/>
        <v>6.9666666666666668</v>
      </c>
      <c r="C252">
        <f t="shared" si="15"/>
        <v>-0.39425700479077302</v>
      </c>
      <c r="D252" t="s">
        <v>8</v>
      </c>
      <c r="H252" t="str">
        <f t="shared" si="16"/>
        <v/>
      </c>
      <c r="I252" t="str">
        <f t="shared" si="14"/>
        <v/>
      </c>
      <c r="J252" t="str">
        <f t="shared" si="17"/>
        <v/>
      </c>
    </row>
    <row r="253" spans="1:11" x14ac:dyDescent="0.2">
      <c r="A253">
        <v>96787</v>
      </c>
      <c r="B253">
        <f t="shared" si="4"/>
        <v>1.9</v>
      </c>
      <c r="C253">
        <f t="shared" si="15"/>
        <v>-0.81083885776855791</v>
      </c>
      <c r="H253">
        <f t="shared" si="16"/>
        <v>1</v>
      </c>
      <c r="I253">
        <f t="shared" si="14"/>
        <v>1.9</v>
      </c>
      <c r="J253" t="str">
        <f t="shared" si="17"/>
        <v/>
      </c>
      <c r="K253" t="s">
        <v>132</v>
      </c>
    </row>
    <row r="254" spans="1:11" x14ac:dyDescent="0.2">
      <c r="A254">
        <v>96844</v>
      </c>
      <c r="B254">
        <f t="shared" si="4"/>
        <v>27.833333333333332</v>
      </c>
      <c r="C254">
        <f t="shared" si="15"/>
        <v>1.3214024686572095</v>
      </c>
      <c r="D254" t="s">
        <v>9</v>
      </c>
      <c r="G254">
        <v>1</v>
      </c>
      <c r="H254" t="str">
        <f t="shared" si="16"/>
        <v/>
      </c>
      <c r="I254" t="str">
        <f t="shared" si="14"/>
        <v/>
      </c>
      <c r="J254">
        <f t="shared" si="17"/>
        <v>96815.5</v>
      </c>
    </row>
    <row r="255" spans="1:11" x14ac:dyDescent="0.2">
      <c r="A255">
        <v>97679</v>
      </c>
      <c r="B255">
        <f t="shared" si="4"/>
        <v>1.2</v>
      </c>
      <c r="C255">
        <f t="shared" si="15"/>
        <v>-0.86839292956154146</v>
      </c>
      <c r="H255" t="str">
        <f t="shared" si="16"/>
        <v/>
      </c>
      <c r="I255" t="str">
        <f t="shared" si="14"/>
        <v/>
      </c>
      <c r="J255" t="str">
        <f t="shared" si="17"/>
        <v/>
      </c>
    </row>
    <row r="256" spans="1:11" x14ac:dyDescent="0.2">
      <c r="A256">
        <v>97715</v>
      </c>
      <c r="B256">
        <f t="shared" si="4"/>
        <v>3.7666666666666666</v>
      </c>
      <c r="C256">
        <f t="shared" si="15"/>
        <v>-0.65736133298726873</v>
      </c>
      <c r="H256" t="str">
        <f t="shared" si="16"/>
        <v/>
      </c>
      <c r="I256" t="str">
        <f t="shared" si="14"/>
        <v/>
      </c>
      <c r="J256" t="str">
        <f t="shared" si="17"/>
        <v/>
      </c>
    </row>
    <row r="257" spans="1:11" x14ac:dyDescent="0.2">
      <c r="A257">
        <v>97828</v>
      </c>
      <c r="B257">
        <f t="shared" si="4"/>
        <v>8.9</v>
      </c>
      <c r="C257">
        <f t="shared" si="15"/>
        <v>-0.23529813983872347</v>
      </c>
      <c r="H257" t="str">
        <f t="shared" si="16"/>
        <v/>
      </c>
      <c r="I257" t="str">
        <f t="shared" si="14"/>
        <v/>
      </c>
      <c r="J257" t="str">
        <f t="shared" si="17"/>
        <v/>
      </c>
    </row>
    <row r="258" spans="1:11" x14ac:dyDescent="0.2">
      <c r="A258">
        <v>98095</v>
      </c>
      <c r="B258">
        <f t="shared" si="4"/>
        <v>0.73333333333333328</v>
      </c>
      <c r="C258">
        <f t="shared" si="15"/>
        <v>-0.90676231075686375</v>
      </c>
      <c r="H258" t="str">
        <f t="shared" si="16"/>
        <v/>
      </c>
      <c r="I258" t="str">
        <f t="shared" ref="I258:I297" si="18">IF(H258=1,B258,"")</f>
        <v/>
      </c>
      <c r="J258" t="str">
        <f t="shared" si="17"/>
        <v/>
      </c>
    </row>
    <row r="259" spans="1:11" x14ac:dyDescent="0.2">
      <c r="A259">
        <v>98117</v>
      </c>
      <c r="B259">
        <f t="shared" ref="B259:B296" si="19">(A260-A259)/30</f>
        <v>0.76666666666666672</v>
      </c>
      <c r="C259">
        <f t="shared" ref="C259:C296" si="20">(B259-B$300)/B$301</f>
        <v>-0.9040216406714835</v>
      </c>
      <c r="H259">
        <f t="shared" ref="H259:H297" si="21">IF(ISNUMBER(SEARCH($H$1,K259)),1,"")</f>
        <v>1</v>
      </c>
      <c r="I259">
        <f t="shared" si="18"/>
        <v>0.76666666666666672</v>
      </c>
      <c r="J259" t="str">
        <f t="shared" si="17"/>
        <v/>
      </c>
      <c r="K259" t="s">
        <v>133</v>
      </c>
    </row>
    <row r="260" spans="1:11" x14ac:dyDescent="0.2">
      <c r="A260">
        <v>98140</v>
      </c>
      <c r="B260">
        <f t="shared" si="19"/>
        <v>0.76666666666666672</v>
      </c>
      <c r="C260">
        <f t="shared" si="20"/>
        <v>-0.9040216406714835</v>
      </c>
      <c r="H260" t="str">
        <f t="shared" si="21"/>
        <v/>
      </c>
      <c r="I260" t="str">
        <f t="shared" si="18"/>
        <v/>
      </c>
      <c r="J260">
        <f t="shared" ref="J260:J296" si="22">IF(H259=1,(A259+A260)/2,"")</f>
        <v>98128.5</v>
      </c>
    </row>
    <row r="261" spans="1:11" x14ac:dyDescent="0.2">
      <c r="A261">
        <v>98163</v>
      </c>
      <c r="B261">
        <f t="shared" si="19"/>
        <v>16.666666666666668</v>
      </c>
      <c r="C261">
        <f t="shared" si="20"/>
        <v>0.40327799005485476</v>
      </c>
      <c r="H261" t="str">
        <f t="shared" si="21"/>
        <v/>
      </c>
      <c r="I261" t="str">
        <f t="shared" si="18"/>
        <v/>
      </c>
      <c r="J261" t="str">
        <f t="shared" si="22"/>
        <v/>
      </c>
      <c r="K261" t="s">
        <v>134</v>
      </c>
    </row>
    <row r="262" spans="1:11" x14ac:dyDescent="0.2">
      <c r="A262">
        <v>98663</v>
      </c>
      <c r="B262">
        <f t="shared" si="19"/>
        <v>4.9333333333333336</v>
      </c>
      <c r="C262">
        <f t="shared" si="20"/>
        <v>-0.561437879998963</v>
      </c>
      <c r="H262" t="str">
        <f t="shared" si="21"/>
        <v/>
      </c>
      <c r="I262" t="str">
        <f t="shared" si="18"/>
        <v/>
      </c>
      <c r="J262" t="str">
        <f t="shared" si="22"/>
        <v/>
      </c>
    </row>
    <row r="263" spans="1:11" x14ac:dyDescent="0.2">
      <c r="A263">
        <v>98811</v>
      </c>
      <c r="B263">
        <f t="shared" si="19"/>
        <v>5.6333333333333337</v>
      </c>
      <c r="C263">
        <f t="shared" si="20"/>
        <v>-0.50388380820597956</v>
      </c>
      <c r="H263" t="str">
        <f t="shared" si="21"/>
        <v/>
      </c>
      <c r="I263" t="str">
        <f t="shared" si="18"/>
        <v/>
      </c>
      <c r="J263" t="str">
        <f t="shared" si="22"/>
        <v/>
      </c>
    </row>
    <row r="264" spans="1:11" x14ac:dyDescent="0.2">
      <c r="A264">
        <v>98980</v>
      </c>
      <c r="B264">
        <f t="shared" si="19"/>
        <v>1.8333333333333333</v>
      </c>
      <c r="C264">
        <f t="shared" si="20"/>
        <v>-0.8163201979393182</v>
      </c>
      <c r="H264" t="str">
        <f t="shared" si="21"/>
        <v/>
      </c>
      <c r="I264" t="str">
        <f t="shared" si="18"/>
        <v/>
      </c>
      <c r="J264" t="str">
        <f t="shared" si="22"/>
        <v/>
      </c>
    </row>
    <row r="265" spans="1:11" x14ac:dyDescent="0.2">
      <c r="A265">
        <v>99035</v>
      </c>
      <c r="B265">
        <f t="shared" si="19"/>
        <v>2.5</v>
      </c>
      <c r="C265">
        <f t="shared" si="20"/>
        <v>-0.76150679623171502</v>
      </c>
      <c r="H265" t="str">
        <f t="shared" si="21"/>
        <v/>
      </c>
      <c r="I265" t="str">
        <f t="shared" si="18"/>
        <v/>
      </c>
      <c r="J265" t="str">
        <f t="shared" si="22"/>
        <v/>
      </c>
    </row>
    <row r="266" spans="1:11" x14ac:dyDescent="0.2">
      <c r="A266">
        <v>99110</v>
      </c>
      <c r="B266">
        <f t="shared" si="19"/>
        <v>2.0333333333333332</v>
      </c>
      <c r="C266">
        <f t="shared" si="20"/>
        <v>-0.79987617742703732</v>
      </c>
      <c r="H266" t="str">
        <f t="shared" si="21"/>
        <v/>
      </c>
      <c r="I266" t="str">
        <f t="shared" si="18"/>
        <v/>
      </c>
      <c r="J266" t="str">
        <f t="shared" si="22"/>
        <v/>
      </c>
      <c r="K266" t="s">
        <v>135</v>
      </c>
    </row>
    <row r="267" spans="1:11" x14ac:dyDescent="0.2">
      <c r="A267">
        <v>99171</v>
      </c>
      <c r="B267">
        <f t="shared" si="19"/>
        <v>5.4333333333333336</v>
      </c>
      <c r="C267">
        <f t="shared" si="20"/>
        <v>-0.52032782871826055</v>
      </c>
      <c r="H267">
        <f t="shared" si="21"/>
        <v>1</v>
      </c>
      <c r="I267">
        <f t="shared" si="18"/>
        <v>5.4333333333333336</v>
      </c>
      <c r="J267" t="str">
        <f t="shared" si="22"/>
        <v/>
      </c>
      <c r="K267" t="s">
        <v>136</v>
      </c>
    </row>
    <row r="268" spans="1:11" x14ac:dyDescent="0.2">
      <c r="A268">
        <v>99334</v>
      </c>
      <c r="B268">
        <f t="shared" si="19"/>
        <v>2.1666666666666665</v>
      </c>
      <c r="C268">
        <f t="shared" si="20"/>
        <v>-0.78891349708551672</v>
      </c>
      <c r="H268" t="str">
        <f t="shared" si="21"/>
        <v/>
      </c>
      <c r="I268" t="str">
        <f t="shared" si="18"/>
        <v/>
      </c>
      <c r="J268">
        <f t="shared" si="22"/>
        <v>99252.5</v>
      </c>
    </row>
    <row r="269" spans="1:11" x14ac:dyDescent="0.2">
      <c r="A269">
        <v>99399</v>
      </c>
      <c r="B269">
        <f t="shared" si="19"/>
        <v>2.4666666666666668</v>
      </c>
      <c r="C269">
        <f t="shared" si="20"/>
        <v>-0.76424746631709517</v>
      </c>
      <c r="H269" t="str">
        <f t="shared" si="21"/>
        <v/>
      </c>
      <c r="I269" t="str">
        <f t="shared" si="18"/>
        <v/>
      </c>
      <c r="J269" t="str">
        <f t="shared" si="22"/>
        <v/>
      </c>
    </row>
    <row r="270" spans="1:11" x14ac:dyDescent="0.2">
      <c r="A270">
        <v>99473</v>
      </c>
      <c r="B270">
        <f t="shared" si="19"/>
        <v>5.2</v>
      </c>
      <c r="C270">
        <f t="shared" si="20"/>
        <v>-0.5395125193159217</v>
      </c>
      <c r="H270" t="str">
        <f t="shared" si="21"/>
        <v/>
      </c>
      <c r="I270" t="str">
        <f t="shared" si="18"/>
        <v/>
      </c>
      <c r="J270" t="str">
        <f t="shared" si="22"/>
        <v/>
      </c>
    </row>
    <row r="271" spans="1:11" x14ac:dyDescent="0.2">
      <c r="A271">
        <v>99629</v>
      </c>
      <c r="B271">
        <f t="shared" si="19"/>
        <v>8.4333333333333336</v>
      </c>
      <c r="C271">
        <f t="shared" si="20"/>
        <v>-0.27366752103404579</v>
      </c>
      <c r="H271" t="str">
        <f t="shared" si="21"/>
        <v/>
      </c>
      <c r="I271" t="str">
        <f t="shared" si="18"/>
        <v/>
      </c>
      <c r="J271" t="str">
        <f t="shared" si="22"/>
        <v/>
      </c>
    </row>
    <row r="272" spans="1:11" x14ac:dyDescent="0.2">
      <c r="A272">
        <v>99882</v>
      </c>
      <c r="B272">
        <f t="shared" si="19"/>
        <v>2.2000000000000002</v>
      </c>
      <c r="C272">
        <f t="shared" si="20"/>
        <v>-0.78617282700013658</v>
      </c>
      <c r="H272" t="str">
        <f t="shared" si="21"/>
        <v/>
      </c>
      <c r="I272" t="str">
        <f t="shared" si="18"/>
        <v/>
      </c>
      <c r="J272" t="str">
        <f t="shared" si="22"/>
        <v/>
      </c>
    </row>
    <row r="273" spans="1:11" x14ac:dyDescent="0.2">
      <c r="A273">
        <v>99948</v>
      </c>
      <c r="B273">
        <f t="shared" si="19"/>
        <v>3.5333333333333332</v>
      </c>
      <c r="C273">
        <f t="shared" si="20"/>
        <v>-0.67654602358492988</v>
      </c>
      <c r="H273" t="str">
        <f t="shared" si="21"/>
        <v/>
      </c>
      <c r="I273" t="str">
        <f t="shared" si="18"/>
        <v/>
      </c>
      <c r="J273" t="str">
        <f t="shared" si="22"/>
        <v/>
      </c>
    </row>
    <row r="274" spans="1:11" x14ac:dyDescent="0.2">
      <c r="A274">
        <v>100054</v>
      </c>
      <c r="B274">
        <f t="shared" si="19"/>
        <v>4.7</v>
      </c>
      <c r="C274">
        <f t="shared" si="20"/>
        <v>-0.58062257059662414</v>
      </c>
      <c r="H274" t="str">
        <f t="shared" si="21"/>
        <v/>
      </c>
      <c r="I274" t="str">
        <f t="shared" si="18"/>
        <v/>
      </c>
      <c r="J274" t="str">
        <f t="shared" si="22"/>
        <v/>
      </c>
    </row>
    <row r="275" spans="1:11" x14ac:dyDescent="0.2">
      <c r="A275">
        <v>100195</v>
      </c>
      <c r="B275">
        <f t="shared" si="19"/>
        <v>3.8333333333333335</v>
      </c>
      <c r="C275">
        <f t="shared" si="20"/>
        <v>-0.65187999281650844</v>
      </c>
      <c r="H275" t="str">
        <f t="shared" si="21"/>
        <v/>
      </c>
      <c r="I275" t="str">
        <f t="shared" si="18"/>
        <v/>
      </c>
      <c r="J275" t="str">
        <f t="shared" si="22"/>
        <v/>
      </c>
    </row>
    <row r="276" spans="1:11" x14ac:dyDescent="0.2">
      <c r="A276">
        <v>100310</v>
      </c>
      <c r="B276">
        <f t="shared" si="19"/>
        <v>2.4333333333333331</v>
      </c>
      <c r="C276">
        <f t="shared" si="20"/>
        <v>-0.76698813640247532</v>
      </c>
      <c r="H276" t="str">
        <f t="shared" si="21"/>
        <v/>
      </c>
      <c r="I276" t="str">
        <f t="shared" si="18"/>
        <v/>
      </c>
      <c r="J276" t="str">
        <f t="shared" si="22"/>
        <v/>
      </c>
    </row>
    <row r="277" spans="1:11" x14ac:dyDescent="0.2">
      <c r="A277">
        <v>100383</v>
      </c>
      <c r="B277">
        <f t="shared" si="19"/>
        <v>11.6</v>
      </c>
      <c r="C277">
        <f t="shared" si="20"/>
        <v>-1.3303862922930258E-2</v>
      </c>
      <c r="H277" t="str">
        <f t="shared" si="21"/>
        <v/>
      </c>
      <c r="I277" t="str">
        <f t="shared" si="18"/>
        <v/>
      </c>
      <c r="J277" t="str">
        <f t="shared" si="22"/>
        <v/>
      </c>
    </row>
    <row r="278" spans="1:11" x14ac:dyDescent="0.2">
      <c r="A278">
        <v>100731</v>
      </c>
      <c r="B278">
        <f t="shared" si="19"/>
        <v>8.1666666666666661</v>
      </c>
      <c r="C278">
        <f t="shared" si="20"/>
        <v>-0.29559288171708714</v>
      </c>
      <c r="H278" t="str">
        <f t="shared" si="21"/>
        <v/>
      </c>
      <c r="I278" t="str">
        <f t="shared" si="18"/>
        <v/>
      </c>
      <c r="J278" t="str">
        <f t="shared" si="22"/>
        <v/>
      </c>
      <c r="K278" t="s">
        <v>137</v>
      </c>
    </row>
    <row r="279" spans="1:11" x14ac:dyDescent="0.2">
      <c r="A279">
        <v>100976</v>
      </c>
      <c r="B279">
        <f t="shared" si="19"/>
        <v>1.0333333333333334</v>
      </c>
      <c r="C279">
        <f t="shared" si="20"/>
        <v>-0.8820962799884422</v>
      </c>
      <c r="H279" t="str">
        <f t="shared" si="21"/>
        <v/>
      </c>
      <c r="I279" t="str">
        <f t="shared" si="18"/>
        <v/>
      </c>
      <c r="J279" t="str">
        <f t="shared" si="22"/>
        <v/>
      </c>
      <c r="K279" t="s">
        <v>138</v>
      </c>
    </row>
    <row r="280" spans="1:11" x14ac:dyDescent="0.2">
      <c r="A280">
        <v>101007</v>
      </c>
      <c r="B280">
        <f t="shared" si="19"/>
        <v>11.5</v>
      </c>
      <c r="C280">
        <f t="shared" si="20"/>
        <v>-2.1525873179070721E-2</v>
      </c>
      <c r="H280" t="str">
        <f t="shared" si="21"/>
        <v/>
      </c>
      <c r="I280" t="str">
        <f t="shared" si="18"/>
        <v/>
      </c>
      <c r="J280" t="str">
        <f t="shared" si="22"/>
        <v/>
      </c>
    </row>
    <row r="281" spans="1:11" x14ac:dyDescent="0.2">
      <c r="A281">
        <v>101352</v>
      </c>
      <c r="B281">
        <f t="shared" si="19"/>
        <v>7.1333333333333337</v>
      </c>
      <c r="C281">
        <f t="shared" si="20"/>
        <v>-0.38055365436387217</v>
      </c>
      <c r="H281" t="str">
        <f t="shared" si="21"/>
        <v/>
      </c>
      <c r="I281" t="str">
        <f t="shared" si="18"/>
        <v/>
      </c>
      <c r="J281" t="str">
        <f t="shared" si="22"/>
        <v/>
      </c>
    </row>
    <row r="282" spans="1:11" x14ac:dyDescent="0.2">
      <c r="A282">
        <v>101566</v>
      </c>
      <c r="B282">
        <f t="shared" si="19"/>
        <v>19.533333333333335</v>
      </c>
      <c r="C282">
        <f t="shared" si="20"/>
        <v>0.63897561739754893</v>
      </c>
      <c r="H282" t="str">
        <f t="shared" si="21"/>
        <v/>
      </c>
      <c r="I282" t="str">
        <f t="shared" si="18"/>
        <v/>
      </c>
      <c r="J282" t="str">
        <f t="shared" si="22"/>
        <v/>
      </c>
    </row>
    <row r="283" spans="1:11" x14ac:dyDescent="0.2">
      <c r="A283">
        <v>102152</v>
      </c>
      <c r="B283">
        <f t="shared" si="19"/>
        <v>12.3</v>
      </c>
      <c r="C283">
        <f t="shared" si="20"/>
        <v>4.4250208870053272E-2</v>
      </c>
      <c r="H283" t="str">
        <f t="shared" si="21"/>
        <v/>
      </c>
      <c r="I283" t="str">
        <f t="shared" si="18"/>
        <v/>
      </c>
      <c r="J283" t="str">
        <f t="shared" si="22"/>
        <v/>
      </c>
    </row>
    <row r="284" spans="1:11" x14ac:dyDescent="0.2">
      <c r="A284">
        <v>102521</v>
      </c>
      <c r="B284">
        <f t="shared" si="19"/>
        <v>14.433333333333334</v>
      </c>
      <c r="C284">
        <f t="shared" si="20"/>
        <v>0.21965309433438374</v>
      </c>
      <c r="H284" t="str">
        <f t="shared" si="21"/>
        <v/>
      </c>
      <c r="I284" t="str">
        <f t="shared" si="18"/>
        <v/>
      </c>
      <c r="J284" t="str">
        <f t="shared" si="22"/>
        <v/>
      </c>
    </row>
    <row r="285" spans="1:11" x14ac:dyDescent="0.2">
      <c r="A285">
        <v>102954</v>
      </c>
      <c r="B285">
        <f t="shared" si="19"/>
        <v>9.1333333333333329</v>
      </c>
      <c r="C285">
        <f t="shared" si="20"/>
        <v>-0.21611344924106241</v>
      </c>
      <c r="H285" t="str">
        <f t="shared" si="21"/>
        <v/>
      </c>
      <c r="I285" t="str">
        <f t="shared" si="18"/>
        <v/>
      </c>
      <c r="J285" t="str">
        <f t="shared" si="22"/>
        <v/>
      </c>
    </row>
    <row r="286" spans="1:11" x14ac:dyDescent="0.2">
      <c r="A286">
        <v>103228</v>
      </c>
      <c r="B286">
        <f t="shared" si="19"/>
        <v>3.5</v>
      </c>
      <c r="C286">
        <f t="shared" si="20"/>
        <v>-0.67928669367031003</v>
      </c>
      <c r="H286" t="str">
        <f t="shared" si="21"/>
        <v/>
      </c>
      <c r="I286" t="str">
        <f t="shared" si="18"/>
        <v/>
      </c>
      <c r="J286" t="str">
        <f t="shared" si="22"/>
        <v/>
      </c>
    </row>
    <row r="287" spans="1:11" x14ac:dyDescent="0.2">
      <c r="A287">
        <v>103333</v>
      </c>
      <c r="B287">
        <f t="shared" si="19"/>
        <v>10.233333333333333</v>
      </c>
      <c r="C287">
        <f t="shared" si="20"/>
        <v>-0.12567133642351702</v>
      </c>
      <c r="H287" t="str">
        <f t="shared" si="21"/>
        <v/>
      </c>
      <c r="I287" t="str">
        <f t="shared" si="18"/>
        <v/>
      </c>
      <c r="J287" t="str">
        <f t="shared" si="22"/>
        <v/>
      </c>
    </row>
    <row r="288" spans="1:11" x14ac:dyDescent="0.2">
      <c r="A288">
        <v>103640</v>
      </c>
      <c r="B288">
        <f t="shared" si="19"/>
        <v>3.7666666666666666</v>
      </c>
      <c r="C288">
        <f t="shared" si="20"/>
        <v>-0.65736133298726873</v>
      </c>
      <c r="H288" t="str">
        <f t="shared" si="21"/>
        <v/>
      </c>
      <c r="I288" t="str">
        <f t="shared" si="18"/>
        <v/>
      </c>
      <c r="J288" t="str">
        <f t="shared" si="22"/>
        <v/>
      </c>
    </row>
    <row r="289" spans="1:11" x14ac:dyDescent="0.2">
      <c r="A289">
        <v>103753</v>
      </c>
      <c r="B289">
        <f t="shared" si="19"/>
        <v>2.0333333333333332</v>
      </c>
      <c r="C289">
        <f t="shared" si="20"/>
        <v>-0.79987617742703732</v>
      </c>
      <c r="H289" t="str">
        <f t="shared" si="21"/>
        <v/>
      </c>
      <c r="I289" t="str">
        <f t="shared" si="18"/>
        <v/>
      </c>
      <c r="J289" t="str">
        <f t="shared" si="22"/>
        <v/>
      </c>
    </row>
    <row r="290" spans="1:11" x14ac:dyDescent="0.2">
      <c r="A290">
        <v>103814</v>
      </c>
      <c r="B290">
        <f t="shared" si="19"/>
        <v>3.4333333333333331</v>
      </c>
      <c r="C290">
        <f t="shared" si="20"/>
        <v>-0.68476803384107032</v>
      </c>
      <c r="H290">
        <f t="shared" si="21"/>
        <v>1</v>
      </c>
      <c r="I290">
        <f t="shared" si="18"/>
        <v>3.4333333333333331</v>
      </c>
      <c r="J290" t="str">
        <f t="shared" si="22"/>
        <v/>
      </c>
      <c r="K290" t="s">
        <v>139</v>
      </c>
    </row>
    <row r="291" spans="1:11" x14ac:dyDescent="0.2">
      <c r="A291">
        <v>103917</v>
      </c>
      <c r="B291">
        <f t="shared" si="19"/>
        <v>1.7666666666666666</v>
      </c>
      <c r="C291">
        <f t="shared" si="20"/>
        <v>-0.82180153811007872</v>
      </c>
      <c r="H291" t="str">
        <f t="shared" si="21"/>
        <v/>
      </c>
      <c r="I291" t="str">
        <f t="shared" si="18"/>
        <v/>
      </c>
      <c r="J291">
        <f t="shared" si="22"/>
        <v>103865.5</v>
      </c>
    </row>
    <row r="292" spans="1:11" x14ac:dyDescent="0.2">
      <c r="A292">
        <v>103970</v>
      </c>
      <c r="B292">
        <f t="shared" si="19"/>
        <v>8.1</v>
      </c>
      <c r="C292">
        <f t="shared" si="20"/>
        <v>-0.30107422188784749</v>
      </c>
      <c r="H292" t="str">
        <f t="shared" si="21"/>
        <v/>
      </c>
      <c r="I292" t="str">
        <f t="shared" si="18"/>
        <v/>
      </c>
      <c r="J292" t="str">
        <f t="shared" si="22"/>
        <v/>
      </c>
    </row>
    <row r="293" spans="1:11" x14ac:dyDescent="0.2">
      <c r="A293">
        <v>104213</v>
      </c>
      <c r="B293">
        <f t="shared" si="19"/>
        <v>8.9333333333333336</v>
      </c>
      <c r="C293">
        <f t="shared" si="20"/>
        <v>-0.23255746975334332</v>
      </c>
      <c r="H293">
        <f t="shared" si="21"/>
        <v>1</v>
      </c>
      <c r="I293">
        <f t="shared" si="18"/>
        <v>8.9333333333333336</v>
      </c>
      <c r="J293" t="str">
        <f t="shared" si="22"/>
        <v/>
      </c>
      <c r="K293" t="s">
        <v>140</v>
      </c>
    </row>
    <row r="294" spans="1:11" x14ac:dyDescent="0.2">
      <c r="A294">
        <v>104481</v>
      </c>
      <c r="B294">
        <f t="shared" si="19"/>
        <v>4.0999999999999996</v>
      </c>
      <c r="C294">
        <f t="shared" si="20"/>
        <v>-0.62995463213346714</v>
      </c>
      <c r="H294" t="str">
        <f t="shared" si="21"/>
        <v/>
      </c>
      <c r="I294" t="str">
        <f t="shared" si="18"/>
        <v/>
      </c>
      <c r="J294">
        <f t="shared" si="22"/>
        <v>104347</v>
      </c>
    </row>
    <row r="295" spans="1:11" x14ac:dyDescent="0.2">
      <c r="A295">
        <v>104604</v>
      </c>
      <c r="B295">
        <f t="shared" si="19"/>
        <v>3.2666666666666666</v>
      </c>
      <c r="C295">
        <f t="shared" si="20"/>
        <v>-0.69847138426797128</v>
      </c>
      <c r="H295">
        <f t="shared" si="21"/>
        <v>1</v>
      </c>
      <c r="I295">
        <f t="shared" si="18"/>
        <v>3.2666666666666666</v>
      </c>
      <c r="J295" t="str">
        <f t="shared" si="22"/>
        <v/>
      </c>
      <c r="K295" t="s">
        <v>141</v>
      </c>
    </row>
    <row r="296" spans="1:11" x14ac:dyDescent="0.2">
      <c r="A296">
        <v>104702</v>
      </c>
      <c r="B296">
        <f t="shared" si="19"/>
        <v>6.3666666666666663</v>
      </c>
      <c r="C296">
        <f t="shared" si="20"/>
        <v>-0.44358906632761602</v>
      </c>
      <c r="H296" t="str">
        <f t="shared" si="21"/>
        <v/>
      </c>
      <c r="I296" t="str">
        <f t="shared" si="18"/>
        <v/>
      </c>
      <c r="J296">
        <f t="shared" si="22"/>
        <v>104653</v>
      </c>
    </row>
    <row r="297" spans="1:11" x14ac:dyDescent="0.2">
      <c r="A297">
        <v>104893</v>
      </c>
      <c r="B297" t="s">
        <v>0</v>
      </c>
      <c r="D297" t="s">
        <v>5</v>
      </c>
      <c r="H297" t="str">
        <f t="shared" si="21"/>
        <v/>
      </c>
      <c r="I297" t="str">
        <f t="shared" si="18"/>
        <v/>
      </c>
      <c r="J297">
        <v>104893</v>
      </c>
      <c r="K297" t="s">
        <v>142</v>
      </c>
    </row>
    <row r="298" spans="1:11" x14ac:dyDescent="0.2">
      <c r="H298" t="s">
        <v>0</v>
      </c>
      <c r="I298" t="s">
        <v>0</v>
      </c>
    </row>
    <row r="299" spans="1:11" x14ac:dyDescent="0.2">
      <c r="H299" t="s">
        <v>0</v>
      </c>
      <c r="I299" t="s">
        <v>0</v>
      </c>
    </row>
    <row r="300" spans="1:11" x14ac:dyDescent="0.2">
      <c r="B300">
        <f>AVERAGE(B2:B297)</f>
        <v>11.761807909604521</v>
      </c>
      <c r="H300" t="s">
        <v>0</v>
      </c>
      <c r="I300">
        <f>SUM(I2:I297)/60</f>
        <v>6.0727777777777785</v>
      </c>
    </row>
    <row r="301" spans="1:11" x14ac:dyDescent="0.2">
      <c r="B301">
        <f>STDEV(B2:B297)</f>
        <v>12.162475706633474</v>
      </c>
    </row>
    <row r="303" spans="1:11" x14ac:dyDescent="0.2">
      <c r="B303">
        <f>SUM(B2:B297)/60</f>
        <v>57.828888888888891</v>
      </c>
      <c r="I303">
        <f>I300/B303</f>
        <v>0.1050128732275295</v>
      </c>
    </row>
    <row r="305" spans="3:3" x14ac:dyDescent="0.2">
      <c r="C305" t="s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cornelll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cutting</dc:creator>
  <cp:lastModifiedBy>Microsoft Office User</cp:lastModifiedBy>
  <dcterms:created xsi:type="dcterms:W3CDTF">2016-06-09T19:50:37Z</dcterms:created>
  <dcterms:modified xsi:type="dcterms:W3CDTF">2017-08-03T16:02:11Z</dcterms:modified>
</cp:coreProperties>
</file>