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25/"/>
    </mc:Choice>
  </mc:AlternateContent>
  <bookViews>
    <workbookView xWindow="13300" yWindow="1340" windowWidth="17740" windowHeight="109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39" i="1" l="1"/>
  <c r="B12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6" i="1"/>
  <c r="B737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2" i="1"/>
  <c r="B735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H734" i="1"/>
  <c r="H735" i="1"/>
  <c r="J57" i="1"/>
</calcChain>
</file>

<file path=xl/sharedStrings.xml><?xml version="1.0" encoding="utf-8"?>
<sst xmlns="http://schemas.openxmlformats.org/spreadsheetml/2006/main" count="422" uniqueCount="363">
  <si>
    <t>he opens door</t>
  </si>
  <si>
    <t>she kneels to floor</t>
  </si>
  <si>
    <t>insert: gun shot</t>
  </si>
  <si>
    <t>Lev falls</t>
  </si>
  <si>
    <t>horseman</t>
  </si>
  <si>
    <t>title: Hugh told me what happened</t>
  </si>
  <si>
    <t>Hugh on porch</t>
  </si>
  <si>
    <t>title: You save my life, I'm paying you back</t>
  </si>
  <si>
    <t>title: I'm sorry J turned out no good</t>
  </si>
  <si>
    <t>title: H: You're the one for me; I was blind before</t>
  </si>
  <si>
    <t>insert: telegram, coming home</t>
  </si>
  <si>
    <t>dog</t>
  </si>
  <si>
    <t>PB bursts in to O's, with Hugh</t>
  </si>
  <si>
    <t>dog likes Hugh</t>
  </si>
  <si>
    <t>title: cuddles knew all along</t>
  </si>
  <si>
    <t>cuddles w/ short wave cord</t>
  </si>
  <si>
    <t>title: how about Hugh's engagement ring. You don't need it</t>
  </si>
  <si>
    <t>Owner's place</t>
  </si>
  <si>
    <t>PB back</t>
  </si>
  <si>
    <t>title: She's marrying the Prince &amp; wouldn't give me anything</t>
  </si>
  <si>
    <t>PB cries</t>
  </si>
  <si>
    <t>owner's steal away</t>
  </si>
  <si>
    <t>old guy gets money</t>
  </si>
  <si>
    <t>cups fall</t>
  </si>
  <si>
    <t>kettle</t>
  </si>
  <si>
    <t>money</t>
  </si>
  <si>
    <t>steamer</t>
  </si>
  <si>
    <t>PB on board</t>
  </si>
  <si>
    <t>overseas</t>
  </si>
  <si>
    <t>PB walks to house</t>
  </si>
  <si>
    <t>Lev bathed, inside</t>
  </si>
  <si>
    <t>Lev send yng wmn away</t>
  </si>
  <si>
    <t>Lev staggers</t>
  </si>
  <si>
    <t>Lev grabs yng wmn hair</t>
  </si>
  <si>
    <t>yng wmn wary</t>
  </si>
  <si>
    <t>title: PB: I'm through w/ you</t>
  </si>
  <si>
    <t>title: you filthy animal</t>
  </si>
  <si>
    <t>outside, Lev &amp; PB</t>
  </si>
  <si>
    <t>inside, yng wmn</t>
  </si>
  <si>
    <t>horse rides up</t>
  </si>
  <si>
    <t>Lev grabs PB</t>
  </si>
  <si>
    <t>title: You're my wife, you've got to stay w/ me</t>
  </si>
  <si>
    <t>PB escapes</t>
  </si>
  <si>
    <t>runs to horseman</t>
  </si>
  <si>
    <t>title: please take me away, he's crazy</t>
  </si>
  <si>
    <t>Lev now fighting yng wmn, PB goes off</t>
  </si>
  <si>
    <t>hosreman returns to PB</t>
  </si>
  <si>
    <t>Lev inside w/ booze</t>
  </si>
  <si>
    <t>horseman &amp; PB go off</t>
  </si>
  <si>
    <t>title: HM: maybe you can help his nurse until your boat</t>
  </si>
  <si>
    <t>inside w/ nurse &amp; Lev</t>
  </si>
  <si>
    <t>he pushes her down</t>
  </si>
  <si>
    <t>nurse leaves</t>
  </si>
  <si>
    <t>HM &amp; PB</t>
  </si>
  <si>
    <t>title: PB: poor Hugh, I'll stay until you are well</t>
  </si>
  <si>
    <t>Lev on porch</t>
  </si>
  <si>
    <t>murse into water</t>
  </si>
  <si>
    <t>Lev goes after nurse</t>
  </si>
  <si>
    <t>nurse holds hand out to Lev</t>
  </si>
  <si>
    <t>dunks her</t>
  </si>
  <si>
    <t>struggles</t>
  </si>
  <si>
    <t>PH w/ Hugh</t>
  </si>
  <si>
    <t>title: Jill, so good of your to come</t>
  </si>
  <si>
    <t>horseman too, Hugh collapses</t>
  </si>
  <si>
    <t>Lev w/ shakes</t>
  </si>
  <si>
    <t>insert: flowers?</t>
  </si>
  <si>
    <t>cutaway: bed</t>
  </si>
  <si>
    <t>male arrives</t>
  </si>
  <si>
    <t>title: Hugh, thinking PB is J: How about a kiss sweatheart</t>
  </si>
  <si>
    <t>Lev to house</t>
  </si>
  <si>
    <t>title: Patsy, what happened</t>
  </si>
  <si>
    <t>title: Lev: That's my wife Hugh; you'll pay</t>
  </si>
  <si>
    <t>title: Lev to PB: You better come back, or I'll bash his head</t>
  </si>
  <si>
    <t>title: PB: I'll go w/ him now, and then come back</t>
  </si>
  <si>
    <t>Lev &amp; PB go off</t>
  </si>
  <si>
    <t>In Lev's house</t>
  </si>
  <si>
    <t>lev gets up</t>
  </si>
  <si>
    <t>ghost of nurse</t>
  </si>
  <si>
    <t>title: Lev to gh: Get away, I don't need you, I have my wife</t>
  </si>
  <si>
    <t>PB runs</t>
  </si>
  <si>
    <t>trellis door between them</t>
  </si>
  <si>
    <t>ghost coming closer</t>
  </si>
  <si>
    <t>again</t>
  </si>
  <si>
    <t>title: Lev to PB: she wants me to kill you too</t>
  </si>
  <si>
    <t>Lev gets sword</t>
  </si>
  <si>
    <t>he continues to come at her</t>
  </si>
  <si>
    <t>title: PB: I'm so happy</t>
  </si>
  <si>
    <t>cutaway to happy dog</t>
  </si>
  <si>
    <t>PB &amp; O cry</t>
  </si>
  <si>
    <t>title: day of wedding</t>
  </si>
  <si>
    <t>bad weather</t>
  </si>
  <si>
    <t>PB &amp; O dressing</t>
  </si>
  <si>
    <t>OM</t>
  </si>
  <si>
    <t>Lev arrives</t>
  </si>
  <si>
    <t>cutaway to dog</t>
  </si>
  <si>
    <t>PB leaves</t>
  </si>
  <si>
    <t>PB gets dog</t>
  </si>
  <si>
    <t>title: I'll see you in a month, Cuddles</t>
  </si>
  <si>
    <t>back in apt, PB returns</t>
  </si>
  <si>
    <t>cuddles outside</t>
  </si>
  <si>
    <t>apt, all off</t>
  </si>
  <si>
    <t>except cuddles</t>
  </si>
  <si>
    <t>J getting dressed</t>
  </si>
  <si>
    <t>MrH in foyer</t>
  </si>
  <si>
    <t>PB kisses MrH</t>
  </si>
  <si>
    <t>title: honeymoon in Lake Como</t>
  </si>
  <si>
    <t>LEV &amp; PB</t>
  </si>
  <si>
    <t>Lev smoke</t>
  </si>
  <si>
    <t>in bed, PB</t>
  </si>
  <si>
    <t>food brought</t>
  </si>
  <si>
    <t>PB awakens</t>
  </si>
  <si>
    <t>kisses</t>
  </si>
  <si>
    <t>lake</t>
  </si>
  <si>
    <t>Lev</t>
  </si>
  <si>
    <t>streets, PB, praying at statue</t>
  </si>
  <si>
    <t>Lev nearby in grass</t>
  </si>
  <si>
    <t>PB doesn't budge</t>
  </si>
  <si>
    <t xml:space="preserve">finally comes over </t>
  </si>
  <si>
    <t>to Lev</t>
  </si>
  <si>
    <t>title: PB: I asked god to give us a happy life together</t>
  </si>
  <si>
    <t>Lev walking streets</t>
  </si>
  <si>
    <t>PB looking at baby</t>
  </si>
  <si>
    <t>PB &amp; little girl</t>
  </si>
  <si>
    <t>Lev pushes little girl away</t>
  </si>
  <si>
    <t>title: Lev: don't let these thieving brats make a fool of you</t>
  </si>
  <si>
    <t>insert: Lev's trash in lake</t>
  </si>
  <si>
    <t>title: PB: you threw away the rose I gave you</t>
  </si>
  <si>
    <t>title: it wilted</t>
  </si>
  <si>
    <t>PB waving</t>
  </si>
  <si>
    <t>Lev on ship</t>
  </si>
  <si>
    <t>no looking at PB</t>
  </si>
  <si>
    <t>Lev reading on deck</t>
  </si>
  <si>
    <t>PB still waving, crying</t>
  </si>
  <si>
    <t>insert: waving handkerchief</t>
  </si>
  <si>
    <t>insert: another wave</t>
  </si>
  <si>
    <t>yng wmn waving</t>
  </si>
  <si>
    <t>Lev coming up road</t>
  </si>
  <si>
    <t>yng wmn runs</t>
  </si>
  <si>
    <t>Lev hugs her</t>
  </si>
  <si>
    <t>beach front, Lev &amp; yng wmn</t>
  </si>
  <si>
    <t>Lev kisses yng wmn</t>
  </si>
  <si>
    <t>inside</t>
  </si>
  <si>
    <t>outside</t>
  </si>
  <si>
    <t>another guy</t>
  </si>
  <si>
    <t>title: H: glad to see you. Tell me about J</t>
  </si>
  <si>
    <t>title: she moved into her own place, I didn't see her</t>
  </si>
  <si>
    <t>H leaves</t>
  </si>
  <si>
    <t>title: Patsy work at PleGard &amp; awaits 1st letter</t>
  </si>
  <si>
    <t>Hugh, Lev, &amp; mail</t>
  </si>
  <si>
    <t>POV: pic of J, romance with Pivan</t>
  </si>
  <si>
    <t>title: Lev: you'll find another girl anywhere</t>
  </si>
  <si>
    <t>owners of PB's place</t>
  </si>
  <si>
    <t>PB comes in</t>
  </si>
  <si>
    <t>letter arrived</t>
  </si>
  <si>
    <t>insert: letter, Lev been sick</t>
  </si>
  <si>
    <t>title: He's sick, I must go to him</t>
  </si>
  <si>
    <t>J apt</t>
  </si>
  <si>
    <t>costumer</t>
  </si>
  <si>
    <t>PB walks in</t>
  </si>
  <si>
    <t>PB &amp; J go to another rm</t>
  </si>
  <si>
    <t>title: PB to J: I need the fare to go</t>
  </si>
  <si>
    <t>title: J: I'm saving all my money to get married</t>
  </si>
  <si>
    <t>cutaway: MrH in balcony</t>
  </si>
  <si>
    <t>H &amp; Lev</t>
  </si>
  <si>
    <t>title: H: I'm so lucky to have such a fiance</t>
  </si>
  <si>
    <t>later</t>
  </si>
  <si>
    <t>4 at dinner</t>
  </si>
  <si>
    <t>title: PB: fame &amp; happiness to J</t>
  </si>
  <si>
    <t>MrH &amp; friend from balcony (prince Ivan)</t>
  </si>
  <si>
    <t>title: MrH: P Ivan wants to congratulate you</t>
  </si>
  <si>
    <t>title: Pivan: A rare pleasure, I will indulge often</t>
  </si>
  <si>
    <t>MrH &amp; Pivan leave</t>
  </si>
  <si>
    <t>Lev &amp; J dance</t>
  </si>
  <si>
    <t>PB &amp; Hugh</t>
  </si>
  <si>
    <t>title: PB: I know how you feel; I will protect her</t>
  </si>
  <si>
    <t>Lev &amp; PB dance</t>
  </si>
  <si>
    <t>cutaway to band instruments</t>
  </si>
  <si>
    <t>title: Lev: Hugh is dewey-eyed about J</t>
  </si>
  <si>
    <t>title: Hugh departed; J steps up in theater world</t>
  </si>
  <si>
    <t>PB w/ letter</t>
  </si>
  <si>
    <t>insert: letter from J: I've taken an apartment</t>
  </si>
  <si>
    <t>title: Patsy tries to protect J</t>
  </si>
  <si>
    <t>stage door</t>
  </si>
  <si>
    <t xml:space="preserve">PB </t>
  </si>
  <si>
    <t>PB in dressing rm, w/ J</t>
  </si>
  <si>
    <t>title: PB: your reputation as a kept wmn</t>
  </si>
  <si>
    <t>title: PB: I can't stand by and watch</t>
  </si>
  <si>
    <t>Pivan</t>
  </si>
  <si>
    <t>title: Hugh is waiting for you</t>
  </si>
  <si>
    <t>title: J: Prince, she trying to ruin my life</t>
  </si>
  <si>
    <t>PB later outside</t>
  </si>
  <si>
    <t>Lev walks up</t>
  </si>
  <si>
    <t>title: I am worried about J, with the phony prince</t>
  </si>
  <si>
    <t>title: she knows exactly what she's doing</t>
  </si>
  <si>
    <t>Pivan &amp; J at restaurants</t>
  </si>
  <si>
    <t>Lev &amp; PB at apt</t>
  </si>
  <si>
    <t>insert: dog under furnature</t>
  </si>
  <si>
    <t>title: odd, he never barked at Hugh</t>
  </si>
  <si>
    <t>title: maybe because he wasn't jealous of Hugh</t>
  </si>
  <si>
    <t>O comes in</t>
  </si>
  <si>
    <t>back at supper, J backs away from Pivan</t>
  </si>
  <si>
    <t>title: MrH; Jill will make him marry her yet</t>
  </si>
  <si>
    <t>apt, Lev &amp; PB</t>
  </si>
  <si>
    <t>title: Patsy, share my loneliness</t>
  </si>
  <si>
    <t>cutaway: dog bark</t>
  </si>
  <si>
    <t>title: I have a month before I go back</t>
  </si>
  <si>
    <t>title: PB: If you are proposing, Yes</t>
  </si>
  <si>
    <t>title: I'd like to P, but it isn't fair to you</t>
  </si>
  <si>
    <t>title: I can't take a wife out there</t>
  </si>
  <si>
    <t>title: PB: I'll keep working &amp; wait</t>
  </si>
  <si>
    <t>title: You will work your way up &amp; send for me</t>
  </si>
  <si>
    <t>Piivan &amp; PB</t>
  </si>
  <si>
    <t>he tries to kiss her; she grabs a cigarette</t>
  </si>
  <si>
    <t>she hands him his hat &amp; cane; he leaves</t>
  </si>
  <si>
    <t>she laughs</t>
  </si>
  <si>
    <t>PB home w/ owners</t>
  </si>
  <si>
    <t>title: we'll get married day after tomorrow</t>
  </si>
  <si>
    <t>title: our honeymoon will be in Italy</t>
  </si>
  <si>
    <t>insert: dog after bone</t>
  </si>
  <si>
    <t>J prays</t>
  </si>
  <si>
    <t>PB surprised</t>
  </si>
  <si>
    <t>insert: dog still</t>
  </si>
  <si>
    <t>insert: dog licking J's feet</t>
  </si>
  <si>
    <t>both in bed</t>
  </si>
  <si>
    <t>insert: CALL everyone on stage at 11</t>
  </si>
  <si>
    <t>at stage door, J</t>
  </si>
  <si>
    <t>in come dancers</t>
  </si>
  <si>
    <t>PB</t>
  </si>
  <si>
    <t>in theater</t>
  </si>
  <si>
    <t>cutaway: stage &amp; dancers</t>
  </si>
  <si>
    <t>PB joins dancers</t>
  </si>
  <si>
    <t>aud</t>
  </si>
  <si>
    <t>PB gets stage director</t>
  </si>
  <si>
    <t>stage director &amp; J, no</t>
  </si>
  <si>
    <t>MrH goes up on stage</t>
  </si>
  <si>
    <t>J smiles</t>
  </si>
  <si>
    <t>MrH</t>
  </si>
  <si>
    <t>&amp;J</t>
  </si>
  <si>
    <t>title: J to MrH: I'll show you some hot steps</t>
  </si>
  <si>
    <t>title: J: no I haven't danced professionally</t>
  </si>
  <si>
    <t>both step on stage</t>
  </si>
  <si>
    <t>title: MrH: watch a great artist</t>
  </si>
  <si>
    <t>among dancers all but PB laugh</t>
  </si>
  <si>
    <t>title: J: anything in the Charleston line will do</t>
  </si>
  <si>
    <t>PB warns no</t>
  </si>
  <si>
    <t>offstage to change w/ PB</t>
  </si>
  <si>
    <t>MrH to first row</t>
  </si>
  <si>
    <t>J dance</t>
  </si>
  <si>
    <t>PB not happy</t>
  </si>
  <si>
    <t>1st row peops</t>
  </si>
  <si>
    <t>1st row picking up</t>
  </si>
  <si>
    <t>other dancers not happy</t>
  </si>
  <si>
    <t>PB smiles</t>
  </si>
  <si>
    <t>applause</t>
  </si>
  <si>
    <t>title: How about 5 lbs/wk</t>
  </si>
  <si>
    <t>J</t>
  </si>
  <si>
    <t>title: J: you know I'm better than that</t>
  </si>
  <si>
    <t>MrH &amp; J shake</t>
  </si>
  <si>
    <t>PB&amp;J hug</t>
  </si>
  <si>
    <t>MrH smiles</t>
  </si>
  <si>
    <t>fade out</t>
  </si>
  <si>
    <t>owner wmn &amp; man</t>
  </si>
  <si>
    <t>rm, PB</t>
  </si>
  <si>
    <t>title: O: J's fiance is here</t>
  </si>
  <si>
    <t>POV: dog</t>
  </si>
  <si>
    <t>pets dog</t>
  </si>
  <si>
    <t>PB in rm</t>
  </si>
  <si>
    <t>insert: fallen sock</t>
  </si>
  <si>
    <t>F looks at pic (hugh)</t>
  </si>
  <si>
    <t>Hugh w/ dog on floor</t>
  </si>
  <si>
    <t>H w/ dog on floor</t>
  </si>
  <si>
    <t>PM &amp; H, she falls over him</t>
  </si>
  <si>
    <t>title: H: you must be Patsy</t>
  </si>
  <si>
    <t>both get up</t>
  </si>
  <si>
    <t>title:PB: Jill is trying on a new costume</t>
  </si>
  <si>
    <t>title</t>
  </si>
  <si>
    <t>title: at MrH's apartment</t>
  </si>
  <si>
    <t>w/ costume designer</t>
  </si>
  <si>
    <t>back at apt</t>
  </si>
  <si>
    <t>back at MrH's</t>
  </si>
  <si>
    <t>title: J: no suggestions like that</t>
  </si>
  <si>
    <t>title: until I have my own place</t>
  </si>
  <si>
    <t>title: Hugh: My company is sending me overseas for 2 yrs</t>
  </si>
  <si>
    <t>in walks Mr Levet</t>
  </si>
  <si>
    <t>title: Mr Levet is picking me up. We work together</t>
  </si>
  <si>
    <t>title: MrL is on furlough for 2mon</t>
  </si>
  <si>
    <t>title: very lonely out there</t>
  </si>
  <si>
    <t>J arrives</t>
  </si>
  <si>
    <t>title: do you believe in love</t>
  </si>
  <si>
    <t>insert: pic of J</t>
  </si>
  <si>
    <t>dissolve</t>
  </si>
  <si>
    <t>Hugh</t>
  </si>
  <si>
    <t>title: her number is coming up next, H &amp; Lev</t>
  </si>
  <si>
    <t>flash forward to theater</t>
  </si>
  <si>
    <t>PB on stage</t>
  </si>
  <si>
    <t>loc</t>
  </si>
  <si>
    <t>char</t>
  </si>
  <si>
    <t>time</t>
  </si>
  <si>
    <t>fade in</t>
  </si>
  <si>
    <t>running down circular stairway</t>
  </si>
  <si>
    <t>on stage, dancing</t>
  </si>
  <si>
    <t>tracking shot of guys</t>
  </si>
  <si>
    <t>guy adjusts glasses</t>
  </si>
  <si>
    <t>blurred dancers, brings up binocs</t>
  </si>
  <si>
    <t>legs, tracking</t>
  </si>
  <si>
    <t>legs, not tracking, pan up to face</t>
  </si>
  <si>
    <t>dancer in aperture</t>
  </si>
  <si>
    <t>binoc guy, monocle</t>
  </si>
  <si>
    <t>monocle</t>
  </si>
  <si>
    <t>monocle guy standing</t>
  </si>
  <si>
    <t>stumbles on another old guy</t>
  </si>
  <si>
    <t>monocle  side ailse</t>
  </si>
  <si>
    <t xml:space="preserve"> </t>
  </si>
  <si>
    <t>talks to another</t>
  </si>
  <si>
    <t>title: Pl Gard Th revues staged by Mr. Hamilton</t>
  </si>
  <si>
    <t>Mr H smoking, backstage</t>
  </si>
  <si>
    <t>monocle meets Mr H in wings</t>
  </si>
  <si>
    <t>title: Mon: exquisite chorus line</t>
  </si>
  <si>
    <t>chorus moving off</t>
  </si>
  <si>
    <t>dancer comes over (Patsy Brand)</t>
  </si>
  <si>
    <t>title: MrH: meet Patsy Brand</t>
  </si>
  <si>
    <t>title: Mon: I had to meet you because of the curl of your hair</t>
  </si>
  <si>
    <t>title: PB: then have some (pulls it off)</t>
  </si>
  <si>
    <t>title: PB: that wasn't a very clever line</t>
  </si>
  <si>
    <t>she leaves</t>
  </si>
  <si>
    <t>outside stage entrance</t>
  </si>
  <si>
    <t>2 guys</t>
  </si>
  <si>
    <t>purse in spotlight aperture</t>
  </si>
  <si>
    <t>she walks by them</t>
  </si>
  <si>
    <t>insert: pickpocketing purse</t>
  </si>
  <si>
    <t>puts it in inside pocket</t>
  </si>
  <si>
    <t>inside theater</t>
  </si>
  <si>
    <t>goes to booth guy</t>
  </si>
  <si>
    <t>title: Jill Cheyne to see MrH</t>
  </si>
  <si>
    <t>yng woman in aperture (Jill Cheyne)</t>
  </si>
  <si>
    <t>opens purse</t>
  </si>
  <si>
    <t>empties purse</t>
  </si>
  <si>
    <t>backstage</t>
  </si>
  <si>
    <t>back to Jill</t>
  </si>
  <si>
    <t>2 new guys</t>
  </si>
  <si>
    <t>PB comes</t>
  </si>
  <si>
    <t>PB pushes guys away</t>
  </si>
  <si>
    <t>title: all the money I had</t>
  </si>
  <si>
    <t>title: PB: you can stay w/ me &amp; meet MrH</t>
  </si>
  <si>
    <t>fade out &amp; in</t>
  </si>
  <si>
    <t>apt of PB</t>
  </si>
  <si>
    <t>dog made mess</t>
  </si>
  <si>
    <t>owners apt</t>
  </si>
  <si>
    <t>owners leave</t>
  </si>
  <si>
    <t>moving in, trunk, owners</t>
  </si>
  <si>
    <t>jill in bdrm</t>
  </si>
  <si>
    <t>insert: dog, goes, something on bed</t>
  </si>
  <si>
    <t>PB enters</t>
  </si>
  <si>
    <t>title: J; My fiance back home</t>
  </si>
  <si>
    <t>insert: pic</t>
  </si>
  <si>
    <t>changing clothes</t>
  </si>
  <si>
    <t>title: J: I was keeping company with an old lady in the country</t>
  </si>
  <si>
    <t>insert:  blouses thrown on chair</t>
  </si>
  <si>
    <t>insert: more clothes on chair</t>
  </si>
  <si>
    <t>title: J: I went to the theater straight from the station</t>
  </si>
  <si>
    <t>title: PB: did you expect to be hired right away</t>
  </si>
  <si>
    <t>title: J: The letter was from a friend of MrH</t>
  </si>
  <si>
    <t>title: PB: you're lucky; I'll take care of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</si>
</sst>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9"/>
  <sheetViews>
    <sheetView tabSelected="1" topLeftCell="A728" workbookViewId="0">
      <selection activeCell="C740" sqref="C740"/>
    </sheetView>
  </sheetViews>
  <sheetFormatPr baseColWidth="10" defaultRowHeight="16" x14ac:dyDescent="0.2"/>
  <cols>
    <col min="1" max="1" width="8.33203125" customWidth="1"/>
    <col min="2" max="2" width="6.6640625" customWidth="1"/>
    <col min="4" max="8" width="5.33203125" customWidth="1"/>
    <col min="9" max="9" width="32.1640625" customWidth="1"/>
  </cols>
  <sheetData>
    <row r="1" spans="1:11" x14ac:dyDescent="0.2">
      <c r="D1" t="s">
        <v>295</v>
      </c>
      <c r="E1" t="s">
        <v>296</v>
      </c>
      <c r="F1" t="s">
        <v>297</v>
      </c>
    </row>
    <row r="2" spans="1:11" x14ac:dyDescent="0.2">
      <c r="A2">
        <v>1593</v>
      </c>
      <c r="B2">
        <f>(A3-A2)/24</f>
        <v>6.208333333333333</v>
      </c>
      <c r="C2" t="s">
        <v>298</v>
      </c>
      <c r="D2">
        <v>1</v>
      </c>
      <c r="F2">
        <v>1</v>
      </c>
      <c r="G2">
        <f>IF(ISNUMBER(SEARCH($J$2,I2)),1,0)</f>
        <v>0</v>
      </c>
      <c r="H2" t="str">
        <f>IF(G2=1,B2,"")</f>
        <v/>
      </c>
      <c r="I2" t="s">
        <v>299</v>
      </c>
      <c r="J2" t="s">
        <v>275</v>
      </c>
      <c r="K2">
        <f>(B2-B$736)/B$737</f>
        <v>0.31480246359258118</v>
      </c>
    </row>
    <row r="3" spans="1:11" x14ac:dyDescent="0.2">
      <c r="A3">
        <v>1742</v>
      </c>
      <c r="B3">
        <f t="shared" ref="B3:B257" si="0">(A4-A3)/24</f>
        <v>3.625</v>
      </c>
      <c r="G3">
        <f t="shared" ref="G3:G23" si="1">IF(ISNUMBER(SEARCH($J$2,I3)),1,0)</f>
        <v>0</v>
      </c>
      <c r="H3" t="str">
        <f t="shared" ref="H3:H23" si="2">IF(G3=1,B3,"")</f>
        <v/>
      </c>
      <c r="I3" t="s">
        <v>300</v>
      </c>
      <c r="K3">
        <f t="shared" ref="K3:K66" si="3">(B3-B$736)/B$737</f>
        <v>-0.27451628985905502</v>
      </c>
    </row>
    <row r="4" spans="1:11" x14ac:dyDescent="0.2">
      <c r="A4">
        <v>1829</v>
      </c>
      <c r="B4">
        <f t="shared" si="0"/>
        <v>8.375</v>
      </c>
      <c r="G4">
        <f t="shared" si="1"/>
        <v>0</v>
      </c>
      <c r="H4" t="str">
        <f t="shared" si="2"/>
        <v/>
      </c>
      <c r="K4">
        <f t="shared" si="3"/>
        <v>0.80906980519717941</v>
      </c>
    </row>
    <row r="5" spans="1:11" x14ac:dyDescent="0.2">
      <c r="A5">
        <v>2030</v>
      </c>
      <c r="B5">
        <f t="shared" si="0"/>
        <v>3.625</v>
      </c>
      <c r="G5">
        <f t="shared" si="1"/>
        <v>0</v>
      </c>
      <c r="H5" t="str">
        <f t="shared" si="2"/>
        <v/>
      </c>
      <c r="K5">
        <f t="shared" si="3"/>
        <v>-0.27451628985905502</v>
      </c>
    </row>
    <row r="6" spans="1:11" x14ac:dyDescent="0.2">
      <c r="A6">
        <v>2117</v>
      </c>
      <c r="B6">
        <f t="shared" si="0"/>
        <v>11.291666666666666</v>
      </c>
      <c r="G6">
        <f t="shared" si="1"/>
        <v>0</v>
      </c>
      <c r="H6" t="str">
        <f t="shared" si="2"/>
        <v/>
      </c>
      <c r="I6" t="s">
        <v>301</v>
      </c>
      <c r="K6">
        <f t="shared" si="3"/>
        <v>1.474429688126446</v>
      </c>
    </row>
    <row r="7" spans="1:11" x14ac:dyDescent="0.2">
      <c r="A7">
        <v>2388</v>
      </c>
      <c r="B7">
        <f t="shared" si="0"/>
        <v>1</v>
      </c>
      <c r="G7">
        <f t="shared" si="1"/>
        <v>0</v>
      </c>
      <c r="H7" t="str">
        <f t="shared" si="2"/>
        <v/>
      </c>
      <c r="K7">
        <f t="shared" si="3"/>
        <v>-0.87334018449539508</v>
      </c>
    </row>
    <row r="8" spans="1:11" x14ac:dyDescent="0.2">
      <c r="A8">
        <v>2412</v>
      </c>
      <c r="B8">
        <f t="shared" si="0"/>
        <v>3</v>
      </c>
      <c r="E8">
        <v>1</v>
      </c>
      <c r="G8">
        <f t="shared" si="1"/>
        <v>0</v>
      </c>
      <c r="H8" t="str">
        <f t="shared" si="2"/>
        <v/>
      </c>
      <c r="I8" t="s">
        <v>302</v>
      </c>
      <c r="K8">
        <f t="shared" si="3"/>
        <v>-0.41709340762961217</v>
      </c>
    </row>
    <row r="9" spans="1:11" x14ac:dyDescent="0.2">
      <c r="A9">
        <v>2484</v>
      </c>
      <c r="B9">
        <f t="shared" si="0"/>
        <v>3.625</v>
      </c>
      <c r="G9">
        <f t="shared" si="1"/>
        <v>0</v>
      </c>
      <c r="H9" t="str">
        <f t="shared" si="2"/>
        <v/>
      </c>
      <c r="I9" t="s">
        <v>303</v>
      </c>
      <c r="K9">
        <f t="shared" si="3"/>
        <v>-0.27451628985905502</v>
      </c>
    </row>
    <row r="10" spans="1:11" x14ac:dyDescent="0.2">
      <c r="A10">
        <v>2571</v>
      </c>
      <c r="B10">
        <f t="shared" si="0"/>
        <v>0.33333333333333331</v>
      </c>
      <c r="G10">
        <f t="shared" si="1"/>
        <v>0</v>
      </c>
      <c r="H10" t="str">
        <f t="shared" si="2"/>
        <v/>
      </c>
      <c r="K10">
        <f t="shared" si="3"/>
        <v>-1.0254224434506563</v>
      </c>
    </row>
    <row r="11" spans="1:11" x14ac:dyDescent="0.2">
      <c r="A11">
        <v>2579</v>
      </c>
      <c r="B11">
        <f t="shared" si="0"/>
        <v>2.1666666666666665</v>
      </c>
      <c r="G11">
        <f t="shared" si="1"/>
        <v>0</v>
      </c>
      <c r="H11" t="str">
        <f t="shared" si="2"/>
        <v/>
      </c>
      <c r="I11" t="s">
        <v>304</v>
      </c>
      <c r="K11">
        <f t="shared" si="3"/>
        <v>-0.60719623132368838</v>
      </c>
    </row>
    <row r="12" spans="1:11" x14ac:dyDescent="0.2">
      <c r="A12">
        <v>2631</v>
      </c>
      <c r="B12">
        <f t="shared" si="0"/>
        <v>8.25</v>
      </c>
      <c r="G12">
        <f t="shared" si="1"/>
        <v>0</v>
      </c>
      <c r="H12" t="str">
        <f t="shared" si="2"/>
        <v/>
      </c>
      <c r="I12" t="s">
        <v>305</v>
      </c>
      <c r="K12">
        <f t="shared" si="3"/>
        <v>0.78055438164306801</v>
      </c>
    </row>
    <row r="13" spans="1:11" x14ac:dyDescent="0.2">
      <c r="A13">
        <v>2829</v>
      </c>
      <c r="B13">
        <f t="shared" si="0"/>
        <v>3.2083333333333335</v>
      </c>
      <c r="G13">
        <f t="shared" si="1"/>
        <v>0</v>
      </c>
      <c r="H13" t="str">
        <f t="shared" si="2"/>
        <v/>
      </c>
      <c r="I13" t="s">
        <v>307</v>
      </c>
      <c r="K13">
        <f t="shared" si="3"/>
        <v>-0.3695677017060931</v>
      </c>
    </row>
    <row r="14" spans="1:11" x14ac:dyDescent="0.2">
      <c r="A14">
        <v>2906</v>
      </c>
      <c r="B14">
        <f t="shared" si="0"/>
        <v>1.75</v>
      </c>
      <c r="G14">
        <f t="shared" si="1"/>
        <v>0</v>
      </c>
      <c r="H14" t="str">
        <f t="shared" si="2"/>
        <v/>
      </c>
      <c r="I14" t="s">
        <v>306</v>
      </c>
      <c r="K14">
        <f t="shared" si="3"/>
        <v>-0.70224764317072652</v>
      </c>
    </row>
    <row r="15" spans="1:11" x14ac:dyDescent="0.2">
      <c r="A15">
        <v>2948</v>
      </c>
      <c r="B15">
        <f t="shared" si="0"/>
        <v>1.9166666666666667</v>
      </c>
      <c r="G15">
        <f t="shared" si="1"/>
        <v>0</v>
      </c>
      <c r="H15" t="str">
        <f t="shared" si="2"/>
        <v/>
      </c>
      <c r="I15" t="s">
        <v>308</v>
      </c>
      <c r="K15">
        <f t="shared" si="3"/>
        <v>-0.6642270784319112</v>
      </c>
    </row>
    <row r="16" spans="1:11" x14ac:dyDescent="0.2">
      <c r="A16">
        <v>2994</v>
      </c>
      <c r="B16">
        <f t="shared" si="0"/>
        <v>6.083333333333333</v>
      </c>
      <c r="G16">
        <f t="shared" si="1"/>
        <v>0</v>
      </c>
      <c r="H16" t="str">
        <f t="shared" si="2"/>
        <v/>
      </c>
      <c r="K16">
        <f t="shared" si="3"/>
        <v>0.28628704003846978</v>
      </c>
    </row>
    <row r="17" spans="1:11" x14ac:dyDescent="0.2">
      <c r="A17">
        <v>3140</v>
      </c>
      <c r="B17">
        <f t="shared" si="0"/>
        <v>3.5416666666666665</v>
      </c>
      <c r="G17">
        <f t="shared" si="1"/>
        <v>0</v>
      </c>
      <c r="H17" t="str">
        <f t="shared" si="2"/>
        <v/>
      </c>
      <c r="I17" t="s">
        <v>309</v>
      </c>
      <c r="K17">
        <f t="shared" si="3"/>
        <v>-0.29352657222846268</v>
      </c>
    </row>
    <row r="18" spans="1:11" x14ac:dyDescent="0.2">
      <c r="A18">
        <v>3225</v>
      </c>
      <c r="B18">
        <f t="shared" si="0"/>
        <v>7.208333333333333</v>
      </c>
      <c r="G18">
        <f t="shared" si="1"/>
        <v>0</v>
      </c>
      <c r="H18" t="str">
        <f t="shared" si="2"/>
        <v/>
      </c>
      <c r="I18" t="s">
        <v>310</v>
      </c>
      <c r="K18">
        <f t="shared" si="3"/>
        <v>0.54292585202547272</v>
      </c>
    </row>
    <row r="19" spans="1:11" x14ac:dyDescent="0.2">
      <c r="A19">
        <v>3398</v>
      </c>
      <c r="B19">
        <f t="shared" si="0"/>
        <v>3.5833333333333335</v>
      </c>
      <c r="D19" t="s">
        <v>312</v>
      </c>
      <c r="G19">
        <f t="shared" si="1"/>
        <v>0</v>
      </c>
      <c r="H19" t="str">
        <f t="shared" si="2"/>
        <v/>
      </c>
      <c r="I19" t="s">
        <v>311</v>
      </c>
      <c r="K19">
        <f t="shared" si="3"/>
        <v>-0.28402143104375877</v>
      </c>
    </row>
    <row r="20" spans="1:11" x14ac:dyDescent="0.2">
      <c r="A20">
        <v>3484</v>
      </c>
      <c r="B20">
        <f t="shared" si="0"/>
        <v>2.4583333333333335</v>
      </c>
      <c r="G20">
        <f t="shared" si="1"/>
        <v>0</v>
      </c>
      <c r="H20" t="str">
        <f t="shared" si="2"/>
        <v/>
      </c>
      <c r="I20" t="s">
        <v>313</v>
      </c>
      <c r="K20">
        <f t="shared" si="3"/>
        <v>-0.54066024303076166</v>
      </c>
    </row>
    <row r="21" spans="1:11" x14ac:dyDescent="0.2">
      <c r="A21">
        <v>3543</v>
      </c>
      <c r="B21">
        <f t="shared" si="0"/>
        <v>7.916666666666667</v>
      </c>
      <c r="G21">
        <f t="shared" si="1"/>
        <v>1</v>
      </c>
      <c r="H21">
        <f t="shared" si="2"/>
        <v>7.916666666666667</v>
      </c>
      <c r="I21" t="s">
        <v>314</v>
      </c>
      <c r="K21">
        <f t="shared" si="3"/>
        <v>0.70451325216543759</v>
      </c>
    </row>
    <row r="22" spans="1:11" x14ac:dyDescent="0.2">
      <c r="A22">
        <v>3733</v>
      </c>
      <c r="B22">
        <f t="shared" si="0"/>
        <v>7.625</v>
      </c>
      <c r="D22" t="s">
        <v>312</v>
      </c>
      <c r="G22">
        <f t="shared" si="1"/>
        <v>0</v>
      </c>
      <c r="H22" t="str">
        <f t="shared" si="2"/>
        <v/>
      </c>
      <c r="I22" t="s">
        <v>315</v>
      </c>
      <c r="K22">
        <f t="shared" si="3"/>
        <v>0.63797726387251086</v>
      </c>
    </row>
    <row r="23" spans="1:11" x14ac:dyDescent="0.2">
      <c r="A23">
        <v>3916</v>
      </c>
      <c r="B23">
        <f t="shared" si="0"/>
        <v>5.166666666666667</v>
      </c>
      <c r="G23">
        <f t="shared" si="1"/>
        <v>0</v>
      </c>
      <c r="H23" t="str">
        <f t="shared" si="2"/>
        <v/>
      </c>
      <c r="I23" t="s">
        <v>316</v>
      </c>
      <c r="K23">
        <f t="shared" si="3"/>
        <v>7.7173933974986064E-2</v>
      </c>
    </row>
    <row r="24" spans="1:11" x14ac:dyDescent="0.2">
      <c r="A24">
        <v>4040</v>
      </c>
      <c r="B24">
        <f t="shared" si="0"/>
        <v>1.9166666666666667</v>
      </c>
      <c r="G24">
        <f t="shared" ref="G24:G87" si="4">IF(ISNUMBER(SEARCH($J$2,I24)),1,0)</f>
        <v>0</v>
      </c>
      <c r="H24" t="str">
        <f t="shared" ref="H24:H87" si="5">IF(G24=1,B24,"")</f>
        <v/>
      </c>
      <c r="K24">
        <f t="shared" si="3"/>
        <v>-0.6642270784319112</v>
      </c>
    </row>
    <row r="25" spans="1:11" x14ac:dyDescent="0.2">
      <c r="A25">
        <v>4086</v>
      </c>
      <c r="B25">
        <f t="shared" si="0"/>
        <v>4</v>
      </c>
      <c r="G25">
        <f t="shared" si="4"/>
        <v>1</v>
      </c>
      <c r="H25">
        <f t="shared" si="5"/>
        <v>4</v>
      </c>
      <c r="I25" t="s">
        <v>317</v>
      </c>
      <c r="K25">
        <f t="shared" si="3"/>
        <v>-0.18897001919672071</v>
      </c>
    </row>
    <row r="26" spans="1:11" x14ac:dyDescent="0.2">
      <c r="A26">
        <v>4182</v>
      </c>
      <c r="B26">
        <f t="shared" si="0"/>
        <v>2.2083333333333335</v>
      </c>
      <c r="G26">
        <f t="shared" si="4"/>
        <v>0</v>
      </c>
      <c r="H26" t="str">
        <f t="shared" si="5"/>
        <v/>
      </c>
      <c r="K26">
        <f t="shared" si="3"/>
        <v>-0.59769109013898458</v>
      </c>
    </row>
    <row r="27" spans="1:11" x14ac:dyDescent="0.2">
      <c r="A27">
        <v>4235</v>
      </c>
      <c r="B27">
        <f t="shared" si="0"/>
        <v>4.25</v>
      </c>
      <c r="G27">
        <f t="shared" si="4"/>
        <v>0</v>
      </c>
      <c r="H27" t="str">
        <f t="shared" si="5"/>
        <v/>
      </c>
      <c r="I27" t="s">
        <v>318</v>
      </c>
      <c r="K27">
        <f t="shared" si="3"/>
        <v>-0.13193917208849784</v>
      </c>
    </row>
    <row r="28" spans="1:11" x14ac:dyDescent="0.2">
      <c r="A28">
        <v>4337</v>
      </c>
      <c r="B28">
        <f t="shared" si="0"/>
        <v>2.125</v>
      </c>
      <c r="E28">
        <v>1</v>
      </c>
      <c r="G28">
        <f t="shared" si="4"/>
        <v>0</v>
      </c>
      <c r="H28" t="str">
        <f t="shared" si="5"/>
        <v/>
      </c>
      <c r="I28" t="s">
        <v>319</v>
      </c>
      <c r="K28">
        <f t="shared" si="3"/>
        <v>-0.61670137250839219</v>
      </c>
    </row>
    <row r="29" spans="1:11" x14ac:dyDescent="0.2">
      <c r="A29">
        <v>4388</v>
      </c>
      <c r="B29">
        <f t="shared" si="0"/>
        <v>3.5416666666666665</v>
      </c>
      <c r="G29">
        <f t="shared" si="4"/>
        <v>1</v>
      </c>
      <c r="H29">
        <f t="shared" si="5"/>
        <v>3.5416666666666665</v>
      </c>
      <c r="I29" t="s">
        <v>320</v>
      </c>
      <c r="K29">
        <f t="shared" si="3"/>
        <v>-0.29352657222846268</v>
      </c>
    </row>
    <row r="30" spans="1:11" x14ac:dyDescent="0.2">
      <c r="A30">
        <v>4473</v>
      </c>
      <c r="B30">
        <f t="shared" si="0"/>
        <v>5.791666666666667</v>
      </c>
      <c r="G30">
        <f t="shared" si="4"/>
        <v>0</v>
      </c>
      <c r="H30" t="str">
        <f t="shared" si="5"/>
        <v/>
      </c>
      <c r="K30">
        <f t="shared" si="3"/>
        <v>0.21975105174554324</v>
      </c>
    </row>
    <row r="31" spans="1:11" x14ac:dyDescent="0.2">
      <c r="A31">
        <v>4612</v>
      </c>
      <c r="B31">
        <f t="shared" si="0"/>
        <v>6</v>
      </c>
      <c r="G31">
        <f t="shared" si="4"/>
        <v>0</v>
      </c>
      <c r="H31" t="str">
        <f t="shared" si="5"/>
        <v/>
      </c>
      <c r="K31">
        <f t="shared" si="3"/>
        <v>0.26727675766906223</v>
      </c>
    </row>
    <row r="32" spans="1:11" x14ac:dyDescent="0.2">
      <c r="A32">
        <v>4756</v>
      </c>
      <c r="B32">
        <f t="shared" si="0"/>
        <v>6.666666666666667</v>
      </c>
      <c r="G32">
        <f t="shared" si="4"/>
        <v>1</v>
      </c>
      <c r="H32">
        <f t="shared" si="5"/>
        <v>6.666666666666667</v>
      </c>
      <c r="I32" t="s">
        <v>321</v>
      </c>
      <c r="K32">
        <f t="shared" si="3"/>
        <v>0.41935901662432329</v>
      </c>
    </row>
    <row r="33" spans="1:11" x14ac:dyDescent="0.2">
      <c r="A33">
        <v>4916</v>
      </c>
      <c r="B33">
        <f t="shared" si="0"/>
        <v>4.166666666666667</v>
      </c>
      <c r="G33">
        <f t="shared" si="4"/>
        <v>0</v>
      </c>
      <c r="H33" t="str">
        <f t="shared" si="5"/>
        <v/>
      </c>
      <c r="K33">
        <f t="shared" si="3"/>
        <v>-0.15094945445790539</v>
      </c>
    </row>
    <row r="34" spans="1:11" x14ac:dyDescent="0.2">
      <c r="A34">
        <v>5016</v>
      </c>
      <c r="B34">
        <f t="shared" si="0"/>
        <v>5.416666666666667</v>
      </c>
      <c r="G34">
        <f t="shared" si="4"/>
        <v>1</v>
      </c>
      <c r="H34">
        <f t="shared" si="5"/>
        <v>5.416666666666667</v>
      </c>
      <c r="I34" t="s">
        <v>322</v>
      </c>
      <c r="K34">
        <f t="shared" si="3"/>
        <v>0.13420478108320893</v>
      </c>
    </row>
    <row r="35" spans="1:11" x14ac:dyDescent="0.2">
      <c r="A35">
        <v>5146</v>
      </c>
      <c r="B35">
        <f t="shared" si="0"/>
        <v>2.9166666666666665</v>
      </c>
      <c r="G35">
        <f t="shared" si="4"/>
        <v>0</v>
      </c>
      <c r="H35" t="str">
        <f t="shared" si="5"/>
        <v/>
      </c>
      <c r="K35">
        <f t="shared" si="3"/>
        <v>-0.43610368999901983</v>
      </c>
    </row>
    <row r="36" spans="1:11" x14ac:dyDescent="0.2">
      <c r="A36">
        <v>5216</v>
      </c>
      <c r="B36">
        <f t="shared" si="0"/>
        <v>1.0416666666666667</v>
      </c>
      <c r="G36">
        <f t="shared" si="4"/>
        <v>0</v>
      </c>
      <c r="H36" t="str">
        <f t="shared" si="5"/>
        <v/>
      </c>
      <c r="K36">
        <f t="shared" si="3"/>
        <v>-0.86383504331069128</v>
      </c>
    </row>
    <row r="37" spans="1:11" x14ac:dyDescent="0.2">
      <c r="A37">
        <v>5241</v>
      </c>
      <c r="B37">
        <f t="shared" si="0"/>
        <v>4.5</v>
      </c>
      <c r="G37">
        <f t="shared" si="4"/>
        <v>1</v>
      </c>
      <c r="H37">
        <f t="shared" si="5"/>
        <v>4.5</v>
      </c>
      <c r="I37" t="s">
        <v>323</v>
      </c>
      <c r="K37">
        <f t="shared" si="3"/>
        <v>-7.4908324980274971E-2</v>
      </c>
    </row>
    <row r="38" spans="1:11" x14ac:dyDescent="0.2">
      <c r="A38">
        <v>5349</v>
      </c>
      <c r="B38">
        <f t="shared" si="0"/>
        <v>2.125</v>
      </c>
      <c r="G38">
        <f t="shared" si="4"/>
        <v>0</v>
      </c>
      <c r="H38" t="str">
        <f t="shared" si="5"/>
        <v/>
      </c>
      <c r="K38">
        <f t="shared" si="3"/>
        <v>-0.61670137250839219</v>
      </c>
    </row>
    <row r="39" spans="1:11" x14ac:dyDescent="0.2">
      <c r="A39">
        <v>5400</v>
      </c>
      <c r="B39">
        <f t="shared" si="0"/>
        <v>4.375</v>
      </c>
      <c r="G39">
        <f t="shared" si="4"/>
        <v>0</v>
      </c>
      <c r="H39" t="str">
        <f t="shared" si="5"/>
        <v/>
      </c>
      <c r="I39" t="s">
        <v>324</v>
      </c>
      <c r="K39">
        <f t="shared" si="3"/>
        <v>-0.10342374853438641</v>
      </c>
    </row>
    <row r="40" spans="1:11" x14ac:dyDescent="0.2">
      <c r="A40">
        <v>5505</v>
      </c>
      <c r="B40">
        <f t="shared" si="0"/>
        <v>5.25</v>
      </c>
      <c r="D40">
        <v>1</v>
      </c>
      <c r="G40">
        <f t="shared" si="4"/>
        <v>0</v>
      </c>
      <c r="H40" t="str">
        <f t="shared" si="5"/>
        <v/>
      </c>
      <c r="I40" t="s">
        <v>325</v>
      </c>
      <c r="K40">
        <f t="shared" si="3"/>
        <v>9.6184216344393628E-2</v>
      </c>
    </row>
    <row r="41" spans="1:11" x14ac:dyDescent="0.2">
      <c r="A41">
        <v>5631</v>
      </c>
      <c r="B41">
        <f t="shared" si="0"/>
        <v>4</v>
      </c>
      <c r="E41">
        <v>1</v>
      </c>
      <c r="G41">
        <f t="shared" si="4"/>
        <v>0</v>
      </c>
      <c r="H41" t="str">
        <f t="shared" si="5"/>
        <v/>
      </c>
      <c r="I41" t="s">
        <v>334</v>
      </c>
      <c r="K41">
        <f t="shared" si="3"/>
        <v>-0.18897001919672071</v>
      </c>
    </row>
    <row r="42" spans="1:11" x14ac:dyDescent="0.2">
      <c r="A42">
        <v>5727</v>
      </c>
      <c r="B42">
        <f t="shared" si="0"/>
        <v>2.5</v>
      </c>
      <c r="G42">
        <f t="shared" si="4"/>
        <v>0</v>
      </c>
      <c r="H42" t="str">
        <f t="shared" si="5"/>
        <v/>
      </c>
      <c r="I42" t="s">
        <v>326</v>
      </c>
      <c r="K42">
        <f t="shared" si="3"/>
        <v>-0.53115510184605796</v>
      </c>
    </row>
    <row r="43" spans="1:11" x14ac:dyDescent="0.2">
      <c r="A43">
        <v>5787</v>
      </c>
      <c r="B43">
        <f t="shared" si="0"/>
        <v>2</v>
      </c>
      <c r="G43">
        <f t="shared" si="4"/>
        <v>0</v>
      </c>
      <c r="H43" t="str">
        <f t="shared" si="5"/>
        <v/>
      </c>
      <c r="I43" t="s">
        <v>327</v>
      </c>
      <c r="K43">
        <f t="shared" si="3"/>
        <v>-0.64521679606250359</v>
      </c>
    </row>
    <row r="44" spans="1:11" x14ac:dyDescent="0.2">
      <c r="A44">
        <v>5835</v>
      </c>
      <c r="B44">
        <f t="shared" si="0"/>
        <v>2.125</v>
      </c>
      <c r="G44">
        <f t="shared" si="4"/>
        <v>0</v>
      </c>
      <c r="H44" t="str">
        <f t="shared" si="5"/>
        <v/>
      </c>
      <c r="K44">
        <f t="shared" si="3"/>
        <v>-0.61670137250839219</v>
      </c>
    </row>
    <row r="45" spans="1:11" x14ac:dyDescent="0.2">
      <c r="A45">
        <v>5886</v>
      </c>
      <c r="B45">
        <f t="shared" si="0"/>
        <v>7.291666666666667</v>
      </c>
      <c r="G45">
        <f t="shared" si="4"/>
        <v>0</v>
      </c>
      <c r="H45" t="str">
        <f t="shared" si="5"/>
        <v/>
      </c>
      <c r="I45" t="s">
        <v>328</v>
      </c>
      <c r="K45">
        <f t="shared" si="3"/>
        <v>0.56193613439488044</v>
      </c>
    </row>
    <row r="46" spans="1:11" x14ac:dyDescent="0.2">
      <c r="A46">
        <v>6061</v>
      </c>
      <c r="B46">
        <f t="shared" si="0"/>
        <v>2.4166666666666665</v>
      </c>
      <c r="G46">
        <f t="shared" si="4"/>
        <v>0</v>
      </c>
      <c r="H46" t="str">
        <f t="shared" si="5"/>
        <v/>
      </c>
      <c r="I46" t="s">
        <v>329</v>
      </c>
      <c r="K46">
        <f t="shared" si="3"/>
        <v>-0.55016538421546557</v>
      </c>
    </row>
    <row r="47" spans="1:11" x14ac:dyDescent="0.2">
      <c r="A47">
        <v>6119</v>
      </c>
      <c r="B47">
        <f t="shared" si="0"/>
        <v>4.708333333333333</v>
      </c>
      <c r="G47">
        <f t="shared" si="4"/>
        <v>0</v>
      </c>
      <c r="H47" t="str">
        <f t="shared" si="5"/>
        <v/>
      </c>
      <c r="I47" t="s">
        <v>330</v>
      </c>
      <c r="K47">
        <f t="shared" si="3"/>
        <v>-2.7382619056755989E-2</v>
      </c>
    </row>
    <row r="48" spans="1:11" x14ac:dyDescent="0.2">
      <c r="A48">
        <v>6232</v>
      </c>
      <c r="B48">
        <f t="shared" si="0"/>
        <v>6.666666666666667</v>
      </c>
      <c r="D48">
        <v>1</v>
      </c>
      <c r="G48">
        <f t="shared" si="4"/>
        <v>0</v>
      </c>
      <c r="H48" t="str">
        <f t="shared" si="5"/>
        <v/>
      </c>
      <c r="I48" t="s">
        <v>331</v>
      </c>
      <c r="K48">
        <f t="shared" si="3"/>
        <v>0.41935901662432329</v>
      </c>
    </row>
    <row r="49" spans="1:11" x14ac:dyDescent="0.2">
      <c r="A49">
        <v>6392</v>
      </c>
      <c r="B49">
        <f t="shared" si="0"/>
        <v>2.875</v>
      </c>
      <c r="G49">
        <f t="shared" si="4"/>
        <v>0</v>
      </c>
      <c r="H49" t="str">
        <f t="shared" si="5"/>
        <v/>
      </c>
      <c r="I49" t="s">
        <v>332</v>
      </c>
      <c r="K49">
        <f t="shared" si="3"/>
        <v>-0.44560883118372363</v>
      </c>
    </row>
    <row r="50" spans="1:11" x14ac:dyDescent="0.2">
      <c r="A50">
        <v>6461</v>
      </c>
      <c r="B50">
        <f t="shared" si="0"/>
        <v>8</v>
      </c>
      <c r="G50">
        <f t="shared" si="4"/>
        <v>1</v>
      </c>
      <c r="H50">
        <f t="shared" si="5"/>
        <v>8</v>
      </c>
      <c r="I50" t="s">
        <v>333</v>
      </c>
      <c r="K50">
        <f t="shared" si="3"/>
        <v>0.72352353453484519</v>
      </c>
    </row>
    <row r="51" spans="1:11" x14ac:dyDescent="0.2">
      <c r="A51">
        <v>6653</v>
      </c>
      <c r="B51">
        <f t="shared" si="0"/>
        <v>1</v>
      </c>
      <c r="G51">
        <f t="shared" si="4"/>
        <v>0</v>
      </c>
      <c r="H51" t="str">
        <f t="shared" si="5"/>
        <v/>
      </c>
      <c r="K51">
        <f t="shared" si="3"/>
        <v>-0.87334018449539508</v>
      </c>
    </row>
    <row r="52" spans="1:11" x14ac:dyDescent="0.2">
      <c r="A52">
        <v>6677</v>
      </c>
      <c r="B52">
        <f t="shared" si="0"/>
        <v>2.875</v>
      </c>
      <c r="G52">
        <f t="shared" si="4"/>
        <v>0</v>
      </c>
      <c r="H52" t="str">
        <f t="shared" si="5"/>
        <v/>
      </c>
      <c r="K52">
        <f t="shared" si="3"/>
        <v>-0.44560883118372363</v>
      </c>
    </row>
    <row r="53" spans="1:11" x14ac:dyDescent="0.2">
      <c r="A53">
        <v>6746</v>
      </c>
      <c r="B53">
        <f t="shared" si="0"/>
        <v>2.6666666666666665</v>
      </c>
      <c r="G53">
        <f t="shared" si="4"/>
        <v>0</v>
      </c>
      <c r="H53" t="str">
        <f t="shared" si="5"/>
        <v/>
      </c>
      <c r="K53">
        <f t="shared" si="3"/>
        <v>-0.4931345371072427</v>
      </c>
    </row>
    <row r="54" spans="1:11" x14ac:dyDescent="0.2">
      <c r="A54">
        <v>6810</v>
      </c>
      <c r="B54">
        <f t="shared" si="0"/>
        <v>2.2083333333333335</v>
      </c>
      <c r="G54">
        <f t="shared" si="4"/>
        <v>0</v>
      </c>
      <c r="H54" t="str">
        <f t="shared" si="5"/>
        <v/>
      </c>
      <c r="I54" t="s">
        <v>335</v>
      </c>
      <c r="K54">
        <f t="shared" si="3"/>
        <v>-0.59769109013898458</v>
      </c>
    </row>
    <row r="55" spans="1:11" x14ac:dyDescent="0.2">
      <c r="A55">
        <v>6863</v>
      </c>
      <c r="B55">
        <f t="shared" si="0"/>
        <v>1.6666666666666667</v>
      </c>
      <c r="G55">
        <f t="shared" si="4"/>
        <v>0</v>
      </c>
      <c r="H55" t="str">
        <f t="shared" si="5"/>
        <v/>
      </c>
      <c r="K55">
        <f t="shared" si="3"/>
        <v>-0.72125792554013402</v>
      </c>
    </row>
    <row r="56" spans="1:11" x14ac:dyDescent="0.2">
      <c r="A56">
        <v>6903</v>
      </c>
      <c r="B56">
        <f t="shared" si="0"/>
        <v>10.25</v>
      </c>
      <c r="G56">
        <f t="shared" si="4"/>
        <v>0</v>
      </c>
      <c r="H56" t="str">
        <f t="shared" si="5"/>
        <v/>
      </c>
      <c r="I56" t="s">
        <v>336</v>
      </c>
      <c r="J56">
        <v>86171</v>
      </c>
      <c r="K56">
        <f t="shared" si="3"/>
        <v>1.236801158508851</v>
      </c>
    </row>
    <row r="57" spans="1:11" x14ac:dyDescent="0.2">
      <c r="A57">
        <v>7149</v>
      </c>
      <c r="B57">
        <f t="shared" si="0"/>
        <v>3.3333333333333335</v>
      </c>
      <c r="G57">
        <f t="shared" si="4"/>
        <v>0</v>
      </c>
      <c r="H57" t="str">
        <f t="shared" si="5"/>
        <v/>
      </c>
      <c r="J57">
        <f>J56/(24*60)</f>
        <v>59.84097222222222</v>
      </c>
      <c r="K57">
        <f t="shared" si="3"/>
        <v>-0.34105227815198164</v>
      </c>
    </row>
    <row r="58" spans="1:11" x14ac:dyDescent="0.2">
      <c r="A58">
        <v>7229</v>
      </c>
      <c r="B58">
        <f t="shared" si="0"/>
        <v>3.2916666666666665</v>
      </c>
      <c r="D58">
        <v>1</v>
      </c>
      <c r="G58">
        <f t="shared" si="4"/>
        <v>0</v>
      </c>
      <c r="H58" t="str">
        <f t="shared" si="5"/>
        <v/>
      </c>
      <c r="I58" t="s">
        <v>337</v>
      </c>
      <c r="K58">
        <f t="shared" si="3"/>
        <v>-0.35055741933668555</v>
      </c>
    </row>
    <row r="59" spans="1:11" x14ac:dyDescent="0.2">
      <c r="A59">
        <v>7308</v>
      </c>
      <c r="B59">
        <f t="shared" si="0"/>
        <v>3.5416666666666665</v>
      </c>
      <c r="G59">
        <f t="shared" si="4"/>
        <v>0</v>
      </c>
      <c r="H59" t="str">
        <f t="shared" si="5"/>
        <v/>
      </c>
      <c r="K59">
        <f t="shared" si="3"/>
        <v>-0.29352657222846268</v>
      </c>
    </row>
    <row r="60" spans="1:11" x14ac:dyDescent="0.2">
      <c r="A60">
        <v>7393</v>
      </c>
      <c r="B60">
        <f t="shared" si="0"/>
        <v>4.708333333333333</v>
      </c>
      <c r="D60">
        <v>1</v>
      </c>
      <c r="G60">
        <f t="shared" si="4"/>
        <v>0</v>
      </c>
      <c r="H60" t="str">
        <f t="shared" si="5"/>
        <v/>
      </c>
      <c r="I60" t="s">
        <v>338</v>
      </c>
      <c r="K60">
        <f t="shared" si="3"/>
        <v>-2.7382619056755989E-2</v>
      </c>
    </row>
    <row r="61" spans="1:11" x14ac:dyDescent="0.2">
      <c r="A61">
        <v>7506</v>
      </c>
      <c r="B61">
        <f t="shared" si="0"/>
        <v>2.8333333333333335</v>
      </c>
      <c r="G61">
        <f t="shared" si="4"/>
        <v>0</v>
      </c>
      <c r="H61" t="str">
        <f t="shared" si="5"/>
        <v/>
      </c>
      <c r="I61" t="s">
        <v>339</v>
      </c>
      <c r="K61">
        <f t="shared" si="3"/>
        <v>-0.45511397236842738</v>
      </c>
    </row>
    <row r="62" spans="1:11" x14ac:dyDescent="0.2">
      <c r="A62">
        <v>7574</v>
      </c>
      <c r="B62">
        <f t="shared" si="0"/>
        <v>9.1666666666666661</v>
      </c>
      <c r="G62">
        <f t="shared" si="4"/>
        <v>0</v>
      </c>
      <c r="H62" t="str">
        <f t="shared" si="5"/>
        <v/>
      </c>
      <c r="K62">
        <f t="shared" si="3"/>
        <v>0.98966748770655177</v>
      </c>
    </row>
    <row r="63" spans="1:11" x14ac:dyDescent="0.2">
      <c r="A63">
        <v>7794</v>
      </c>
      <c r="B63">
        <f t="shared" si="0"/>
        <v>3.7083333333333335</v>
      </c>
      <c r="E63">
        <v>1</v>
      </c>
      <c r="G63">
        <f t="shared" si="4"/>
        <v>0</v>
      </c>
      <c r="H63" t="str">
        <f t="shared" si="5"/>
        <v/>
      </c>
      <c r="I63" t="s">
        <v>340</v>
      </c>
      <c r="K63">
        <f t="shared" si="3"/>
        <v>-0.25550600748964736</v>
      </c>
    </row>
    <row r="64" spans="1:11" x14ac:dyDescent="0.2">
      <c r="A64">
        <v>7883</v>
      </c>
      <c r="B64">
        <f t="shared" si="0"/>
        <v>2.5833333333333335</v>
      </c>
      <c r="G64">
        <f t="shared" si="4"/>
        <v>0</v>
      </c>
      <c r="H64" t="str">
        <f t="shared" si="5"/>
        <v/>
      </c>
      <c r="K64">
        <f t="shared" si="3"/>
        <v>-0.51214481947665025</v>
      </c>
    </row>
    <row r="65" spans="1:11" x14ac:dyDescent="0.2">
      <c r="A65">
        <v>7945</v>
      </c>
      <c r="B65">
        <f t="shared" si="0"/>
        <v>1.8333333333333333</v>
      </c>
      <c r="G65">
        <f t="shared" si="4"/>
        <v>0</v>
      </c>
      <c r="H65" t="str">
        <f t="shared" si="5"/>
        <v/>
      </c>
      <c r="K65">
        <f t="shared" si="3"/>
        <v>-0.68323736080131892</v>
      </c>
    </row>
    <row r="66" spans="1:11" x14ac:dyDescent="0.2">
      <c r="A66">
        <v>7989</v>
      </c>
      <c r="B66">
        <f t="shared" si="0"/>
        <v>3.6666666666666665</v>
      </c>
      <c r="G66">
        <f t="shared" si="4"/>
        <v>0</v>
      </c>
      <c r="H66" t="str">
        <f t="shared" si="5"/>
        <v/>
      </c>
      <c r="I66" t="s">
        <v>341</v>
      </c>
      <c r="K66">
        <f t="shared" si="3"/>
        <v>-0.26501114867435122</v>
      </c>
    </row>
    <row r="67" spans="1:11" x14ac:dyDescent="0.2">
      <c r="A67">
        <v>8077</v>
      </c>
      <c r="B67">
        <f t="shared" si="0"/>
        <v>4.041666666666667</v>
      </c>
      <c r="G67">
        <f t="shared" si="4"/>
        <v>0</v>
      </c>
      <c r="H67" t="str">
        <f t="shared" si="5"/>
        <v/>
      </c>
      <c r="K67">
        <f t="shared" ref="K67:K130" si="6">(B67-B$736)/B$737</f>
        <v>-0.17946487801201683</v>
      </c>
    </row>
    <row r="68" spans="1:11" x14ac:dyDescent="0.2">
      <c r="A68">
        <v>8174</v>
      </c>
      <c r="B68">
        <f t="shared" si="0"/>
        <v>1.625</v>
      </c>
      <c r="G68">
        <f t="shared" si="4"/>
        <v>0</v>
      </c>
      <c r="H68" t="str">
        <f t="shared" si="5"/>
        <v/>
      </c>
      <c r="K68">
        <f t="shared" si="6"/>
        <v>-0.73076306672483793</v>
      </c>
    </row>
    <row r="69" spans="1:11" x14ac:dyDescent="0.2">
      <c r="A69">
        <v>8213</v>
      </c>
      <c r="B69">
        <f t="shared" si="0"/>
        <v>1.6666666666666667</v>
      </c>
      <c r="G69">
        <f t="shared" si="4"/>
        <v>1</v>
      </c>
      <c r="H69">
        <f t="shared" si="5"/>
        <v>1.6666666666666667</v>
      </c>
      <c r="I69" t="s">
        <v>342</v>
      </c>
      <c r="K69">
        <f t="shared" si="6"/>
        <v>-0.72125792554013402</v>
      </c>
    </row>
    <row r="70" spans="1:11" x14ac:dyDescent="0.2">
      <c r="A70">
        <v>8253</v>
      </c>
      <c r="B70">
        <f t="shared" si="0"/>
        <v>6.458333333333333</v>
      </c>
      <c r="G70">
        <f t="shared" si="4"/>
        <v>0</v>
      </c>
      <c r="H70" t="str">
        <f t="shared" si="5"/>
        <v/>
      </c>
      <c r="K70">
        <f t="shared" si="6"/>
        <v>0.37183331070080405</v>
      </c>
    </row>
    <row r="71" spans="1:11" x14ac:dyDescent="0.2">
      <c r="A71">
        <v>8408</v>
      </c>
      <c r="B71">
        <f t="shared" si="0"/>
        <v>2.25</v>
      </c>
      <c r="G71">
        <f t="shared" si="4"/>
        <v>0</v>
      </c>
      <c r="H71" t="str">
        <f t="shared" si="5"/>
        <v/>
      </c>
      <c r="K71">
        <f t="shared" si="6"/>
        <v>-0.58818594895428078</v>
      </c>
    </row>
    <row r="72" spans="1:11" x14ac:dyDescent="0.2">
      <c r="A72">
        <v>8462</v>
      </c>
      <c r="B72">
        <f t="shared" si="0"/>
        <v>1.9583333333333333</v>
      </c>
      <c r="G72">
        <f t="shared" si="4"/>
        <v>0</v>
      </c>
      <c r="H72" t="str">
        <f t="shared" si="5"/>
        <v/>
      </c>
      <c r="K72">
        <f t="shared" si="6"/>
        <v>-0.65472193724720751</v>
      </c>
    </row>
    <row r="73" spans="1:11" x14ac:dyDescent="0.2">
      <c r="A73">
        <v>8509</v>
      </c>
      <c r="B73">
        <f t="shared" si="0"/>
        <v>6.666666666666667</v>
      </c>
      <c r="G73">
        <f t="shared" si="4"/>
        <v>1</v>
      </c>
      <c r="H73">
        <f t="shared" si="5"/>
        <v>6.666666666666667</v>
      </c>
      <c r="I73" t="s">
        <v>343</v>
      </c>
      <c r="K73">
        <f t="shared" si="6"/>
        <v>0.41935901662432329</v>
      </c>
    </row>
    <row r="74" spans="1:11" x14ac:dyDescent="0.2">
      <c r="A74">
        <v>8669</v>
      </c>
      <c r="B74">
        <f t="shared" si="0"/>
        <v>8.0833333333333339</v>
      </c>
      <c r="G74">
        <f t="shared" si="4"/>
        <v>0</v>
      </c>
      <c r="H74" t="str">
        <f t="shared" si="5"/>
        <v/>
      </c>
      <c r="K74">
        <f t="shared" si="6"/>
        <v>0.74253381690425291</v>
      </c>
    </row>
    <row r="75" spans="1:11" x14ac:dyDescent="0.2">
      <c r="A75">
        <v>8863</v>
      </c>
      <c r="B75">
        <f t="shared" si="0"/>
        <v>3.3333333333333335</v>
      </c>
      <c r="G75">
        <f t="shared" si="4"/>
        <v>0</v>
      </c>
      <c r="H75" t="str">
        <f t="shared" si="5"/>
        <v/>
      </c>
      <c r="K75">
        <f t="shared" si="6"/>
        <v>-0.34105227815198164</v>
      </c>
    </row>
    <row r="76" spans="1:11" x14ac:dyDescent="0.2">
      <c r="A76">
        <v>8943</v>
      </c>
      <c r="B76">
        <f t="shared" si="0"/>
        <v>5.458333333333333</v>
      </c>
      <c r="G76">
        <f t="shared" si="4"/>
        <v>0</v>
      </c>
      <c r="H76" t="str">
        <f t="shared" si="5"/>
        <v/>
      </c>
      <c r="K76">
        <f t="shared" si="6"/>
        <v>0.1437099222679126</v>
      </c>
    </row>
    <row r="77" spans="1:11" x14ac:dyDescent="0.2">
      <c r="A77">
        <v>9074</v>
      </c>
      <c r="B77">
        <f t="shared" si="0"/>
        <v>2.0416666666666665</v>
      </c>
      <c r="C77" t="s">
        <v>344</v>
      </c>
      <c r="D77">
        <v>1</v>
      </c>
      <c r="F77">
        <v>1</v>
      </c>
      <c r="G77">
        <f t="shared" si="4"/>
        <v>0</v>
      </c>
      <c r="H77" t="str">
        <f t="shared" si="5"/>
        <v/>
      </c>
      <c r="I77" t="s">
        <v>345</v>
      </c>
      <c r="K77">
        <f t="shared" si="6"/>
        <v>-0.6357116548777999</v>
      </c>
    </row>
    <row r="78" spans="1:11" x14ac:dyDescent="0.2">
      <c r="A78">
        <v>9123</v>
      </c>
      <c r="B78">
        <f t="shared" si="0"/>
        <v>3.5416666666666665</v>
      </c>
      <c r="G78">
        <f t="shared" si="4"/>
        <v>0</v>
      </c>
      <c r="H78" t="str">
        <f t="shared" si="5"/>
        <v/>
      </c>
      <c r="K78">
        <f t="shared" si="6"/>
        <v>-0.29352657222846268</v>
      </c>
    </row>
    <row r="79" spans="1:11" x14ac:dyDescent="0.2">
      <c r="A79">
        <v>9208</v>
      </c>
      <c r="B79">
        <f t="shared" si="0"/>
        <v>2.25</v>
      </c>
      <c r="G79">
        <f t="shared" si="4"/>
        <v>0</v>
      </c>
      <c r="H79" t="str">
        <f t="shared" si="5"/>
        <v/>
      </c>
      <c r="I79" t="s">
        <v>346</v>
      </c>
      <c r="K79">
        <f t="shared" si="6"/>
        <v>-0.58818594895428078</v>
      </c>
    </row>
    <row r="80" spans="1:11" x14ac:dyDescent="0.2">
      <c r="A80">
        <v>9262</v>
      </c>
      <c r="B80">
        <f t="shared" si="0"/>
        <v>14.75</v>
      </c>
      <c r="E80">
        <v>1</v>
      </c>
      <c r="G80">
        <f t="shared" si="4"/>
        <v>0</v>
      </c>
      <c r="H80" t="str">
        <f t="shared" si="5"/>
        <v/>
      </c>
      <c r="I80" t="s">
        <v>349</v>
      </c>
      <c r="K80">
        <f t="shared" si="6"/>
        <v>2.2633564064568628</v>
      </c>
    </row>
    <row r="81" spans="1:11" x14ac:dyDescent="0.2">
      <c r="A81">
        <v>9616</v>
      </c>
      <c r="B81">
        <f t="shared" si="0"/>
        <v>3.0416666666666665</v>
      </c>
      <c r="G81">
        <f t="shared" si="4"/>
        <v>0</v>
      </c>
      <c r="H81" t="str">
        <f t="shared" si="5"/>
        <v/>
      </c>
      <c r="K81">
        <f t="shared" si="6"/>
        <v>-0.40758826644490842</v>
      </c>
    </row>
    <row r="82" spans="1:11" x14ac:dyDescent="0.2">
      <c r="A82">
        <v>9689</v>
      </c>
      <c r="B82">
        <f t="shared" si="0"/>
        <v>1.7083333333333333</v>
      </c>
      <c r="G82">
        <f t="shared" si="4"/>
        <v>0</v>
      </c>
      <c r="H82" t="str">
        <f t="shared" si="5"/>
        <v/>
      </c>
      <c r="K82">
        <f t="shared" si="6"/>
        <v>-0.71175278435543043</v>
      </c>
    </row>
    <row r="83" spans="1:11" x14ac:dyDescent="0.2">
      <c r="A83">
        <v>9730</v>
      </c>
      <c r="B83">
        <f t="shared" si="0"/>
        <v>3.8333333333333335</v>
      </c>
      <c r="G83">
        <f t="shared" si="4"/>
        <v>0</v>
      </c>
      <c r="H83" t="str">
        <f t="shared" si="5"/>
        <v/>
      </c>
      <c r="K83">
        <f t="shared" si="6"/>
        <v>-0.22699058393553592</v>
      </c>
    </row>
    <row r="84" spans="1:11" x14ac:dyDescent="0.2">
      <c r="A84">
        <v>9822</v>
      </c>
      <c r="B84">
        <f t="shared" si="0"/>
        <v>1.25</v>
      </c>
      <c r="G84">
        <f t="shared" si="4"/>
        <v>0</v>
      </c>
      <c r="H84" t="str">
        <f t="shared" si="5"/>
        <v/>
      </c>
      <c r="K84">
        <f t="shared" si="6"/>
        <v>-0.81630933738717226</v>
      </c>
    </row>
    <row r="85" spans="1:11" x14ac:dyDescent="0.2">
      <c r="A85">
        <v>9852</v>
      </c>
      <c r="B85">
        <f t="shared" si="0"/>
        <v>7</v>
      </c>
      <c r="E85">
        <v>1</v>
      </c>
      <c r="G85">
        <f t="shared" si="4"/>
        <v>0</v>
      </c>
      <c r="H85" t="str">
        <f t="shared" si="5"/>
        <v/>
      </c>
      <c r="I85" t="s">
        <v>348</v>
      </c>
      <c r="K85">
        <f t="shared" si="6"/>
        <v>0.49540014610195371</v>
      </c>
    </row>
    <row r="86" spans="1:11" x14ac:dyDescent="0.2">
      <c r="A86">
        <v>10020</v>
      </c>
      <c r="B86">
        <f t="shared" si="0"/>
        <v>1.625</v>
      </c>
      <c r="G86">
        <f t="shared" si="4"/>
        <v>0</v>
      </c>
      <c r="H86" t="str">
        <f t="shared" si="5"/>
        <v/>
      </c>
      <c r="K86">
        <f t="shared" si="6"/>
        <v>-0.73076306672483793</v>
      </c>
    </row>
    <row r="87" spans="1:11" x14ac:dyDescent="0.2">
      <c r="A87">
        <v>10059</v>
      </c>
      <c r="B87">
        <f t="shared" si="0"/>
        <v>2.125</v>
      </c>
      <c r="G87">
        <f t="shared" si="4"/>
        <v>0</v>
      </c>
      <c r="H87" t="str">
        <f t="shared" si="5"/>
        <v/>
      </c>
      <c r="K87">
        <f t="shared" si="6"/>
        <v>-0.61670137250839219</v>
      </c>
    </row>
    <row r="88" spans="1:11" x14ac:dyDescent="0.2">
      <c r="A88">
        <v>10110</v>
      </c>
      <c r="B88">
        <f t="shared" si="0"/>
        <v>5.291666666666667</v>
      </c>
      <c r="G88">
        <f t="shared" ref="G88:G151" si="7">IF(ISNUMBER(SEARCH($J$2,I88)),1,0)</f>
        <v>0</v>
      </c>
      <c r="H88" t="str">
        <f t="shared" ref="H88:H151" si="8">IF(G88=1,B88,"")</f>
        <v/>
      </c>
      <c r="K88">
        <f t="shared" si="6"/>
        <v>0.1056893575290975</v>
      </c>
    </row>
    <row r="89" spans="1:11" x14ac:dyDescent="0.2">
      <c r="A89">
        <v>10237</v>
      </c>
      <c r="B89">
        <f t="shared" si="0"/>
        <v>3.9166666666666665</v>
      </c>
      <c r="D89">
        <v>1</v>
      </c>
      <c r="E89">
        <v>1</v>
      </c>
      <c r="G89">
        <f t="shared" si="7"/>
        <v>0</v>
      </c>
      <c r="H89" t="str">
        <f t="shared" si="8"/>
        <v/>
      </c>
      <c r="I89" t="s">
        <v>347</v>
      </c>
      <c r="K89">
        <f t="shared" si="6"/>
        <v>-0.20798030156612837</v>
      </c>
    </row>
    <row r="90" spans="1:11" x14ac:dyDescent="0.2">
      <c r="A90">
        <v>10331</v>
      </c>
      <c r="B90">
        <f t="shared" si="0"/>
        <v>1.9166666666666667</v>
      </c>
      <c r="D90">
        <v>1</v>
      </c>
      <c r="E90">
        <v>1</v>
      </c>
      <c r="G90">
        <f t="shared" si="7"/>
        <v>0</v>
      </c>
      <c r="H90" t="str">
        <f t="shared" si="8"/>
        <v/>
      </c>
      <c r="I90" t="s">
        <v>350</v>
      </c>
      <c r="K90">
        <f t="shared" si="6"/>
        <v>-0.6642270784319112</v>
      </c>
    </row>
    <row r="91" spans="1:11" x14ac:dyDescent="0.2">
      <c r="A91">
        <v>10377</v>
      </c>
      <c r="B91">
        <f t="shared" si="0"/>
        <v>2</v>
      </c>
      <c r="G91">
        <f t="shared" si="7"/>
        <v>0</v>
      </c>
      <c r="H91" t="str">
        <f t="shared" si="8"/>
        <v/>
      </c>
      <c r="I91" t="s">
        <v>351</v>
      </c>
      <c r="K91">
        <f t="shared" si="6"/>
        <v>-0.64521679606250359</v>
      </c>
    </row>
    <row r="92" spans="1:11" x14ac:dyDescent="0.2">
      <c r="A92">
        <v>10425</v>
      </c>
      <c r="B92">
        <f t="shared" si="0"/>
        <v>9.125</v>
      </c>
      <c r="E92">
        <v>1</v>
      </c>
      <c r="G92">
        <f t="shared" si="7"/>
        <v>0</v>
      </c>
      <c r="H92" t="str">
        <f t="shared" si="8"/>
        <v/>
      </c>
      <c r="I92" t="s">
        <v>352</v>
      </c>
      <c r="K92">
        <f t="shared" si="6"/>
        <v>0.98016234652184808</v>
      </c>
    </row>
    <row r="93" spans="1:11" x14ac:dyDescent="0.2">
      <c r="A93">
        <v>10644</v>
      </c>
      <c r="B93">
        <f t="shared" si="0"/>
        <v>3.7083333333333335</v>
      </c>
      <c r="G93">
        <f t="shared" si="7"/>
        <v>1</v>
      </c>
      <c r="H93">
        <f t="shared" si="8"/>
        <v>3.7083333333333335</v>
      </c>
      <c r="I93" t="s">
        <v>353</v>
      </c>
      <c r="K93">
        <f t="shared" si="6"/>
        <v>-0.25550600748964736</v>
      </c>
    </row>
    <row r="94" spans="1:11" x14ac:dyDescent="0.2">
      <c r="A94">
        <v>10733</v>
      </c>
      <c r="B94">
        <f t="shared" si="0"/>
        <v>1.25</v>
      </c>
      <c r="G94">
        <f t="shared" si="7"/>
        <v>0</v>
      </c>
      <c r="H94" t="str">
        <f t="shared" si="8"/>
        <v/>
      </c>
      <c r="K94">
        <f t="shared" si="6"/>
        <v>-0.81630933738717226</v>
      </c>
    </row>
    <row r="95" spans="1:11" x14ac:dyDescent="0.2">
      <c r="A95">
        <v>10763</v>
      </c>
      <c r="B95">
        <f t="shared" si="0"/>
        <v>2.5833333333333335</v>
      </c>
      <c r="G95">
        <f t="shared" si="7"/>
        <v>0</v>
      </c>
      <c r="H95" t="str">
        <f t="shared" si="8"/>
        <v/>
      </c>
      <c r="I95" t="s">
        <v>354</v>
      </c>
      <c r="K95">
        <f t="shared" si="6"/>
        <v>-0.51214481947665025</v>
      </c>
    </row>
    <row r="96" spans="1:11" x14ac:dyDescent="0.2">
      <c r="A96">
        <v>10825</v>
      </c>
      <c r="B96">
        <f t="shared" si="0"/>
        <v>7</v>
      </c>
      <c r="G96">
        <f t="shared" si="7"/>
        <v>0</v>
      </c>
      <c r="H96" t="str">
        <f t="shared" si="8"/>
        <v/>
      </c>
      <c r="K96">
        <f t="shared" si="6"/>
        <v>0.49540014610195371</v>
      </c>
    </row>
    <row r="97" spans="1:11" x14ac:dyDescent="0.2">
      <c r="A97">
        <v>10993</v>
      </c>
      <c r="B97">
        <f t="shared" si="0"/>
        <v>7.541666666666667</v>
      </c>
      <c r="G97">
        <f t="shared" si="7"/>
        <v>0</v>
      </c>
      <c r="H97" t="str">
        <f t="shared" si="8"/>
        <v/>
      </c>
      <c r="I97" t="s">
        <v>355</v>
      </c>
      <c r="K97">
        <f t="shared" si="6"/>
        <v>0.61896698150310325</v>
      </c>
    </row>
    <row r="98" spans="1:11" x14ac:dyDescent="0.2">
      <c r="A98">
        <v>11174</v>
      </c>
      <c r="B98">
        <f t="shared" si="0"/>
        <v>4.208333333333333</v>
      </c>
      <c r="G98">
        <f t="shared" si="7"/>
        <v>0</v>
      </c>
      <c r="H98" t="str">
        <f t="shared" si="8"/>
        <v/>
      </c>
      <c r="K98">
        <f t="shared" si="6"/>
        <v>-0.14144431327320173</v>
      </c>
    </row>
    <row r="99" spans="1:11" x14ac:dyDescent="0.2">
      <c r="A99">
        <v>11275</v>
      </c>
      <c r="B99">
        <f t="shared" si="0"/>
        <v>5.708333333333333</v>
      </c>
      <c r="G99">
        <f t="shared" si="7"/>
        <v>0</v>
      </c>
      <c r="H99" t="str">
        <f t="shared" si="8"/>
        <v/>
      </c>
      <c r="K99">
        <f t="shared" si="6"/>
        <v>0.20074076937613547</v>
      </c>
    </row>
    <row r="100" spans="1:11" x14ac:dyDescent="0.2">
      <c r="A100">
        <v>11412</v>
      </c>
      <c r="B100">
        <f t="shared" si="0"/>
        <v>6.666666666666667</v>
      </c>
      <c r="G100">
        <f t="shared" si="7"/>
        <v>1</v>
      </c>
      <c r="H100">
        <f t="shared" si="8"/>
        <v>6.666666666666667</v>
      </c>
      <c r="I100" t="s">
        <v>356</v>
      </c>
      <c r="K100">
        <f t="shared" si="6"/>
        <v>0.41935901662432329</v>
      </c>
    </row>
    <row r="101" spans="1:11" x14ac:dyDescent="0.2">
      <c r="A101">
        <v>11572</v>
      </c>
      <c r="B101">
        <f t="shared" si="0"/>
        <v>3.0416666666666665</v>
      </c>
      <c r="G101">
        <f t="shared" si="7"/>
        <v>0</v>
      </c>
      <c r="H101" t="str">
        <f t="shared" si="8"/>
        <v/>
      </c>
      <c r="K101">
        <f t="shared" si="6"/>
        <v>-0.40758826644490842</v>
      </c>
    </row>
    <row r="102" spans="1:11" x14ac:dyDescent="0.2">
      <c r="A102">
        <v>11645</v>
      </c>
      <c r="B102">
        <f t="shared" si="0"/>
        <v>1.8333333333333333</v>
      </c>
      <c r="G102">
        <f t="shared" si="7"/>
        <v>0</v>
      </c>
      <c r="H102" t="str">
        <f t="shared" si="8"/>
        <v/>
      </c>
      <c r="I102" t="s">
        <v>357</v>
      </c>
      <c r="K102">
        <f t="shared" si="6"/>
        <v>-0.68323736080131892</v>
      </c>
    </row>
    <row r="103" spans="1:11" x14ac:dyDescent="0.2">
      <c r="A103">
        <v>11689</v>
      </c>
      <c r="B103">
        <f t="shared" si="0"/>
        <v>2.75</v>
      </c>
      <c r="G103">
        <f t="shared" si="7"/>
        <v>0</v>
      </c>
      <c r="H103" t="str">
        <f t="shared" si="8"/>
        <v/>
      </c>
      <c r="K103">
        <f t="shared" si="6"/>
        <v>-0.47412425473783504</v>
      </c>
    </row>
    <row r="104" spans="1:11" x14ac:dyDescent="0.2">
      <c r="A104">
        <v>11755</v>
      </c>
      <c r="B104">
        <f t="shared" si="0"/>
        <v>2.375</v>
      </c>
      <c r="G104">
        <f t="shared" si="7"/>
        <v>0</v>
      </c>
      <c r="H104" t="str">
        <f t="shared" si="8"/>
        <v/>
      </c>
      <c r="K104">
        <f t="shared" si="6"/>
        <v>-0.55967052540016937</v>
      </c>
    </row>
    <row r="105" spans="1:11" x14ac:dyDescent="0.2">
      <c r="A105">
        <v>11812</v>
      </c>
      <c r="B105">
        <f t="shared" si="0"/>
        <v>1.625</v>
      </c>
      <c r="G105">
        <f t="shared" si="7"/>
        <v>0</v>
      </c>
      <c r="H105" t="str">
        <f t="shared" si="8"/>
        <v/>
      </c>
      <c r="K105">
        <f t="shared" si="6"/>
        <v>-0.73076306672483793</v>
      </c>
    </row>
    <row r="106" spans="1:11" x14ac:dyDescent="0.2">
      <c r="A106">
        <v>11851</v>
      </c>
      <c r="B106">
        <f t="shared" si="0"/>
        <v>2.625</v>
      </c>
      <c r="G106">
        <f t="shared" si="7"/>
        <v>0</v>
      </c>
      <c r="H106" t="str">
        <f t="shared" si="8"/>
        <v/>
      </c>
      <c r="I106" t="s">
        <v>358</v>
      </c>
      <c r="K106">
        <f t="shared" si="6"/>
        <v>-0.50263967829194645</v>
      </c>
    </row>
    <row r="107" spans="1:11" x14ac:dyDescent="0.2">
      <c r="A107">
        <v>11914</v>
      </c>
      <c r="B107">
        <f t="shared" si="0"/>
        <v>1.6666666666666667</v>
      </c>
      <c r="G107">
        <f t="shared" si="7"/>
        <v>0</v>
      </c>
      <c r="H107" t="str">
        <f t="shared" si="8"/>
        <v/>
      </c>
      <c r="K107">
        <f t="shared" si="6"/>
        <v>-0.72125792554013402</v>
      </c>
    </row>
    <row r="108" spans="1:11" x14ac:dyDescent="0.2">
      <c r="A108">
        <v>11954</v>
      </c>
      <c r="B108">
        <f t="shared" si="0"/>
        <v>4.166666666666667</v>
      </c>
      <c r="G108">
        <f t="shared" si="7"/>
        <v>1</v>
      </c>
      <c r="H108">
        <f t="shared" si="8"/>
        <v>4.166666666666667</v>
      </c>
      <c r="I108" t="s">
        <v>359</v>
      </c>
      <c r="K108">
        <f t="shared" si="6"/>
        <v>-0.15094945445790539</v>
      </c>
    </row>
    <row r="109" spans="1:11" x14ac:dyDescent="0.2">
      <c r="A109">
        <v>12054</v>
      </c>
      <c r="B109">
        <f t="shared" si="0"/>
        <v>3.3333333333333335</v>
      </c>
      <c r="G109">
        <f t="shared" si="7"/>
        <v>0</v>
      </c>
      <c r="H109" t="str">
        <f t="shared" si="8"/>
        <v/>
      </c>
      <c r="K109">
        <f t="shared" si="6"/>
        <v>-0.34105227815198164</v>
      </c>
    </row>
    <row r="110" spans="1:11" x14ac:dyDescent="0.2">
      <c r="A110">
        <v>12134</v>
      </c>
      <c r="B110">
        <f t="shared" si="0"/>
        <v>6.25</v>
      </c>
      <c r="G110">
        <f t="shared" si="7"/>
        <v>1</v>
      </c>
      <c r="H110">
        <f t="shared" si="8"/>
        <v>6.25</v>
      </c>
      <c r="I110" t="s">
        <v>360</v>
      </c>
      <c r="K110">
        <f t="shared" si="6"/>
        <v>0.3243076047772851</v>
      </c>
    </row>
    <row r="111" spans="1:11" x14ac:dyDescent="0.2">
      <c r="A111">
        <v>12284</v>
      </c>
      <c r="B111">
        <f t="shared" si="0"/>
        <v>1.125</v>
      </c>
      <c r="G111">
        <f t="shared" si="7"/>
        <v>0</v>
      </c>
      <c r="H111" t="str">
        <f t="shared" si="8"/>
        <v/>
      </c>
      <c r="K111">
        <f t="shared" si="6"/>
        <v>-0.84482476094128367</v>
      </c>
    </row>
    <row r="112" spans="1:11" x14ac:dyDescent="0.2">
      <c r="A112">
        <v>12311</v>
      </c>
      <c r="B112">
        <f t="shared" si="0"/>
        <v>3.8333333333333335</v>
      </c>
      <c r="G112">
        <f t="shared" si="7"/>
        <v>0</v>
      </c>
      <c r="H112" t="str">
        <f t="shared" si="8"/>
        <v/>
      </c>
      <c r="K112">
        <f t="shared" si="6"/>
        <v>-0.22699058393553592</v>
      </c>
    </row>
    <row r="113" spans="1:11" x14ac:dyDescent="0.2">
      <c r="A113">
        <v>12403</v>
      </c>
      <c r="B113">
        <f t="shared" si="0"/>
        <v>7.958333333333333</v>
      </c>
      <c r="G113">
        <f t="shared" si="7"/>
        <v>1</v>
      </c>
      <c r="H113">
        <f t="shared" si="8"/>
        <v>7.958333333333333</v>
      </c>
      <c r="I113" t="s">
        <v>361</v>
      </c>
      <c r="K113">
        <f t="shared" si="6"/>
        <v>0.71401839335014128</v>
      </c>
    </row>
    <row r="114" spans="1:11" x14ac:dyDescent="0.2">
      <c r="A114">
        <v>12594</v>
      </c>
      <c r="B114">
        <f t="shared" si="0"/>
        <v>1.4583333333333333</v>
      </c>
      <c r="G114">
        <f t="shared" si="7"/>
        <v>0</v>
      </c>
      <c r="H114" t="str">
        <f t="shared" si="8"/>
        <v/>
      </c>
      <c r="K114">
        <f t="shared" si="6"/>
        <v>-0.76878363146365325</v>
      </c>
    </row>
    <row r="115" spans="1:11" x14ac:dyDescent="0.2">
      <c r="A115">
        <v>12629</v>
      </c>
      <c r="B115">
        <f t="shared" si="0"/>
        <v>2</v>
      </c>
      <c r="G115">
        <f t="shared" si="7"/>
        <v>0</v>
      </c>
      <c r="H115" t="str">
        <f t="shared" si="8"/>
        <v/>
      </c>
      <c r="K115">
        <f t="shared" si="6"/>
        <v>-0.64521679606250359</v>
      </c>
    </row>
    <row r="116" spans="1:11" x14ac:dyDescent="0.2">
      <c r="A116">
        <v>12677</v>
      </c>
      <c r="B116">
        <f t="shared" si="0"/>
        <v>6.666666666666667</v>
      </c>
      <c r="G116">
        <f t="shared" si="7"/>
        <v>1</v>
      </c>
      <c r="H116">
        <f t="shared" si="8"/>
        <v>6.666666666666667</v>
      </c>
      <c r="I116" t="s">
        <v>362</v>
      </c>
      <c r="K116">
        <f t="shared" si="6"/>
        <v>0.41935901662432329</v>
      </c>
    </row>
    <row r="117" spans="1:11" x14ac:dyDescent="0.2">
      <c r="A117">
        <v>12837</v>
      </c>
      <c r="B117">
        <f t="shared" si="0"/>
        <v>2.375</v>
      </c>
      <c r="G117">
        <f t="shared" si="7"/>
        <v>0</v>
      </c>
      <c r="H117" t="str">
        <f t="shared" si="8"/>
        <v/>
      </c>
      <c r="K117">
        <f t="shared" si="6"/>
        <v>-0.55967052540016937</v>
      </c>
    </row>
    <row r="118" spans="1:11" x14ac:dyDescent="0.2">
      <c r="A118">
        <v>12894</v>
      </c>
      <c r="B118">
        <f t="shared" si="0"/>
        <v>6.791666666666667</v>
      </c>
      <c r="G118">
        <f t="shared" si="7"/>
        <v>0</v>
      </c>
      <c r="H118" t="str">
        <f t="shared" si="8"/>
        <v/>
      </c>
      <c r="K118">
        <f t="shared" si="6"/>
        <v>0.4478744401784347</v>
      </c>
    </row>
    <row r="119" spans="1:11" x14ac:dyDescent="0.2">
      <c r="A119">
        <v>13057</v>
      </c>
      <c r="B119">
        <f t="shared" si="0"/>
        <v>4.416666666666667</v>
      </c>
      <c r="G119">
        <f t="shared" si="7"/>
        <v>0</v>
      </c>
      <c r="H119" t="str">
        <f t="shared" si="8"/>
        <v/>
      </c>
      <c r="K119">
        <f t="shared" si="6"/>
        <v>-9.3918607349682534E-2</v>
      </c>
    </row>
    <row r="120" spans="1:11" x14ac:dyDescent="0.2">
      <c r="A120">
        <v>13163</v>
      </c>
      <c r="B120">
        <f t="shared" si="0"/>
        <v>2.1666666666666665</v>
      </c>
      <c r="G120">
        <f t="shared" si="7"/>
        <v>0</v>
      </c>
      <c r="H120" t="str">
        <f t="shared" si="8"/>
        <v/>
      </c>
      <c r="I120" t="s">
        <v>218</v>
      </c>
      <c r="K120">
        <f t="shared" si="6"/>
        <v>-0.60719623132368838</v>
      </c>
    </row>
    <row r="121" spans="1:11" x14ac:dyDescent="0.2">
      <c r="A121">
        <v>13215</v>
      </c>
      <c r="B121">
        <f t="shared" si="0"/>
        <v>1.4583333333333333</v>
      </c>
      <c r="G121">
        <f t="shared" si="7"/>
        <v>0</v>
      </c>
      <c r="H121" t="str">
        <f t="shared" si="8"/>
        <v/>
      </c>
      <c r="K121">
        <f t="shared" si="6"/>
        <v>-0.76878363146365325</v>
      </c>
    </row>
    <row r="122" spans="1:11" x14ac:dyDescent="0.2">
      <c r="A122">
        <v>13250</v>
      </c>
      <c r="B122">
        <f t="shared" si="0"/>
        <v>2.9583333333333335</v>
      </c>
      <c r="G122">
        <f t="shared" si="7"/>
        <v>0</v>
      </c>
      <c r="H122" t="str">
        <f t="shared" si="8"/>
        <v/>
      </c>
      <c r="K122">
        <f t="shared" si="6"/>
        <v>-0.42659854881431597</v>
      </c>
    </row>
    <row r="123" spans="1:11" x14ac:dyDescent="0.2">
      <c r="A123">
        <v>13321</v>
      </c>
      <c r="B123">
        <f t="shared" si="0"/>
        <v>3.4166666666666665</v>
      </c>
      <c r="G123">
        <f t="shared" si="7"/>
        <v>0</v>
      </c>
      <c r="H123" t="str">
        <f t="shared" si="8"/>
        <v/>
      </c>
      <c r="I123" t="s">
        <v>219</v>
      </c>
      <c r="K123">
        <f t="shared" si="6"/>
        <v>-0.32204199578257409</v>
      </c>
    </row>
    <row r="124" spans="1:11" x14ac:dyDescent="0.2">
      <c r="A124">
        <v>13403</v>
      </c>
      <c r="B124">
        <f t="shared" si="0"/>
        <v>2.6666666666666665</v>
      </c>
      <c r="G124">
        <f t="shared" si="7"/>
        <v>0</v>
      </c>
      <c r="H124" t="str">
        <f t="shared" si="8"/>
        <v/>
      </c>
      <c r="I124" t="s">
        <v>220</v>
      </c>
      <c r="K124">
        <f t="shared" si="6"/>
        <v>-0.4931345371072427</v>
      </c>
    </row>
    <row r="125" spans="1:11" x14ac:dyDescent="0.2">
      <c r="A125">
        <v>13467</v>
      </c>
      <c r="B125">
        <f t="shared" si="0"/>
        <v>3.5416666666666665</v>
      </c>
      <c r="G125">
        <f t="shared" si="7"/>
        <v>0</v>
      </c>
      <c r="H125" t="str">
        <f t="shared" si="8"/>
        <v/>
      </c>
      <c r="K125">
        <f t="shared" si="6"/>
        <v>-0.29352657222846268</v>
      </c>
    </row>
    <row r="126" spans="1:11" x14ac:dyDescent="0.2">
      <c r="A126">
        <v>13552</v>
      </c>
      <c r="B126">
        <f t="shared" si="0"/>
        <v>1.9166666666666667</v>
      </c>
      <c r="G126">
        <f t="shared" si="7"/>
        <v>0</v>
      </c>
      <c r="H126" t="str">
        <f t="shared" si="8"/>
        <v/>
      </c>
      <c r="K126">
        <f t="shared" si="6"/>
        <v>-0.6642270784319112</v>
      </c>
    </row>
    <row r="127" spans="1:11" x14ac:dyDescent="0.2">
      <c r="A127">
        <v>13598</v>
      </c>
      <c r="B127">
        <f t="shared" si="0"/>
        <v>1</v>
      </c>
      <c r="G127">
        <f t="shared" si="7"/>
        <v>0</v>
      </c>
      <c r="H127" t="str">
        <f t="shared" si="8"/>
        <v/>
      </c>
      <c r="I127" t="s">
        <v>222</v>
      </c>
      <c r="K127">
        <f t="shared" si="6"/>
        <v>-0.87334018449539508</v>
      </c>
    </row>
    <row r="128" spans="1:11" x14ac:dyDescent="0.2">
      <c r="A128">
        <v>13622</v>
      </c>
      <c r="B128">
        <f t="shared" si="0"/>
        <v>2.0833333333333335</v>
      </c>
      <c r="G128">
        <f t="shared" si="7"/>
        <v>0</v>
      </c>
      <c r="H128" t="str">
        <f t="shared" si="8"/>
        <v/>
      </c>
      <c r="K128">
        <f t="shared" si="6"/>
        <v>-0.62620651369309599</v>
      </c>
    </row>
    <row r="129" spans="1:11" x14ac:dyDescent="0.2">
      <c r="A129">
        <v>13672</v>
      </c>
      <c r="B129">
        <f t="shared" si="0"/>
        <v>1.375</v>
      </c>
      <c r="G129">
        <f t="shared" si="7"/>
        <v>0</v>
      </c>
      <c r="H129" t="str">
        <f t="shared" si="8"/>
        <v/>
      </c>
      <c r="I129" t="s">
        <v>221</v>
      </c>
      <c r="K129">
        <f t="shared" si="6"/>
        <v>-0.78779391383306085</v>
      </c>
    </row>
    <row r="130" spans="1:11" x14ac:dyDescent="0.2">
      <c r="A130">
        <v>13705</v>
      </c>
      <c r="B130">
        <f t="shared" si="0"/>
        <v>5.166666666666667</v>
      </c>
      <c r="G130">
        <f t="shared" si="7"/>
        <v>0</v>
      </c>
      <c r="H130" t="str">
        <f t="shared" si="8"/>
        <v/>
      </c>
      <c r="K130">
        <f t="shared" si="6"/>
        <v>7.7173933974986064E-2</v>
      </c>
    </row>
    <row r="131" spans="1:11" x14ac:dyDescent="0.2">
      <c r="A131">
        <v>13829</v>
      </c>
      <c r="B131">
        <f t="shared" si="0"/>
        <v>14.5</v>
      </c>
      <c r="G131">
        <f t="shared" si="7"/>
        <v>0</v>
      </c>
      <c r="H131" t="str">
        <f t="shared" si="8"/>
        <v/>
      </c>
      <c r="I131" t="s">
        <v>223</v>
      </c>
      <c r="K131">
        <f t="shared" ref="K131:K194" si="9">(B131-B$736)/B$737</f>
        <v>2.2063255593486395</v>
      </c>
    </row>
    <row r="132" spans="1:11" x14ac:dyDescent="0.2">
      <c r="A132">
        <v>14177</v>
      </c>
      <c r="B132">
        <f t="shared" si="0"/>
        <v>7.083333333333333</v>
      </c>
      <c r="G132">
        <f t="shared" si="7"/>
        <v>0</v>
      </c>
      <c r="H132" t="str">
        <f t="shared" si="8"/>
        <v/>
      </c>
      <c r="I132" t="s">
        <v>224</v>
      </c>
      <c r="K132">
        <f t="shared" si="9"/>
        <v>0.5144104284713612</v>
      </c>
    </row>
    <row r="133" spans="1:11" x14ac:dyDescent="0.2">
      <c r="A133">
        <v>14347</v>
      </c>
      <c r="B133">
        <f t="shared" si="0"/>
        <v>3.7083333333333335</v>
      </c>
      <c r="C133" t="s">
        <v>344</v>
      </c>
      <c r="D133">
        <v>1</v>
      </c>
      <c r="E133">
        <v>1</v>
      </c>
      <c r="F133">
        <v>1</v>
      </c>
      <c r="G133">
        <f t="shared" si="7"/>
        <v>0</v>
      </c>
      <c r="H133" t="str">
        <f t="shared" si="8"/>
        <v/>
      </c>
      <c r="I133" t="s">
        <v>225</v>
      </c>
      <c r="K133">
        <f t="shared" si="9"/>
        <v>-0.25550600748964736</v>
      </c>
    </row>
    <row r="134" spans="1:11" x14ac:dyDescent="0.2">
      <c r="A134">
        <v>14436</v>
      </c>
      <c r="B134">
        <f t="shared" si="0"/>
        <v>2.75</v>
      </c>
      <c r="G134">
        <f t="shared" si="7"/>
        <v>0</v>
      </c>
      <c r="H134" t="str">
        <f t="shared" si="8"/>
        <v/>
      </c>
      <c r="K134">
        <f t="shared" si="9"/>
        <v>-0.47412425473783504</v>
      </c>
    </row>
    <row r="135" spans="1:11" x14ac:dyDescent="0.2">
      <c r="A135">
        <v>14502</v>
      </c>
      <c r="B135">
        <f t="shared" si="0"/>
        <v>4.458333333333333</v>
      </c>
      <c r="G135">
        <f t="shared" si="7"/>
        <v>0</v>
      </c>
      <c r="H135" t="str">
        <f t="shared" si="8"/>
        <v/>
      </c>
      <c r="I135" t="s">
        <v>226</v>
      </c>
      <c r="K135">
        <f t="shared" si="9"/>
        <v>-8.4413466164978856E-2</v>
      </c>
    </row>
    <row r="136" spans="1:11" x14ac:dyDescent="0.2">
      <c r="A136">
        <v>14609</v>
      </c>
      <c r="B136">
        <f t="shared" si="0"/>
        <v>2.125</v>
      </c>
      <c r="G136">
        <f t="shared" si="7"/>
        <v>0</v>
      </c>
      <c r="H136" t="str">
        <f t="shared" si="8"/>
        <v/>
      </c>
      <c r="K136">
        <f t="shared" si="9"/>
        <v>-0.61670137250839219</v>
      </c>
    </row>
    <row r="137" spans="1:11" x14ac:dyDescent="0.2">
      <c r="A137">
        <v>14660</v>
      </c>
      <c r="B137">
        <f t="shared" si="0"/>
        <v>3.625</v>
      </c>
      <c r="E137">
        <v>1</v>
      </c>
      <c r="G137">
        <f t="shared" si="7"/>
        <v>0</v>
      </c>
      <c r="H137" t="str">
        <f t="shared" si="8"/>
        <v/>
      </c>
      <c r="I137" t="s">
        <v>227</v>
      </c>
      <c r="K137">
        <f t="shared" si="9"/>
        <v>-0.27451628985905502</v>
      </c>
    </row>
    <row r="138" spans="1:11" x14ac:dyDescent="0.2">
      <c r="A138">
        <v>14747</v>
      </c>
      <c r="B138">
        <f t="shared" si="0"/>
        <v>2.75</v>
      </c>
      <c r="G138">
        <f t="shared" si="7"/>
        <v>0</v>
      </c>
      <c r="H138" t="str">
        <f t="shared" si="8"/>
        <v/>
      </c>
      <c r="K138">
        <f t="shared" si="9"/>
        <v>-0.47412425473783504</v>
      </c>
    </row>
    <row r="139" spans="1:11" x14ac:dyDescent="0.2">
      <c r="A139">
        <v>14813</v>
      </c>
      <c r="B139">
        <f t="shared" si="0"/>
        <v>2.125</v>
      </c>
      <c r="G139">
        <f t="shared" si="7"/>
        <v>0</v>
      </c>
      <c r="H139" t="str">
        <f t="shared" si="8"/>
        <v/>
      </c>
      <c r="K139">
        <f t="shared" si="9"/>
        <v>-0.61670137250839219</v>
      </c>
    </row>
    <row r="140" spans="1:11" x14ac:dyDescent="0.2">
      <c r="A140">
        <v>14864</v>
      </c>
      <c r="B140">
        <f t="shared" si="0"/>
        <v>5.125</v>
      </c>
      <c r="D140">
        <v>1</v>
      </c>
      <c r="G140">
        <f t="shared" si="7"/>
        <v>0</v>
      </c>
      <c r="H140" t="str">
        <f t="shared" si="8"/>
        <v/>
      </c>
      <c r="I140" t="s">
        <v>228</v>
      </c>
      <c r="K140">
        <f t="shared" si="9"/>
        <v>6.7668792790282192E-2</v>
      </c>
    </row>
    <row r="141" spans="1:11" x14ac:dyDescent="0.2">
      <c r="A141">
        <v>14987</v>
      </c>
      <c r="B141">
        <f t="shared" si="0"/>
        <v>9.125</v>
      </c>
      <c r="G141">
        <f t="shared" si="7"/>
        <v>0</v>
      </c>
      <c r="H141" t="str">
        <f t="shared" si="8"/>
        <v/>
      </c>
      <c r="K141">
        <f t="shared" si="9"/>
        <v>0.98016234652184808</v>
      </c>
    </row>
    <row r="142" spans="1:11" x14ac:dyDescent="0.2">
      <c r="A142">
        <v>15206</v>
      </c>
      <c r="B142">
        <f t="shared" si="0"/>
        <v>4.916666666666667</v>
      </c>
      <c r="E142">
        <v>1</v>
      </c>
      <c r="G142">
        <f t="shared" si="7"/>
        <v>0</v>
      </c>
      <c r="H142" t="str">
        <f t="shared" si="8"/>
        <v/>
      </c>
      <c r="I142" t="s">
        <v>232</v>
      </c>
      <c r="K142">
        <f t="shared" si="9"/>
        <v>2.01430868667632E-2</v>
      </c>
    </row>
    <row r="143" spans="1:11" x14ac:dyDescent="0.2">
      <c r="A143">
        <v>15324</v>
      </c>
      <c r="B143">
        <f t="shared" si="0"/>
        <v>5.041666666666667</v>
      </c>
      <c r="G143">
        <f t="shared" si="7"/>
        <v>0</v>
      </c>
      <c r="H143" t="str">
        <f t="shared" si="8"/>
        <v/>
      </c>
      <c r="K143">
        <f t="shared" si="9"/>
        <v>4.8658510420874636E-2</v>
      </c>
    </row>
    <row r="144" spans="1:11" x14ac:dyDescent="0.2">
      <c r="A144">
        <v>15445</v>
      </c>
      <c r="B144">
        <f t="shared" si="0"/>
        <v>1.7916666666666667</v>
      </c>
      <c r="G144">
        <f t="shared" si="7"/>
        <v>0</v>
      </c>
      <c r="H144" t="str">
        <f t="shared" si="8"/>
        <v/>
      </c>
      <c r="I144" t="s">
        <v>229</v>
      </c>
      <c r="K144">
        <f t="shared" si="9"/>
        <v>-0.69274250198602261</v>
      </c>
    </row>
    <row r="145" spans="1:11" x14ac:dyDescent="0.2">
      <c r="A145">
        <v>15488</v>
      </c>
      <c r="B145">
        <f t="shared" si="0"/>
        <v>2.5833333333333335</v>
      </c>
      <c r="G145">
        <f t="shared" si="7"/>
        <v>0</v>
      </c>
      <c r="H145" t="str">
        <f t="shared" si="8"/>
        <v/>
      </c>
      <c r="K145">
        <f t="shared" si="9"/>
        <v>-0.51214481947665025</v>
      </c>
    </row>
    <row r="146" spans="1:11" x14ac:dyDescent="0.2">
      <c r="A146">
        <v>15550</v>
      </c>
      <c r="B146">
        <f t="shared" si="0"/>
        <v>2.0416666666666665</v>
      </c>
      <c r="G146">
        <f t="shared" si="7"/>
        <v>0</v>
      </c>
      <c r="H146" t="str">
        <f t="shared" si="8"/>
        <v/>
      </c>
      <c r="I146" t="s">
        <v>230</v>
      </c>
      <c r="K146">
        <f t="shared" si="9"/>
        <v>-0.6357116548777999</v>
      </c>
    </row>
    <row r="147" spans="1:11" x14ac:dyDescent="0.2">
      <c r="A147">
        <v>15599</v>
      </c>
      <c r="B147">
        <f t="shared" si="0"/>
        <v>6.083333333333333</v>
      </c>
      <c r="G147">
        <f t="shared" si="7"/>
        <v>0</v>
      </c>
      <c r="H147" t="str">
        <f t="shared" si="8"/>
        <v/>
      </c>
      <c r="I147" t="s">
        <v>233</v>
      </c>
      <c r="K147">
        <f t="shared" si="9"/>
        <v>0.28628704003846978</v>
      </c>
    </row>
    <row r="148" spans="1:11" x14ac:dyDescent="0.2">
      <c r="A148">
        <v>15745</v>
      </c>
      <c r="B148">
        <f t="shared" si="0"/>
        <v>5.125</v>
      </c>
      <c r="G148">
        <f t="shared" si="7"/>
        <v>0</v>
      </c>
      <c r="H148" t="str">
        <f t="shared" si="8"/>
        <v/>
      </c>
      <c r="I148" t="s">
        <v>231</v>
      </c>
      <c r="K148">
        <f t="shared" si="9"/>
        <v>6.7668792790282192E-2</v>
      </c>
    </row>
    <row r="149" spans="1:11" x14ac:dyDescent="0.2">
      <c r="A149">
        <v>15868</v>
      </c>
      <c r="B149">
        <f t="shared" si="0"/>
        <v>4.875</v>
      </c>
      <c r="G149">
        <f t="shared" si="7"/>
        <v>0</v>
      </c>
      <c r="H149" t="str">
        <f t="shared" si="8"/>
        <v/>
      </c>
      <c r="K149">
        <f t="shared" si="9"/>
        <v>1.0637945682059323E-2</v>
      </c>
    </row>
    <row r="150" spans="1:11" x14ac:dyDescent="0.2">
      <c r="A150">
        <v>15985</v>
      </c>
      <c r="B150">
        <f t="shared" si="0"/>
        <v>3.9583333333333335</v>
      </c>
      <c r="G150">
        <f t="shared" si="7"/>
        <v>0</v>
      </c>
      <c r="H150" t="str">
        <f t="shared" si="8"/>
        <v/>
      </c>
      <c r="K150">
        <f t="shared" si="9"/>
        <v>-0.19847516038142449</v>
      </c>
    </row>
    <row r="151" spans="1:11" x14ac:dyDescent="0.2">
      <c r="A151">
        <v>16080</v>
      </c>
      <c r="B151">
        <f t="shared" si="0"/>
        <v>2.6666666666666665</v>
      </c>
      <c r="G151">
        <f t="shared" si="7"/>
        <v>0</v>
      </c>
      <c r="H151" t="str">
        <f t="shared" si="8"/>
        <v/>
      </c>
      <c r="K151">
        <f t="shared" si="9"/>
        <v>-0.4931345371072427</v>
      </c>
    </row>
    <row r="152" spans="1:11" x14ac:dyDescent="0.2">
      <c r="A152">
        <v>16144</v>
      </c>
      <c r="B152">
        <f t="shared" si="0"/>
        <v>8.5</v>
      </c>
      <c r="G152">
        <f t="shared" ref="G152:G215" si="10">IF(ISNUMBER(SEARCH($J$2,I152)),1,0)</f>
        <v>0</v>
      </c>
      <c r="H152" t="str">
        <f t="shared" ref="H152:H215" si="11">IF(G152=1,B152,"")</f>
        <v/>
      </c>
      <c r="K152">
        <f t="shared" si="9"/>
        <v>0.83758522875129093</v>
      </c>
    </row>
    <row r="153" spans="1:11" x14ac:dyDescent="0.2">
      <c r="A153">
        <v>16348</v>
      </c>
      <c r="B153">
        <f t="shared" si="0"/>
        <v>1.375</v>
      </c>
      <c r="G153">
        <f t="shared" si="10"/>
        <v>0</v>
      </c>
      <c r="H153" t="str">
        <f t="shared" si="11"/>
        <v/>
      </c>
      <c r="I153" t="s">
        <v>234</v>
      </c>
      <c r="K153">
        <f t="shared" si="9"/>
        <v>-0.78779391383306085</v>
      </c>
    </row>
    <row r="154" spans="1:11" x14ac:dyDescent="0.2">
      <c r="A154">
        <v>16381</v>
      </c>
      <c r="B154">
        <f t="shared" si="0"/>
        <v>5.583333333333333</v>
      </c>
      <c r="G154">
        <f t="shared" si="10"/>
        <v>0</v>
      </c>
      <c r="H154" t="str">
        <f t="shared" si="11"/>
        <v/>
      </c>
      <c r="K154">
        <f t="shared" si="9"/>
        <v>0.17222534582202403</v>
      </c>
    </row>
    <row r="155" spans="1:11" x14ac:dyDescent="0.2">
      <c r="A155">
        <v>16515</v>
      </c>
      <c r="B155">
        <f t="shared" si="0"/>
        <v>6.375</v>
      </c>
      <c r="G155">
        <f t="shared" si="10"/>
        <v>0</v>
      </c>
      <c r="H155" t="str">
        <f t="shared" si="11"/>
        <v/>
      </c>
      <c r="I155" t="s">
        <v>235</v>
      </c>
      <c r="K155">
        <f t="shared" si="9"/>
        <v>0.3528230283313965</v>
      </c>
    </row>
    <row r="156" spans="1:11" x14ac:dyDescent="0.2">
      <c r="A156">
        <v>16668</v>
      </c>
      <c r="B156">
        <f t="shared" si="0"/>
        <v>3.1666666666666665</v>
      </c>
      <c r="G156">
        <f t="shared" si="10"/>
        <v>0</v>
      </c>
      <c r="H156" t="str">
        <f t="shared" si="11"/>
        <v/>
      </c>
      <c r="K156">
        <f t="shared" si="9"/>
        <v>-0.37907284289079696</v>
      </c>
    </row>
    <row r="157" spans="1:11" x14ac:dyDescent="0.2">
      <c r="A157">
        <v>16744</v>
      </c>
      <c r="B157">
        <f t="shared" si="0"/>
        <v>2.375</v>
      </c>
      <c r="G157">
        <f t="shared" si="10"/>
        <v>0</v>
      </c>
      <c r="H157" t="str">
        <f t="shared" si="11"/>
        <v/>
      </c>
      <c r="K157">
        <f t="shared" si="9"/>
        <v>-0.55967052540016937</v>
      </c>
    </row>
    <row r="158" spans="1:11" x14ac:dyDescent="0.2">
      <c r="A158">
        <v>16801</v>
      </c>
      <c r="B158">
        <f t="shared" si="0"/>
        <v>2.25</v>
      </c>
      <c r="G158">
        <f t="shared" si="10"/>
        <v>0</v>
      </c>
      <c r="H158" t="str">
        <f t="shared" si="11"/>
        <v/>
      </c>
      <c r="I158" t="s">
        <v>236</v>
      </c>
      <c r="K158">
        <f t="shared" si="9"/>
        <v>-0.58818594895428078</v>
      </c>
    </row>
    <row r="159" spans="1:11" x14ac:dyDescent="0.2">
      <c r="A159">
        <v>16855</v>
      </c>
      <c r="B159">
        <f t="shared" si="0"/>
        <v>6.458333333333333</v>
      </c>
      <c r="G159">
        <f t="shared" si="10"/>
        <v>0</v>
      </c>
      <c r="H159" t="str">
        <f t="shared" si="11"/>
        <v/>
      </c>
      <c r="I159" t="s">
        <v>237</v>
      </c>
      <c r="K159">
        <f t="shared" si="9"/>
        <v>0.37183331070080405</v>
      </c>
    </row>
    <row r="160" spans="1:11" x14ac:dyDescent="0.2">
      <c r="A160">
        <v>17010</v>
      </c>
      <c r="B160">
        <f t="shared" si="0"/>
        <v>3.5</v>
      </c>
      <c r="G160">
        <f t="shared" si="10"/>
        <v>0</v>
      </c>
      <c r="H160" t="str">
        <f t="shared" si="11"/>
        <v/>
      </c>
      <c r="K160">
        <f t="shared" si="9"/>
        <v>-0.30303171341316643</v>
      </c>
    </row>
    <row r="161" spans="1:11" x14ac:dyDescent="0.2">
      <c r="A161">
        <v>17094</v>
      </c>
      <c r="B161">
        <f t="shared" si="0"/>
        <v>3.5</v>
      </c>
      <c r="G161">
        <f t="shared" si="10"/>
        <v>0</v>
      </c>
      <c r="H161" t="str">
        <f t="shared" si="11"/>
        <v/>
      </c>
      <c r="K161">
        <f t="shared" si="9"/>
        <v>-0.30303171341316643</v>
      </c>
    </row>
    <row r="162" spans="1:11" x14ac:dyDescent="0.2">
      <c r="A162">
        <v>17178</v>
      </c>
      <c r="B162">
        <f t="shared" si="0"/>
        <v>6.125</v>
      </c>
      <c r="G162">
        <f t="shared" si="10"/>
        <v>1</v>
      </c>
      <c r="H162">
        <f t="shared" si="11"/>
        <v>6.125</v>
      </c>
      <c r="I162" t="s">
        <v>238</v>
      </c>
      <c r="K162">
        <f t="shared" si="9"/>
        <v>0.29579218122317363</v>
      </c>
    </row>
    <row r="163" spans="1:11" x14ac:dyDescent="0.2">
      <c r="A163">
        <v>17325</v>
      </c>
      <c r="B163">
        <f t="shared" si="0"/>
        <v>5.583333333333333</v>
      </c>
      <c r="G163">
        <f t="shared" si="10"/>
        <v>0</v>
      </c>
      <c r="H163" t="str">
        <f t="shared" si="11"/>
        <v/>
      </c>
      <c r="K163">
        <f t="shared" si="9"/>
        <v>0.17222534582202403</v>
      </c>
    </row>
    <row r="164" spans="1:11" x14ac:dyDescent="0.2">
      <c r="A164">
        <v>17459</v>
      </c>
      <c r="B164">
        <f t="shared" si="0"/>
        <v>4.166666666666667</v>
      </c>
      <c r="G164">
        <f t="shared" si="10"/>
        <v>1</v>
      </c>
      <c r="H164">
        <f t="shared" si="11"/>
        <v>4.166666666666667</v>
      </c>
      <c r="I164" t="s">
        <v>239</v>
      </c>
      <c r="K164">
        <f t="shared" si="9"/>
        <v>-0.15094945445790539</v>
      </c>
    </row>
    <row r="165" spans="1:11" x14ac:dyDescent="0.2">
      <c r="A165">
        <v>17559</v>
      </c>
      <c r="B165">
        <f t="shared" si="0"/>
        <v>2.6666666666666665</v>
      </c>
      <c r="G165">
        <f t="shared" si="10"/>
        <v>0</v>
      </c>
      <c r="H165" t="str">
        <f t="shared" si="11"/>
        <v/>
      </c>
      <c r="K165">
        <f t="shared" si="9"/>
        <v>-0.4931345371072427</v>
      </c>
    </row>
    <row r="166" spans="1:11" x14ac:dyDescent="0.2">
      <c r="A166">
        <v>17623</v>
      </c>
      <c r="B166">
        <f t="shared" si="0"/>
        <v>2.5416666666666665</v>
      </c>
      <c r="G166">
        <f t="shared" si="10"/>
        <v>0</v>
      </c>
      <c r="H166" t="str">
        <f t="shared" si="11"/>
        <v/>
      </c>
      <c r="K166">
        <f t="shared" si="9"/>
        <v>-0.52164996066135416</v>
      </c>
    </row>
    <row r="167" spans="1:11" x14ac:dyDescent="0.2">
      <c r="A167">
        <v>17684</v>
      </c>
      <c r="B167">
        <f t="shared" si="0"/>
        <v>3.9166666666666665</v>
      </c>
      <c r="G167">
        <f t="shared" si="10"/>
        <v>0</v>
      </c>
      <c r="H167" t="str">
        <f t="shared" si="11"/>
        <v/>
      </c>
      <c r="I167" t="s">
        <v>240</v>
      </c>
      <c r="K167">
        <f t="shared" si="9"/>
        <v>-0.20798030156612837</v>
      </c>
    </row>
    <row r="168" spans="1:11" x14ac:dyDescent="0.2">
      <c r="A168">
        <v>17778</v>
      </c>
      <c r="B168">
        <f t="shared" si="0"/>
        <v>10.416666666666666</v>
      </c>
      <c r="G168">
        <f t="shared" si="10"/>
        <v>1</v>
      </c>
      <c r="H168">
        <f t="shared" si="11"/>
        <v>10.416666666666666</v>
      </c>
      <c r="I168" t="s">
        <v>241</v>
      </c>
      <c r="K168">
        <f t="shared" si="9"/>
        <v>1.274821723247666</v>
      </c>
    </row>
    <row r="169" spans="1:11" x14ac:dyDescent="0.2">
      <c r="A169">
        <v>18028</v>
      </c>
      <c r="B169">
        <f t="shared" si="0"/>
        <v>1.4166666666666667</v>
      </c>
      <c r="G169">
        <f t="shared" si="10"/>
        <v>0</v>
      </c>
      <c r="H169" t="str">
        <f t="shared" si="11"/>
        <v/>
      </c>
      <c r="K169">
        <f t="shared" si="9"/>
        <v>-0.77828877264835694</v>
      </c>
    </row>
    <row r="170" spans="1:11" x14ac:dyDescent="0.2">
      <c r="A170">
        <v>18062</v>
      </c>
      <c r="B170">
        <f t="shared" si="0"/>
        <v>3.0416666666666665</v>
      </c>
      <c r="G170">
        <f t="shared" si="10"/>
        <v>0</v>
      </c>
      <c r="H170" t="str">
        <f t="shared" si="11"/>
        <v/>
      </c>
      <c r="I170" t="s">
        <v>242</v>
      </c>
      <c r="K170">
        <f t="shared" si="9"/>
        <v>-0.40758826644490842</v>
      </c>
    </row>
    <row r="171" spans="1:11" x14ac:dyDescent="0.2">
      <c r="A171">
        <v>18135</v>
      </c>
      <c r="B171">
        <f t="shared" si="0"/>
        <v>3.9166666666666665</v>
      </c>
      <c r="G171">
        <f t="shared" si="10"/>
        <v>0</v>
      </c>
      <c r="H171" t="str">
        <f t="shared" si="11"/>
        <v/>
      </c>
      <c r="K171">
        <f t="shared" si="9"/>
        <v>-0.20798030156612837</v>
      </c>
    </row>
    <row r="172" spans="1:11" x14ac:dyDescent="0.2">
      <c r="A172">
        <v>18229</v>
      </c>
      <c r="B172">
        <f t="shared" si="0"/>
        <v>4.333333333333333</v>
      </c>
      <c r="G172">
        <f t="shared" si="10"/>
        <v>1</v>
      </c>
      <c r="H172">
        <f t="shared" si="11"/>
        <v>4.333333333333333</v>
      </c>
      <c r="I172" t="s">
        <v>243</v>
      </c>
      <c r="K172">
        <f t="shared" si="9"/>
        <v>-0.11292888971909029</v>
      </c>
    </row>
    <row r="173" spans="1:11" x14ac:dyDescent="0.2">
      <c r="A173">
        <v>18333</v>
      </c>
      <c r="B173">
        <f t="shared" si="0"/>
        <v>1.75</v>
      </c>
      <c r="G173">
        <f t="shared" si="10"/>
        <v>0</v>
      </c>
      <c r="H173" t="str">
        <f t="shared" si="11"/>
        <v/>
      </c>
      <c r="K173">
        <f t="shared" si="9"/>
        <v>-0.70224764317072652</v>
      </c>
    </row>
    <row r="174" spans="1:11" x14ac:dyDescent="0.2">
      <c r="A174">
        <v>18375</v>
      </c>
      <c r="B174">
        <f t="shared" si="0"/>
        <v>2.4166666666666665</v>
      </c>
      <c r="G174">
        <f t="shared" si="10"/>
        <v>0</v>
      </c>
      <c r="H174" t="str">
        <f t="shared" si="11"/>
        <v/>
      </c>
      <c r="I174" t="s">
        <v>244</v>
      </c>
      <c r="K174">
        <f t="shared" si="9"/>
        <v>-0.55016538421546557</v>
      </c>
    </row>
    <row r="175" spans="1:11" x14ac:dyDescent="0.2">
      <c r="A175">
        <v>18433</v>
      </c>
      <c r="B175">
        <f t="shared" si="0"/>
        <v>3.7916666666666665</v>
      </c>
      <c r="G175">
        <f t="shared" si="10"/>
        <v>0</v>
      </c>
      <c r="H175" t="str">
        <f t="shared" si="11"/>
        <v/>
      </c>
      <c r="K175">
        <f t="shared" si="9"/>
        <v>-0.23649572512023981</v>
      </c>
    </row>
    <row r="176" spans="1:11" x14ac:dyDescent="0.2">
      <c r="A176">
        <v>18524</v>
      </c>
      <c r="B176">
        <f t="shared" si="0"/>
        <v>4.291666666666667</v>
      </c>
      <c r="G176">
        <f t="shared" si="10"/>
        <v>0</v>
      </c>
      <c r="H176" t="str">
        <f t="shared" si="11"/>
        <v/>
      </c>
      <c r="I176" t="s">
        <v>245</v>
      </c>
      <c r="K176">
        <f t="shared" si="9"/>
        <v>-0.12243403090379397</v>
      </c>
    </row>
    <row r="177" spans="1:11" x14ac:dyDescent="0.2">
      <c r="A177">
        <v>18627</v>
      </c>
      <c r="B177">
        <f t="shared" si="0"/>
        <v>3.5833333333333335</v>
      </c>
      <c r="G177">
        <f t="shared" si="10"/>
        <v>0</v>
      </c>
      <c r="H177" t="str">
        <f t="shared" si="11"/>
        <v/>
      </c>
      <c r="I177" t="s">
        <v>246</v>
      </c>
      <c r="K177">
        <f t="shared" si="9"/>
        <v>-0.28402143104375877</v>
      </c>
    </row>
    <row r="178" spans="1:11" x14ac:dyDescent="0.2">
      <c r="A178">
        <v>18713</v>
      </c>
      <c r="B178">
        <f t="shared" si="0"/>
        <v>5.208333333333333</v>
      </c>
      <c r="G178">
        <f t="shared" si="10"/>
        <v>0</v>
      </c>
      <c r="H178" t="str">
        <f t="shared" si="11"/>
        <v/>
      </c>
      <c r="K178">
        <f t="shared" si="9"/>
        <v>8.6679075159689742E-2</v>
      </c>
    </row>
    <row r="179" spans="1:11" x14ac:dyDescent="0.2">
      <c r="A179">
        <v>18838</v>
      </c>
      <c r="B179">
        <f t="shared" si="0"/>
        <v>3</v>
      </c>
      <c r="G179">
        <f t="shared" si="10"/>
        <v>0</v>
      </c>
      <c r="H179" t="str">
        <f t="shared" si="11"/>
        <v/>
      </c>
      <c r="K179">
        <f t="shared" si="9"/>
        <v>-0.41709340762961217</v>
      </c>
    </row>
    <row r="180" spans="1:11" x14ac:dyDescent="0.2">
      <c r="A180">
        <v>18910</v>
      </c>
      <c r="B180">
        <f t="shared" si="0"/>
        <v>4.166666666666667</v>
      </c>
      <c r="G180">
        <f t="shared" si="10"/>
        <v>0</v>
      </c>
      <c r="H180" t="str">
        <f t="shared" si="11"/>
        <v/>
      </c>
      <c r="I180" t="s">
        <v>247</v>
      </c>
      <c r="K180">
        <f t="shared" si="9"/>
        <v>-0.15094945445790539</v>
      </c>
    </row>
    <row r="181" spans="1:11" x14ac:dyDescent="0.2">
      <c r="A181">
        <v>19010</v>
      </c>
      <c r="B181">
        <f t="shared" si="0"/>
        <v>2.7916666666666665</v>
      </c>
      <c r="G181">
        <f t="shared" si="10"/>
        <v>0</v>
      </c>
      <c r="H181" t="str">
        <f t="shared" si="11"/>
        <v/>
      </c>
      <c r="I181" t="s">
        <v>248</v>
      </c>
      <c r="K181">
        <f t="shared" si="9"/>
        <v>-0.46461911355313129</v>
      </c>
    </row>
    <row r="182" spans="1:11" x14ac:dyDescent="0.2">
      <c r="A182">
        <v>19077</v>
      </c>
      <c r="B182">
        <f t="shared" si="0"/>
        <v>1.8333333333333333</v>
      </c>
      <c r="G182">
        <f t="shared" si="10"/>
        <v>0</v>
      </c>
      <c r="H182" t="str">
        <f t="shared" si="11"/>
        <v/>
      </c>
      <c r="K182">
        <f t="shared" si="9"/>
        <v>-0.68323736080131892</v>
      </c>
    </row>
    <row r="183" spans="1:11" x14ac:dyDescent="0.2">
      <c r="A183">
        <v>19121</v>
      </c>
      <c r="B183">
        <f t="shared" si="0"/>
        <v>6.125</v>
      </c>
      <c r="G183">
        <f t="shared" si="10"/>
        <v>0</v>
      </c>
      <c r="H183" t="str">
        <f t="shared" si="11"/>
        <v/>
      </c>
      <c r="I183" t="s">
        <v>249</v>
      </c>
      <c r="K183">
        <f t="shared" si="9"/>
        <v>0.29579218122317363</v>
      </c>
    </row>
    <row r="184" spans="1:11" x14ac:dyDescent="0.2">
      <c r="A184">
        <v>19268</v>
      </c>
      <c r="B184">
        <f t="shared" si="0"/>
        <v>2.0833333333333335</v>
      </c>
      <c r="G184">
        <f t="shared" si="10"/>
        <v>0</v>
      </c>
      <c r="H184" t="str">
        <f t="shared" si="11"/>
        <v/>
      </c>
      <c r="I184" t="s">
        <v>227</v>
      </c>
      <c r="K184">
        <f t="shared" si="9"/>
        <v>-0.62620651369309599</v>
      </c>
    </row>
    <row r="185" spans="1:11" x14ac:dyDescent="0.2">
      <c r="A185">
        <v>19318</v>
      </c>
      <c r="B185">
        <f t="shared" si="0"/>
        <v>2.0416666666666665</v>
      </c>
      <c r="G185">
        <f t="shared" si="10"/>
        <v>0</v>
      </c>
      <c r="H185" t="str">
        <f t="shared" si="11"/>
        <v/>
      </c>
      <c r="K185">
        <f t="shared" si="9"/>
        <v>-0.6357116548777999</v>
      </c>
    </row>
    <row r="186" spans="1:11" x14ac:dyDescent="0.2">
      <c r="A186">
        <v>19367</v>
      </c>
      <c r="B186">
        <f t="shared" si="0"/>
        <v>6.416666666666667</v>
      </c>
      <c r="G186">
        <f t="shared" si="10"/>
        <v>0</v>
      </c>
      <c r="H186" t="str">
        <f t="shared" si="11"/>
        <v/>
      </c>
      <c r="I186" t="s">
        <v>236</v>
      </c>
      <c r="K186">
        <f t="shared" si="9"/>
        <v>0.36232816951610042</v>
      </c>
    </row>
    <row r="187" spans="1:11" x14ac:dyDescent="0.2">
      <c r="A187">
        <v>19521</v>
      </c>
      <c r="B187">
        <f t="shared" si="0"/>
        <v>5.75</v>
      </c>
      <c r="G187">
        <f t="shared" si="10"/>
        <v>0</v>
      </c>
      <c r="H187" t="str">
        <f t="shared" si="11"/>
        <v/>
      </c>
      <c r="I187" t="s">
        <v>250</v>
      </c>
      <c r="K187">
        <f t="shared" si="9"/>
        <v>0.21024591056083936</v>
      </c>
    </row>
    <row r="188" spans="1:11" x14ac:dyDescent="0.2">
      <c r="A188">
        <v>19659</v>
      </c>
      <c r="B188">
        <f t="shared" si="0"/>
        <v>3.2083333333333335</v>
      </c>
      <c r="G188">
        <f t="shared" si="10"/>
        <v>0</v>
      </c>
      <c r="H188" t="str">
        <f t="shared" si="11"/>
        <v/>
      </c>
      <c r="I188" t="s">
        <v>251</v>
      </c>
      <c r="K188">
        <f t="shared" si="9"/>
        <v>-0.3695677017060931</v>
      </c>
    </row>
    <row r="189" spans="1:11" x14ac:dyDescent="0.2">
      <c r="A189">
        <v>19736</v>
      </c>
      <c r="B189">
        <f t="shared" si="0"/>
        <v>2.3333333333333335</v>
      </c>
      <c r="G189">
        <f t="shared" si="10"/>
        <v>0</v>
      </c>
      <c r="H189" t="str">
        <f t="shared" si="11"/>
        <v/>
      </c>
      <c r="I189" t="s">
        <v>252</v>
      </c>
      <c r="K189">
        <f t="shared" si="9"/>
        <v>-0.56917566658487317</v>
      </c>
    </row>
    <row r="190" spans="1:11" x14ac:dyDescent="0.2">
      <c r="A190">
        <v>19792</v>
      </c>
      <c r="B190">
        <f t="shared" si="0"/>
        <v>2.0416666666666665</v>
      </c>
      <c r="G190">
        <f t="shared" si="10"/>
        <v>0</v>
      </c>
      <c r="H190" t="str">
        <f t="shared" si="11"/>
        <v/>
      </c>
      <c r="K190">
        <f t="shared" si="9"/>
        <v>-0.6357116548777999</v>
      </c>
    </row>
    <row r="191" spans="1:11" x14ac:dyDescent="0.2">
      <c r="A191">
        <v>19841</v>
      </c>
      <c r="B191">
        <f t="shared" si="0"/>
        <v>2.2916666666666665</v>
      </c>
      <c r="G191">
        <f t="shared" si="10"/>
        <v>0</v>
      </c>
      <c r="H191" t="str">
        <f t="shared" si="11"/>
        <v/>
      </c>
      <c r="I191" t="s">
        <v>253</v>
      </c>
      <c r="K191">
        <f t="shared" si="9"/>
        <v>-0.57868080776957698</v>
      </c>
    </row>
    <row r="192" spans="1:11" x14ac:dyDescent="0.2">
      <c r="A192">
        <v>19896</v>
      </c>
      <c r="B192">
        <f t="shared" si="0"/>
        <v>6.041666666666667</v>
      </c>
      <c r="G192">
        <f t="shared" si="10"/>
        <v>1</v>
      </c>
      <c r="H192">
        <f t="shared" si="11"/>
        <v>6.041666666666667</v>
      </c>
      <c r="I192" t="s">
        <v>254</v>
      </c>
      <c r="K192">
        <f t="shared" si="9"/>
        <v>0.27678189885376608</v>
      </c>
    </row>
    <row r="193" spans="1:11" x14ac:dyDescent="0.2">
      <c r="A193">
        <v>20041</v>
      </c>
      <c r="B193">
        <f t="shared" si="0"/>
        <v>3.6666666666666665</v>
      </c>
      <c r="G193">
        <f t="shared" si="10"/>
        <v>0</v>
      </c>
      <c r="H193" t="str">
        <f t="shared" si="11"/>
        <v/>
      </c>
      <c r="I193" t="s">
        <v>255</v>
      </c>
      <c r="K193">
        <f t="shared" si="9"/>
        <v>-0.26501114867435122</v>
      </c>
    </row>
    <row r="194" spans="1:11" x14ac:dyDescent="0.2">
      <c r="A194">
        <v>20129</v>
      </c>
      <c r="B194">
        <f t="shared" si="0"/>
        <v>5.041666666666667</v>
      </c>
      <c r="G194">
        <f t="shared" si="10"/>
        <v>1</v>
      </c>
      <c r="H194">
        <f t="shared" si="11"/>
        <v>5.041666666666667</v>
      </c>
      <c r="I194" t="s">
        <v>256</v>
      </c>
      <c r="K194">
        <f t="shared" si="9"/>
        <v>4.8658510420874636E-2</v>
      </c>
    </row>
    <row r="195" spans="1:11" x14ac:dyDescent="0.2">
      <c r="A195">
        <v>20250</v>
      </c>
      <c r="B195">
        <f t="shared" si="0"/>
        <v>10.791666666666666</v>
      </c>
      <c r="G195">
        <f t="shared" si="10"/>
        <v>0</v>
      </c>
      <c r="H195" t="str">
        <f t="shared" si="11"/>
        <v/>
      </c>
      <c r="I195" t="s">
        <v>257</v>
      </c>
      <c r="K195">
        <f t="shared" ref="K195:K258" si="12">(B195-B$736)/B$737</f>
        <v>1.3603679939100004</v>
      </c>
    </row>
    <row r="196" spans="1:11" x14ac:dyDescent="0.2">
      <c r="A196">
        <v>20509</v>
      </c>
      <c r="B196">
        <f t="shared" si="0"/>
        <v>5.958333333333333</v>
      </c>
      <c r="G196">
        <f t="shared" si="10"/>
        <v>0</v>
      </c>
      <c r="H196" t="str">
        <f t="shared" si="11"/>
        <v/>
      </c>
      <c r="K196">
        <f t="shared" si="12"/>
        <v>0.25777161648435837</v>
      </c>
    </row>
    <row r="197" spans="1:11" x14ac:dyDescent="0.2">
      <c r="A197">
        <v>20652</v>
      </c>
      <c r="B197">
        <f t="shared" si="0"/>
        <v>1.4166666666666667</v>
      </c>
      <c r="G197">
        <f t="shared" si="10"/>
        <v>0</v>
      </c>
      <c r="H197" t="str">
        <f t="shared" si="11"/>
        <v/>
      </c>
      <c r="K197">
        <f t="shared" si="12"/>
        <v>-0.77828877264835694</v>
      </c>
    </row>
    <row r="198" spans="1:11" x14ac:dyDescent="0.2">
      <c r="A198">
        <v>20686</v>
      </c>
      <c r="B198">
        <f t="shared" si="0"/>
        <v>4</v>
      </c>
      <c r="G198">
        <f t="shared" si="10"/>
        <v>0</v>
      </c>
      <c r="H198" t="str">
        <f t="shared" si="11"/>
        <v/>
      </c>
      <c r="I198" t="s">
        <v>258</v>
      </c>
      <c r="K198">
        <f t="shared" si="12"/>
        <v>-0.18897001919672071</v>
      </c>
    </row>
    <row r="199" spans="1:11" x14ac:dyDescent="0.2">
      <c r="A199">
        <v>20782</v>
      </c>
      <c r="B199">
        <f t="shared" si="0"/>
        <v>3.2083333333333335</v>
      </c>
      <c r="G199">
        <f t="shared" si="10"/>
        <v>0</v>
      </c>
      <c r="H199" t="str">
        <f t="shared" si="11"/>
        <v/>
      </c>
      <c r="I199" t="s">
        <v>259</v>
      </c>
      <c r="K199">
        <f t="shared" si="12"/>
        <v>-0.3695677017060931</v>
      </c>
    </row>
    <row r="200" spans="1:11" x14ac:dyDescent="0.2">
      <c r="A200">
        <v>20859</v>
      </c>
      <c r="B200">
        <f t="shared" si="0"/>
        <v>5.541666666666667</v>
      </c>
      <c r="G200">
        <f t="shared" si="10"/>
        <v>0</v>
      </c>
      <c r="H200" t="str">
        <f t="shared" si="11"/>
        <v/>
      </c>
      <c r="K200">
        <f t="shared" si="12"/>
        <v>0.16272020463732037</v>
      </c>
    </row>
    <row r="201" spans="1:11" x14ac:dyDescent="0.2">
      <c r="A201">
        <v>20992</v>
      </c>
      <c r="B201">
        <f t="shared" si="0"/>
        <v>9.3333333333333339</v>
      </c>
      <c r="C201" t="s">
        <v>260</v>
      </c>
      <c r="D201">
        <v>1</v>
      </c>
      <c r="E201">
        <v>1</v>
      </c>
      <c r="F201">
        <v>1</v>
      </c>
      <c r="G201">
        <f t="shared" si="10"/>
        <v>0</v>
      </c>
      <c r="H201" t="str">
        <f t="shared" si="11"/>
        <v/>
      </c>
      <c r="I201" t="s">
        <v>262</v>
      </c>
      <c r="K201">
        <f t="shared" si="12"/>
        <v>1.0276880524453673</v>
      </c>
    </row>
    <row r="202" spans="1:11" x14ac:dyDescent="0.2">
      <c r="A202">
        <v>21216</v>
      </c>
      <c r="B202">
        <f t="shared" si="0"/>
        <v>3.875</v>
      </c>
      <c r="D202">
        <v>1</v>
      </c>
      <c r="E202">
        <v>1</v>
      </c>
      <c r="G202">
        <f t="shared" si="10"/>
        <v>0</v>
      </c>
      <c r="H202" t="str">
        <f t="shared" si="11"/>
        <v/>
      </c>
      <c r="I202" t="s">
        <v>261</v>
      </c>
      <c r="K202">
        <f t="shared" si="12"/>
        <v>-0.21748544275083215</v>
      </c>
    </row>
    <row r="203" spans="1:11" x14ac:dyDescent="0.2">
      <c r="A203">
        <v>21309</v>
      </c>
      <c r="B203">
        <f t="shared" si="0"/>
        <v>0.5</v>
      </c>
      <c r="D203">
        <v>1</v>
      </c>
      <c r="G203">
        <f t="shared" si="10"/>
        <v>0</v>
      </c>
      <c r="H203" t="str">
        <f t="shared" si="11"/>
        <v/>
      </c>
      <c r="I203" t="s">
        <v>262</v>
      </c>
      <c r="K203">
        <f t="shared" si="12"/>
        <v>-0.98740187871184082</v>
      </c>
    </row>
    <row r="204" spans="1:11" x14ac:dyDescent="0.2">
      <c r="A204">
        <v>21321</v>
      </c>
      <c r="B204">
        <f t="shared" si="0"/>
        <v>1.25</v>
      </c>
      <c r="G204">
        <f t="shared" si="10"/>
        <v>0</v>
      </c>
      <c r="H204" t="str">
        <f t="shared" si="11"/>
        <v/>
      </c>
      <c r="K204">
        <f t="shared" si="12"/>
        <v>-0.81630933738717226</v>
      </c>
    </row>
    <row r="205" spans="1:11" x14ac:dyDescent="0.2">
      <c r="A205">
        <v>21351</v>
      </c>
      <c r="B205">
        <f t="shared" si="0"/>
        <v>3.5833333333333335</v>
      </c>
      <c r="G205">
        <f t="shared" si="10"/>
        <v>1</v>
      </c>
      <c r="H205">
        <f t="shared" si="11"/>
        <v>3.5833333333333335</v>
      </c>
      <c r="I205" t="s">
        <v>263</v>
      </c>
      <c r="K205">
        <f t="shared" si="12"/>
        <v>-0.28402143104375877</v>
      </c>
    </row>
    <row r="206" spans="1:11" x14ac:dyDescent="0.2">
      <c r="A206">
        <v>21437</v>
      </c>
      <c r="B206">
        <f t="shared" si="0"/>
        <v>6.083333333333333</v>
      </c>
      <c r="G206">
        <f t="shared" si="10"/>
        <v>0</v>
      </c>
      <c r="H206" t="str">
        <f t="shared" si="11"/>
        <v/>
      </c>
      <c r="K206">
        <f t="shared" si="12"/>
        <v>0.28628704003846978</v>
      </c>
    </row>
    <row r="207" spans="1:11" x14ac:dyDescent="0.2">
      <c r="A207">
        <v>21583</v>
      </c>
      <c r="B207">
        <f t="shared" si="0"/>
        <v>8.7916666666666661</v>
      </c>
      <c r="G207">
        <f t="shared" si="10"/>
        <v>0</v>
      </c>
      <c r="H207" t="str">
        <f t="shared" si="11"/>
        <v/>
      </c>
      <c r="I207" t="s">
        <v>268</v>
      </c>
      <c r="K207">
        <f t="shared" si="12"/>
        <v>0.90412121704421744</v>
      </c>
    </row>
    <row r="208" spans="1:11" x14ac:dyDescent="0.2">
      <c r="A208">
        <v>21794</v>
      </c>
      <c r="B208">
        <f t="shared" si="0"/>
        <v>2.6666666666666665</v>
      </c>
      <c r="G208">
        <f t="shared" si="10"/>
        <v>0</v>
      </c>
      <c r="H208" t="str">
        <f t="shared" si="11"/>
        <v/>
      </c>
      <c r="I208" t="s">
        <v>264</v>
      </c>
      <c r="K208">
        <f t="shared" si="12"/>
        <v>-0.4931345371072427</v>
      </c>
    </row>
    <row r="209" spans="1:11" x14ac:dyDescent="0.2">
      <c r="A209">
        <v>21858</v>
      </c>
      <c r="B209">
        <f t="shared" si="0"/>
        <v>1.1666666666666667</v>
      </c>
      <c r="G209">
        <f t="shared" si="10"/>
        <v>0</v>
      </c>
      <c r="H209" t="str">
        <f t="shared" si="11"/>
        <v/>
      </c>
      <c r="K209">
        <f t="shared" si="12"/>
        <v>-0.83531961975657976</v>
      </c>
    </row>
    <row r="210" spans="1:11" x14ac:dyDescent="0.2">
      <c r="A210">
        <v>21886</v>
      </c>
      <c r="B210">
        <f t="shared" si="0"/>
        <v>3.625</v>
      </c>
      <c r="G210">
        <f t="shared" si="10"/>
        <v>0</v>
      </c>
      <c r="H210" t="str">
        <f t="shared" si="11"/>
        <v/>
      </c>
      <c r="I210" t="s">
        <v>265</v>
      </c>
      <c r="K210">
        <f t="shared" si="12"/>
        <v>-0.27451628985905502</v>
      </c>
    </row>
    <row r="211" spans="1:11" x14ac:dyDescent="0.2">
      <c r="A211">
        <v>21973</v>
      </c>
      <c r="B211">
        <f t="shared" si="0"/>
        <v>2.2916666666666665</v>
      </c>
      <c r="D211">
        <v>1</v>
      </c>
      <c r="G211">
        <f t="shared" si="10"/>
        <v>0</v>
      </c>
      <c r="H211" t="str">
        <f t="shared" si="11"/>
        <v/>
      </c>
      <c r="I211" t="s">
        <v>266</v>
      </c>
      <c r="K211">
        <f t="shared" si="12"/>
        <v>-0.57868080776957698</v>
      </c>
    </row>
    <row r="212" spans="1:11" x14ac:dyDescent="0.2">
      <c r="A212">
        <v>22028</v>
      </c>
      <c r="B212">
        <f t="shared" si="0"/>
        <v>2.8333333333333335</v>
      </c>
      <c r="G212">
        <f t="shared" si="10"/>
        <v>0</v>
      </c>
      <c r="H212" t="str">
        <f t="shared" si="11"/>
        <v/>
      </c>
      <c r="K212">
        <f t="shared" si="12"/>
        <v>-0.45511397236842738</v>
      </c>
    </row>
    <row r="213" spans="1:11" x14ac:dyDescent="0.2">
      <c r="A213">
        <v>22096</v>
      </c>
      <c r="B213">
        <f t="shared" si="0"/>
        <v>5.833333333333333</v>
      </c>
      <c r="D213">
        <v>1</v>
      </c>
      <c r="G213">
        <f t="shared" si="10"/>
        <v>0</v>
      </c>
      <c r="H213" t="str">
        <f t="shared" si="11"/>
        <v/>
      </c>
      <c r="I213" t="s">
        <v>269</v>
      </c>
      <c r="K213">
        <f t="shared" si="12"/>
        <v>0.2292561929302469</v>
      </c>
    </row>
    <row r="214" spans="1:11" x14ac:dyDescent="0.2">
      <c r="A214">
        <v>22236</v>
      </c>
      <c r="B214">
        <f t="shared" si="0"/>
        <v>1.2083333333333333</v>
      </c>
      <c r="D214">
        <v>1</v>
      </c>
      <c r="G214">
        <f t="shared" si="10"/>
        <v>0</v>
      </c>
      <c r="H214" t="str">
        <f t="shared" si="11"/>
        <v/>
      </c>
      <c r="I214" t="s">
        <v>266</v>
      </c>
      <c r="K214">
        <f t="shared" si="12"/>
        <v>-0.82581447857187618</v>
      </c>
    </row>
    <row r="215" spans="1:11" x14ac:dyDescent="0.2">
      <c r="A215">
        <v>22265</v>
      </c>
      <c r="B215">
        <f t="shared" si="0"/>
        <v>1.875</v>
      </c>
      <c r="G215">
        <f t="shared" si="10"/>
        <v>0</v>
      </c>
      <c r="H215" t="str">
        <f t="shared" si="11"/>
        <v/>
      </c>
      <c r="I215" t="s">
        <v>267</v>
      </c>
      <c r="K215">
        <f t="shared" si="12"/>
        <v>-0.67373221961661511</v>
      </c>
    </row>
    <row r="216" spans="1:11" x14ac:dyDescent="0.2">
      <c r="A216">
        <v>22310</v>
      </c>
      <c r="B216">
        <f t="shared" si="0"/>
        <v>2.875</v>
      </c>
      <c r="D216">
        <v>1</v>
      </c>
      <c r="G216">
        <f t="shared" ref="G216:G224" si="13">IF(ISNUMBER(SEARCH($J$2,I216)),1,0)</f>
        <v>0</v>
      </c>
      <c r="H216" t="str">
        <f t="shared" ref="H216:H224" si="14">IF(G216=1,B216,"")</f>
        <v/>
      </c>
      <c r="I216" t="s">
        <v>270</v>
      </c>
      <c r="K216">
        <f t="shared" si="12"/>
        <v>-0.44560883118372363</v>
      </c>
    </row>
    <row r="217" spans="1:11" x14ac:dyDescent="0.2">
      <c r="A217">
        <v>22379</v>
      </c>
      <c r="B217">
        <f t="shared" si="0"/>
        <v>12.125</v>
      </c>
      <c r="D217">
        <v>1</v>
      </c>
      <c r="G217">
        <f t="shared" si="13"/>
        <v>0</v>
      </c>
      <c r="H217" t="str">
        <f t="shared" si="14"/>
        <v/>
      </c>
      <c r="I217" t="s">
        <v>266</v>
      </c>
      <c r="K217">
        <f t="shared" si="12"/>
        <v>1.6645325118205225</v>
      </c>
    </row>
    <row r="218" spans="1:11" x14ac:dyDescent="0.2">
      <c r="A218">
        <v>22670</v>
      </c>
      <c r="B218">
        <f t="shared" si="0"/>
        <v>4.833333333333333</v>
      </c>
      <c r="D218">
        <v>1</v>
      </c>
      <c r="G218">
        <f t="shared" si="13"/>
        <v>0</v>
      </c>
      <c r="H218" t="str">
        <f t="shared" si="14"/>
        <v/>
      </c>
      <c r="I218" t="s">
        <v>271</v>
      </c>
      <c r="K218">
        <f t="shared" si="12"/>
        <v>1.1328044973554442E-3</v>
      </c>
    </row>
    <row r="219" spans="1:11" x14ac:dyDescent="0.2">
      <c r="A219">
        <v>22786</v>
      </c>
      <c r="B219">
        <f t="shared" si="0"/>
        <v>10.458333333333334</v>
      </c>
      <c r="G219">
        <f t="shared" si="13"/>
        <v>0</v>
      </c>
      <c r="H219" t="str">
        <f t="shared" si="14"/>
        <v/>
      </c>
      <c r="K219">
        <f t="shared" si="12"/>
        <v>1.2843268644323702</v>
      </c>
    </row>
    <row r="220" spans="1:11" x14ac:dyDescent="0.2">
      <c r="A220">
        <v>23037</v>
      </c>
      <c r="B220">
        <f t="shared" si="0"/>
        <v>9.5416666666666661</v>
      </c>
      <c r="G220">
        <f t="shared" si="13"/>
        <v>1</v>
      </c>
      <c r="H220">
        <f t="shared" si="14"/>
        <v>9.5416666666666661</v>
      </c>
      <c r="I220" t="s">
        <v>272</v>
      </c>
      <c r="K220">
        <f t="shared" si="12"/>
        <v>1.0752137583688861</v>
      </c>
    </row>
    <row r="221" spans="1:11" x14ac:dyDescent="0.2">
      <c r="A221">
        <v>23266</v>
      </c>
      <c r="B221">
        <f t="shared" si="0"/>
        <v>5.25</v>
      </c>
      <c r="G221">
        <f t="shared" si="13"/>
        <v>0</v>
      </c>
      <c r="H221" t="str">
        <f t="shared" si="14"/>
        <v/>
      </c>
      <c r="I221" t="s">
        <v>273</v>
      </c>
      <c r="K221">
        <f t="shared" si="12"/>
        <v>9.6184216344393628E-2</v>
      </c>
    </row>
    <row r="222" spans="1:11" x14ac:dyDescent="0.2">
      <c r="A222">
        <v>23392</v>
      </c>
      <c r="B222">
        <f t="shared" si="0"/>
        <v>7.833333333333333</v>
      </c>
      <c r="G222">
        <f t="shared" si="13"/>
        <v>0</v>
      </c>
      <c r="H222" t="str">
        <f t="shared" si="14"/>
        <v/>
      </c>
      <c r="K222">
        <f t="shared" si="12"/>
        <v>0.68550296979602987</v>
      </c>
    </row>
    <row r="223" spans="1:11" x14ac:dyDescent="0.2">
      <c r="A223">
        <v>23580</v>
      </c>
      <c r="B223">
        <f t="shared" si="0"/>
        <v>1.6666666666666667</v>
      </c>
      <c r="G223">
        <f t="shared" si="13"/>
        <v>0</v>
      </c>
      <c r="H223" t="str">
        <f t="shared" si="14"/>
        <v/>
      </c>
      <c r="K223">
        <f t="shared" si="12"/>
        <v>-0.72125792554013402</v>
      </c>
    </row>
    <row r="224" spans="1:11" x14ac:dyDescent="0.2">
      <c r="A224">
        <v>23620</v>
      </c>
      <c r="B224">
        <f t="shared" si="0"/>
        <v>6.666666666666667</v>
      </c>
      <c r="G224">
        <f t="shared" si="13"/>
        <v>1</v>
      </c>
      <c r="H224">
        <f t="shared" si="14"/>
        <v>6.666666666666667</v>
      </c>
      <c r="I224" t="s">
        <v>274</v>
      </c>
      <c r="K224">
        <f t="shared" si="12"/>
        <v>0.41935901662432329</v>
      </c>
    </row>
    <row r="225" spans="1:11" x14ac:dyDescent="0.2">
      <c r="A225">
        <v>23780</v>
      </c>
      <c r="B225">
        <f t="shared" si="0"/>
        <v>1.7916666666666667</v>
      </c>
      <c r="G225">
        <f t="shared" ref="G225:G233" si="15">IF(ISNUMBER(SEARCH($J$2,I225)),1,0)</f>
        <v>0</v>
      </c>
      <c r="H225" t="str">
        <f t="shared" ref="H225:H233" si="16">IF(G225=1,B225,"")</f>
        <v/>
      </c>
      <c r="K225">
        <f t="shared" si="12"/>
        <v>-0.69274250198602261</v>
      </c>
    </row>
    <row r="226" spans="1:11" x14ac:dyDescent="0.2">
      <c r="A226">
        <v>23823</v>
      </c>
      <c r="B226">
        <f t="shared" si="0"/>
        <v>3.375</v>
      </c>
      <c r="F226">
        <v>1</v>
      </c>
      <c r="G226">
        <f t="shared" si="15"/>
        <v>1</v>
      </c>
      <c r="H226">
        <f t="shared" si="16"/>
        <v>3.375</v>
      </c>
      <c r="I226" t="s">
        <v>276</v>
      </c>
      <c r="K226">
        <f t="shared" si="12"/>
        <v>-0.33154713696727789</v>
      </c>
    </row>
    <row r="227" spans="1:11" x14ac:dyDescent="0.2">
      <c r="A227">
        <v>23904</v>
      </c>
      <c r="B227">
        <f t="shared" si="0"/>
        <v>5.416666666666667</v>
      </c>
      <c r="C227" t="s">
        <v>298</v>
      </c>
      <c r="D227">
        <v>1</v>
      </c>
      <c r="E227">
        <v>1</v>
      </c>
      <c r="G227">
        <f t="shared" si="15"/>
        <v>0</v>
      </c>
      <c r="H227" t="str">
        <f t="shared" si="16"/>
        <v/>
      </c>
      <c r="I227" t="s">
        <v>277</v>
      </c>
      <c r="K227">
        <f t="shared" si="12"/>
        <v>0.13420478108320893</v>
      </c>
    </row>
    <row r="228" spans="1:11" x14ac:dyDescent="0.2">
      <c r="A228">
        <v>24034</v>
      </c>
      <c r="B228">
        <f t="shared" si="0"/>
        <v>1.375</v>
      </c>
      <c r="E228">
        <v>1</v>
      </c>
      <c r="G228">
        <f t="shared" si="15"/>
        <v>0</v>
      </c>
      <c r="H228" t="str">
        <f t="shared" si="16"/>
        <v/>
      </c>
      <c r="K228">
        <f t="shared" si="12"/>
        <v>-0.78779391383306085</v>
      </c>
    </row>
    <row r="229" spans="1:11" x14ac:dyDescent="0.2">
      <c r="A229">
        <v>24067</v>
      </c>
      <c r="B229">
        <f t="shared" si="0"/>
        <v>4.208333333333333</v>
      </c>
      <c r="G229">
        <f t="shared" si="15"/>
        <v>0</v>
      </c>
      <c r="H229" t="str">
        <f t="shared" si="16"/>
        <v/>
      </c>
      <c r="K229">
        <f t="shared" si="12"/>
        <v>-0.14144431327320173</v>
      </c>
    </row>
    <row r="230" spans="1:11" x14ac:dyDescent="0.2">
      <c r="A230">
        <v>24168</v>
      </c>
      <c r="B230">
        <f t="shared" si="0"/>
        <v>14.583333333333334</v>
      </c>
      <c r="G230">
        <f t="shared" si="15"/>
        <v>0</v>
      </c>
      <c r="H230" t="str">
        <f t="shared" si="16"/>
        <v/>
      </c>
      <c r="K230">
        <f t="shared" si="12"/>
        <v>2.2253358417180475</v>
      </c>
    </row>
    <row r="231" spans="1:11" x14ac:dyDescent="0.2">
      <c r="A231">
        <v>24518</v>
      </c>
      <c r="B231">
        <f t="shared" si="0"/>
        <v>6.458333333333333</v>
      </c>
      <c r="D231">
        <v>1</v>
      </c>
      <c r="E231">
        <v>1</v>
      </c>
      <c r="G231">
        <f t="shared" si="15"/>
        <v>0</v>
      </c>
      <c r="H231" t="str">
        <f t="shared" si="16"/>
        <v/>
      </c>
      <c r="I231" t="s">
        <v>278</v>
      </c>
      <c r="K231">
        <f t="shared" si="12"/>
        <v>0.37183331070080405</v>
      </c>
    </row>
    <row r="232" spans="1:11" x14ac:dyDescent="0.2">
      <c r="A232">
        <v>24673</v>
      </c>
      <c r="B232">
        <f t="shared" si="0"/>
        <v>3.875</v>
      </c>
      <c r="D232">
        <v>1</v>
      </c>
      <c r="E232">
        <v>1</v>
      </c>
      <c r="G232">
        <f t="shared" si="15"/>
        <v>0</v>
      </c>
      <c r="H232" t="str">
        <f t="shared" si="16"/>
        <v/>
      </c>
      <c r="I232" t="s">
        <v>279</v>
      </c>
      <c r="K232">
        <f t="shared" si="12"/>
        <v>-0.21748544275083215</v>
      </c>
    </row>
    <row r="233" spans="1:11" x14ac:dyDescent="0.2">
      <c r="A233">
        <v>24766</v>
      </c>
      <c r="B233">
        <f t="shared" si="0"/>
        <v>4.208333333333333</v>
      </c>
      <c r="G233">
        <f t="shared" si="15"/>
        <v>1</v>
      </c>
      <c r="H233">
        <f t="shared" si="16"/>
        <v>4.208333333333333</v>
      </c>
      <c r="I233" t="s">
        <v>280</v>
      </c>
      <c r="K233">
        <f t="shared" si="12"/>
        <v>-0.14144431327320173</v>
      </c>
    </row>
    <row r="234" spans="1:11" x14ac:dyDescent="0.2">
      <c r="A234">
        <v>24867</v>
      </c>
      <c r="B234">
        <f t="shared" si="0"/>
        <v>0.79166666666666663</v>
      </c>
      <c r="G234">
        <f t="shared" ref="G234:G264" si="17">IF(ISNUMBER(SEARCH($J$2,I234)),1,0)</f>
        <v>0</v>
      </c>
      <c r="H234" t="str">
        <f t="shared" ref="H234:H414" si="18">IF(G234=1,B234,"")</f>
        <v/>
      </c>
      <c r="K234">
        <f t="shared" si="12"/>
        <v>-0.92086589041891409</v>
      </c>
    </row>
    <row r="235" spans="1:11" x14ac:dyDescent="0.2">
      <c r="A235">
        <v>24886</v>
      </c>
      <c r="B235">
        <f t="shared" si="0"/>
        <v>4.833333333333333</v>
      </c>
      <c r="G235">
        <f t="shared" si="17"/>
        <v>1</v>
      </c>
      <c r="H235">
        <f t="shared" si="18"/>
        <v>4.833333333333333</v>
      </c>
      <c r="I235" t="s">
        <v>281</v>
      </c>
      <c r="K235">
        <f t="shared" si="12"/>
        <v>1.1328044973554442E-3</v>
      </c>
    </row>
    <row r="236" spans="1:11" x14ac:dyDescent="0.2">
      <c r="A236">
        <v>25002</v>
      </c>
      <c r="B236">
        <f t="shared" si="0"/>
        <v>14.416666666666666</v>
      </c>
      <c r="G236">
        <f t="shared" si="17"/>
        <v>0</v>
      </c>
      <c r="H236" t="str">
        <f t="shared" si="18"/>
        <v/>
      </c>
      <c r="K236">
        <f t="shared" si="12"/>
        <v>2.1873152769792319</v>
      </c>
    </row>
    <row r="237" spans="1:11" x14ac:dyDescent="0.2">
      <c r="A237">
        <v>25348</v>
      </c>
      <c r="B237">
        <f t="shared" si="0"/>
        <v>10.625</v>
      </c>
      <c r="D237">
        <v>1</v>
      </c>
      <c r="E237">
        <v>1</v>
      </c>
      <c r="G237">
        <f t="shared" si="17"/>
        <v>0</v>
      </c>
      <c r="H237" t="str">
        <f t="shared" si="18"/>
        <v/>
      </c>
      <c r="I237" t="s">
        <v>278</v>
      </c>
      <c r="K237">
        <f t="shared" si="12"/>
        <v>1.3223474291711852</v>
      </c>
    </row>
    <row r="238" spans="1:11" x14ac:dyDescent="0.2">
      <c r="A238">
        <v>25603</v>
      </c>
      <c r="B238">
        <f t="shared" si="0"/>
        <v>12.5</v>
      </c>
      <c r="G238">
        <f t="shared" si="17"/>
        <v>1</v>
      </c>
      <c r="H238">
        <f t="shared" si="18"/>
        <v>12.5</v>
      </c>
      <c r="I238" t="s">
        <v>282</v>
      </c>
      <c r="K238">
        <f t="shared" si="12"/>
        <v>1.7500787824828568</v>
      </c>
    </row>
    <row r="239" spans="1:11" x14ac:dyDescent="0.2">
      <c r="A239">
        <v>25903</v>
      </c>
      <c r="B239">
        <f t="shared" si="0"/>
        <v>3.5416666666666665</v>
      </c>
      <c r="G239">
        <f t="shared" si="17"/>
        <v>0</v>
      </c>
      <c r="H239" t="str">
        <f t="shared" si="18"/>
        <v/>
      </c>
      <c r="K239">
        <f t="shared" si="12"/>
        <v>-0.29352657222846268</v>
      </c>
    </row>
    <row r="240" spans="1:11" x14ac:dyDescent="0.2">
      <c r="A240">
        <v>25988</v>
      </c>
      <c r="B240">
        <f t="shared" si="0"/>
        <v>3.8333333333333335</v>
      </c>
      <c r="G240">
        <f t="shared" si="17"/>
        <v>0</v>
      </c>
      <c r="H240" t="str">
        <f t="shared" si="18"/>
        <v/>
      </c>
      <c r="K240">
        <f t="shared" si="12"/>
        <v>-0.22699058393553592</v>
      </c>
    </row>
    <row r="241" spans="1:11" x14ac:dyDescent="0.2">
      <c r="A241">
        <v>26080</v>
      </c>
      <c r="B241">
        <f t="shared" si="0"/>
        <v>3.5416666666666665</v>
      </c>
      <c r="G241">
        <f t="shared" si="17"/>
        <v>0</v>
      </c>
      <c r="H241" t="str">
        <f t="shared" si="18"/>
        <v/>
      </c>
      <c r="I241" t="s">
        <v>283</v>
      </c>
      <c r="K241">
        <f t="shared" si="12"/>
        <v>-0.29352657222846268</v>
      </c>
    </row>
    <row r="242" spans="1:11" x14ac:dyDescent="0.2">
      <c r="A242">
        <v>26165</v>
      </c>
      <c r="B242">
        <f t="shared" si="0"/>
        <v>2.4166666666666665</v>
      </c>
      <c r="G242">
        <f t="shared" si="17"/>
        <v>0</v>
      </c>
      <c r="H242" t="str">
        <f t="shared" si="18"/>
        <v/>
      </c>
      <c r="K242">
        <f t="shared" si="12"/>
        <v>-0.55016538421546557</v>
      </c>
    </row>
    <row r="243" spans="1:11" x14ac:dyDescent="0.2">
      <c r="A243">
        <v>26223</v>
      </c>
      <c r="B243">
        <f t="shared" si="0"/>
        <v>8.3333333333333339</v>
      </c>
      <c r="G243">
        <f t="shared" si="17"/>
        <v>1</v>
      </c>
      <c r="H243">
        <f t="shared" si="18"/>
        <v>8.3333333333333339</v>
      </c>
      <c r="I243" t="s">
        <v>284</v>
      </c>
      <c r="K243">
        <f t="shared" si="12"/>
        <v>0.79956466401247572</v>
      </c>
    </row>
    <row r="244" spans="1:11" x14ac:dyDescent="0.2">
      <c r="A244">
        <v>26423</v>
      </c>
      <c r="B244">
        <f t="shared" si="0"/>
        <v>3.0833333333333335</v>
      </c>
      <c r="G244">
        <f t="shared" si="17"/>
        <v>0</v>
      </c>
      <c r="H244" t="str">
        <f t="shared" si="18"/>
        <v/>
      </c>
      <c r="K244">
        <f t="shared" si="12"/>
        <v>-0.39808312526020451</v>
      </c>
    </row>
    <row r="245" spans="1:11" x14ac:dyDescent="0.2">
      <c r="A245">
        <v>26497</v>
      </c>
      <c r="B245">
        <f t="shared" si="0"/>
        <v>11.458333333333334</v>
      </c>
      <c r="G245">
        <f t="shared" si="17"/>
        <v>1</v>
      </c>
      <c r="H245">
        <f t="shared" si="18"/>
        <v>11.458333333333334</v>
      </c>
      <c r="I245" t="s">
        <v>285</v>
      </c>
      <c r="K245">
        <f t="shared" si="12"/>
        <v>1.5124502528652617</v>
      </c>
    </row>
    <row r="246" spans="1:11" x14ac:dyDescent="0.2">
      <c r="A246">
        <v>26772</v>
      </c>
      <c r="B246">
        <f t="shared" si="0"/>
        <v>3.7916666666666665</v>
      </c>
      <c r="G246">
        <f t="shared" si="17"/>
        <v>0</v>
      </c>
      <c r="H246" t="str">
        <f t="shared" si="18"/>
        <v/>
      </c>
      <c r="K246">
        <f t="shared" si="12"/>
        <v>-0.23649572512023981</v>
      </c>
    </row>
    <row r="247" spans="1:11" x14ac:dyDescent="0.2">
      <c r="A247">
        <v>26863</v>
      </c>
      <c r="B247">
        <f t="shared" si="0"/>
        <v>6.25</v>
      </c>
      <c r="G247">
        <f t="shared" si="17"/>
        <v>1</v>
      </c>
      <c r="H247">
        <f t="shared" si="18"/>
        <v>6.25</v>
      </c>
      <c r="I247" t="s">
        <v>286</v>
      </c>
      <c r="K247">
        <f t="shared" si="12"/>
        <v>0.3243076047772851</v>
      </c>
    </row>
    <row r="248" spans="1:11" x14ac:dyDescent="0.2">
      <c r="A248">
        <v>27013</v>
      </c>
      <c r="B248">
        <f t="shared" si="0"/>
        <v>6.208333333333333</v>
      </c>
      <c r="G248">
        <f t="shared" si="17"/>
        <v>0</v>
      </c>
      <c r="H248" t="str">
        <f t="shared" si="18"/>
        <v/>
      </c>
      <c r="K248">
        <f t="shared" si="12"/>
        <v>0.31480246359258118</v>
      </c>
    </row>
    <row r="249" spans="1:11" x14ac:dyDescent="0.2">
      <c r="A249">
        <v>27162</v>
      </c>
      <c r="B249">
        <f t="shared" si="0"/>
        <v>7.75</v>
      </c>
      <c r="G249">
        <f t="shared" si="17"/>
        <v>0</v>
      </c>
      <c r="H249" t="str">
        <f t="shared" si="18"/>
        <v/>
      </c>
      <c r="K249">
        <f t="shared" si="12"/>
        <v>0.66649268742662227</v>
      </c>
    </row>
    <row r="250" spans="1:11" x14ac:dyDescent="0.2">
      <c r="A250">
        <v>27348</v>
      </c>
      <c r="B250">
        <f t="shared" si="0"/>
        <v>2.2916666666666665</v>
      </c>
      <c r="E250">
        <v>1</v>
      </c>
      <c r="G250">
        <f t="shared" si="17"/>
        <v>0</v>
      </c>
      <c r="H250" t="str">
        <f t="shared" si="18"/>
        <v/>
      </c>
      <c r="I250" t="s">
        <v>287</v>
      </c>
      <c r="K250">
        <f t="shared" si="12"/>
        <v>-0.57868080776957698</v>
      </c>
    </row>
    <row r="251" spans="1:11" x14ac:dyDescent="0.2">
      <c r="A251">
        <v>27403</v>
      </c>
      <c r="B251">
        <f t="shared" si="0"/>
        <v>5.958333333333333</v>
      </c>
      <c r="G251">
        <f t="shared" si="17"/>
        <v>0</v>
      </c>
      <c r="H251" t="str">
        <f t="shared" si="18"/>
        <v/>
      </c>
      <c r="K251">
        <f t="shared" si="12"/>
        <v>0.25777161648435837</v>
      </c>
    </row>
    <row r="252" spans="1:11" x14ac:dyDescent="0.2">
      <c r="A252">
        <v>27546</v>
      </c>
      <c r="B252">
        <f t="shared" si="0"/>
        <v>3.9583333333333335</v>
      </c>
      <c r="G252">
        <f t="shared" si="17"/>
        <v>0</v>
      </c>
      <c r="H252" t="str">
        <f t="shared" si="18"/>
        <v/>
      </c>
      <c r="K252">
        <f t="shared" si="12"/>
        <v>-0.19847516038142449</v>
      </c>
    </row>
    <row r="253" spans="1:11" x14ac:dyDescent="0.2">
      <c r="A253">
        <v>27641</v>
      </c>
      <c r="B253">
        <f t="shared" si="0"/>
        <v>2.625</v>
      </c>
      <c r="G253">
        <f t="shared" si="17"/>
        <v>0</v>
      </c>
      <c r="H253" t="str">
        <f t="shared" si="18"/>
        <v/>
      </c>
      <c r="K253">
        <f t="shared" si="12"/>
        <v>-0.50263967829194645</v>
      </c>
    </row>
    <row r="254" spans="1:11" x14ac:dyDescent="0.2">
      <c r="A254">
        <v>27704</v>
      </c>
      <c r="B254">
        <f t="shared" si="0"/>
        <v>1.125</v>
      </c>
      <c r="G254">
        <f t="shared" si="17"/>
        <v>0</v>
      </c>
      <c r="H254" t="str">
        <f t="shared" si="18"/>
        <v/>
      </c>
      <c r="K254">
        <f t="shared" si="12"/>
        <v>-0.84482476094128367</v>
      </c>
    </row>
    <row r="255" spans="1:11" x14ac:dyDescent="0.2">
      <c r="A255">
        <v>27731</v>
      </c>
      <c r="B255">
        <f t="shared" si="0"/>
        <v>3.0416666666666665</v>
      </c>
      <c r="G255">
        <f t="shared" si="17"/>
        <v>1</v>
      </c>
      <c r="H255">
        <f t="shared" si="18"/>
        <v>3.0416666666666665</v>
      </c>
      <c r="I255" t="s">
        <v>288</v>
      </c>
      <c r="K255">
        <f t="shared" si="12"/>
        <v>-0.40758826644490842</v>
      </c>
    </row>
    <row r="256" spans="1:11" x14ac:dyDescent="0.2">
      <c r="A256">
        <v>27804</v>
      </c>
      <c r="B256">
        <f t="shared" si="0"/>
        <v>1.9166666666666667</v>
      </c>
      <c r="G256">
        <f t="shared" si="17"/>
        <v>0</v>
      </c>
      <c r="H256" t="str">
        <f t="shared" si="18"/>
        <v/>
      </c>
      <c r="K256">
        <f t="shared" si="12"/>
        <v>-0.6642270784319112</v>
      </c>
    </row>
    <row r="257" spans="1:11" x14ac:dyDescent="0.2">
      <c r="A257">
        <v>27850</v>
      </c>
      <c r="B257">
        <f t="shared" si="0"/>
        <v>1.6666666666666667</v>
      </c>
      <c r="G257">
        <f t="shared" si="17"/>
        <v>0</v>
      </c>
      <c r="H257" t="str">
        <f t="shared" si="18"/>
        <v/>
      </c>
      <c r="K257">
        <f t="shared" si="12"/>
        <v>-0.72125792554013402</v>
      </c>
    </row>
    <row r="258" spans="1:11" x14ac:dyDescent="0.2">
      <c r="A258">
        <v>27890</v>
      </c>
      <c r="B258">
        <f t="shared" ref="B258:B415" si="19">(A259-A258)/24</f>
        <v>4.583333333333333</v>
      </c>
      <c r="G258">
        <f t="shared" si="17"/>
        <v>0</v>
      </c>
      <c r="H258" t="str">
        <f t="shared" si="18"/>
        <v/>
      </c>
      <c r="K258">
        <f t="shared" si="12"/>
        <v>-5.5898042610867421E-2</v>
      </c>
    </row>
    <row r="259" spans="1:11" x14ac:dyDescent="0.2">
      <c r="A259">
        <v>28000</v>
      </c>
      <c r="B259">
        <f t="shared" si="19"/>
        <v>0.91666666666666663</v>
      </c>
      <c r="G259">
        <f t="shared" si="17"/>
        <v>0</v>
      </c>
      <c r="H259" t="str">
        <f t="shared" si="18"/>
        <v/>
      </c>
      <c r="I259" t="s">
        <v>289</v>
      </c>
      <c r="K259">
        <f t="shared" ref="K259:K322" si="20">(B259-B$736)/B$737</f>
        <v>-0.89235046686480279</v>
      </c>
    </row>
    <row r="260" spans="1:11" x14ac:dyDescent="0.2">
      <c r="A260">
        <v>28022</v>
      </c>
      <c r="B260">
        <f t="shared" si="19"/>
        <v>1</v>
      </c>
      <c r="C260" t="s">
        <v>290</v>
      </c>
      <c r="G260">
        <f t="shared" si="17"/>
        <v>0</v>
      </c>
      <c r="H260" t="str">
        <f t="shared" si="18"/>
        <v/>
      </c>
      <c r="I260" t="s">
        <v>291</v>
      </c>
      <c r="K260">
        <f t="shared" si="20"/>
        <v>-0.87334018449539508</v>
      </c>
    </row>
    <row r="261" spans="1:11" x14ac:dyDescent="0.2">
      <c r="A261">
        <v>28046</v>
      </c>
      <c r="B261">
        <f t="shared" si="19"/>
        <v>1.875</v>
      </c>
      <c r="D261">
        <v>1</v>
      </c>
      <c r="F261">
        <v>1</v>
      </c>
      <c r="G261">
        <f t="shared" si="17"/>
        <v>0</v>
      </c>
      <c r="H261" t="str">
        <f t="shared" si="18"/>
        <v/>
      </c>
      <c r="I261" t="s">
        <v>293</v>
      </c>
      <c r="K261">
        <f t="shared" si="20"/>
        <v>-0.67373221961661511</v>
      </c>
    </row>
    <row r="262" spans="1:11" x14ac:dyDescent="0.2">
      <c r="A262">
        <v>28091</v>
      </c>
      <c r="B262">
        <f t="shared" si="19"/>
        <v>3.5416666666666665</v>
      </c>
      <c r="G262">
        <f t="shared" si="17"/>
        <v>1</v>
      </c>
      <c r="H262">
        <f t="shared" si="18"/>
        <v>3.5416666666666665</v>
      </c>
      <c r="I262" t="s">
        <v>292</v>
      </c>
      <c r="K262">
        <f t="shared" si="20"/>
        <v>-0.29352657222846268</v>
      </c>
    </row>
    <row r="263" spans="1:11" x14ac:dyDescent="0.2">
      <c r="A263">
        <v>28176</v>
      </c>
      <c r="B263">
        <f t="shared" si="19"/>
        <v>1.5416666666666667</v>
      </c>
      <c r="G263">
        <f t="shared" si="17"/>
        <v>0</v>
      </c>
      <c r="H263" t="str">
        <f t="shared" si="18"/>
        <v/>
      </c>
      <c r="K263">
        <f t="shared" si="20"/>
        <v>-0.74977334909424553</v>
      </c>
    </row>
    <row r="264" spans="1:11" x14ac:dyDescent="0.2">
      <c r="A264">
        <v>28213</v>
      </c>
      <c r="B264">
        <f t="shared" si="19"/>
        <v>1.9166666666666667</v>
      </c>
      <c r="G264">
        <f t="shared" si="17"/>
        <v>0</v>
      </c>
      <c r="H264" t="str">
        <f t="shared" si="18"/>
        <v/>
      </c>
      <c r="K264">
        <f t="shared" si="20"/>
        <v>-0.6642270784319112</v>
      </c>
    </row>
    <row r="265" spans="1:11" x14ac:dyDescent="0.2">
      <c r="A265">
        <v>28259</v>
      </c>
      <c r="B265">
        <f t="shared" si="19"/>
        <v>3.125</v>
      </c>
      <c r="G265">
        <f t="shared" ref="G265:G293" si="21">IF(ISNUMBER(SEARCH($J$2,I265)),1,0)</f>
        <v>0</v>
      </c>
      <c r="H265" t="str">
        <f t="shared" si="18"/>
        <v/>
      </c>
      <c r="K265">
        <f t="shared" si="20"/>
        <v>-0.38857798407550076</v>
      </c>
    </row>
    <row r="266" spans="1:11" x14ac:dyDescent="0.2">
      <c r="A266">
        <v>28334</v>
      </c>
      <c r="B266">
        <f t="shared" si="19"/>
        <v>3.375</v>
      </c>
      <c r="E266">
        <v>1</v>
      </c>
      <c r="G266">
        <f t="shared" si="21"/>
        <v>0</v>
      </c>
      <c r="H266" t="str">
        <f t="shared" si="18"/>
        <v/>
      </c>
      <c r="I266" t="s">
        <v>294</v>
      </c>
      <c r="K266">
        <f t="shared" si="20"/>
        <v>-0.33154713696727789</v>
      </c>
    </row>
    <row r="267" spans="1:11" x14ac:dyDescent="0.2">
      <c r="A267">
        <v>28415</v>
      </c>
      <c r="B267">
        <f t="shared" si="19"/>
        <v>1.75</v>
      </c>
      <c r="G267">
        <f t="shared" si="21"/>
        <v>0</v>
      </c>
      <c r="H267" t="str">
        <f t="shared" si="18"/>
        <v/>
      </c>
      <c r="K267">
        <f t="shared" si="20"/>
        <v>-0.70224764317072652</v>
      </c>
    </row>
    <row r="268" spans="1:11" x14ac:dyDescent="0.2">
      <c r="A268">
        <v>28457</v>
      </c>
      <c r="B268">
        <f t="shared" si="19"/>
        <v>4.041666666666667</v>
      </c>
      <c r="G268">
        <f t="shared" si="21"/>
        <v>0</v>
      </c>
      <c r="H268" t="str">
        <f t="shared" si="18"/>
        <v/>
      </c>
      <c r="K268">
        <f t="shared" si="20"/>
        <v>-0.17946487801201683</v>
      </c>
    </row>
    <row r="269" spans="1:11" x14ac:dyDescent="0.2">
      <c r="A269">
        <v>28554</v>
      </c>
      <c r="B269">
        <f t="shared" si="19"/>
        <v>8.4583333333333339</v>
      </c>
      <c r="G269">
        <f t="shared" si="21"/>
        <v>0</v>
      </c>
      <c r="H269" t="str">
        <f t="shared" si="18"/>
        <v/>
      </c>
      <c r="I269" t="s">
        <v>162</v>
      </c>
      <c r="K269">
        <f t="shared" si="20"/>
        <v>0.82808008756658724</v>
      </c>
    </row>
    <row r="270" spans="1:11" x14ac:dyDescent="0.2">
      <c r="A270">
        <v>28757</v>
      </c>
      <c r="B270">
        <f t="shared" si="19"/>
        <v>3.4583333333333335</v>
      </c>
      <c r="G270">
        <f t="shared" si="21"/>
        <v>0</v>
      </c>
      <c r="H270" t="str">
        <f t="shared" si="18"/>
        <v/>
      </c>
      <c r="I270" t="s">
        <v>163</v>
      </c>
      <c r="K270">
        <f t="shared" si="20"/>
        <v>-0.31253685459787023</v>
      </c>
    </row>
    <row r="271" spans="1:11" x14ac:dyDescent="0.2">
      <c r="A271">
        <v>28840</v>
      </c>
      <c r="B271">
        <f t="shared" si="19"/>
        <v>5.5</v>
      </c>
      <c r="G271">
        <f t="shared" si="21"/>
        <v>1</v>
      </c>
      <c r="H271">
        <f t="shared" si="18"/>
        <v>5.5</v>
      </c>
      <c r="I271" t="s">
        <v>164</v>
      </c>
      <c r="K271">
        <f t="shared" si="20"/>
        <v>0.15321506345261648</v>
      </c>
    </row>
    <row r="272" spans="1:11" x14ac:dyDescent="0.2">
      <c r="A272">
        <v>28972</v>
      </c>
      <c r="B272">
        <f t="shared" si="19"/>
        <v>1.2916666666666667</v>
      </c>
      <c r="G272">
        <f t="shared" si="21"/>
        <v>0</v>
      </c>
      <c r="H272" t="str">
        <f t="shared" si="18"/>
        <v/>
      </c>
      <c r="K272">
        <f t="shared" si="20"/>
        <v>-0.80680419620246835</v>
      </c>
    </row>
    <row r="273" spans="1:11" x14ac:dyDescent="0.2">
      <c r="A273">
        <v>29003</v>
      </c>
      <c r="B273">
        <f t="shared" si="19"/>
        <v>3.8333333333333335</v>
      </c>
      <c r="G273">
        <f t="shared" si="21"/>
        <v>0</v>
      </c>
      <c r="H273" t="str">
        <f t="shared" si="18"/>
        <v/>
      </c>
      <c r="K273">
        <f t="shared" si="20"/>
        <v>-0.22699058393553592</v>
      </c>
    </row>
    <row r="274" spans="1:11" x14ac:dyDescent="0.2">
      <c r="A274">
        <v>29095</v>
      </c>
      <c r="B274">
        <f t="shared" si="19"/>
        <v>1.4166666666666667</v>
      </c>
      <c r="G274">
        <f t="shared" si="21"/>
        <v>0</v>
      </c>
      <c r="H274" t="str">
        <f t="shared" si="18"/>
        <v/>
      </c>
      <c r="K274">
        <f t="shared" si="20"/>
        <v>-0.77828877264835694</v>
      </c>
    </row>
    <row r="275" spans="1:11" x14ac:dyDescent="0.2">
      <c r="A275">
        <v>29129</v>
      </c>
      <c r="B275">
        <f t="shared" si="19"/>
        <v>3.7083333333333335</v>
      </c>
      <c r="G275">
        <f t="shared" si="21"/>
        <v>0</v>
      </c>
      <c r="H275" t="str">
        <f t="shared" si="18"/>
        <v/>
      </c>
      <c r="K275">
        <f t="shared" si="20"/>
        <v>-0.25550600748964736</v>
      </c>
    </row>
    <row r="276" spans="1:11" x14ac:dyDescent="0.2">
      <c r="A276">
        <v>29218</v>
      </c>
      <c r="B276">
        <f t="shared" si="19"/>
        <v>3</v>
      </c>
      <c r="G276">
        <f t="shared" si="21"/>
        <v>0</v>
      </c>
      <c r="H276" t="str">
        <f t="shared" si="18"/>
        <v/>
      </c>
      <c r="K276">
        <f t="shared" si="20"/>
        <v>-0.41709340762961217</v>
      </c>
    </row>
    <row r="277" spans="1:11" x14ac:dyDescent="0.2">
      <c r="A277">
        <v>29290</v>
      </c>
      <c r="B277">
        <f t="shared" si="19"/>
        <v>6.75</v>
      </c>
      <c r="G277">
        <f t="shared" si="21"/>
        <v>0</v>
      </c>
      <c r="H277" t="str">
        <f t="shared" si="18"/>
        <v/>
      </c>
      <c r="K277">
        <f t="shared" si="20"/>
        <v>0.43836929899373084</v>
      </c>
    </row>
    <row r="278" spans="1:11" x14ac:dyDescent="0.2">
      <c r="A278">
        <v>29452</v>
      </c>
      <c r="B278">
        <f t="shared" si="19"/>
        <v>3.5416666666666665</v>
      </c>
      <c r="C278" t="s">
        <v>344</v>
      </c>
      <c r="D278">
        <v>1</v>
      </c>
      <c r="F278">
        <v>1</v>
      </c>
      <c r="G278">
        <f t="shared" si="21"/>
        <v>0</v>
      </c>
      <c r="H278" t="str">
        <f t="shared" si="18"/>
        <v/>
      </c>
      <c r="I278" t="s">
        <v>165</v>
      </c>
      <c r="K278">
        <f t="shared" si="20"/>
        <v>-0.29352657222846268</v>
      </c>
    </row>
    <row r="279" spans="1:11" x14ac:dyDescent="0.2">
      <c r="A279">
        <v>29537</v>
      </c>
      <c r="B279">
        <f t="shared" si="19"/>
        <v>3.0416666666666665</v>
      </c>
      <c r="G279">
        <f t="shared" si="21"/>
        <v>0</v>
      </c>
      <c r="H279" t="str">
        <f t="shared" si="18"/>
        <v/>
      </c>
      <c r="I279" t="s">
        <v>166</v>
      </c>
      <c r="K279">
        <f t="shared" si="20"/>
        <v>-0.40758826644490842</v>
      </c>
    </row>
    <row r="280" spans="1:11" x14ac:dyDescent="0.2">
      <c r="A280">
        <v>29610</v>
      </c>
      <c r="B280">
        <f t="shared" si="19"/>
        <v>5.541666666666667</v>
      </c>
      <c r="G280">
        <f t="shared" si="21"/>
        <v>1</v>
      </c>
      <c r="H280">
        <f t="shared" si="18"/>
        <v>5.541666666666667</v>
      </c>
      <c r="I280" t="s">
        <v>167</v>
      </c>
      <c r="K280">
        <f t="shared" si="20"/>
        <v>0.16272020463732037</v>
      </c>
    </row>
    <row r="281" spans="1:11" x14ac:dyDescent="0.2">
      <c r="A281">
        <v>29743</v>
      </c>
      <c r="B281">
        <f t="shared" si="19"/>
        <v>5.708333333333333</v>
      </c>
      <c r="G281">
        <f t="shared" si="21"/>
        <v>0</v>
      </c>
      <c r="H281" t="str">
        <f t="shared" si="18"/>
        <v/>
      </c>
      <c r="K281">
        <f t="shared" si="20"/>
        <v>0.20074076937613547</v>
      </c>
    </row>
    <row r="282" spans="1:11" x14ac:dyDescent="0.2">
      <c r="A282">
        <v>29880</v>
      </c>
      <c r="B282">
        <f t="shared" si="19"/>
        <v>1.75</v>
      </c>
      <c r="G282">
        <f t="shared" si="21"/>
        <v>0</v>
      </c>
      <c r="H282" t="str">
        <f t="shared" si="18"/>
        <v/>
      </c>
      <c r="K282">
        <f t="shared" si="20"/>
        <v>-0.70224764317072652</v>
      </c>
    </row>
    <row r="283" spans="1:11" x14ac:dyDescent="0.2">
      <c r="A283">
        <v>29922</v>
      </c>
      <c r="B283">
        <f t="shared" si="19"/>
        <v>4.375</v>
      </c>
      <c r="G283">
        <f t="shared" si="21"/>
        <v>0</v>
      </c>
      <c r="H283" t="str">
        <f t="shared" si="18"/>
        <v/>
      </c>
      <c r="I283" t="s">
        <v>168</v>
      </c>
      <c r="K283">
        <f t="shared" si="20"/>
        <v>-0.10342374853438641</v>
      </c>
    </row>
    <row r="284" spans="1:11" x14ac:dyDescent="0.2">
      <c r="A284">
        <v>30027</v>
      </c>
      <c r="B284">
        <f t="shared" si="19"/>
        <v>3.875</v>
      </c>
      <c r="G284">
        <f t="shared" si="21"/>
        <v>0</v>
      </c>
      <c r="H284" t="str">
        <f t="shared" si="18"/>
        <v/>
      </c>
      <c r="K284">
        <f t="shared" si="20"/>
        <v>-0.21748544275083215</v>
      </c>
    </row>
    <row r="285" spans="1:11" x14ac:dyDescent="0.2">
      <c r="A285">
        <v>30120</v>
      </c>
      <c r="B285">
        <f t="shared" si="19"/>
        <v>4.041666666666667</v>
      </c>
      <c r="G285">
        <f t="shared" si="21"/>
        <v>0</v>
      </c>
      <c r="H285" t="str">
        <f t="shared" si="18"/>
        <v/>
      </c>
      <c r="K285">
        <f t="shared" si="20"/>
        <v>-0.17946487801201683</v>
      </c>
    </row>
    <row r="286" spans="1:11" x14ac:dyDescent="0.2">
      <c r="A286">
        <v>30217</v>
      </c>
      <c r="B286">
        <f t="shared" si="19"/>
        <v>6.666666666666667</v>
      </c>
      <c r="G286">
        <f t="shared" si="21"/>
        <v>1</v>
      </c>
      <c r="H286">
        <f t="shared" si="18"/>
        <v>6.666666666666667</v>
      </c>
      <c r="I286" t="s">
        <v>169</v>
      </c>
      <c r="K286">
        <f t="shared" si="20"/>
        <v>0.41935901662432329</v>
      </c>
    </row>
    <row r="287" spans="1:11" x14ac:dyDescent="0.2">
      <c r="A287">
        <v>30377</v>
      </c>
      <c r="B287">
        <f t="shared" si="19"/>
        <v>11.041666666666666</v>
      </c>
      <c r="G287">
        <f t="shared" si="21"/>
        <v>0</v>
      </c>
      <c r="H287" t="str">
        <f t="shared" si="18"/>
        <v/>
      </c>
      <c r="K287">
        <f t="shared" si="20"/>
        <v>1.4173988410182232</v>
      </c>
    </row>
    <row r="288" spans="1:11" x14ac:dyDescent="0.2">
      <c r="A288">
        <v>30642</v>
      </c>
      <c r="B288">
        <f t="shared" si="19"/>
        <v>7.333333333333333</v>
      </c>
      <c r="G288">
        <f t="shared" si="21"/>
        <v>1</v>
      </c>
      <c r="H288">
        <f t="shared" si="18"/>
        <v>7.333333333333333</v>
      </c>
      <c r="I288" t="s">
        <v>170</v>
      </c>
      <c r="K288">
        <f t="shared" si="20"/>
        <v>0.57144127557958413</v>
      </c>
    </row>
    <row r="289" spans="1:11" x14ac:dyDescent="0.2">
      <c r="A289">
        <v>30818</v>
      </c>
      <c r="B289">
        <f t="shared" si="19"/>
        <v>2.375</v>
      </c>
      <c r="G289">
        <f t="shared" si="21"/>
        <v>0</v>
      </c>
      <c r="H289" t="str">
        <f t="shared" si="18"/>
        <v/>
      </c>
      <c r="I289" t="s">
        <v>171</v>
      </c>
      <c r="K289">
        <f t="shared" si="20"/>
        <v>-0.55967052540016937</v>
      </c>
    </row>
    <row r="290" spans="1:11" x14ac:dyDescent="0.2">
      <c r="A290">
        <v>30875</v>
      </c>
      <c r="B290">
        <f t="shared" si="19"/>
        <v>4</v>
      </c>
      <c r="G290">
        <f t="shared" si="21"/>
        <v>0</v>
      </c>
      <c r="H290" t="str">
        <f t="shared" si="18"/>
        <v/>
      </c>
      <c r="K290">
        <f t="shared" si="20"/>
        <v>-0.18897001919672071</v>
      </c>
    </row>
    <row r="291" spans="1:11" x14ac:dyDescent="0.2">
      <c r="A291">
        <v>30971</v>
      </c>
      <c r="B291">
        <f t="shared" si="19"/>
        <v>14.5</v>
      </c>
      <c r="G291">
        <f t="shared" si="21"/>
        <v>0</v>
      </c>
      <c r="H291" t="str">
        <f t="shared" si="18"/>
        <v/>
      </c>
      <c r="I291" t="s">
        <v>172</v>
      </c>
      <c r="K291">
        <f t="shared" si="20"/>
        <v>2.2063255593486395</v>
      </c>
    </row>
    <row r="292" spans="1:11" x14ac:dyDescent="0.2">
      <c r="A292">
        <v>31319</v>
      </c>
      <c r="B292">
        <f t="shared" si="19"/>
        <v>0.66666666666666663</v>
      </c>
      <c r="G292">
        <f t="shared" si="21"/>
        <v>0</v>
      </c>
      <c r="H292" t="str">
        <f t="shared" si="18"/>
        <v/>
      </c>
      <c r="I292" t="s">
        <v>173</v>
      </c>
      <c r="K292">
        <f t="shared" si="20"/>
        <v>-0.9493813139730255</v>
      </c>
    </row>
    <row r="293" spans="1:11" x14ac:dyDescent="0.2">
      <c r="A293">
        <v>31335</v>
      </c>
      <c r="B293">
        <f t="shared" si="19"/>
        <v>8.75</v>
      </c>
      <c r="G293">
        <f t="shared" si="21"/>
        <v>1</v>
      </c>
      <c r="H293">
        <f t="shared" si="18"/>
        <v>8.75</v>
      </c>
      <c r="I293" t="s">
        <v>174</v>
      </c>
      <c r="K293">
        <f t="shared" si="20"/>
        <v>0.89461607585951375</v>
      </c>
    </row>
    <row r="294" spans="1:11" x14ac:dyDescent="0.2">
      <c r="A294">
        <v>31545</v>
      </c>
      <c r="B294">
        <f t="shared" si="19"/>
        <v>17.083333333333332</v>
      </c>
      <c r="G294">
        <f t="shared" ref="G294:G323" si="22">IF(ISNUMBER(SEARCH($J$2,I294)),1,0)</f>
        <v>0</v>
      </c>
      <c r="H294" t="str">
        <f t="shared" si="18"/>
        <v/>
      </c>
      <c r="I294" t="s">
        <v>175</v>
      </c>
      <c r="K294">
        <f t="shared" si="20"/>
        <v>2.7956443128002757</v>
      </c>
    </row>
    <row r="295" spans="1:11" x14ac:dyDescent="0.2">
      <c r="A295">
        <v>31955</v>
      </c>
      <c r="B295">
        <f t="shared" si="19"/>
        <v>4.5</v>
      </c>
      <c r="G295">
        <f t="shared" si="22"/>
        <v>0</v>
      </c>
      <c r="H295" t="str">
        <f t="shared" si="18"/>
        <v/>
      </c>
      <c r="I295" t="s">
        <v>176</v>
      </c>
      <c r="K295">
        <f t="shared" si="20"/>
        <v>-7.4908324980274971E-2</v>
      </c>
    </row>
    <row r="296" spans="1:11" x14ac:dyDescent="0.2">
      <c r="A296">
        <v>32063</v>
      </c>
      <c r="B296">
        <f t="shared" si="19"/>
        <v>2.1666666666666665</v>
      </c>
      <c r="G296">
        <f t="shared" si="22"/>
        <v>0</v>
      </c>
      <c r="H296" t="str">
        <f t="shared" si="18"/>
        <v/>
      </c>
      <c r="K296">
        <f t="shared" si="20"/>
        <v>-0.60719623132368838</v>
      </c>
    </row>
    <row r="297" spans="1:11" x14ac:dyDescent="0.2">
      <c r="A297">
        <v>32115</v>
      </c>
      <c r="B297">
        <f t="shared" si="19"/>
        <v>3.125</v>
      </c>
      <c r="G297">
        <f t="shared" si="22"/>
        <v>0</v>
      </c>
      <c r="H297" t="str">
        <f t="shared" si="18"/>
        <v/>
      </c>
      <c r="K297">
        <f t="shared" si="20"/>
        <v>-0.38857798407550076</v>
      </c>
    </row>
    <row r="298" spans="1:11" x14ac:dyDescent="0.2">
      <c r="A298">
        <v>32190</v>
      </c>
      <c r="B298">
        <f t="shared" si="19"/>
        <v>8</v>
      </c>
      <c r="G298">
        <f t="shared" si="22"/>
        <v>1</v>
      </c>
      <c r="H298">
        <f t="shared" si="18"/>
        <v>8</v>
      </c>
      <c r="I298" t="s">
        <v>177</v>
      </c>
      <c r="K298">
        <f t="shared" si="20"/>
        <v>0.72352353453484519</v>
      </c>
    </row>
    <row r="299" spans="1:11" x14ac:dyDescent="0.2">
      <c r="A299">
        <v>32382</v>
      </c>
      <c r="B299">
        <f t="shared" si="19"/>
        <v>4</v>
      </c>
      <c r="G299">
        <f t="shared" si="22"/>
        <v>0</v>
      </c>
      <c r="H299" t="str">
        <f t="shared" si="18"/>
        <v/>
      </c>
      <c r="K299">
        <f t="shared" si="20"/>
        <v>-0.18897001919672071</v>
      </c>
    </row>
    <row r="300" spans="1:11" x14ac:dyDescent="0.2">
      <c r="A300">
        <v>32478</v>
      </c>
      <c r="B300">
        <f t="shared" si="19"/>
        <v>7.5</v>
      </c>
      <c r="C300" t="s">
        <v>260</v>
      </c>
      <c r="F300">
        <v>1</v>
      </c>
      <c r="G300">
        <f t="shared" si="22"/>
        <v>1</v>
      </c>
      <c r="H300">
        <f t="shared" si="18"/>
        <v>7.5</v>
      </c>
      <c r="I300" t="s">
        <v>178</v>
      </c>
      <c r="K300">
        <f t="shared" si="20"/>
        <v>0.60946184031839945</v>
      </c>
    </row>
    <row r="301" spans="1:11" x14ac:dyDescent="0.2">
      <c r="A301">
        <v>32658</v>
      </c>
      <c r="B301">
        <f t="shared" si="19"/>
        <v>5.541666666666667</v>
      </c>
      <c r="C301" t="s">
        <v>298</v>
      </c>
      <c r="G301">
        <f t="shared" si="22"/>
        <v>0</v>
      </c>
      <c r="H301" t="str">
        <f t="shared" si="18"/>
        <v/>
      </c>
      <c r="I301" t="s">
        <v>179</v>
      </c>
      <c r="K301">
        <f t="shared" si="20"/>
        <v>0.16272020463732037</v>
      </c>
    </row>
    <row r="302" spans="1:11" x14ac:dyDescent="0.2">
      <c r="A302">
        <v>32791</v>
      </c>
      <c r="B302">
        <f t="shared" si="19"/>
        <v>21</v>
      </c>
      <c r="G302">
        <f t="shared" si="22"/>
        <v>0</v>
      </c>
      <c r="H302" t="str">
        <f t="shared" si="18"/>
        <v/>
      </c>
      <c r="I302" t="s">
        <v>180</v>
      </c>
      <c r="K302">
        <f t="shared" si="20"/>
        <v>3.6891275841624345</v>
      </c>
    </row>
    <row r="303" spans="1:11" x14ac:dyDescent="0.2">
      <c r="A303">
        <v>33295</v>
      </c>
      <c r="B303">
        <f t="shared" si="19"/>
        <v>5.583333333333333</v>
      </c>
      <c r="G303">
        <f t="shared" si="22"/>
        <v>0</v>
      </c>
      <c r="H303" t="str">
        <f t="shared" si="18"/>
        <v/>
      </c>
      <c r="K303">
        <f t="shared" si="20"/>
        <v>0.17222534582202403</v>
      </c>
    </row>
    <row r="304" spans="1:11" x14ac:dyDescent="0.2">
      <c r="A304">
        <v>33429</v>
      </c>
      <c r="B304">
        <f t="shared" si="19"/>
        <v>1.125</v>
      </c>
      <c r="C304" t="s">
        <v>260</v>
      </c>
      <c r="G304">
        <f t="shared" si="22"/>
        <v>0</v>
      </c>
      <c r="H304" t="str">
        <f t="shared" si="18"/>
        <v/>
      </c>
      <c r="K304">
        <f t="shared" si="20"/>
        <v>-0.84482476094128367</v>
      </c>
    </row>
    <row r="305" spans="1:11" x14ac:dyDescent="0.2">
      <c r="A305">
        <v>33456</v>
      </c>
      <c r="B305">
        <f t="shared" si="19"/>
        <v>7.625</v>
      </c>
      <c r="G305">
        <f t="shared" si="22"/>
        <v>1</v>
      </c>
      <c r="H305">
        <f t="shared" si="18"/>
        <v>7.625</v>
      </c>
      <c r="I305" t="s">
        <v>181</v>
      </c>
      <c r="K305">
        <f t="shared" si="20"/>
        <v>0.63797726387251086</v>
      </c>
    </row>
    <row r="306" spans="1:11" x14ac:dyDescent="0.2">
      <c r="A306">
        <v>33639</v>
      </c>
      <c r="B306">
        <f t="shared" si="19"/>
        <v>4.458333333333333</v>
      </c>
      <c r="D306">
        <v>1</v>
      </c>
      <c r="F306">
        <v>1</v>
      </c>
      <c r="G306">
        <f t="shared" si="22"/>
        <v>0</v>
      </c>
      <c r="H306" t="str">
        <f t="shared" si="18"/>
        <v/>
      </c>
      <c r="I306" t="s">
        <v>182</v>
      </c>
      <c r="K306">
        <f t="shared" si="20"/>
        <v>-8.4413466164978856E-2</v>
      </c>
    </row>
    <row r="307" spans="1:11" x14ac:dyDescent="0.2">
      <c r="A307">
        <v>33746</v>
      </c>
      <c r="B307">
        <f t="shared" si="19"/>
        <v>6.208333333333333</v>
      </c>
      <c r="G307">
        <f t="shared" si="22"/>
        <v>0</v>
      </c>
      <c r="H307" t="str">
        <f t="shared" si="18"/>
        <v/>
      </c>
      <c r="I307" t="s">
        <v>183</v>
      </c>
      <c r="K307">
        <f t="shared" si="20"/>
        <v>0.31480246359258118</v>
      </c>
    </row>
    <row r="308" spans="1:11" x14ac:dyDescent="0.2">
      <c r="A308">
        <v>33895</v>
      </c>
      <c r="B308">
        <f t="shared" si="19"/>
        <v>10.5</v>
      </c>
      <c r="D308">
        <v>1</v>
      </c>
      <c r="G308">
        <f t="shared" si="22"/>
        <v>0</v>
      </c>
      <c r="H308" t="str">
        <f t="shared" si="18"/>
        <v/>
      </c>
      <c r="I308" t="s">
        <v>184</v>
      </c>
      <c r="K308">
        <f t="shared" si="20"/>
        <v>1.2938320056170738</v>
      </c>
    </row>
    <row r="309" spans="1:11" x14ac:dyDescent="0.2">
      <c r="A309">
        <v>34147</v>
      </c>
      <c r="B309">
        <f t="shared" si="19"/>
        <v>6.75</v>
      </c>
      <c r="G309">
        <f t="shared" si="22"/>
        <v>0</v>
      </c>
      <c r="H309" t="str">
        <f t="shared" si="18"/>
        <v/>
      </c>
      <c r="K309">
        <f t="shared" si="20"/>
        <v>0.43836929899373084</v>
      </c>
    </row>
    <row r="310" spans="1:11" x14ac:dyDescent="0.2">
      <c r="A310">
        <v>34309</v>
      </c>
      <c r="B310">
        <f t="shared" si="19"/>
        <v>5.416666666666667</v>
      </c>
      <c r="G310">
        <f t="shared" si="22"/>
        <v>1</v>
      </c>
      <c r="H310">
        <f t="shared" si="18"/>
        <v>5.416666666666667</v>
      </c>
      <c r="I310" t="s">
        <v>185</v>
      </c>
      <c r="K310">
        <f t="shared" si="20"/>
        <v>0.13420478108320893</v>
      </c>
    </row>
    <row r="311" spans="1:11" x14ac:dyDescent="0.2">
      <c r="A311">
        <v>34439</v>
      </c>
      <c r="B311">
        <f t="shared" si="19"/>
        <v>2.8333333333333335</v>
      </c>
      <c r="G311">
        <f t="shared" si="22"/>
        <v>0</v>
      </c>
      <c r="H311" t="str">
        <f t="shared" si="18"/>
        <v/>
      </c>
      <c r="K311">
        <f t="shared" si="20"/>
        <v>-0.45511397236842738</v>
      </c>
    </row>
    <row r="312" spans="1:11" x14ac:dyDescent="0.2">
      <c r="A312">
        <v>34507</v>
      </c>
      <c r="B312">
        <f t="shared" si="19"/>
        <v>5.958333333333333</v>
      </c>
      <c r="G312">
        <f t="shared" si="22"/>
        <v>1</v>
      </c>
      <c r="H312">
        <f t="shared" si="18"/>
        <v>5.958333333333333</v>
      </c>
      <c r="I312" t="s">
        <v>186</v>
      </c>
      <c r="K312">
        <f t="shared" si="20"/>
        <v>0.25777161648435837</v>
      </c>
    </row>
    <row r="313" spans="1:11" x14ac:dyDescent="0.2">
      <c r="A313">
        <v>34650</v>
      </c>
      <c r="B313">
        <f t="shared" si="19"/>
        <v>4.416666666666667</v>
      </c>
      <c r="G313">
        <f t="shared" si="22"/>
        <v>0</v>
      </c>
      <c r="H313" t="str">
        <f t="shared" si="18"/>
        <v/>
      </c>
      <c r="K313">
        <f t="shared" si="20"/>
        <v>-9.3918607349682534E-2</v>
      </c>
    </row>
    <row r="314" spans="1:11" x14ac:dyDescent="0.2">
      <c r="A314">
        <v>34756</v>
      </c>
      <c r="B314">
        <f t="shared" si="19"/>
        <v>11.583333333333334</v>
      </c>
      <c r="G314">
        <f t="shared" si="22"/>
        <v>0</v>
      </c>
      <c r="H314" t="str">
        <f t="shared" si="18"/>
        <v/>
      </c>
      <c r="K314">
        <f t="shared" si="20"/>
        <v>1.5409656764193731</v>
      </c>
    </row>
    <row r="315" spans="1:11" x14ac:dyDescent="0.2">
      <c r="A315">
        <v>35034</v>
      </c>
      <c r="B315">
        <f t="shared" si="19"/>
        <v>10.083333333333334</v>
      </c>
      <c r="E315">
        <v>1</v>
      </c>
      <c r="G315">
        <f t="shared" si="22"/>
        <v>0</v>
      </c>
      <c r="H315" t="str">
        <f t="shared" si="18"/>
        <v/>
      </c>
      <c r="I315" t="s">
        <v>187</v>
      </c>
      <c r="K315">
        <f t="shared" si="20"/>
        <v>1.1987805937700358</v>
      </c>
    </row>
    <row r="316" spans="1:11" x14ac:dyDescent="0.2">
      <c r="A316">
        <v>35276</v>
      </c>
      <c r="B316">
        <f t="shared" si="19"/>
        <v>2.0833333333333335</v>
      </c>
      <c r="G316">
        <f t="shared" si="22"/>
        <v>0</v>
      </c>
      <c r="H316" t="str">
        <f t="shared" si="18"/>
        <v/>
      </c>
      <c r="K316">
        <f t="shared" si="20"/>
        <v>-0.62620651369309599</v>
      </c>
    </row>
    <row r="317" spans="1:11" x14ac:dyDescent="0.2">
      <c r="A317">
        <v>35326</v>
      </c>
      <c r="B317">
        <f t="shared" si="19"/>
        <v>2.5</v>
      </c>
      <c r="G317">
        <f t="shared" si="22"/>
        <v>0</v>
      </c>
      <c r="H317" t="str">
        <f t="shared" si="18"/>
        <v/>
      </c>
      <c r="K317">
        <f t="shared" si="20"/>
        <v>-0.53115510184605796</v>
      </c>
    </row>
    <row r="318" spans="1:11" x14ac:dyDescent="0.2">
      <c r="A318">
        <v>35386</v>
      </c>
      <c r="B318">
        <f t="shared" si="19"/>
        <v>1.9166666666666667</v>
      </c>
      <c r="G318">
        <f t="shared" si="22"/>
        <v>0</v>
      </c>
      <c r="H318" t="str">
        <f t="shared" si="18"/>
        <v/>
      </c>
      <c r="K318">
        <f t="shared" si="20"/>
        <v>-0.6642270784319112</v>
      </c>
    </row>
    <row r="319" spans="1:11" x14ac:dyDescent="0.2">
      <c r="A319">
        <v>35432</v>
      </c>
      <c r="B319">
        <f t="shared" si="19"/>
        <v>5.375</v>
      </c>
      <c r="G319">
        <f t="shared" si="22"/>
        <v>1</v>
      </c>
      <c r="H319">
        <f t="shared" si="18"/>
        <v>5.375</v>
      </c>
      <c r="I319" t="s">
        <v>188</v>
      </c>
      <c r="K319">
        <f t="shared" si="20"/>
        <v>0.12469963989850505</v>
      </c>
    </row>
    <row r="320" spans="1:11" x14ac:dyDescent="0.2">
      <c r="A320">
        <v>35561</v>
      </c>
      <c r="B320">
        <f t="shared" si="19"/>
        <v>0.95833333333333337</v>
      </c>
      <c r="G320">
        <f t="shared" si="22"/>
        <v>0</v>
      </c>
      <c r="H320" t="str">
        <f t="shared" si="18"/>
        <v/>
      </c>
      <c r="K320">
        <f t="shared" si="20"/>
        <v>-0.88284532568009888</v>
      </c>
    </row>
    <row r="321" spans="1:11" x14ac:dyDescent="0.2">
      <c r="A321">
        <v>35584</v>
      </c>
      <c r="B321">
        <f t="shared" si="19"/>
        <v>8.75</v>
      </c>
      <c r="G321">
        <f t="shared" si="22"/>
        <v>1</v>
      </c>
      <c r="H321">
        <f t="shared" si="18"/>
        <v>8.75</v>
      </c>
      <c r="I321" t="s">
        <v>189</v>
      </c>
      <c r="K321">
        <f t="shared" si="20"/>
        <v>0.89461607585951375</v>
      </c>
    </row>
    <row r="322" spans="1:11" x14ac:dyDescent="0.2">
      <c r="A322">
        <v>35794</v>
      </c>
      <c r="B322">
        <f t="shared" si="19"/>
        <v>1.5</v>
      </c>
      <c r="G322">
        <f t="shared" si="22"/>
        <v>0</v>
      </c>
      <c r="H322" t="str">
        <f t="shared" si="18"/>
        <v/>
      </c>
      <c r="K322">
        <f t="shared" si="20"/>
        <v>-0.75927849027894934</v>
      </c>
    </row>
    <row r="323" spans="1:11" x14ac:dyDescent="0.2">
      <c r="A323">
        <v>35830</v>
      </c>
      <c r="B323">
        <f t="shared" si="19"/>
        <v>11.833333333333334</v>
      </c>
      <c r="D323">
        <v>1</v>
      </c>
      <c r="F323">
        <v>1</v>
      </c>
      <c r="G323">
        <f t="shared" si="22"/>
        <v>0</v>
      </c>
      <c r="H323" t="str">
        <f t="shared" si="18"/>
        <v/>
      </c>
      <c r="I323" t="s">
        <v>190</v>
      </c>
      <c r="K323">
        <f t="shared" ref="K323:K386" si="23">(B323-B$736)/B$737</f>
        <v>1.5979965235275959</v>
      </c>
    </row>
    <row r="324" spans="1:11" x14ac:dyDescent="0.2">
      <c r="A324">
        <v>36114</v>
      </c>
      <c r="B324">
        <f t="shared" si="19"/>
        <v>9.7083333333333339</v>
      </c>
      <c r="E324">
        <v>1</v>
      </c>
      <c r="G324">
        <f t="shared" ref="G324:G352" si="24">IF(ISNUMBER(SEARCH($J$2,I324)),1,0)</f>
        <v>0</v>
      </c>
      <c r="H324" t="str">
        <f t="shared" si="18"/>
        <v/>
      </c>
      <c r="I324" t="s">
        <v>191</v>
      </c>
      <c r="K324">
        <f t="shared" si="23"/>
        <v>1.1132343231077015</v>
      </c>
    </row>
    <row r="325" spans="1:11" x14ac:dyDescent="0.2">
      <c r="A325">
        <v>36347</v>
      </c>
      <c r="B325">
        <f t="shared" si="19"/>
        <v>12</v>
      </c>
      <c r="G325">
        <f t="shared" si="24"/>
        <v>1</v>
      </c>
      <c r="H325">
        <f t="shared" si="18"/>
        <v>12</v>
      </c>
      <c r="I325" t="s">
        <v>192</v>
      </c>
      <c r="K325">
        <f t="shared" si="23"/>
        <v>1.6360170882664111</v>
      </c>
    </row>
    <row r="326" spans="1:11" x14ac:dyDescent="0.2">
      <c r="A326">
        <v>36635</v>
      </c>
      <c r="B326">
        <f t="shared" si="19"/>
        <v>3.75</v>
      </c>
      <c r="G326">
        <f t="shared" si="24"/>
        <v>0</v>
      </c>
      <c r="H326" t="str">
        <f t="shared" si="18"/>
        <v/>
      </c>
      <c r="K326">
        <f t="shared" si="23"/>
        <v>-0.24600086630494358</v>
      </c>
    </row>
    <row r="327" spans="1:11" x14ac:dyDescent="0.2">
      <c r="A327">
        <v>36725</v>
      </c>
      <c r="B327">
        <f t="shared" si="19"/>
        <v>5.5</v>
      </c>
      <c r="G327">
        <f t="shared" si="24"/>
        <v>1</v>
      </c>
      <c r="H327">
        <f t="shared" si="18"/>
        <v>5.5</v>
      </c>
      <c r="I327" t="s">
        <v>193</v>
      </c>
      <c r="K327">
        <f t="shared" si="23"/>
        <v>0.15321506345261648</v>
      </c>
    </row>
    <row r="328" spans="1:11" x14ac:dyDescent="0.2">
      <c r="A328">
        <v>36857</v>
      </c>
      <c r="B328">
        <f t="shared" si="19"/>
        <v>4.916666666666667</v>
      </c>
      <c r="G328">
        <f t="shared" si="24"/>
        <v>0</v>
      </c>
      <c r="H328" t="str">
        <f t="shared" si="18"/>
        <v/>
      </c>
      <c r="K328">
        <f t="shared" si="23"/>
        <v>2.01430868667632E-2</v>
      </c>
    </row>
    <row r="329" spans="1:11" x14ac:dyDescent="0.2">
      <c r="A329">
        <v>36975</v>
      </c>
      <c r="B329">
        <f t="shared" si="19"/>
        <v>6.458333333333333</v>
      </c>
      <c r="G329">
        <f t="shared" si="24"/>
        <v>0</v>
      </c>
      <c r="H329" t="str">
        <f t="shared" si="18"/>
        <v/>
      </c>
      <c r="K329">
        <f t="shared" si="23"/>
        <v>0.37183331070080405</v>
      </c>
    </row>
    <row r="330" spans="1:11" x14ac:dyDescent="0.2">
      <c r="A330">
        <v>37130</v>
      </c>
      <c r="B330">
        <f t="shared" si="19"/>
        <v>32.75</v>
      </c>
      <c r="D330">
        <v>1</v>
      </c>
      <c r="E330">
        <v>1</v>
      </c>
      <c r="G330">
        <f t="shared" si="24"/>
        <v>0</v>
      </c>
      <c r="H330" t="str">
        <f t="shared" si="18"/>
        <v/>
      </c>
      <c r="I330" t="s">
        <v>194</v>
      </c>
      <c r="K330">
        <f t="shared" si="23"/>
        <v>6.369577398248909</v>
      </c>
    </row>
    <row r="331" spans="1:11" x14ac:dyDescent="0.2">
      <c r="A331">
        <v>37916</v>
      </c>
      <c r="B331">
        <f t="shared" si="19"/>
        <v>5.958333333333333</v>
      </c>
      <c r="D331">
        <v>1</v>
      </c>
      <c r="E331">
        <v>1</v>
      </c>
      <c r="G331">
        <f t="shared" si="24"/>
        <v>0</v>
      </c>
      <c r="H331" t="str">
        <f t="shared" si="18"/>
        <v/>
      </c>
      <c r="I331" t="s">
        <v>195</v>
      </c>
      <c r="K331">
        <f t="shared" si="23"/>
        <v>0.25777161648435837</v>
      </c>
    </row>
    <row r="332" spans="1:11" x14ac:dyDescent="0.2">
      <c r="A332">
        <v>38059</v>
      </c>
      <c r="B332">
        <f t="shared" si="19"/>
        <v>2.2083333333333335</v>
      </c>
      <c r="G332">
        <f t="shared" si="24"/>
        <v>0</v>
      </c>
      <c r="H332" t="str">
        <f t="shared" si="18"/>
        <v/>
      </c>
      <c r="I332" t="s">
        <v>196</v>
      </c>
      <c r="K332">
        <f t="shared" si="23"/>
        <v>-0.59769109013898458</v>
      </c>
    </row>
    <row r="333" spans="1:11" x14ac:dyDescent="0.2">
      <c r="A333">
        <v>38112</v>
      </c>
      <c r="B333">
        <f t="shared" si="19"/>
        <v>1.375</v>
      </c>
      <c r="G333">
        <f t="shared" si="24"/>
        <v>0</v>
      </c>
      <c r="H333" t="str">
        <f t="shared" si="18"/>
        <v/>
      </c>
      <c r="K333">
        <f t="shared" si="23"/>
        <v>-0.78779391383306085</v>
      </c>
    </row>
    <row r="334" spans="1:11" x14ac:dyDescent="0.2">
      <c r="A334">
        <v>38145</v>
      </c>
      <c r="B334">
        <f t="shared" si="19"/>
        <v>4.041666666666667</v>
      </c>
      <c r="G334">
        <f t="shared" si="24"/>
        <v>1</v>
      </c>
      <c r="H334">
        <f t="shared" si="18"/>
        <v>4.041666666666667</v>
      </c>
      <c r="I334" t="s">
        <v>197</v>
      </c>
      <c r="K334">
        <f t="shared" si="23"/>
        <v>-0.17946487801201683</v>
      </c>
    </row>
    <row r="335" spans="1:11" x14ac:dyDescent="0.2">
      <c r="A335">
        <v>38242</v>
      </c>
      <c r="B335">
        <f t="shared" si="19"/>
        <v>1.4583333333333333</v>
      </c>
      <c r="G335">
        <f t="shared" si="24"/>
        <v>0</v>
      </c>
      <c r="H335" t="str">
        <f t="shared" si="18"/>
        <v/>
      </c>
      <c r="K335">
        <f t="shared" si="23"/>
        <v>-0.76878363146365325</v>
      </c>
    </row>
    <row r="336" spans="1:11" x14ac:dyDescent="0.2">
      <c r="A336">
        <v>38277</v>
      </c>
      <c r="B336">
        <f t="shared" si="19"/>
        <v>5.625</v>
      </c>
      <c r="G336">
        <f t="shared" si="24"/>
        <v>1</v>
      </c>
      <c r="H336">
        <f t="shared" si="18"/>
        <v>5.625</v>
      </c>
      <c r="I336" t="s">
        <v>198</v>
      </c>
      <c r="K336">
        <f t="shared" si="23"/>
        <v>0.18173048700672792</v>
      </c>
    </row>
    <row r="337" spans="1:11" x14ac:dyDescent="0.2">
      <c r="A337">
        <v>38412</v>
      </c>
      <c r="B337">
        <f t="shared" si="19"/>
        <v>8.375</v>
      </c>
      <c r="G337">
        <f t="shared" si="24"/>
        <v>0</v>
      </c>
      <c r="H337" t="str">
        <f t="shared" si="18"/>
        <v/>
      </c>
      <c r="K337">
        <f t="shared" si="23"/>
        <v>0.80906980519717941</v>
      </c>
    </row>
    <row r="338" spans="1:11" x14ac:dyDescent="0.2">
      <c r="A338">
        <v>38613</v>
      </c>
      <c r="B338">
        <f t="shared" si="19"/>
        <v>1.1666666666666667</v>
      </c>
      <c r="E338">
        <v>1</v>
      </c>
      <c r="G338">
        <f t="shared" si="24"/>
        <v>0</v>
      </c>
      <c r="H338" t="str">
        <f t="shared" si="18"/>
        <v/>
      </c>
      <c r="I338" t="s">
        <v>199</v>
      </c>
      <c r="K338">
        <f t="shared" si="23"/>
        <v>-0.83531961975657976</v>
      </c>
    </row>
    <row r="339" spans="1:11" x14ac:dyDescent="0.2">
      <c r="A339">
        <v>38641</v>
      </c>
      <c r="B339">
        <f t="shared" si="19"/>
        <v>5.458333333333333</v>
      </c>
      <c r="D339">
        <v>1</v>
      </c>
      <c r="E339">
        <v>1</v>
      </c>
      <c r="G339">
        <f t="shared" si="24"/>
        <v>0</v>
      </c>
      <c r="H339" t="str">
        <f t="shared" si="18"/>
        <v/>
      </c>
      <c r="I339" t="s">
        <v>200</v>
      </c>
      <c r="K339">
        <f t="shared" si="23"/>
        <v>0.1437099222679126</v>
      </c>
    </row>
    <row r="340" spans="1:11" x14ac:dyDescent="0.2">
      <c r="A340">
        <v>38772</v>
      </c>
      <c r="B340">
        <f t="shared" si="19"/>
        <v>2.5</v>
      </c>
      <c r="G340">
        <f t="shared" si="24"/>
        <v>0</v>
      </c>
      <c r="H340" t="str">
        <f t="shared" si="18"/>
        <v/>
      </c>
      <c r="K340">
        <f t="shared" si="23"/>
        <v>-0.53115510184605796</v>
      </c>
    </row>
    <row r="341" spans="1:11" x14ac:dyDescent="0.2">
      <c r="A341">
        <v>38832</v>
      </c>
      <c r="B341">
        <f t="shared" si="19"/>
        <v>6.666666666666667</v>
      </c>
      <c r="G341">
        <f t="shared" si="24"/>
        <v>1</v>
      </c>
      <c r="H341">
        <f t="shared" si="18"/>
        <v>6.666666666666667</v>
      </c>
      <c r="I341" t="s">
        <v>201</v>
      </c>
      <c r="K341">
        <f t="shared" si="23"/>
        <v>0.41935901662432329</v>
      </c>
    </row>
    <row r="342" spans="1:11" x14ac:dyDescent="0.2">
      <c r="A342">
        <v>38992</v>
      </c>
      <c r="B342">
        <f t="shared" si="19"/>
        <v>3.125</v>
      </c>
      <c r="G342">
        <f t="shared" si="24"/>
        <v>0</v>
      </c>
      <c r="H342" t="str">
        <f t="shared" si="18"/>
        <v/>
      </c>
      <c r="K342">
        <f t="shared" si="23"/>
        <v>-0.38857798407550076</v>
      </c>
    </row>
    <row r="343" spans="1:11" x14ac:dyDescent="0.2">
      <c r="A343">
        <v>39067</v>
      </c>
      <c r="B343">
        <f t="shared" si="19"/>
        <v>2.5416666666666665</v>
      </c>
      <c r="D343">
        <v>1</v>
      </c>
      <c r="E343">
        <v>1</v>
      </c>
      <c r="G343">
        <f t="shared" si="24"/>
        <v>0</v>
      </c>
      <c r="H343" t="str">
        <f t="shared" si="18"/>
        <v/>
      </c>
      <c r="I343" t="s">
        <v>202</v>
      </c>
      <c r="K343">
        <f t="shared" si="23"/>
        <v>-0.52164996066135416</v>
      </c>
    </row>
    <row r="344" spans="1:11" x14ac:dyDescent="0.2">
      <c r="A344">
        <v>39128</v>
      </c>
      <c r="B344">
        <f t="shared" si="19"/>
        <v>2.1666666666666665</v>
      </c>
      <c r="G344">
        <f t="shared" si="24"/>
        <v>0</v>
      </c>
      <c r="H344" t="str">
        <f t="shared" si="18"/>
        <v/>
      </c>
      <c r="K344">
        <f t="shared" si="23"/>
        <v>-0.60719623132368838</v>
      </c>
    </row>
    <row r="345" spans="1:11" x14ac:dyDescent="0.2">
      <c r="A345">
        <v>39180</v>
      </c>
      <c r="B345">
        <f t="shared" si="19"/>
        <v>7.625</v>
      </c>
      <c r="G345">
        <f t="shared" si="24"/>
        <v>1</v>
      </c>
      <c r="H345">
        <f t="shared" si="18"/>
        <v>7.625</v>
      </c>
      <c r="I345" t="s">
        <v>203</v>
      </c>
      <c r="K345">
        <f t="shared" si="23"/>
        <v>0.63797726387251086</v>
      </c>
    </row>
    <row r="346" spans="1:11" x14ac:dyDescent="0.2">
      <c r="A346">
        <v>39363</v>
      </c>
      <c r="B346">
        <f t="shared" si="19"/>
        <v>6.666666666666667</v>
      </c>
      <c r="G346">
        <f t="shared" si="24"/>
        <v>0</v>
      </c>
      <c r="H346" t="str">
        <f t="shared" si="18"/>
        <v/>
      </c>
      <c r="K346">
        <f t="shared" si="23"/>
        <v>0.41935901662432329</v>
      </c>
    </row>
    <row r="347" spans="1:11" x14ac:dyDescent="0.2">
      <c r="A347">
        <v>39523</v>
      </c>
      <c r="B347">
        <f t="shared" si="19"/>
        <v>2.4166666666666665</v>
      </c>
      <c r="G347">
        <f t="shared" si="24"/>
        <v>0</v>
      </c>
      <c r="H347" t="str">
        <f t="shared" si="18"/>
        <v/>
      </c>
      <c r="I347" t="s">
        <v>204</v>
      </c>
      <c r="K347">
        <f t="shared" si="23"/>
        <v>-0.55016538421546557</v>
      </c>
    </row>
    <row r="348" spans="1:11" x14ac:dyDescent="0.2">
      <c r="A348">
        <v>39581</v>
      </c>
      <c r="B348">
        <f t="shared" si="19"/>
        <v>5.291666666666667</v>
      </c>
      <c r="G348">
        <f t="shared" si="24"/>
        <v>0</v>
      </c>
      <c r="H348" t="str">
        <f t="shared" si="18"/>
        <v/>
      </c>
      <c r="K348">
        <f t="shared" si="23"/>
        <v>0.1056893575290975</v>
      </c>
    </row>
    <row r="349" spans="1:11" x14ac:dyDescent="0.2">
      <c r="A349">
        <v>39708</v>
      </c>
      <c r="B349">
        <f t="shared" si="19"/>
        <v>8.75</v>
      </c>
      <c r="G349">
        <f t="shared" si="24"/>
        <v>1</v>
      </c>
      <c r="H349">
        <f t="shared" si="18"/>
        <v>8.75</v>
      </c>
      <c r="I349" t="s">
        <v>205</v>
      </c>
      <c r="K349">
        <f t="shared" si="23"/>
        <v>0.89461607585951375</v>
      </c>
    </row>
    <row r="350" spans="1:11" x14ac:dyDescent="0.2">
      <c r="A350">
        <v>39918</v>
      </c>
      <c r="B350">
        <f t="shared" si="19"/>
        <v>3.5416666666666665</v>
      </c>
      <c r="G350">
        <f t="shared" si="24"/>
        <v>0</v>
      </c>
      <c r="H350" t="str">
        <f t="shared" si="18"/>
        <v/>
      </c>
      <c r="K350">
        <f t="shared" si="23"/>
        <v>-0.29352657222846268</v>
      </c>
    </row>
    <row r="351" spans="1:11" x14ac:dyDescent="0.2">
      <c r="A351">
        <v>40003</v>
      </c>
      <c r="B351">
        <f t="shared" si="19"/>
        <v>8.75</v>
      </c>
      <c r="G351">
        <f t="shared" si="24"/>
        <v>1</v>
      </c>
      <c r="H351">
        <f t="shared" si="18"/>
        <v>8.75</v>
      </c>
      <c r="I351" t="s">
        <v>206</v>
      </c>
      <c r="K351">
        <f t="shared" si="23"/>
        <v>0.89461607585951375</v>
      </c>
    </row>
    <row r="352" spans="1:11" x14ac:dyDescent="0.2">
      <c r="A352">
        <v>40213</v>
      </c>
      <c r="B352">
        <f t="shared" si="19"/>
        <v>7.375</v>
      </c>
      <c r="G352">
        <f t="shared" si="24"/>
        <v>0</v>
      </c>
      <c r="H352" t="str">
        <f t="shared" si="18"/>
        <v/>
      </c>
      <c r="K352">
        <f t="shared" si="23"/>
        <v>0.58094641676428804</v>
      </c>
    </row>
    <row r="353" spans="1:11" x14ac:dyDescent="0.2">
      <c r="A353">
        <v>40390</v>
      </c>
      <c r="B353">
        <f t="shared" si="19"/>
        <v>2.2916666666666665</v>
      </c>
      <c r="G353">
        <f t="shared" ref="G353:G383" si="25">IF(ISNUMBER(SEARCH($J$2,I353)),1,0)</f>
        <v>0</v>
      </c>
      <c r="H353" t="str">
        <f t="shared" si="18"/>
        <v/>
      </c>
      <c r="K353">
        <f t="shared" si="23"/>
        <v>-0.57868080776957698</v>
      </c>
    </row>
    <row r="354" spans="1:11" x14ac:dyDescent="0.2">
      <c r="A354">
        <v>40445</v>
      </c>
      <c r="B354">
        <f t="shared" si="19"/>
        <v>5.875</v>
      </c>
      <c r="G354">
        <f t="shared" si="25"/>
        <v>1</v>
      </c>
      <c r="H354">
        <f t="shared" si="18"/>
        <v>5.875</v>
      </c>
      <c r="I354" t="s">
        <v>207</v>
      </c>
      <c r="K354">
        <f t="shared" si="23"/>
        <v>0.23876133411495079</v>
      </c>
    </row>
    <row r="355" spans="1:11" x14ac:dyDescent="0.2">
      <c r="A355">
        <v>40586</v>
      </c>
      <c r="B355">
        <f t="shared" si="19"/>
        <v>1.5416666666666667</v>
      </c>
      <c r="G355">
        <f t="shared" si="25"/>
        <v>0</v>
      </c>
      <c r="H355" t="str">
        <f t="shared" si="18"/>
        <v/>
      </c>
      <c r="K355">
        <f t="shared" si="23"/>
        <v>-0.74977334909424553</v>
      </c>
    </row>
    <row r="356" spans="1:11" x14ac:dyDescent="0.2">
      <c r="A356">
        <v>40623</v>
      </c>
      <c r="B356">
        <f t="shared" si="19"/>
        <v>2.2083333333333335</v>
      </c>
      <c r="G356">
        <f t="shared" si="25"/>
        <v>0</v>
      </c>
      <c r="H356" t="str">
        <f t="shared" si="18"/>
        <v/>
      </c>
      <c r="K356">
        <f t="shared" si="23"/>
        <v>-0.59769109013898458</v>
      </c>
    </row>
    <row r="357" spans="1:11" x14ac:dyDescent="0.2">
      <c r="A357">
        <v>40676</v>
      </c>
      <c r="B357">
        <f t="shared" si="19"/>
        <v>7.333333333333333</v>
      </c>
      <c r="G357">
        <f t="shared" si="25"/>
        <v>1</v>
      </c>
      <c r="H357">
        <f t="shared" si="18"/>
        <v>7.333333333333333</v>
      </c>
      <c r="I357" t="s">
        <v>208</v>
      </c>
      <c r="K357">
        <f t="shared" si="23"/>
        <v>0.57144127557958413</v>
      </c>
    </row>
    <row r="358" spans="1:11" x14ac:dyDescent="0.2">
      <c r="A358">
        <v>40852</v>
      </c>
      <c r="B358">
        <f t="shared" si="19"/>
        <v>2.4166666666666665</v>
      </c>
      <c r="G358">
        <f t="shared" si="25"/>
        <v>0</v>
      </c>
      <c r="H358" t="str">
        <f t="shared" si="18"/>
        <v/>
      </c>
      <c r="K358">
        <f t="shared" si="23"/>
        <v>-0.55016538421546557</v>
      </c>
    </row>
    <row r="359" spans="1:11" x14ac:dyDescent="0.2">
      <c r="A359">
        <v>40910</v>
      </c>
      <c r="B359">
        <f t="shared" si="19"/>
        <v>1.625</v>
      </c>
      <c r="G359">
        <f t="shared" si="25"/>
        <v>0</v>
      </c>
      <c r="H359" t="str">
        <f t="shared" si="18"/>
        <v/>
      </c>
      <c r="K359">
        <f t="shared" si="23"/>
        <v>-0.73076306672483793</v>
      </c>
    </row>
    <row r="360" spans="1:11" x14ac:dyDescent="0.2">
      <c r="A360">
        <v>40949</v>
      </c>
      <c r="B360">
        <f t="shared" si="19"/>
        <v>3.7083333333333335</v>
      </c>
      <c r="G360">
        <f t="shared" si="25"/>
        <v>0</v>
      </c>
      <c r="H360" t="str">
        <f t="shared" si="18"/>
        <v/>
      </c>
      <c r="K360">
        <f t="shared" si="23"/>
        <v>-0.25550600748964736</v>
      </c>
    </row>
    <row r="361" spans="1:11" x14ac:dyDescent="0.2">
      <c r="A361">
        <v>41038</v>
      </c>
      <c r="B361">
        <f t="shared" si="19"/>
        <v>5.041666666666667</v>
      </c>
      <c r="G361">
        <f t="shared" si="25"/>
        <v>1</v>
      </c>
      <c r="H361">
        <f t="shared" si="18"/>
        <v>5.041666666666667</v>
      </c>
      <c r="I361" t="s">
        <v>209</v>
      </c>
      <c r="K361">
        <f t="shared" si="23"/>
        <v>4.8658510420874636E-2</v>
      </c>
    </row>
    <row r="362" spans="1:11" x14ac:dyDescent="0.2">
      <c r="A362">
        <v>41159</v>
      </c>
      <c r="B362">
        <f t="shared" si="19"/>
        <v>2.9583333333333335</v>
      </c>
      <c r="G362">
        <f t="shared" si="25"/>
        <v>0</v>
      </c>
      <c r="H362" t="str">
        <f t="shared" si="18"/>
        <v/>
      </c>
      <c r="K362">
        <f t="shared" si="23"/>
        <v>-0.42659854881431597</v>
      </c>
    </row>
    <row r="363" spans="1:11" x14ac:dyDescent="0.2">
      <c r="A363">
        <v>41230</v>
      </c>
      <c r="B363">
        <f t="shared" si="19"/>
        <v>6.666666666666667</v>
      </c>
      <c r="G363">
        <f t="shared" si="25"/>
        <v>1</v>
      </c>
      <c r="H363">
        <f t="shared" si="18"/>
        <v>6.666666666666667</v>
      </c>
      <c r="I363" t="s">
        <v>210</v>
      </c>
      <c r="K363">
        <f t="shared" si="23"/>
        <v>0.41935901662432329</v>
      </c>
    </row>
    <row r="364" spans="1:11" x14ac:dyDescent="0.2">
      <c r="A364">
        <v>41390</v>
      </c>
      <c r="B364">
        <f t="shared" si="19"/>
        <v>1.1666666666666667</v>
      </c>
      <c r="G364">
        <f t="shared" si="25"/>
        <v>0</v>
      </c>
      <c r="H364" t="str">
        <f t="shared" si="18"/>
        <v/>
      </c>
      <c r="K364">
        <f t="shared" si="23"/>
        <v>-0.83531961975657976</v>
      </c>
    </row>
    <row r="365" spans="1:11" x14ac:dyDescent="0.2">
      <c r="A365">
        <v>41418</v>
      </c>
      <c r="B365">
        <f t="shared" si="19"/>
        <v>3.2916666666666665</v>
      </c>
      <c r="G365">
        <f t="shared" si="25"/>
        <v>0</v>
      </c>
      <c r="H365" t="str">
        <f t="shared" si="18"/>
        <v/>
      </c>
      <c r="K365">
        <f t="shared" si="23"/>
        <v>-0.35055741933668555</v>
      </c>
    </row>
    <row r="366" spans="1:11" x14ac:dyDescent="0.2">
      <c r="A366">
        <v>41497</v>
      </c>
      <c r="B366">
        <f t="shared" si="19"/>
        <v>0.33333333333333331</v>
      </c>
      <c r="G366">
        <f t="shared" si="25"/>
        <v>0</v>
      </c>
      <c r="H366" t="str">
        <f t="shared" si="18"/>
        <v/>
      </c>
      <c r="K366">
        <f t="shared" si="23"/>
        <v>-1.0254224434506563</v>
      </c>
    </row>
    <row r="367" spans="1:11" x14ac:dyDescent="0.2">
      <c r="A367">
        <v>41505</v>
      </c>
      <c r="B367">
        <f t="shared" si="19"/>
        <v>2</v>
      </c>
      <c r="D367">
        <v>1</v>
      </c>
      <c r="F367">
        <v>1</v>
      </c>
      <c r="G367">
        <f t="shared" si="25"/>
        <v>0</v>
      </c>
      <c r="H367" t="str">
        <f t="shared" si="18"/>
        <v/>
      </c>
      <c r="I367" t="s">
        <v>211</v>
      </c>
      <c r="K367">
        <f t="shared" si="23"/>
        <v>-0.64521679606250359</v>
      </c>
    </row>
    <row r="368" spans="1:11" x14ac:dyDescent="0.2">
      <c r="A368">
        <v>41553</v>
      </c>
      <c r="B368">
        <f t="shared" si="19"/>
        <v>26.875</v>
      </c>
      <c r="G368">
        <f t="shared" si="25"/>
        <v>0</v>
      </c>
      <c r="H368" t="str">
        <f t="shared" si="18"/>
        <v/>
      </c>
      <c r="I368" t="s">
        <v>212</v>
      </c>
      <c r="K368">
        <f t="shared" si="23"/>
        <v>5.029352491205672</v>
      </c>
    </row>
    <row r="369" spans="1:11" x14ac:dyDescent="0.2">
      <c r="A369">
        <v>42198</v>
      </c>
      <c r="B369">
        <f t="shared" si="19"/>
        <v>0.79166666666666663</v>
      </c>
      <c r="G369">
        <f t="shared" si="25"/>
        <v>0</v>
      </c>
      <c r="H369" t="str">
        <f t="shared" si="18"/>
        <v/>
      </c>
      <c r="K369">
        <f t="shared" si="23"/>
        <v>-0.92086589041891409</v>
      </c>
    </row>
    <row r="370" spans="1:11" x14ac:dyDescent="0.2">
      <c r="A370">
        <v>42217</v>
      </c>
      <c r="B370">
        <f t="shared" si="19"/>
        <v>4.041666666666667</v>
      </c>
      <c r="G370">
        <f t="shared" si="25"/>
        <v>0</v>
      </c>
      <c r="H370" t="str">
        <f t="shared" si="18"/>
        <v/>
      </c>
      <c r="K370">
        <f t="shared" si="23"/>
        <v>-0.17946487801201683</v>
      </c>
    </row>
    <row r="371" spans="1:11" x14ac:dyDescent="0.2">
      <c r="A371">
        <v>42314</v>
      </c>
      <c r="B371">
        <f t="shared" si="19"/>
        <v>23.666666666666668</v>
      </c>
      <c r="G371">
        <f t="shared" si="25"/>
        <v>0</v>
      </c>
      <c r="H371" t="str">
        <f t="shared" si="18"/>
        <v/>
      </c>
      <c r="I371" t="s">
        <v>213</v>
      </c>
      <c r="K371">
        <f t="shared" si="23"/>
        <v>4.2974566199834783</v>
      </c>
    </row>
    <row r="372" spans="1:11" x14ac:dyDescent="0.2">
      <c r="A372">
        <v>42882</v>
      </c>
      <c r="B372">
        <f t="shared" si="19"/>
        <v>10.5</v>
      </c>
      <c r="G372">
        <f t="shared" si="25"/>
        <v>0</v>
      </c>
      <c r="H372" t="str">
        <f t="shared" si="18"/>
        <v/>
      </c>
      <c r="I372" t="s">
        <v>214</v>
      </c>
      <c r="K372">
        <f t="shared" si="23"/>
        <v>1.2938320056170738</v>
      </c>
    </row>
    <row r="373" spans="1:11" x14ac:dyDescent="0.2">
      <c r="A373">
        <v>43134</v>
      </c>
      <c r="B373">
        <f t="shared" si="19"/>
        <v>5.208333333333333</v>
      </c>
      <c r="D373">
        <v>1</v>
      </c>
      <c r="E373">
        <v>1</v>
      </c>
      <c r="G373">
        <f t="shared" si="25"/>
        <v>0</v>
      </c>
      <c r="H373" t="str">
        <f t="shared" si="18"/>
        <v/>
      </c>
      <c r="I373" t="s">
        <v>215</v>
      </c>
      <c r="K373">
        <f t="shared" si="23"/>
        <v>8.6679075159689742E-2</v>
      </c>
    </row>
    <row r="374" spans="1:11" x14ac:dyDescent="0.2">
      <c r="A374">
        <v>43259</v>
      </c>
      <c r="B374">
        <f t="shared" si="19"/>
        <v>6.666666666666667</v>
      </c>
      <c r="G374">
        <f t="shared" si="25"/>
        <v>1</v>
      </c>
      <c r="H374">
        <f t="shared" si="18"/>
        <v>6.666666666666667</v>
      </c>
      <c r="I374" t="s">
        <v>216</v>
      </c>
      <c r="K374">
        <f t="shared" si="23"/>
        <v>0.41935901662432329</v>
      </c>
    </row>
    <row r="375" spans="1:11" x14ac:dyDescent="0.2">
      <c r="A375">
        <v>43419</v>
      </c>
      <c r="B375">
        <f t="shared" si="19"/>
        <v>1.7916666666666667</v>
      </c>
      <c r="G375">
        <f t="shared" si="25"/>
        <v>0</v>
      </c>
      <c r="H375" t="str">
        <f t="shared" si="18"/>
        <v/>
      </c>
      <c r="K375">
        <f t="shared" si="23"/>
        <v>-0.69274250198602261</v>
      </c>
    </row>
    <row r="376" spans="1:11" x14ac:dyDescent="0.2">
      <c r="A376">
        <v>43462</v>
      </c>
      <c r="B376">
        <f t="shared" si="19"/>
        <v>4.583333333333333</v>
      </c>
      <c r="G376">
        <f t="shared" si="25"/>
        <v>1</v>
      </c>
      <c r="H376">
        <f t="shared" si="18"/>
        <v>4.583333333333333</v>
      </c>
      <c r="I376" t="s">
        <v>217</v>
      </c>
      <c r="K376">
        <f t="shared" si="23"/>
        <v>-5.5898042610867421E-2</v>
      </c>
    </row>
    <row r="377" spans="1:11" x14ac:dyDescent="0.2">
      <c r="A377">
        <v>43572</v>
      </c>
      <c r="B377">
        <f t="shared" si="19"/>
        <v>1.5</v>
      </c>
      <c r="G377">
        <f t="shared" si="25"/>
        <v>0</v>
      </c>
      <c r="H377" t="str">
        <f t="shared" si="18"/>
        <v/>
      </c>
      <c r="K377">
        <f t="shared" si="23"/>
        <v>-0.75927849027894934</v>
      </c>
    </row>
    <row r="378" spans="1:11" x14ac:dyDescent="0.2">
      <c r="A378">
        <v>43608</v>
      </c>
      <c r="B378">
        <f t="shared" si="19"/>
        <v>3.9166666666666665</v>
      </c>
      <c r="G378">
        <f t="shared" si="25"/>
        <v>0</v>
      </c>
      <c r="H378" t="str">
        <f t="shared" si="18"/>
        <v/>
      </c>
      <c r="K378">
        <f t="shared" si="23"/>
        <v>-0.20798030156612837</v>
      </c>
    </row>
    <row r="379" spans="1:11" x14ac:dyDescent="0.2">
      <c r="A379">
        <v>43702</v>
      </c>
      <c r="B379">
        <f t="shared" si="19"/>
        <v>7.541666666666667</v>
      </c>
      <c r="G379">
        <f t="shared" si="25"/>
        <v>0</v>
      </c>
      <c r="H379" t="str">
        <f t="shared" si="18"/>
        <v/>
      </c>
      <c r="K379">
        <f t="shared" si="23"/>
        <v>0.61896698150310325</v>
      </c>
    </row>
    <row r="380" spans="1:11" x14ac:dyDescent="0.2">
      <c r="A380">
        <v>43883</v>
      </c>
      <c r="B380">
        <f t="shared" si="19"/>
        <v>4.333333333333333</v>
      </c>
      <c r="G380">
        <f t="shared" si="25"/>
        <v>0</v>
      </c>
      <c r="H380" t="str">
        <f t="shared" si="18"/>
        <v/>
      </c>
      <c r="K380">
        <f t="shared" si="23"/>
        <v>-0.11292888971909029</v>
      </c>
    </row>
    <row r="381" spans="1:11" x14ac:dyDescent="0.2">
      <c r="A381">
        <v>43987</v>
      </c>
      <c r="B381">
        <f t="shared" si="19"/>
        <v>2.9166666666666665</v>
      </c>
      <c r="G381">
        <f t="shared" si="25"/>
        <v>1</v>
      </c>
      <c r="H381">
        <f t="shared" si="18"/>
        <v>2.9166666666666665</v>
      </c>
      <c r="I381" t="s">
        <v>86</v>
      </c>
      <c r="K381">
        <f t="shared" si="23"/>
        <v>-0.43610368999901983</v>
      </c>
    </row>
    <row r="382" spans="1:11" x14ac:dyDescent="0.2">
      <c r="A382">
        <v>44057</v>
      </c>
      <c r="B382">
        <f t="shared" si="19"/>
        <v>1.25</v>
      </c>
      <c r="G382">
        <f t="shared" si="25"/>
        <v>0</v>
      </c>
      <c r="H382" t="str">
        <f t="shared" si="18"/>
        <v/>
      </c>
      <c r="K382">
        <f t="shared" si="23"/>
        <v>-0.81630933738717226</v>
      </c>
    </row>
    <row r="383" spans="1:11" x14ac:dyDescent="0.2">
      <c r="A383">
        <v>44087</v>
      </c>
      <c r="B383">
        <f t="shared" si="19"/>
        <v>2.5</v>
      </c>
      <c r="G383">
        <f t="shared" si="25"/>
        <v>0</v>
      </c>
      <c r="H383" t="str">
        <f t="shared" si="18"/>
        <v/>
      </c>
      <c r="I383" t="s">
        <v>87</v>
      </c>
      <c r="K383">
        <f t="shared" si="23"/>
        <v>-0.53115510184605796</v>
      </c>
    </row>
    <row r="384" spans="1:11" x14ac:dyDescent="0.2">
      <c r="A384">
        <v>44147</v>
      </c>
      <c r="B384">
        <f t="shared" si="19"/>
        <v>9.375</v>
      </c>
      <c r="G384">
        <f t="shared" ref="G384:G412" si="26">IF(ISNUMBER(SEARCH($J$2,I384)),1,0)</f>
        <v>0</v>
      </c>
      <c r="H384" t="str">
        <f t="shared" si="18"/>
        <v/>
      </c>
      <c r="I384" t="s">
        <v>88</v>
      </c>
      <c r="K384">
        <f t="shared" si="23"/>
        <v>1.0371931936300709</v>
      </c>
    </row>
    <row r="385" spans="1:11" x14ac:dyDescent="0.2">
      <c r="A385">
        <v>44372</v>
      </c>
      <c r="B385">
        <f t="shared" si="19"/>
        <v>4.083333333333333</v>
      </c>
      <c r="D385">
        <v>1</v>
      </c>
      <c r="F385">
        <v>1</v>
      </c>
      <c r="G385">
        <f t="shared" si="26"/>
        <v>1</v>
      </c>
      <c r="H385">
        <f t="shared" si="18"/>
        <v>4.083333333333333</v>
      </c>
      <c r="I385" t="s">
        <v>89</v>
      </c>
      <c r="K385">
        <f t="shared" si="23"/>
        <v>-0.16995973682731316</v>
      </c>
    </row>
    <row r="386" spans="1:11" x14ac:dyDescent="0.2">
      <c r="A386">
        <v>44470</v>
      </c>
      <c r="B386">
        <f t="shared" si="19"/>
        <v>12.625</v>
      </c>
      <c r="C386" t="s">
        <v>298</v>
      </c>
      <c r="E386">
        <v>1</v>
      </c>
      <c r="G386">
        <f t="shared" si="26"/>
        <v>0</v>
      </c>
      <c r="H386" t="str">
        <f t="shared" si="18"/>
        <v/>
      </c>
      <c r="I386" t="s">
        <v>90</v>
      </c>
      <c r="K386">
        <f t="shared" si="23"/>
        <v>1.7785942060369682</v>
      </c>
    </row>
    <row r="387" spans="1:11" x14ac:dyDescent="0.2">
      <c r="A387">
        <v>44773</v>
      </c>
      <c r="B387">
        <f t="shared" si="19"/>
        <v>0.91666666666666663</v>
      </c>
      <c r="G387">
        <f t="shared" si="26"/>
        <v>0</v>
      </c>
      <c r="H387" t="str">
        <f t="shared" si="18"/>
        <v/>
      </c>
      <c r="I387" t="s">
        <v>92</v>
      </c>
      <c r="K387">
        <f t="shared" ref="K387:K450" si="27">(B387-B$736)/B$737</f>
        <v>-0.89235046686480279</v>
      </c>
    </row>
    <row r="388" spans="1:11" x14ac:dyDescent="0.2">
      <c r="A388">
        <v>44795</v>
      </c>
      <c r="B388">
        <f t="shared" si="19"/>
        <v>8.2916666666666661</v>
      </c>
      <c r="D388">
        <v>1</v>
      </c>
      <c r="E388">
        <v>1</v>
      </c>
      <c r="F388" t="s">
        <v>312</v>
      </c>
      <c r="G388">
        <f t="shared" si="26"/>
        <v>0</v>
      </c>
      <c r="H388" t="str">
        <f t="shared" si="18"/>
        <v/>
      </c>
      <c r="I388" t="s">
        <v>91</v>
      </c>
      <c r="K388">
        <f t="shared" si="27"/>
        <v>0.7900595228277717</v>
      </c>
    </row>
    <row r="389" spans="1:11" x14ac:dyDescent="0.2">
      <c r="A389">
        <v>44994</v>
      </c>
      <c r="B389">
        <f t="shared" si="19"/>
        <v>13.416666666666666</v>
      </c>
      <c r="G389">
        <f t="shared" si="26"/>
        <v>0</v>
      </c>
      <c r="H389" t="str">
        <f t="shared" si="18"/>
        <v/>
      </c>
      <c r="K389">
        <f t="shared" si="27"/>
        <v>1.9591918885463404</v>
      </c>
    </row>
    <row r="390" spans="1:11" x14ac:dyDescent="0.2">
      <c r="A390">
        <v>45316</v>
      </c>
      <c r="B390">
        <f t="shared" si="19"/>
        <v>4.958333333333333</v>
      </c>
      <c r="D390">
        <v>1</v>
      </c>
      <c r="E390">
        <v>1</v>
      </c>
      <c r="G390">
        <f t="shared" si="26"/>
        <v>0</v>
      </c>
      <c r="H390" t="str">
        <f t="shared" si="18"/>
        <v/>
      </c>
      <c r="I390" t="s">
        <v>92</v>
      </c>
      <c r="K390">
        <f t="shared" si="27"/>
        <v>2.9648228051466878E-2</v>
      </c>
    </row>
    <row r="391" spans="1:11" x14ac:dyDescent="0.2">
      <c r="A391">
        <v>45435</v>
      </c>
      <c r="B391">
        <f t="shared" si="19"/>
        <v>4.166666666666667</v>
      </c>
      <c r="E391">
        <v>1</v>
      </c>
      <c r="G391">
        <f t="shared" si="26"/>
        <v>0</v>
      </c>
      <c r="H391" t="str">
        <f t="shared" si="18"/>
        <v/>
      </c>
      <c r="I391" t="s">
        <v>93</v>
      </c>
      <c r="K391">
        <f t="shared" si="27"/>
        <v>-0.15094945445790539</v>
      </c>
    </row>
    <row r="392" spans="1:11" x14ac:dyDescent="0.2">
      <c r="A392">
        <v>45535</v>
      </c>
      <c r="B392">
        <f t="shared" si="19"/>
        <v>3.6666666666666665</v>
      </c>
      <c r="G392">
        <f t="shared" si="26"/>
        <v>0</v>
      </c>
      <c r="H392" t="str">
        <f t="shared" si="18"/>
        <v/>
      </c>
      <c r="K392">
        <f t="shared" si="27"/>
        <v>-0.26501114867435122</v>
      </c>
    </row>
    <row r="393" spans="1:11" x14ac:dyDescent="0.2">
      <c r="A393">
        <v>45623</v>
      </c>
      <c r="B393">
        <f t="shared" si="19"/>
        <v>2.25</v>
      </c>
      <c r="G393">
        <f t="shared" si="26"/>
        <v>0</v>
      </c>
      <c r="H393" t="str">
        <f t="shared" si="18"/>
        <v/>
      </c>
      <c r="I393" t="s">
        <v>94</v>
      </c>
      <c r="K393">
        <f t="shared" si="27"/>
        <v>-0.58818594895428078</v>
      </c>
    </row>
    <row r="394" spans="1:11" x14ac:dyDescent="0.2">
      <c r="A394">
        <v>45677</v>
      </c>
      <c r="B394">
        <f t="shared" si="19"/>
        <v>2.7083333333333335</v>
      </c>
      <c r="G394">
        <f t="shared" si="26"/>
        <v>0</v>
      </c>
      <c r="H394" t="str">
        <f t="shared" si="18"/>
        <v/>
      </c>
      <c r="K394">
        <f t="shared" si="27"/>
        <v>-0.48362939592253884</v>
      </c>
    </row>
    <row r="395" spans="1:11" x14ac:dyDescent="0.2">
      <c r="A395">
        <v>45742</v>
      </c>
      <c r="B395">
        <f t="shared" si="19"/>
        <v>7.125</v>
      </c>
      <c r="G395">
        <f t="shared" si="26"/>
        <v>0</v>
      </c>
      <c r="H395" t="str">
        <f t="shared" si="18"/>
        <v/>
      </c>
      <c r="I395" t="s">
        <v>95</v>
      </c>
      <c r="K395">
        <f t="shared" si="27"/>
        <v>0.52391556965606512</v>
      </c>
    </row>
    <row r="396" spans="1:11" x14ac:dyDescent="0.2">
      <c r="A396">
        <v>45913</v>
      </c>
      <c r="B396">
        <f t="shared" si="19"/>
        <v>8.5416666666666661</v>
      </c>
      <c r="G396">
        <f t="shared" si="26"/>
        <v>0</v>
      </c>
      <c r="H396" t="str">
        <f t="shared" si="18"/>
        <v/>
      </c>
      <c r="K396">
        <f t="shared" si="27"/>
        <v>0.84709036993599451</v>
      </c>
    </row>
    <row r="397" spans="1:11" x14ac:dyDescent="0.2">
      <c r="A397">
        <v>46118</v>
      </c>
      <c r="B397">
        <f t="shared" si="19"/>
        <v>2.9583333333333335</v>
      </c>
      <c r="D397">
        <v>1</v>
      </c>
      <c r="G397">
        <f t="shared" si="26"/>
        <v>0</v>
      </c>
      <c r="H397" t="str">
        <f t="shared" si="18"/>
        <v/>
      </c>
      <c r="I397" t="s">
        <v>96</v>
      </c>
      <c r="K397">
        <f t="shared" si="27"/>
        <v>-0.42659854881431597</v>
      </c>
    </row>
    <row r="398" spans="1:11" x14ac:dyDescent="0.2">
      <c r="A398">
        <v>46189</v>
      </c>
      <c r="B398">
        <f t="shared" si="19"/>
        <v>4.041666666666667</v>
      </c>
      <c r="G398">
        <f t="shared" si="26"/>
        <v>0</v>
      </c>
      <c r="H398" t="str">
        <f t="shared" si="18"/>
        <v/>
      </c>
      <c r="K398">
        <f t="shared" si="27"/>
        <v>-0.17946487801201683</v>
      </c>
    </row>
    <row r="399" spans="1:11" x14ac:dyDescent="0.2">
      <c r="A399">
        <v>46286</v>
      </c>
      <c r="B399">
        <f t="shared" si="19"/>
        <v>7.333333333333333</v>
      </c>
      <c r="G399">
        <f t="shared" si="26"/>
        <v>1</v>
      </c>
      <c r="H399">
        <f t="shared" si="18"/>
        <v>7.333333333333333</v>
      </c>
      <c r="I399" t="s">
        <v>97</v>
      </c>
      <c r="K399">
        <f t="shared" si="27"/>
        <v>0.57144127557958413</v>
      </c>
    </row>
    <row r="400" spans="1:11" x14ac:dyDescent="0.2">
      <c r="A400">
        <v>46462</v>
      </c>
      <c r="B400">
        <f t="shared" si="19"/>
        <v>6.458333333333333</v>
      </c>
      <c r="G400">
        <f t="shared" si="26"/>
        <v>0</v>
      </c>
      <c r="H400" t="str">
        <f t="shared" si="18"/>
        <v/>
      </c>
      <c r="K400">
        <f t="shared" si="27"/>
        <v>0.37183331070080405</v>
      </c>
    </row>
    <row r="401" spans="1:11" x14ac:dyDescent="0.2">
      <c r="A401">
        <v>46617</v>
      </c>
      <c r="B401">
        <f t="shared" si="19"/>
        <v>17.5</v>
      </c>
      <c r="D401">
        <v>1</v>
      </c>
      <c r="G401">
        <f t="shared" si="26"/>
        <v>0</v>
      </c>
      <c r="H401" t="str">
        <f t="shared" si="18"/>
        <v/>
      </c>
      <c r="I401" t="s">
        <v>98</v>
      </c>
      <c r="K401">
        <f t="shared" si="27"/>
        <v>2.8906957246473142</v>
      </c>
    </row>
    <row r="402" spans="1:11" x14ac:dyDescent="0.2">
      <c r="A402">
        <v>47037</v>
      </c>
      <c r="B402">
        <f t="shared" si="19"/>
        <v>5.125</v>
      </c>
      <c r="G402">
        <f t="shared" si="26"/>
        <v>0</v>
      </c>
      <c r="H402" t="str">
        <f t="shared" si="18"/>
        <v/>
      </c>
      <c r="K402">
        <f t="shared" si="27"/>
        <v>6.7668792790282192E-2</v>
      </c>
    </row>
    <row r="403" spans="1:11" x14ac:dyDescent="0.2">
      <c r="A403">
        <v>47160</v>
      </c>
      <c r="B403">
        <f t="shared" si="19"/>
        <v>3.6666666666666665</v>
      </c>
      <c r="D403">
        <v>1</v>
      </c>
      <c r="G403">
        <f t="shared" si="26"/>
        <v>0</v>
      </c>
      <c r="H403" t="str">
        <f t="shared" si="18"/>
        <v/>
      </c>
      <c r="I403" t="s">
        <v>99</v>
      </c>
      <c r="K403">
        <f t="shared" si="27"/>
        <v>-0.26501114867435122</v>
      </c>
    </row>
    <row r="404" spans="1:11" x14ac:dyDescent="0.2">
      <c r="A404">
        <v>47248</v>
      </c>
      <c r="B404">
        <f t="shared" si="19"/>
        <v>21.166666666666668</v>
      </c>
      <c r="D404">
        <v>1</v>
      </c>
      <c r="G404">
        <f t="shared" si="26"/>
        <v>0</v>
      </c>
      <c r="H404" t="str">
        <f t="shared" si="18"/>
        <v/>
      </c>
      <c r="I404" t="s">
        <v>100</v>
      </c>
      <c r="K404">
        <f t="shared" si="27"/>
        <v>3.7271481489012492</v>
      </c>
    </row>
    <row r="405" spans="1:11" x14ac:dyDescent="0.2">
      <c r="A405">
        <v>47756</v>
      </c>
      <c r="B405">
        <f t="shared" si="19"/>
        <v>6.875</v>
      </c>
      <c r="C405" t="s">
        <v>260</v>
      </c>
      <c r="G405">
        <f t="shared" si="26"/>
        <v>0</v>
      </c>
      <c r="H405" t="str">
        <f t="shared" si="18"/>
        <v/>
      </c>
      <c r="I405" t="s">
        <v>101</v>
      </c>
      <c r="K405">
        <f t="shared" si="27"/>
        <v>0.46688472254784225</v>
      </c>
    </row>
    <row r="406" spans="1:11" x14ac:dyDescent="0.2">
      <c r="A406">
        <v>47921</v>
      </c>
      <c r="B406">
        <f t="shared" si="19"/>
        <v>5.333333333333333</v>
      </c>
      <c r="C406" t="s">
        <v>312</v>
      </c>
      <c r="D406">
        <v>1</v>
      </c>
      <c r="E406">
        <v>1</v>
      </c>
      <c r="G406">
        <f t="shared" si="26"/>
        <v>0</v>
      </c>
      <c r="H406" t="str">
        <f t="shared" si="18"/>
        <v/>
      </c>
      <c r="I406" t="s">
        <v>102</v>
      </c>
      <c r="K406">
        <f t="shared" si="27"/>
        <v>0.11519449871380118</v>
      </c>
    </row>
    <row r="407" spans="1:11" x14ac:dyDescent="0.2">
      <c r="A407">
        <v>48049</v>
      </c>
      <c r="B407">
        <f t="shared" si="19"/>
        <v>9.5</v>
      </c>
      <c r="D407" t="s">
        <v>312</v>
      </c>
      <c r="E407">
        <v>1</v>
      </c>
      <c r="G407">
        <f t="shared" si="26"/>
        <v>0</v>
      </c>
      <c r="H407" t="str">
        <f t="shared" si="18"/>
        <v/>
      </c>
      <c r="I407" t="s">
        <v>103</v>
      </c>
      <c r="K407">
        <f t="shared" si="27"/>
        <v>1.0657086171841823</v>
      </c>
    </row>
    <row r="408" spans="1:11" x14ac:dyDescent="0.2">
      <c r="A408">
        <v>48277</v>
      </c>
      <c r="B408">
        <f t="shared" si="19"/>
        <v>1.5416666666666667</v>
      </c>
      <c r="D408" t="s">
        <v>312</v>
      </c>
      <c r="G408">
        <f t="shared" si="26"/>
        <v>0</v>
      </c>
      <c r="H408" t="str">
        <f t="shared" si="18"/>
        <v/>
      </c>
      <c r="K408">
        <f t="shared" si="27"/>
        <v>-0.74977334909424553</v>
      </c>
    </row>
    <row r="409" spans="1:11" x14ac:dyDescent="0.2">
      <c r="A409">
        <v>48314</v>
      </c>
      <c r="B409">
        <f t="shared" si="19"/>
        <v>1.5833333333333333</v>
      </c>
      <c r="G409">
        <f t="shared" si="26"/>
        <v>0</v>
      </c>
      <c r="H409" t="str">
        <f t="shared" si="18"/>
        <v/>
      </c>
      <c r="K409">
        <f t="shared" si="27"/>
        <v>-0.74026820790954184</v>
      </c>
    </row>
    <row r="410" spans="1:11" x14ac:dyDescent="0.2">
      <c r="A410">
        <v>48352</v>
      </c>
      <c r="B410">
        <f t="shared" si="19"/>
        <v>14.583333333333334</v>
      </c>
      <c r="C410" t="s">
        <v>260</v>
      </c>
      <c r="G410">
        <f t="shared" si="26"/>
        <v>0</v>
      </c>
      <c r="H410" t="str">
        <f t="shared" si="18"/>
        <v/>
      </c>
      <c r="I410" t="s">
        <v>104</v>
      </c>
      <c r="K410">
        <f t="shared" si="27"/>
        <v>2.2253358417180475</v>
      </c>
    </row>
    <row r="411" spans="1:11" x14ac:dyDescent="0.2">
      <c r="A411">
        <v>48702</v>
      </c>
      <c r="B411">
        <f t="shared" si="19"/>
        <v>3.875</v>
      </c>
      <c r="C411" t="s">
        <v>312</v>
      </c>
      <c r="F411">
        <v>1</v>
      </c>
      <c r="G411">
        <f t="shared" si="26"/>
        <v>1</v>
      </c>
      <c r="H411">
        <f t="shared" si="18"/>
        <v>3.875</v>
      </c>
      <c r="I411" t="s">
        <v>105</v>
      </c>
      <c r="K411">
        <f t="shared" si="27"/>
        <v>-0.21748544275083215</v>
      </c>
    </row>
    <row r="412" spans="1:11" x14ac:dyDescent="0.2">
      <c r="A412">
        <v>48795</v>
      </c>
      <c r="B412">
        <f t="shared" si="19"/>
        <v>2.8333333333333335</v>
      </c>
      <c r="D412">
        <v>1</v>
      </c>
      <c r="G412">
        <f t="shared" si="26"/>
        <v>0</v>
      </c>
      <c r="H412" t="str">
        <f t="shared" si="18"/>
        <v/>
      </c>
      <c r="K412">
        <f t="shared" si="27"/>
        <v>-0.45511397236842738</v>
      </c>
    </row>
    <row r="413" spans="1:11" x14ac:dyDescent="0.2">
      <c r="A413">
        <v>48863</v>
      </c>
      <c r="B413">
        <f t="shared" si="19"/>
        <v>14.5</v>
      </c>
      <c r="E413">
        <v>1</v>
      </c>
      <c r="G413">
        <f t="shared" ref="G413:G438" si="28">IF(ISNUMBER(SEARCH($J$2,I413)),1,0)</f>
        <v>0</v>
      </c>
      <c r="H413" t="str">
        <f t="shared" si="18"/>
        <v/>
      </c>
      <c r="I413" t="s">
        <v>106</v>
      </c>
      <c r="K413">
        <f t="shared" si="27"/>
        <v>2.2063255593486395</v>
      </c>
    </row>
    <row r="414" spans="1:11" x14ac:dyDescent="0.2">
      <c r="A414">
        <v>49211</v>
      </c>
      <c r="B414">
        <f t="shared" si="19"/>
        <v>4.791666666666667</v>
      </c>
      <c r="C414" t="s">
        <v>260</v>
      </c>
      <c r="G414">
        <f t="shared" si="28"/>
        <v>0</v>
      </c>
      <c r="H414" t="str">
        <f t="shared" si="18"/>
        <v/>
      </c>
      <c r="I414" t="s">
        <v>107</v>
      </c>
      <c r="K414">
        <f t="shared" si="27"/>
        <v>-8.3723366873482315E-3</v>
      </c>
    </row>
    <row r="415" spans="1:11" x14ac:dyDescent="0.2">
      <c r="A415">
        <v>49326</v>
      </c>
      <c r="B415">
        <f t="shared" si="19"/>
        <v>3.9166666666666665</v>
      </c>
      <c r="D415">
        <v>1</v>
      </c>
      <c r="G415">
        <f t="shared" si="28"/>
        <v>0</v>
      </c>
      <c r="H415" t="str">
        <f t="shared" ref="H415:H438" si="29">IF(G415=1,B415,"")</f>
        <v/>
      </c>
      <c r="I415" t="s">
        <v>108</v>
      </c>
      <c r="K415">
        <f t="shared" si="27"/>
        <v>-0.20798030156612837</v>
      </c>
    </row>
    <row r="416" spans="1:11" x14ac:dyDescent="0.2">
      <c r="A416">
        <v>49420</v>
      </c>
      <c r="B416">
        <f t="shared" ref="B416:B670" si="30">(A417-A416)/24</f>
        <v>10.791666666666666</v>
      </c>
      <c r="G416">
        <f t="shared" si="28"/>
        <v>0</v>
      </c>
      <c r="H416" t="str">
        <f t="shared" si="29"/>
        <v/>
      </c>
      <c r="K416">
        <f t="shared" si="27"/>
        <v>1.3603679939100004</v>
      </c>
    </row>
    <row r="417" spans="1:11" x14ac:dyDescent="0.2">
      <c r="A417">
        <v>49679</v>
      </c>
      <c r="B417">
        <f t="shared" si="30"/>
        <v>4.875</v>
      </c>
      <c r="G417">
        <f t="shared" si="28"/>
        <v>0</v>
      </c>
      <c r="H417" t="str">
        <f t="shared" si="29"/>
        <v/>
      </c>
      <c r="K417">
        <f t="shared" si="27"/>
        <v>1.0637945682059323E-2</v>
      </c>
    </row>
    <row r="418" spans="1:11" x14ac:dyDescent="0.2">
      <c r="A418">
        <v>49796</v>
      </c>
      <c r="B418">
        <f t="shared" si="30"/>
        <v>10.708333333333334</v>
      </c>
      <c r="G418">
        <f t="shared" si="28"/>
        <v>0</v>
      </c>
      <c r="H418" t="str">
        <f t="shared" si="29"/>
        <v/>
      </c>
      <c r="I418" t="s">
        <v>109</v>
      </c>
      <c r="K418">
        <f t="shared" si="27"/>
        <v>1.341357711540593</v>
      </c>
    </row>
    <row r="419" spans="1:11" x14ac:dyDescent="0.2">
      <c r="A419">
        <v>50053</v>
      </c>
      <c r="B419">
        <f t="shared" si="30"/>
        <v>7.791666666666667</v>
      </c>
      <c r="G419">
        <f t="shared" si="28"/>
        <v>0</v>
      </c>
      <c r="H419" t="str">
        <f t="shared" si="29"/>
        <v/>
      </c>
      <c r="K419">
        <f t="shared" si="27"/>
        <v>0.67599782861132618</v>
      </c>
    </row>
    <row r="420" spans="1:11" x14ac:dyDescent="0.2">
      <c r="A420">
        <v>50240</v>
      </c>
      <c r="B420">
        <f t="shared" si="30"/>
        <v>2.0833333333333335</v>
      </c>
      <c r="G420">
        <f t="shared" si="28"/>
        <v>0</v>
      </c>
      <c r="H420" t="str">
        <f t="shared" si="29"/>
        <v/>
      </c>
      <c r="K420">
        <f t="shared" si="27"/>
        <v>-0.62620651369309599</v>
      </c>
    </row>
    <row r="421" spans="1:11" x14ac:dyDescent="0.2">
      <c r="A421">
        <v>50290</v>
      </c>
      <c r="B421">
        <f t="shared" si="30"/>
        <v>6.833333333333333</v>
      </c>
      <c r="G421">
        <f t="shared" si="28"/>
        <v>0</v>
      </c>
      <c r="H421" t="str">
        <f t="shared" si="29"/>
        <v/>
      </c>
      <c r="I421" t="s">
        <v>110</v>
      </c>
      <c r="K421">
        <f t="shared" si="27"/>
        <v>0.45737958136313839</v>
      </c>
    </row>
    <row r="422" spans="1:11" x14ac:dyDescent="0.2">
      <c r="A422">
        <v>50454</v>
      </c>
      <c r="B422">
        <f t="shared" si="30"/>
        <v>1.9166666666666667</v>
      </c>
      <c r="G422">
        <f t="shared" si="28"/>
        <v>0</v>
      </c>
      <c r="H422" t="str">
        <f t="shared" si="29"/>
        <v/>
      </c>
      <c r="K422">
        <f t="shared" si="27"/>
        <v>-0.6642270784319112</v>
      </c>
    </row>
    <row r="423" spans="1:11" x14ac:dyDescent="0.2">
      <c r="A423">
        <v>50500</v>
      </c>
      <c r="B423">
        <f t="shared" si="30"/>
        <v>2.1666666666666665</v>
      </c>
      <c r="G423">
        <f t="shared" si="28"/>
        <v>0</v>
      </c>
      <c r="H423" t="str">
        <f t="shared" si="29"/>
        <v/>
      </c>
      <c r="I423" t="s">
        <v>111</v>
      </c>
      <c r="K423">
        <f t="shared" si="27"/>
        <v>-0.60719623132368838</v>
      </c>
    </row>
    <row r="424" spans="1:11" x14ac:dyDescent="0.2">
      <c r="A424">
        <v>50552</v>
      </c>
      <c r="B424">
        <f t="shared" si="30"/>
        <v>18.625</v>
      </c>
      <c r="G424">
        <f t="shared" si="28"/>
        <v>0</v>
      </c>
      <c r="H424" t="str">
        <f t="shared" si="29"/>
        <v/>
      </c>
      <c r="I424" t="s">
        <v>111</v>
      </c>
      <c r="K424">
        <f t="shared" si="27"/>
        <v>3.1473345366343168</v>
      </c>
    </row>
    <row r="425" spans="1:11" x14ac:dyDescent="0.2">
      <c r="A425">
        <v>50999</v>
      </c>
      <c r="B425">
        <f t="shared" si="30"/>
        <v>4.833333333333333</v>
      </c>
      <c r="C425" t="s">
        <v>344</v>
      </c>
      <c r="D425">
        <v>1</v>
      </c>
      <c r="F425">
        <v>1</v>
      </c>
      <c r="G425">
        <f t="shared" si="28"/>
        <v>0</v>
      </c>
      <c r="H425" t="str">
        <f t="shared" si="29"/>
        <v/>
      </c>
      <c r="I425" t="s">
        <v>114</v>
      </c>
      <c r="K425">
        <f t="shared" si="27"/>
        <v>1.1328044973554442E-3</v>
      </c>
    </row>
    <row r="426" spans="1:11" x14ac:dyDescent="0.2">
      <c r="A426">
        <v>51115</v>
      </c>
      <c r="B426">
        <f t="shared" si="30"/>
        <v>4.541666666666667</v>
      </c>
      <c r="G426">
        <f t="shared" si="28"/>
        <v>0</v>
      </c>
      <c r="H426" t="str">
        <f t="shared" si="29"/>
        <v/>
      </c>
      <c r="I426" t="s">
        <v>112</v>
      </c>
      <c r="K426">
        <f t="shared" si="27"/>
        <v>-6.5403183795571099E-2</v>
      </c>
    </row>
    <row r="427" spans="1:11" x14ac:dyDescent="0.2">
      <c r="A427">
        <v>51224</v>
      </c>
      <c r="B427">
        <f t="shared" si="30"/>
        <v>4.75</v>
      </c>
      <c r="D427" t="s">
        <v>312</v>
      </c>
      <c r="E427">
        <v>1</v>
      </c>
      <c r="G427">
        <f t="shared" si="28"/>
        <v>0</v>
      </c>
      <c r="H427" t="str">
        <f t="shared" si="29"/>
        <v/>
      </c>
      <c r="I427" t="s">
        <v>115</v>
      </c>
      <c r="K427">
        <f t="shared" si="27"/>
        <v>-1.787747787205211E-2</v>
      </c>
    </row>
    <row r="428" spans="1:11" x14ac:dyDescent="0.2">
      <c r="A428">
        <v>51338</v>
      </c>
      <c r="B428">
        <f t="shared" si="30"/>
        <v>2.5833333333333335</v>
      </c>
      <c r="D428" t="s">
        <v>312</v>
      </c>
      <c r="G428">
        <f t="shared" si="28"/>
        <v>0</v>
      </c>
      <c r="H428" t="str">
        <f t="shared" si="29"/>
        <v/>
      </c>
      <c r="I428" t="s">
        <v>227</v>
      </c>
      <c r="K428">
        <f t="shared" si="27"/>
        <v>-0.51214481947665025</v>
      </c>
    </row>
    <row r="429" spans="1:11" x14ac:dyDescent="0.2">
      <c r="A429">
        <v>51400</v>
      </c>
      <c r="B429">
        <f t="shared" si="30"/>
        <v>5.666666666666667</v>
      </c>
      <c r="D429" t="s">
        <v>312</v>
      </c>
      <c r="G429">
        <f t="shared" si="28"/>
        <v>0</v>
      </c>
      <c r="H429" t="str">
        <f t="shared" si="29"/>
        <v/>
      </c>
      <c r="I429" t="s">
        <v>113</v>
      </c>
      <c r="K429">
        <f t="shared" si="27"/>
        <v>0.19123562819143181</v>
      </c>
    </row>
    <row r="430" spans="1:11" x14ac:dyDescent="0.2">
      <c r="A430">
        <v>51536</v>
      </c>
      <c r="B430">
        <f t="shared" si="30"/>
        <v>1.5416666666666667</v>
      </c>
      <c r="G430">
        <f t="shared" si="28"/>
        <v>0</v>
      </c>
      <c r="H430" t="str">
        <f t="shared" si="29"/>
        <v/>
      </c>
      <c r="K430">
        <f t="shared" si="27"/>
        <v>-0.74977334909424553</v>
      </c>
    </row>
    <row r="431" spans="1:11" x14ac:dyDescent="0.2">
      <c r="A431">
        <v>51573</v>
      </c>
      <c r="B431">
        <f t="shared" si="30"/>
        <v>2.2916666666666665</v>
      </c>
      <c r="G431">
        <f t="shared" si="28"/>
        <v>0</v>
      </c>
      <c r="H431" t="str">
        <f t="shared" si="29"/>
        <v/>
      </c>
      <c r="K431">
        <f t="shared" si="27"/>
        <v>-0.57868080776957698</v>
      </c>
    </row>
    <row r="432" spans="1:11" x14ac:dyDescent="0.2">
      <c r="A432">
        <v>51628</v>
      </c>
      <c r="B432">
        <f t="shared" si="30"/>
        <v>4.25</v>
      </c>
      <c r="G432">
        <f t="shared" si="28"/>
        <v>0</v>
      </c>
      <c r="H432" t="str">
        <f t="shared" si="29"/>
        <v/>
      </c>
      <c r="K432">
        <f t="shared" si="27"/>
        <v>-0.13193917208849784</v>
      </c>
    </row>
    <row r="433" spans="1:11" x14ac:dyDescent="0.2">
      <c r="A433">
        <v>51730</v>
      </c>
      <c r="B433">
        <f t="shared" si="30"/>
        <v>1.625</v>
      </c>
      <c r="G433">
        <f t="shared" si="28"/>
        <v>0</v>
      </c>
      <c r="H433" t="str">
        <f t="shared" si="29"/>
        <v/>
      </c>
      <c r="K433">
        <f t="shared" si="27"/>
        <v>-0.73076306672483793</v>
      </c>
    </row>
    <row r="434" spans="1:11" x14ac:dyDescent="0.2">
      <c r="A434">
        <v>51769</v>
      </c>
      <c r="B434">
        <f t="shared" si="30"/>
        <v>3.5416666666666665</v>
      </c>
      <c r="G434">
        <f t="shared" si="28"/>
        <v>0</v>
      </c>
      <c r="H434" t="str">
        <f t="shared" si="29"/>
        <v/>
      </c>
      <c r="I434" t="s">
        <v>116</v>
      </c>
      <c r="K434">
        <f t="shared" si="27"/>
        <v>-0.29352657222846268</v>
      </c>
    </row>
    <row r="435" spans="1:11" x14ac:dyDescent="0.2">
      <c r="A435">
        <v>51854</v>
      </c>
      <c r="B435">
        <f t="shared" si="30"/>
        <v>5.166666666666667</v>
      </c>
      <c r="G435">
        <f t="shared" si="28"/>
        <v>0</v>
      </c>
      <c r="H435" t="str">
        <f t="shared" si="29"/>
        <v/>
      </c>
      <c r="I435" t="s">
        <v>117</v>
      </c>
      <c r="K435">
        <f t="shared" si="27"/>
        <v>7.7173933974986064E-2</v>
      </c>
    </row>
    <row r="436" spans="1:11" x14ac:dyDescent="0.2">
      <c r="A436">
        <v>51978</v>
      </c>
      <c r="B436">
        <f t="shared" si="30"/>
        <v>3.7916666666666665</v>
      </c>
      <c r="G436">
        <f t="shared" si="28"/>
        <v>0</v>
      </c>
      <c r="H436" t="str">
        <f t="shared" si="29"/>
        <v/>
      </c>
      <c r="I436" t="s">
        <v>118</v>
      </c>
      <c r="K436">
        <f t="shared" si="27"/>
        <v>-0.23649572512023981</v>
      </c>
    </row>
    <row r="437" spans="1:11" x14ac:dyDescent="0.2">
      <c r="A437">
        <v>52069</v>
      </c>
      <c r="B437">
        <f t="shared" si="30"/>
        <v>3.25</v>
      </c>
      <c r="G437">
        <f t="shared" si="28"/>
        <v>0</v>
      </c>
      <c r="H437" t="str">
        <f t="shared" si="29"/>
        <v/>
      </c>
      <c r="K437">
        <f t="shared" si="27"/>
        <v>-0.3600625605213893</v>
      </c>
    </row>
    <row r="438" spans="1:11" x14ac:dyDescent="0.2">
      <c r="A438">
        <v>52147</v>
      </c>
      <c r="B438">
        <f t="shared" si="30"/>
        <v>4.666666666666667</v>
      </c>
      <c r="G438">
        <f t="shared" si="28"/>
        <v>1</v>
      </c>
      <c r="H438">
        <f t="shared" si="29"/>
        <v>4.666666666666667</v>
      </c>
      <c r="I438" t="s">
        <v>119</v>
      </c>
      <c r="K438">
        <f t="shared" si="27"/>
        <v>-3.6887760241459663E-2</v>
      </c>
    </row>
    <row r="439" spans="1:11" x14ac:dyDescent="0.2">
      <c r="A439">
        <v>52259</v>
      </c>
      <c r="B439">
        <f t="shared" si="30"/>
        <v>22.5</v>
      </c>
      <c r="G439">
        <f t="shared" ref="G439:G470" si="31">IF(ISNUMBER(SEARCH($J$2,I439)),1,0)</f>
        <v>0</v>
      </c>
      <c r="H439" t="str">
        <f t="shared" ref="H439:H470" si="32">IF(G439=1,B439,"")</f>
        <v/>
      </c>
      <c r="K439">
        <f t="shared" si="27"/>
        <v>4.0313126668117718</v>
      </c>
    </row>
    <row r="440" spans="1:11" x14ac:dyDescent="0.2">
      <c r="A440">
        <v>52799</v>
      </c>
      <c r="B440">
        <f t="shared" si="30"/>
        <v>9.2916666666666661</v>
      </c>
      <c r="C440" t="s">
        <v>312</v>
      </c>
      <c r="D440" t="s">
        <v>312</v>
      </c>
      <c r="F440" t="s">
        <v>312</v>
      </c>
      <c r="G440">
        <f t="shared" si="31"/>
        <v>0</v>
      </c>
      <c r="H440" t="str">
        <f t="shared" si="32"/>
        <v/>
      </c>
      <c r="I440" t="s">
        <v>312</v>
      </c>
      <c r="K440">
        <f t="shared" si="27"/>
        <v>1.0181829112606631</v>
      </c>
    </row>
    <row r="441" spans="1:11" x14ac:dyDescent="0.2">
      <c r="A441">
        <v>53022</v>
      </c>
      <c r="B441">
        <f t="shared" si="30"/>
        <v>3.1666666666666665</v>
      </c>
      <c r="C441" t="s">
        <v>344</v>
      </c>
      <c r="D441">
        <v>1</v>
      </c>
      <c r="F441">
        <v>1</v>
      </c>
      <c r="G441">
        <f t="shared" si="31"/>
        <v>0</v>
      </c>
      <c r="H441" t="str">
        <f t="shared" si="32"/>
        <v/>
      </c>
      <c r="I441" t="s">
        <v>120</v>
      </c>
      <c r="K441">
        <f t="shared" si="27"/>
        <v>-0.37907284289079696</v>
      </c>
    </row>
    <row r="442" spans="1:11" x14ac:dyDescent="0.2">
      <c r="A442">
        <v>53098</v>
      </c>
      <c r="B442">
        <f t="shared" si="30"/>
        <v>3.5833333333333335</v>
      </c>
      <c r="D442">
        <v>1</v>
      </c>
      <c r="G442">
        <f t="shared" si="31"/>
        <v>0</v>
      </c>
      <c r="H442" t="str">
        <f t="shared" si="32"/>
        <v/>
      </c>
      <c r="I442" t="s">
        <v>121</v>
      </c>
      <c r="K442">
        <f t="shared" si="27"/>
        <v>-0.28402143104375877</v>
      </c>
    </row>
    <row r="443" spans="1:11" x14ac:dyDescent="0.2">
      <c r="A443">
        <v>53184</v>
      </c>
      <c r="B443">
        <f t="shared" si="30"/>
        <v>4.25</v>
      </c>
      <c r="G443">
        <f t="shared" si="31"/>
        <v>0</v>
      </c>
      <c r="H443" t="str">
        <f t="shared" si="32"/>
        <v/>
      </c>
      <c r="K443">
        <f t="shared" si="27"/>
        <v>-0.13193917208849784</v>
      </c>
    </row>
    <row r="444" spans="1:11" x14ac:dyDescent="0.2">
      <c r="A444">
        <v>53286</v>
      </c>
      <c r="B444">
        <f t="shared" si="30"/>
        <v>3.7083333333333335</v>
      </c>
      <c r="G444">
        <f t="shared" si="31"/>
        <v>0</v>
      </c>
      <c r="H444" t="str">
        <f t="shared" si="32"/>
        <v/>
      </c>
      <c r="I444" t="s">
        <v>113</v>
      </c>
      <c r="K444">
        <f t="shared" si="27"/>
        <v>-0.25550600748964736</v>
      </c>
    </row>
    <row r="445" spans="1:11" x14ac:dyDescent="0.2">
      <c r="A445">
        <v>53375</v>
      </c>
      <c r="B445">
        <f t="shared" si="30"/>
        <v>2.25</v>
      </c>
      <c r="G445">
        <f t="shared" si="31"/>
        <v>0</v>
      </c>
      <c r="H445" t="str">
        <f t="shared" si="32"/>
        <v/>
      </c>
      <c r="I445" t="s">
        <v>122</v>
      </c>
      <c r="K445">
        <f t="shared" si="27"/>
        <v>-0.58818594895428078</v>
      </c>
    </row>
    <row r="446" spans="1:11" x14ac:dyDescent="0.2">
      <c r="A446">
        <v>53429</v>
      </c>
      <c r="B446">
        <f t="shared" si="30"/>
        <v>4.166666666666667</v>
      </c>
      <c r="G446">
        <f t="shared" si="31"/>
        <v>0</v>
      </c>
      <c r="H446" t="str">
        <f t="shared" si="32"/>
        <v/>
      </c>
      <c r="K446">
        <f t="shared" si="27"/>
        <v>-0.15094945445790539</v>
      </c>
    </row>
    <row r="447" spans="1:11" x14ac:dyDescent="0.2">
      <c r="A447">
        <v>53529</v>
      </c>
      <c r="B447">
        <f t="shared" si="30"/>
        <v>3.0416666666666665</v>
      </c>
      <c r="G447">
        <f t="shared" si="31"/>
        <v>0</v>
      </c>
      <c r="H447" t="str">
        <f t="shared" si="32"/>
        <v/>
      </c>
      <c r="K447">
        <f t="shared" si="27"/>
        <v>-0.40758826644490842</v>
      </c>
    </row>
    <row r="448" spans="1:11" x14ac:dyDescent="0.2">
      <c r="A448">
        <v>53602</v>
      </c>
      <c r="B448">
        <f t="shared" si="30"/>
        <v>7.916666666666667</v>
      </c>
      <c r="G448">
        <f t="shared" si="31"/>
        <v>0</v>
      </c>
      <c r="H448" t="str">
        <f t="shared" si="32"/>
        <v/>
      </c>
      <c r="K448">
        <f t="shared" si="27"/>
        <v>0.70451325216543759</v>
      </c>
    </row>
    <row r="449" spans="1:11" x14ac:dyDescent="0.2">
      <c r="A449">
        <v>53792</v>
      </c>
      <c r="B449">
        <f t="shared" si="30"/>
        <v>1.9166666666666667</v>
      </c>
      <c r="G449">
        <f t="shared" si="31"/>
        <v>0</v>
      </c>
      <c r="H449" t="str">
        <f t="shared" si="32"/>
        <v/>
      </c>
      <c r="I449" t="s">
        <v>123</v>
      </c>
      <c r="K449">
        <f t="shared" si="27"/>
        <v>-0.6642270784319112</v>
      </c>
    </row>
    <row r="450" spans="1:11" x14ac:dyDescent="0.2">
      <c r="A450">
        <v>53838</v>
      </c>
      <c r="B450">
        <f t="shared" si="30"/>
        <v>6.041666666666667</v>
      </c>
      <c r="G450">
        <f t="shared" si="31"/>
        <v>1</v>
      </c>
      <c r="H450">
        <f t="shared" si="32"/>
        <v>6.041666666666667</v>
      </c>
      <c r="I450" t="s">
        <v>124</v>
      </c>
      <c r="K450">
        <f t="shared" si="27"/>
        <v>0.27678189885376608</v>
      </c>
    </row>
    <row r="451" spans="1:11" x14ac:dyDescent="0.2">
      <c r="A451">
        <v>53983</v>
      </c>
      <c r="B451">
        <f t="shared" si="30"/>
        <v>11.041666666666666</v>
      </c>
      <c r="G451">
        <f t="shared" si="31"/>
        <v>0</v>
      </c>
      <c r="H451" t="str">
        <f t="shared" si="32"/>
        <v/>
      </c>
      <c r="K451">
        <f t="shared" ref="K451:K514" si="33">(B451-B$736)/B$737</f>
        <v>1.4173988410182232</v>
      </c>
    </row>
    <row r="452" spans="1:11" x14ac:dyDescent="0.2">
      <c r="A452">
        <v>54248</v>
      </c>
      <c r="B452">
        <f t="shared" si="30"/>
        <v>1.6666666666666667</v>
      </c>
      <c r="G452">
        <f t="shared" si="31"/>
        <v>0</v>
      </c>
      <c r="H452" t="str">
        <f t="shared" si="32"/>
        <v/>
      </c>
      <c r="I452" t="s">
        <v>125</v>
      </c>
      <c r="K452">
        <f t="shared" si="33"/>
        <v>-0.72125792554013402</v>
      </c>
    </row>
    <row r="453" spans="1:11" x14ac:dyDescent="0.2">
      <c r="A453">
        <v>54288</v>
      </c>
      <c r="B453">
        <f t="shared" si="30"/>
        <v>3.0416666666666665</v>
      </c>
      <c r="G453">
        <f t="shared" si="31"/>
        <v>0</v>
      </c>
      <c r="H453" t="str">
        <f t="shared" si="32"/>
        <v/>
      </c>
      <c r="K453">
        <f t="shared" si="33"/>
        <v>-0.40758826644490842</v>
      </c>
    </row>
    <row r="454" spans="1:11" x14ac:dyDescent="0.2">
      <c r="A454">
        <v>54361</v>
      </c>
      <c r="B454">
        <f t="shared" si="30"/>
        <v>4.166666666666667</v>
      </c>
      <c r="G454">
        <f t="shared" si="31"/>
        <v>1</v>
      </c>
      <c r="H454">
        <f t="shared" si="32"/>
        <v>4.166666666666667</v>
      </c>
      <c r="I454" t="s">
        <v>126</v>
      </c>
      <c r="K454">
        <f t="shared" si="33"/>
        <v>-0.15094945445790539</v>
      </c>
    </row>
    <row r="455" spans="1:11" x14ac:dyDescent="0.2">
      <c r="A455">
        <v>54461</v>
      </c>
      <c r="B455">
        <f t="shared" si="30"/>
        <v>1.9583333333333333</v>
      </c>
      <c r="G455">
        <f t="shared" si="31"/>
        <v>0</v>
      </c>
      <c r="H455" t="str">
        <f t="shared" si="32"/>
        <v/>
      </c>
      <c r="K455">
        <f t="shared" si="33"/>
        <v>-0.65472193724720751</v>
      </c>
    </row>
    <row r="456" spans="1:11" x14ac:dyDescent="0.2">
      <c r="A456">
        <v>54508</v>
      </c>
      <c r="B456">
        <f t="shared" si="30"/>
        <v>3.0833333333333335</v>
      </c>
      <c r="G456">
        <f t="shared" si="31"/>
        <v>1</v>
      </c>
      <c r="H456">
        <f t="shared" si="32"/>
        <v>3.0833333333333335</v>
      </c>
      <c r="I456" t="s">
        <v>127</v>
      </c>
      <c r="K456">
        <f t="shared" si="33"/>
        <v>-0.39808312526020451</v>
      </c>
    </row>
    <row r="457" spans="1:11" x14ac:dyDescent="0.2">
      <c r="A457">
        <v>54582</v>
      </c>
      <c r="B457">
        <f t="shared" si="30"/>
        <v>2</v>
      </c>
      <c r="G457">
        <f t="shared" si="31"/>
        <v>0</v>
      </c>
      <c r="H457" t="str">
        <f t="shared" si="32"/>
        <v/>
      </c>
      <c r="K457">
        <f t="shared" si="33"/>
        <v>-0.64521679606250359</v>
      </c>
    </row>
    <row r="458" spans="1:11" x14ac:dyDescent="0.2">
      <c r="A458">
        <v>54630</v>
      </c>
      <c r="B458">
        <f t="shared" si="30"/>
        <v>3.2083333333333335</v>
      </c>
      <c r="G458">
        <f t="shared" si="31"/>
        <v>0</v>
      </c>
      <c r="H458" t="str">
        <f t="shared" si="32"/>
        <v/>
      </c>
      <c r="K458">
        <f t="shared" si="33"/>
        <v>-0.3695677017060931</v>
      </c>
    </row>
    <row r="459" spans="1:11" x14ac:dyDescent="0.2">
      <c r="A459">
        <v>54707</v>
      </c>
      <c r="B459">
        <f t="shared" si="30"/>
        <v>1.125</v>
      </c>
      <c r="D459">
        <v>1</v>
      </c>
      <c r="F459">
        <v>1</v>
      </c>
      <c r="G459">
        <f t="shared" si="31"/>
        <v>0</v>
      </c>
      <c r="H459" t="str">
        <f t="shared" si="32"/>
        <v/>
      </c>
      <c r="I459" t="s">
        <v>128</v>
      </c>
      <c r="K459">
        <f t="shared" si="33"/>
        <v>-0.84482476094128367</v>
      </c>
    </row>
    <row r="460" spans="1:11" x14ac:dyDescent="0.2">
      <c r="A460">
        <v>54734</v>
      </c>
      <c r="B460">
        <f t="shared" si="30"/>
        <v>1.75</v>
      </c>
      <c r="G460">
        <f t="shared" si="31"/>
        <v>0</v>
      </c>
      <c r="H460" t="str">
        <f t="shared" si="32"/>
        <v/>
      </c>
      <c r="K460">
        <f t="shared" si="33"/>
        <v>-0.70224764317072652</v>
      </c>
    </row>
    <row r="461" spans="1:11" x14ac:dyDescent="0.2">
      <c r="A461">
        <v>54776</v>
      </c>
      <c r="B461">
        <f t="shared" si="30"/>
        <v>1.2083333333333333</v>
      </c>
      <c r="G461">
        <f t="shared" si="31"/>
        <v>0</v>
      </c>
      <c r="H461" t="str">
        <f t="shared" si="32"/>
        <v/>
      </c>
      <c r="K461">
        <f t="shared" si="33"/>
        <v>-0.82581447857187618</v>
      </c>
    </row>
    <row r="462" spans="1:11" x14ac:dyDescent="0.2">
      <c r="A462">
        <v>54805</v>
      </c>
      <c r="B462">
        <f t="shared" si="30"/>
        <v>1.5</v>
      </c>
      <c r="G462">
        <f t="shared" si="31"/>
        <v>0</v>
      </c>
      <c r="H462" t="str">
        <f t="shared" si="32"/>
        <v/>
      </c>
      <c r="I462" t="s">
        <v>129</v>
      </c>
      <c r="K462">
        <f t="shared" si="33"/>
        <v>-0.75927849027894934</v>
      </c>
    </row>
    <row r="463" spans="1:11" x14ac:dyDescent="0.2">
      <c r="A463">
        <v>54841</v>
      </c>
      <c r="B463">
        <f t="shared" si="30"/>
        <v>3.25</v>
      </c>
      <c r="G463">
        <f t="shared" si="31"/>
        <v>0</v>
      </c>
      <c r="H463" t="str">
        <f t="shared" si="32"/>
        <v/>
      </c>
      <c r="I463" t="s">
        <v>130</v>
      </c>
      <c r="K463">
        <f t="shared" si="33"/>
        <v>-0.3600625605213893</v>
      </c>
    </row>
    <row r="464" spans="1:11" x14ac:dyDescent="0.2">
      <c r="A464">
        <v>54919</v>
      </c>
      <c r="B464">
        <f t="shared" si="30"/>
        <v>1.5833333333333333</v>
      </c>
      <c r="G464">
        <f t="shared" si="31"/>
        <v>0</v>
      </c>
      <c r="H464" t="str">
        <f t="shared" si="32"/>
        <v/>
      </c>
      <c r="K464">
        <f t="shared" si="33"/>
        <v>-0.74026820790954184</v>
      </c>
    </row>
    <row r="465" spans="1:11" x14ac:dyDescent="0.2">
      <c r="A465">
        <v>54957</v>
      </c>
      <c r="B465">
        <f t="shared" si="30"/>
        <v>4.416666666666667</v>
      </c>
      <c r="G465">
        <f t="shared" si="31"/>
        <v>0</v>
      </c>
      <c r="H465" t="str">
        <f t="shared" si="32"/>
        <v/>
      </c>
      <c r="K465">
        <f t="shared" si="33"/>
        <v>-9.3918607349682534E-2</v>
      </c>
    </row>
    <row r="466" spans="1:11" x14ac:dyDescent="0.2">
      <c r="A466">
        <v>55063</v>
      </c>
      <c r="B466">
        <f t="shared" si="30"/>
        <v>1.3333333333333333</v>
      </c>
      <c r="G466">
        <f t="shared" si="31"/>
        <v>0</v>
      </c>
      <c r="H466" t="str">
        <f t="shared" si="32"/>
        <v/>
      </c>
      <c r="K466">
        <f t="shared" si="33"/>
        <v>-0.79729905501776466</v>
      </c>
    </row>
    <row r="467" spans="1:11" x14ac:dyDescent="0.2">
      <c r="A467">
        <v>55095</v>
      </c>
      <c r="B467">
        <f t="shared" si="30"/>
        <v>1.25</v>
      </c>
      <c r="G467">
        <f t="shared" si="31"/>
        <v>0</v>
      </c>
      <c r="H467" t="str">
        <f t="shared" si="32"/>
        <v/>
      </c>
      <c r="K467">
        <f t="shared" si="33"/>
        <v>-0.81630933738717226</v>
      </c>
    </row>
    <row r="468" spans="1:11" x14ac:dyDescent="0.2">
      <c r="A468">
        <v>55125</v>
      </c>
      <c r="B468">
        <f t="shared" si="30"/>
        <v>2.875</v>
      </c>
      <c r="G468">
        <f t="shared" si="31"/>
        <v>0</v>
      </c>
      <c r="H468" t="str">
        <f t="shared" si="32"/>
        <v/>
      </c>
      <c r="I468" t="s">
        <v>131</v>
      </c>
      <c r="K468">
        <f t="shared" si="33"/>
        <v>-0.44560883118372363</v>
      </c>
    </row>
    <row r="469" spans="1:11" x14ac:dyDescent="0.2">
      <c r="A469">
        <v>55194</v>
      </c>
      <c r="B469">
        <f t="shared" si="30"/>
        <v>1.625</v>
      </c>
      <c r="G469">
        <f t="shared" si="31"/>
        <v>0</v>
      </c>
      <c r="H469" t="str">
        <f t="shared" si="32"/>
        <v/>
      </c>
      <c r="K469">
        <f t="shared" si="33"/>
        <v>-0.73076306672483793</v>
      </c>
    </row>
    <row r="470" spans="1:11" x14ac:dyDescent="0.2">
      <c r="A470">
        <v>55233</v>
      </c>
      <c r="B470">
        <f t="shared" si="30"/>
        <v>3.5416666666666665</v>
      </c>
      <c r="G470">
        <f t="shared" si="31"/>
        <v>0</v>
      </c>
      <c r="H470" t="str">
        <f t="shared" si="32"/>
        <v/>
      </c>
      <c r="I470" t="s">
        <v>132</v>
      </c>
      <c r="K470">
        <f t="shared" si="33"/>
        <v>-0.29352657222846268</v>
      </c>
    </row>
    <row r="471" spans="1:11" x14ac:dyDescent="0.2">
      <c r="A471">
        <v>55318</v>
      </c>
      <c r="B471">
        <f t="shared" si="30"/>
        <v>3.5416666666666665</v>
      </c>
      <c r="G471">
        <f t="shared" ref="G471:G499" si="34">IF(ISNUMBER(SEARCH($J$2,I471)),1,0)</f>
        <v>0</v>
      </c>
      <c r="H471" t="str">
        <f t="shared" ref="H471:H499" si="35">IF(G471=1,B471,"")</f>
        <v/>
      </c>
      <c r="I471" t="s">
        <v>133</v>
      </c>
      <c r="K471">
        <f t="shared" si="33"/>
        <v>-0.29352657222846268</v>
      </c>
    </row>
    <row r="472" spans="1:11" x14ac:dyDescent="0.2">
      <c r="A472">
        <v>55403</v>
      </c>
      <c r="B472">
        <f t="shared" si="30"/>
        <v>4.083333333333333</v>
      </c>
      <c r="C472" t="s">
        <v>290</v>
      </c>
      <c r="D472">
        <v>1</v>
      </c>
      <c r="F472">
        <v>1</v>
      </c>
      <c r="G472">
        <f t="shared" si="34"/>
        <v>0</v>
      </c>
      <c r="H472" t="str">
        <f t="shared" si="35"/>
        <v/>
      </c>
      <c r="I472" t="s">
        <v>134</v>
      </c>
      <c r="K472">
        <f t="shared" si="33"/>
        <v>-0.16995973682731316</v>
      </c>
    </row>
    <row r="473" spans="1:11" x14ac:dyDescent="0.2">
      <c r="A473">
        <v>55501</v>
      </c>
      <c r="B473">
        <f t="shared" si="30"/>
        <v>5.875</v>
      </c>
      <c r="C473" t="s">
        <v>290</v>
      </c>
      <c r="G473">
        <f t="shared" si="34"/>
        <v>0</v>
      </c>
      <c r="H473" t="str">
        <f t="shared" si="35"/>
        <v/>
      </c>
      <c r="I473" t="s">
        <v>135</v>
      </c>
      <c r="K473">
        <f t="shared" si="33"/>
        <v>0.23876133411495079</v>
      </c>
    </row>
    <row r="474" spans="1:11" x14ac:dyDescent="0.2">
      <c r="A474">
        <v>55642</v>
      </c>
      <c r="B474">
        <f t="shared" si="30"/>
        <v>3</v>
      </c>
      <c r="G474">
        <f t="shared" si="34"/>
        <v>0</v>
      </c>
      <c r="H474" t="str">
        <f t="shared" si="35"/>
        <v/>
      </c>
      <c r="I474" t="s">
        <v>136</v>
      </c>
      <c r="K474">
        <f t="shared" si="33"/>
        <v>-0.41709340762961217</v>
      </c>
    </row>
    <row r="475" spans="1:11" x14ac:dyDescent="0.2">
      <c r="A475">
        <v>55714</v>
      </c>
      <c r="B475">
        <f t="shared" si="30"/>
        <v>3.5</v>
      </c>
      <c r="G475">
        <f t="shared" si="34"/>
        <v>0</v>
      </c>
      <c r="H475" t="str">
        <f t="shared" si="35"/>
        <v/>
      </c>
      <c r="K475">
        <f t="shared" si="33"/>
        <v>-0.30303171341316643</v>
      </c>
    </row>
    <row r="476" spans="1:11" x14ac:dyDescent="0.2">
      <c r="A476">
        <v>55798</v>
      </c>
      <c r="B476">
        <f t="shared" si="30"/>
        <v>1.7083333333333333</v>
      </c>
      <c r="G476">
        <f t="shared" si="34"/>
        <v>0</v>
      </c>
      <c r="H476" t="str">
        <f t="shared" si="35"/>
        <v/>
      </c>
      <c r="K476">
        <f t="shared" si="33"/>
        <v>-0.71175278435543043</v>
      </c>
    </row>
    <row r="477" spans="1:11" x14ac:dyDescent="0.2">
      <c r="A477">
        <v>55839</v>
      </c>
      <c r="B477">
        <f t="shared" si="30"/>
        <v>5</v>
      </c>
      <c r="G477">
        <f t="shared" si="34"/>
        <v>0</v>
      </c>
      <c r="H477" t="str">
        <f t="shared" si="35"/>
        <v/>
      </c>
      <c r="I477" t="s">
        <v>137</v>
      </c>
      <c r="K477">
        <f t="shared" si="33"/>
        <v>3.9153369236170757E-2</v>
      </c>
    </row>
    <row r="478" spans="1:11" x14ac:dyDescent="0.2">
      <c r="A478">
        <v>55959</v>
      </c>
      <c r="B478">
        <f t="shared" si="30"/>
        <v>1.1666666666666667</v>
      </c>
      <c r="G478">
        <f t="shared" si="34"/>
        <v>0</v>
      </c>
      <c r="H478" t="str">
        <f t="shared" si="35"/>
        <v/>
      </c>
      <c r="K478">
        <f t="shared" si="33"/>
        <v>-0.83531961975657976</v>
      </c>
    </row>
    <row r="479" spans="1:11" x14ac:dyDescent="0.2">
      <c r="A479">
        <v>55987</v>
      </c>
      <c r="B479">
        <f t="shared" si="30"/>
        <v>2.6666666666666665</v>
      </c>
      <c r="G479">
        <f t="shared" si="34"/>
        <v>0</v>
      </c>
      <c r="H479" t="str">
        <f t="shared" si="35"/>
        <v/>
      </c>
      <c r="K479">
        <f t="shared" si="33"/>
        <v>-0.4931345371072427</v>
      </c>
    </row>
    <row r="480" spans="1:11" x14ac:dyDescent="0.2">
      <c r="A480">
        <v>56051</v>
      </c>
      <c r="B480">
        <f t="shared" si="30"/>
        <v>3.9166666666666665</v>
      </c>
      <c r="G480">
        <f t="shared" si="34"/>
        <v>0</v>
      </c>
      <c r="H480" t="str">
        <f t="shared" si="35"/>
        <v/>
      </c>
      <c r="I480" t="s">
        <v>138</v>
      </c>
      <c r="K480">
        <f t="shared" si="33"/>
        <v>-0.20798030156612837</v>
      </c>
    </row>
    <row r="481" spans="1:11" x14ac:dyDescent="0.2">
      <c r="A481">
        <v>56145</v>
      </c>
      <c r="B481">
        <f t="shared" si="30"/>
        <v>5.125</v>
      </c>
      <c r="G481">
        <f t="shared" si="34"/>
        <v>0</v>
      </c>
      <c r="H481" t="str">
        <f t="shared" si="35"/>
        <v/>
      </c>
      <c r="K481">
        <f t="shared" si="33"/>
        <v>6.7668792790282192E-2</v>
      </c>
    </row>
    <row r="482" spans="1:11" x14ac:dyDescent="0.2">
      <c r="A482">
        <v>56268</v>
      </c>
      <c r="B482">
        <f t="shared" si="30"/>
        <v>3.7083333333333335</v>
      </c>
      <c r="G482">
        <f t="shared" si="34"/>
        <v>0</v>
      </c>
      <c r="H482" t="str">
        <f t="shared" si="35"/>
        <v/>
      </c>
      <c r="K482">
        <f t="shared" si="33"/>
        <v>-0.25550600748964736</v>
      </c>
    </row>
    <row r="483" spans="1:11" x14ac:dyDescent="0.2">
      <c r="A483">
        <v>56357</v>
      </c>
      <c r="B483">
        <f t="shared" si="30"/>
        <v>11.166666666666666</v>
      </c>
      <c r="C483" t="s">
        <v>344</v>
      </c>
      <c r="D483">
        <v>1</v>
      </c>
      <c r="F483">
        <v>1</v>
      </c>
      <c r="G483">
        <f t="shared" si="34"/>
        <v>0</v>
      </c>
      <c r="H483" t="str">
        <f t="shared" si="35"/>
        <v/>
      </c>
      <c r="I483" t="s">
        <v>139</v>
      </c>
      <c r="K483">
        <f t="shared" si="33"/>
        <v>1.4459142645723346</v>
      </c>
    </row>
    <row r="484" spans="1:11" x14ac:dyDescent="0.2">
      <c r="A484">
        <v>56625</v>
      </c>
      <c r="B484">
        <f t="shared" si="30"/>
        <v>9.6666666666666661</v>
      </c>
      <c r="D484">
        <v>1</v>
      </c>
      <c r="G484">
        <f t="shared" si="34"/>
        <v>0</v>
      </c>
      <c r="H484" t="str">
        <f t="shared" si="35"/>
        <v/>
      </c>
      <c r="I484" t="s">
        <v>141</v>
      </c>
      <c r="K484">
        <f t="shared" si="33"/>
        <v>1.1037291819229975</v>
      </c>
    </row>
    <row r="485" spans="1:11" x14ac:dyDescent="0.2">
      <c r="A485">
        <v>56857</v>
      </c>
      <c r="B485">
        <f t="shared" si="30"/>
        <v>16.375</v>
      </c>
      <c r="G485">
        <f t="shared" si="34"/>
        <v>0</v>
      </c>
      <c r="H485" t="str">
        <f t="shared" si="35"/>
        <v/>
      </c>
      <c r="K485">
        <f t="shared" si="33"/>
        <v>2.6340569126603111</v>
      </c>
    </row>
    <row r="486" spans="1:11" x14ac:dyDescent="0.2">
      <c r="A486">
        <v>57250</v>
      </c>
      <c r="B486">
        <f t="shared" si="30"/>
        <v>18.166666666666668</v>
      </c>
      <c r="G486">
        <f t="shared" si="34"/>
        <v>0</v>
      </c>
      <c r="H486" t="str">
        <f t="shared" si="35"/>
        <v/>
      </c>
      <c r="I486" t="s">
        <v>140</v>
      </c>
      <c r="K486">
        <f t="shared" si="33"/>
        <v>3.0427779836025755</v>
      </c>
    </row>
    <row r="487" spans="1:11" x14ac:dyDescent="0.2">
      <c r="A487">
        <v>57686</v>
      </c>
      <c r="B487">
        <f t="shared" si="30"/>
        <v>23.625</v>
      </c>
      <c r="G487">
        <f t="shared" si="34"/>
        <v>0</v>
      </c>
      <c r="H487" t="str">
        <f t="shared" si="35"/>
        <v/>
      </c>
      <c r="K487">
        <f t="shared" si="33"/>
        <v>4.2879514787987745</v>
      </c>
    </row>
    <row r="488" spans="1:11" x14ac:dyDescent="0.2">
      <c r="A488">
        <v>58253</v>
      </c>
      <c r="B488">
        <f t="shared" si="30"/>
        <v>3.9166666666666665</v>
      </c>
      <c r="D488">
        <v>1</v>
      </c>
      <c r="G488">
        <f t="shared" si="34"/>
        <v>0</v>
      </c>
      <c r="H488" t="str">
        <f t="shared" si="35"/>
        <v/>
      </c>
      <c r="I488" t="s">
        <v>142</v>
      </c>
      <c r="K488">
        <f t="shared" si="33"/>
        <v>-0.20798030156612837</v>
      </c>
    </row>
    <row r="489" spans="1:11" x14ac:dyDescent="0.2">
      <c r="A489">
        <v>58347</v>
      </c>
      <c r="B489">
        <f t="shared" si="30"/>
        <v>3.5</v>
      </c>
      <c r="G489">
        <f t="shared" si="34"/>
        <v>0</v>
      </c>
      <c r="H489" t="str">
        <f t="shared" si="35"/>
        <v/>
      </c>
      <c r="I489" t="s">
        <v>143</v>
      </c>
      <c r="K489">
        <f t="shared" si="33"/>
        <v>-0.30303171341316643</v>
      </c>
    </row>
    <row r="490" spans="1:11" x14ac:dyDescent="0.2">
      <c r="A490">
        <v>58431</v>
      </c>
      <c r="B490">
        <f t="shared" si="30"/>
        <v>6.083333333333333</v>
      </c>
      <c r="D490">
        <v>1</v>
      </c>
      <c r="G490">
        <f t="shared" si="34"/>
        <v>0</v>
      </c>
      <c r="H490" t="str">
        <f t="shared" si="35"/>
        <v/>
      </c>
      <c r="K490">
        <f t="shared" si="33"/>
        <v>0.28628704003846978</v>
      </c>
    </row>
    <row r="491" spans="1:11" x14ac:dyDescent="0.2">
      <c r="A491">
        <v>58577</v>
      </c>
      <c r="B491">
        <f t="shared" si="30"/>
        <v>2.5833333333333335</v>
      </c>
      <c r="E491">
        <v>1</v>
      </c>
      <c r="G491">
        <f t="shared" si="34"/>
        <v>0</v>
      </c>
      <c r="H491" t="str">
        <f t="shared" si="35"/>
        <v/>
      </c>
      <c r="I491" t="s">
        <v>291</v>
      </c>
      <c r="K491">
        <f t="shared" si="33"/>
        <v>-0.51214481947665025</v>
      </c>
    </row>
    <row r="492" spans="1:11" x14ac:dyDescent="0.2">
      <c r="A492">
        <v>58639</v>
      </c>
      <c r="B492">
        <f t="shared" si="30"/>
        <v>1.9166666666666667</v>
      </c>
      <c r="G492">
        <f t="shared" si="34"/>
        <v>0</v>
      </c>
      <c r="H492" t="str">
        <f t="shared" si="35"/>
        <v/>
      </c>
      <c r="K492">
        <f t="shared" si="33"/>
        <v>-0.6642270784319112</v>
      </c>
    </row>
    <row r="493" spans="1:11" x14ac:dyDescent="0.2">
      <c r="A493">
        <v>58685</v>
      </c>
      <c r="B493">
        <f t="shared" si="30"/>
        <v>2.75</v>
      </c>
      <c r="G493">
        <f t="shared" si="34"/>
        <v>0</v>
      </c>
      <c r="H493" t="str">
        <f t="shared" si="35"/>
        <v/>
      </c>
      <c r="K493">
        <f t="shared" si="33"/>
        <v>-0.47412425473783504</v>
      </c>
    </row>
    <row r="494" spans="1:11" x14ac:dyDescent="0.2">
      <c r="A494">
        <v>58751</v>
      </c>
      <c r="B494">
        <f t="shared" si="30"/>
        <v>3.375</v>
      </c>
      <c r="G494">
        <f t="shared" si="34"/>
        <v>0</v>
      </c>
      <c r="H494" t="str">
        <f t="shared" si="35"/>
        <v/>
      </c>
      <c r="K494">
        <f t="shared" si="33"/>
        <v>-0.33154713696727789</v>
      </c>
    </row>
    <row r="495" spans="1:11" x14ac:dyDescent="0.2">
      <c r="A495">
        <v>58832</v>
      </c>
      <c r="B495">
        <f t="shared" si="30"/>
        <v>5.416666666666667</v>
      </c>
      <c r="G495">
        <f t="shared" si="34"/>
        <v>1</v>
      </c>
      <c r="H495">
        <f t="shared" si="35"/>
        <v>5.416666666666667</v>
      </c>
      <c r="I495" t="s">
        <v>144</v>
      </c>
      <c r="K495">
        <f t="shared" si="33"/>
        <v>0.13420478108320893</v>
      </c>
    </row>
    <row r="496" spans="1:11" x14ac:dyDescent="0.2">
      <c r="A496">
        <v>58962</v>
      </c>
      <c r="B496">
        <f t="shared" si="30"/>
        <v>3</v>
      </c>
      <c r="G496">
        <f t="shared" si="34"/>
        <v>0</v>
      </c>
      <c r="H496" t="str">
        <f t="shared" si="35"/>
        <v/>
      </c>
      <c r="K496">
        <f t="shared" si="33"/>
        <v>-0.41709340762961217</v>
      </c>
    </row>
    <row r="497" spans="1:11" x14ac:dyDescent="0.2">
      <c r="A497">
        <v>59034</v>
      </c>
      <c r="B497">
        <f t="shared" si="30"/>
        <v>7.958333333333333</v>
      </c>
      <c r="G497">
        <f t="shared" si="34"/>
        <v>1</v>
      </c>
      <c r="H497">
        <f t="shared" si="35"/>
        <v>7.958333333333333</v>
      </c>
      <c r="I497" t="s">
        <v>145</v>
      </c>
      <c r="K497">
        <f t="shared" si="33"/>
        <v>0.71401839335014128</v>
      </c>
    </row>
    <row r="498" spans="1:11" x14ac:dyDescent="0.2">
      <c r="A498">
        <v>59225</v>
      </c>
      <c r="B498">
        <f t="shared" si="30"/>
        <v>5.791666666666667</v>
      </c>
      <c r="E498">
        <v>1</v>
      </c>
      <c r="G498">
        <f t="shared" si="34"/>
        <v>0</v>
      </c>
      <c r="H498" t="str">
        <f t="shared" si="35"/>
        <v/>
      </c>
      <c r="I498" t="s">
        <v>146</v>
      </c>
      <c r="K498">
        <f t="shared" si="33"/>
        <v>0.21975105174554324</v>
      </c>
    </row>
    <row r="499" spans="1:11" x14ac:dyDescent="0.2">
      <c r="A499">
        <v>59364</v>
      </c>
      <c r="B499">
        <f t="shared" si="30"/>
        <v>18.375</v>
      </c>
      <c r="F499">
        <v>1</v>
      </c>
      <c r="G499">
        <f t="shared" si="34"/>
        <v>1</v>
      </c>
      <c r="H499">
        <f t="shared" si="35"/>
        <v>18.375</v>
      </c>
      <c r="I499" t="s">
        <v>147</v>
      </c>
      <c r="K499">
        <f t="shared" si="33"/>
        <v>3.090303689526094</v>
      </c>
    </row>
    <row r="500" spans="1:11" x14ac:dyDescent="0.2">
      <c r="A500">
        <v>59805</v>
      </c>
      <c r="B500">
        <f t="shared" si="30"/>
        <v>-1.5</v>
      </c>
      <c r="C500" t="s">
        <v>298</v>
      </c>
      <c r="D500">
        <v>1</v>
      </c>
      <c r="E500">
        <v>1</v>
      </c>
      <c r="G500">
        <f t="shared" ref="G500:G531" si="36">IF(ISNUMBER(SEARCH($J$2,I500)),1,0)</f>
        <v>0</v>
      </c>
      <c r="H500" t="str">
        <f t="shared" ref="H500:H531" si="37">IF(G500=1,B500,"")</f>
        <v/>
      </c>
      <c r="I500" t="s">
        <v>227</v>
      </c>
      <c r="K500">
        <f t="shared" si="33"/>
        <v>-1.4436486555776238</v>
      </c>
    </row>
    <row r="501" spans="1:11" x14ac:dyDescent="0.2">
      <c r="A501">
        <v>59769</v>
      </c>
      <c r="B501">
        <f t="shared" si="30"/>
        <v>2.4166666666666665</v>
      </c>
      <c r="D501">
        <v>1</v>
      </c>
      <c r="E501">
        <v>1</v>
      </c>
      <c r="G501">
        <f t="shared" si="36"/>
        <v>0</v>
      </c>
      <c r="H501" t="str">
        <f t="shared" si="37"/>
        <v/>
      </c>
      <c r="I501" t="s">
        <v>148</v>
      </c>
      <c r="K501">
        <f t="shared" si="33"/>
        <v>-0.55016538421546557</v>
      </c>
    </row>
    <row r="502" spans="1:11" x14ac:dyDescent="0.2">
      <c r="A502">
        <v>59827</v>
      </c>
      <c r="B502">
        <f t="shared" si="30"/>
        <v>7.583333333333333</v>
      </c>
      <c r="G502">
        <f t="shared" si="36"/>
        <v>0</v>
      </c>
      <c r="H502" t="str">
        <f t="shared" si="37"/>
        <v/>
      </c>
      <c r="K502">
        <f t="shared" si="33"/>
        <v>0.62847212268780694</v>
      </c>
    </row>
    <row r="503" spans="1:11" x14ac:dyDescent="0.2">
      <c r="A503">
        <v>60009</v>
      </c>
      <c r="B503">
        <f t="shared" si="30"/>
        <v>1.6666666666666667</v>
      </c>
      <c r="G503">
        <f t="shared" si="36"/>
        <v>0</v>
      </c>
      <c r="H503" t="str">
        <f t="shared" si="37"/>
        <v/>
      </c>
      <c r="K503">
        <f t="shared" si="33"/>
        <v>-0.72125792554013402</v>
      </c>
    </row>
    <row r="504" spans="1:11" x14ac:dyDescent="0.2">
      <c r="A504">
        <v>60049</v>
      </c>
      <c r="B504">
        <f t="shared" si="30"/>
        <v>5.5</v>
      </c>
      <c r="G504">
        <f t="shared" si="36"/>
        <v>0</v>
      </c>
      <c r="H504" t="str">
        <f t="shared" si="37"/>
        <v/>
      </c>
      <c r="I504" t="s">
        <v>149</v>
      </c>
      <c r="K504">
        <f t="shared" si="33"/>
        <v>0.15321506345261648</v>
      </c>
    </row>
    <row r="505" spans="1:11" x14ac:dyDescent="0.2">
      <c r="A505">
        <v>60181</v>
      </c>
      <c r="B505">
        <f t="shared" si="30"/>
        <v>2.7083333333333335</v>
      </c>
      <c r="G505">
        <f t="shared" si="36"/>
        <v>0</v>
      </c>
      <c r="H505" t="str">
        <f t="shared" si="37"/>
        <v/>
      </c>
      <c r="K505">
        <f t="shared" si="33"/>
        <v>-0.48362939592253884</v>
      </c>
    </row>
    <row r="506" spans="1:11" x14ac:dyDescent="0.2">
      <c r="A506">
        <v>60246</v>
      </c>
      <c r="B506">
        <f t="shared" si="30"/>
        <v>0.54166666666666663</v>
      </c>
      <c r="G506">
        <f t="shared" si="36"/>
        <v>0</v>
      </c>
      <c r="H506" t="str">
        <f t="shared" si="37"/>
        <v/>
      </c>
      <c r="K506">
        <f t="shared" si="33"/>
        <v>-0.97789673752713702</v>
      </c>
    </row>
    <row r="507" spans="1:11" x14ac:dyDescent="0.2">
      <c r="A507">
        <v>60259</v>
      </c>
      <c r="B507">
        <f t="shared" si="30"/>
        <v>2.8333333333333335</v>
      </c>
      <c r="G507">
        <f t="shared" si="36"/>
        <v>0</v>
      </c>
      <c r="H507" t="str">
        <f t="shared" si="37"/>
        <v/>
      </c>
      <c r="K507">
        <f t="shared" si="33"/>
        <v>-0.45511397236842738</v>
      </c>
    </row>
    <row r="508" spans="1:11" x14ac:dyDescent="0.2">
      <c r="A508">
        <v>60327</v>
      </c>
      <c r="B508">
        <f t="shared" si="30"/>
        <v>7.333333333333333</v>
      </c>
      <c r="G508">
        <f t="shared" si="36"/>
        <v>1</v>
      </c>
      <c r="H508">
        <f t="shared" si="37"/>
        <v>7.333333333333333</v>
      </c>
      <c r="I508" t="s">
        <v>150</v>
      </c>
      <c r="K508">
        <f t="shared" si="33"/>
        <v>0.57144127557958413</v>
      </c>
    </row>
    <row r="509" spans="1:11" x14ac:dyDescent="0.2">
      <c r="A509">
        <v>60503</v>
      </c>
      <c r="B509">
        <f t="shared" si="30"/>
        <v>3.9166666666666665</v>
      </c>
      <c r="G509">
        <f t="shared" si="36"/>
        <v>0</v>
      </c>
      <c r="H509" t="str">
        <f t="shared" si="37"/>
        <v/>
      </c>
      <c r="K509">
        <f t="shared" si="33"/>
        <v>-0.20798030156612837</v>
      </c>
    </row>
    <row r="510" spans="1:11" x14ac:dyDescent="0.2">
      <c r="A510">
        <v>60597</v>
      </c>
      <c r="B510">
        <f t="shared" si="30"/>
        <v>8.5416666666666661</v>
      </c>
      <c r="C510" t="s">
        <v>344</v>
      </c>
      <c r="D510">
        <v>1</v>
      </c>
      <c r="E510">
        <v>1</v>
      </c>
      <c r="F510">
        <v>1</v>
      </c>
      <c r="G510">
        <f t="shared" si="36"/>
        <v>0</v>
      </c>
      <c r="H510" t="str">
        <f t="shared" si="37"/>
        <v/>
      </c>
      <c r="I510" t="s">
        <v>151</v>
      </c>
      <c r="K510">
        <f t="shared" si="33"/>
        <v>0.84709036993599451</v>
      </c>
    </row>
    <row r="511" spans="1:11" x14ac:dyDescent="0.2">
      <c r="A511">
        <v>60802</v>
      </c>
      <c r="B511">
        <f t="shared" si="30"/>
        <v>9.625</v>
      </c>
      <c r="E511">
        <v>1</v>
      </c>
      <c r="G511">
        <f t="shared" si="36"/>
        <v>0</v>
      </c>
      <c r="H511" t="str">
        <f t="shared" si="37"/>
        <v/>
      </c>
      <c r="I511" t="s">
        <v>152</v>
      </c>
      <c r="K511">
        <f t="shared" si="33"/>
        <v>1.0942240407382937</v>
      </c>
    </row>
    <row r="512" spans="1:11" x14ac:dyDescent="0.2">
      <c r="A512">
        <v>61033</v>
      </c>
      <c r="B512">
        <f t="shared" si="30"/>
        <v>4.708333333333333</v>
      </c>
      <c r="G512">
        <f t="shared" si="36"/>
        <v>0</v>
      </c>
      <c r="H512" t="str">
        <f t="shared" si="37"/>
        <v/>
      </c>
      <c r="I512" t="s">
        <v>153</v>
      </c>
      <c r="K512">
        <f t="shared" si="33"/>
        <v>-2.7382619056755989E-2</v>
      </c>
    </row>
    <row r="513" spans="1:11" x14ac:dyDescent="0.2">
      <c r="A513">
        <v>61146</v>
      </c>
      <c r="B513">
        <f t="shared" si="30"/>
        <v>3.5833333333333335</v>
      </c>
      <c r="G513">
        <f t="shared" si="36"/>
        <v>0</v>
      </c>
      <c r="H513" t="str">
        <f t="shared" si="37"/>
        <v/>
      </c>
      <c r="K513">
        <f t="shared" si="33"/>
        <v>-0.28402143104375877</v>
      </c>
    </row>
    <row r="514" spans="1:11" x14ac:dyDescent="0.2">
      <c r="A514">
        <v>61232</v>
      </c>
      <c r="B514">
        <f t="shared" si="30"/>
        <v>4.083333333333333</v>
      </c>
      <c r="G514">
        <f t="shared" si="36"/>
        <v>0</v>
      </c>
      <c r="H514" t="str">
        <f t="shared" si="37"/>
        <v/>
      </c>
      <c r="K514">
        <f t="shared" si="33"/>
        <v>-0.16995973682731316</v>
      </c>
    </row>
    <row r="515" spans="1:11" x14ac:dyDescent="0.2">
      <c r="A515">
        <v>61330</v>
      </c>
      <c r="B515">
        <f t="shared" si="30"/>
        <v>3.7083333333333335</v>
      </c>
      <c r="G515">
        <f t="shared" si="36"/>
        <v>0</v>
      </c>
      <c r="H515" t="str">
        <f t="shared" si="37"/>
        <v/>
      </c>
      <c r="K515">
        <f t="shared" ref="K515:K578" si="38">(B515-B$736)/B$737</f>
        <v>-0.25550600748964736</v>
      </c>
    </row>
    <row r="516" spans="1:11" x14ac:dyDescent="0.2">
      <c r="A516">
        <v>61419</v>
      </c>
      <c r="B516">
        <f t="shared" si="30"/>
        <v>13.166666666666666</v>
      </c>
      <c r="G516">
        <f t="shared" si="36"/>
        <v>0</v>
      </c>
      <c r="H516" t="str">
        <f t="shared" si="37"/>
        <v/>
      </c>
      <c r="I516" t="s">
        <v>154</v>
      </c>
      <c r="K516">
        <f t="shared" si="38"/>
        <v>1.9021610414381176</v>
      </c>
    </row>
    <row r="517" spans="1:11" x14ac:dyDescent="0.2">
      <c r="A517">
        <v>61735</v>
      </c>
      <c r="B517">
        <f t="shared" si="30"/>
        <v>2.0416666666666665</v>
      </c>
      <c r="G517">
        <f t="shared" si="36"/>
        <v>0</v>
      </c>
      <c r="H517" t="str">
        <f t="shared" si="37"/>
        <v/>
      </c>
      <c r="K517">
        <f t="shared" si="38"/>
        <v>-0.6357116548777999</v>
      </c>
    </row>
    <row r="518" spans="1:11" x14ac:dyDescent="0.2">
      <c r="A518">
        <v>61784</v>
      </c>
      <c r="B518">
        <f t="shared" si="30"/>
        <v>1.75</v>
      </c>
      <c r="G518">
        <f t="shared" si="36"/>
        <v>0</v>
      </c>
      <c r="H518" t="str">
        <f t="shared" si="37"/>
        <v/>
      </c>
      <c r="K518">
        <f t="shared" si="38"/>
        <v>-0.70224764317072652</v>
      </c>
    </row>
    <row r="519" spans="1:11" x14ac:dyDescent="0.2">
      <c r="A519">
        <v>61826</v>
      </c>
      <c r="B519">
        <f t="shared" si="30"/>
        <v>5.416666666666667</v>
      </c>
      <c r="G519">
        <f t="shared" si="36"/>
        <v>1</v>
      </c>
      <c r="H519">
        <f t="shared" si="37"/>
        <v>5.416666666666667</v>
      </c>
      <c r="I519" t="s">
        <v>155</v>
      </c>
      <c r="K519">
        <f t="shared" si="38"/>
        <v>0.13420478108320893</v>
      </c>
    </row>
    <row r="520" spans="1:11" x14ac:dyDescent="0.2">
      <c r="A520">
        <v>61956</v>
      </c>
      <c r="B520">
        <f t="shared" si="30"/>
        <v>9.0416666666666661</v>
      </c>
      <c r="G520">
        <f t="shared" si="36"/>
        <v>0</v>
      </c>
      <c r="H520" t="str">
        <f t="shared" si="37"/>
        <v/>
      </c>
      <c r="K520">
        <f t="shared" si="38"/>
        <v>0.96115206415244026</v>
      </c>
    </row>
    <row r="521" spans="1:11" x14ac:dyDescent="0.2">
      <c r="A521">
        <v>62173</v>
      </c>
      <c r="B521">
        <f t="shared" si="30"/>
        <v>3.875</v>
      </c>
      <c r="C521" t="s">
        <v>344</v>
      </c>
      <c r="D521">
        <v>1</v>
      </c>
      <c r="E521">
        <v>1</v>
      </c>
      <c r="F521">
        <v>1</v>
      </c>
      <c r="G521">
        <f t="shared" si="36"/>
        <v>0</v>
      </c>
      <c r="H521" t="str">
        <f t="shared" si="37"/>
        <v/>
      </c>
      <c r="I521" t="s">
        <v>156</v>
      </c>
      <c r="K521">
        <f t="shared" si="38"/>
        <v>-0.21748544275083215</v>
      </c>
    </row>
    <row r="522" spans="1:11" x14ac:dyDescent="0.2">
      <c r="A522">
        <v>62266</v>
      </c>
      <c r="B522">
        <f t="shared" si="30"/>
        <v>1.4166666666666667</v>
      </c>
      <c r="G522">
        <f t="shared" si="36"/>
        <v>0</v>
      </c>
      <c r="H522" t="str">
        <f t="shared" si="37"/>
        <v/>
      </c>
      <c r="I522" t="s">
        <v>157</v>
      </c>
      <c r="K522">
        <f t="shared" si="38"/>
        <v>-0.77828877264835694</v>
      </c>
    </row>
    <row r="523" spans="1:11" x14ac:dyDescent="0.2">
      <c r="A523">
        <v>62300</v>
      </c>
      <c r="B523">
        <f t="shared" si="30"/>
        <v>6.5</v>
      </c>
      <c r="G523">
        <f t="shared" si="36"/>
        <v>0</v>
      </c>
      <c r="H523" t="str">
        <f t="shared" si="37"/>
        <v/>
      </c>
      <c r="K523">
        <f t="shared" si="38"/>
        <v>0.38133845188550797</v>
      </c>
    </row>
    <row r="524" spans="1:11" x14ac:dyDescent="0.2">
      <c r="A524">
        <v>62456</v>
      </c>
      <c r="B524">
        <f t="shared" si="30"/>
        <v>4.875</v>
      </c>
      <c r="G524">
        <f t="shared" si="36"/>
        <v>0</v>
      </c>
      <c r="H524" t="str">
        <f t="shared" si="37"/>
        <v/>
      </c>
      <c r="K524">
        <f t="shared" si="38"/>
        <v>1.0637945682059323E-2</v>
      </c>
    </row>
    <row r="525" spans="1:11" x14ac:dyDescent="0.2">
      <c r="A525">
        <v>62573</v>
      </c>
      <c r="B525">
        <f t="shared" si="30"/>
        <v>5.541666666666667</v>
      </c>
      <c r="G525">
        <f t="shared" si="36"/>
        <v>0</v>
      </c>
      <c r="H525" t="str">
        <f t="shared" si="37"/>
        <v/>
      </c>
      <c r="K525">
        <f t="shared" si="38"/>
        <v>0.16272020463732037</v>
      </c>
    </row>
    <row r="526" spans="1:11" x14ac:dyDescent="0.2">
      <c r="A526">
        <v>62706</v>
      </c>
      <c r="B526">
        <f t="shared" si="30"/>
        <v>4.291666666666667</v>
      </c>
      <c r="G526">
        <f t="shared" si="36"/>
        <v>0</v>
      </c>
      <c r="H526" t="str">
        <f t="shared" si="37"/>
        <v/>
      </c>
      <c r="K526">
        <f t="shared" si="38"/>
        <v>-0.12243403090379397</v>
      </c>
    </row>
    <row r="527" spans="1:11" x14ac:dyDescent="0.2">
      <c r="A527">
        <v>62809</v>
      </c>
      <c r="B527">
        <f t="shared" si="30"/>
        <v>2.6666666666666665</v>
      </c>
      <c r="E527">
        <v>1</v>
      </c>
      <c r="G527">
        <f t="shared" si="36"/>
        <v>0</v>
      </c>
      <c r="H527" t="str">
        <f t="shared" si="37"/>
        <v/>
      </c>
      <c r="I527" t="s">
        <v>158</v>
      </c>
      <c r="K527">
        <f t="shared" si="38"/>
        <v>-0.4931345371072427</v>
      </c>
    </row>
    <row r="528" spans="1:11" x14ac:dyDescent="0.2">
      <c r="A528">
        <v>62873</v>
      </c>
      <c r="B528">
        <f t="shared" si="30"/>
        <v>5.666666666666667</v>
      </c>
      <c r="G528">
        <f t="shared" si="36"/>
        <v>0</v>
      </c>
      <c r="H528" t="str">
        <f t="shared" si="37"/>
        <v/>
      </c>
      <c r="K528">
        <f t="shared" si="38"/>
        <v>0.19123562819143181</v>
      </c>
    </row>
    <row r="529" spans="1:11" x14ac:dyDescent="0.2">
      <c r="A529">
        <v>63009</v>
      </c>
      <c r="B529">
        <f t="shared" si="30"/>
        <v>2.0416666666666665</v>
      </c>
      <c r="G529">
        <f t="shared" si="36"/>
        <v>0</v>
      </c>
      <c r="H529" t="str">
        <f t="shared" si="37"/>
        <v/>
      </c>
      <c r="K529">
        <f t="shared" si="38"/>
        <v>-0.6357116548777999</v>
      </c>
    </row>
    <row r="530" spans="1:11" x14ac:dyDescent="0.2">
      <c r="A530">
        <v>63058</v>
      </c>
      <c r="B530">
        <f t="shared" si="30"/>
        <v>10.166666666666666</v>
      </c>
      <c r="G530">
        <f t="shared" si="36"/>
        <v>0</v>
      </c>
      <c r="H530" t="str">
        <f t="shared" si="37"/>
        <v/>
      </c>
      <c r="I530" t="s">
        <v>159</v>
      </c>
      <c r="K530">
        <f t="shared" si="38"/>
        <v>1.2177908761394431</v>
      </c>
    </row>
    <row r="531" spans="1:11" x14ac:dyDescent="0.2">
      <c r="A531">
        <v>63302</v>
      </c>
      <c r="B531">
        <f t="shared" si="30"/>
        <v>4.041666666666667</v>
      </c>
      <c r="D531" t="s">
        <v>312</v>
      </c>
      <c r="G531">
        <f t="shared" si="36"/>
        <v>0</v>
      </c>
      <c r="H531" t="str">
        <f t="shared" si="37"/>
        <v/>
      </c>
      <c r="K531">
        <f t="shared" si="38"/>
        <v>-0.17946487801201683</v>
      </c>
    </row>
    <row r="532" spans="1:11" x14ac:dyDescent="0.2">
      <c r="A532">
        <v>63399</v>
      </c>
      <c r="B532">
        <f t="shared" si="30"/>
        <v>2.75</v>
      </c>
      <c r="G532">
        <f t="shared" ref="G532:G564" si="39">IF(ISNUMBER(SEARCH($J$2,I532)),1,0)</f>
        <v>0</v>
      </c>
      <c r="H532" t="str">
        <f t="shared" ref="H532:H564" si="40">IF(G532=1,B532,"")</f>
        <v/>
      </c>
      <c r="K532">
        <f t="shared" si="38"/>
        <v>-0.47412425473783504</v>
      </c>
    </row>
    <row r="533" spans="1:11" x14ac:dyDescent="0.2">
      <c r="A533">
        <v>63465</v>
      </c>
      <c r="B533">
        <f t="shared" si="30"/>
        <v>5.416666666666667</v>
      </c>
      <c r="G533">
        <f t="shared" si="39"/>
        <v>1</v>
      </c>
      <c r="H533">
        <f t="shared" si="40"/>
        <v>5.416666666666667</v>
      </c>
      <c r="I533" t="s">
        <v>160</v>
      </c>
      <c r="K533">
        <f t="shared" si="38"/>
        <v>0.13420478108320893</v>
      </c>
    </row>
    <row r="534" spans="1:11" x14ac:dyDescent="0.2">
      <c r="A534">
        <v>63595</v>
      </c>
      <c r="B534">
        <f t="shared" si="30"/>
        <v>2.3333333333333335</v>
      </c>
      <c r="G534">
        <f t="shared" si="39"/>
        <v>0</v>
      </c>
      <c r="H534" t="str">
        <f t="shared" si="40"/>
        <v/>
      </c>
      <c r="K534">
        <f t="shared" si="38"/>
        <v>-0.56917566658487317</v>
      </c>
    </row>
    <row r="535" spans="1:11" x14ac:dyDescent="0.2">
      <c r="A535">
        <v>63651</v>
      </c>
      <c r="B535">
        <f t="shared" si="30"/>
        <v>8.625</v>
      </c>
      <c r="G535">
        <f t="shared" si="39"/>
        <v>1</v>
      </c>
      <c r="H535">
        <f t="shared" si="40"/>
        <v>8.625</v>
      </c>
      <c r="I535" t="s">
        <v>161</v>
      </c>
      <c r="K535">
        <f t="shared" si="38"/>
        <v>0.86610065230540234</v>
      </c>
    </row>
    <row r="536" spans="1:11" x14ac:dyDescent="0.2">
      <c r="A536">
        <v>63858</v>
      </c>
      <c r="B536">
        <f t="shared" si="30"/>
        <v>1.1666666666666667</v>
      </c>
      <c r="G536">
        <f t="shared" si="39"/>
        <v>0</v>
      </c>
      <c r="H536" t="str">
        <f t="shared" si="40"/>
        <v/>
      </c>
      <c r="K536">
        <f t="shared" si="38"/>
        <v>-0.83531961975657976</v>
      </c>
    </row>
    <row r="537" spans="1:11" x14ac:dyDescent="0.2">
      <c r="A537">
        <v>63886</v>
      </c>
      <c r="B537">
        <f t="shared" si="30"/>
        <v>2.2916666666666665</v>
      </c>
      <c r="G537">
        <f t="shared" si="39"/>
        <v>0</v>
      </c>
      <c r="H537" t="str">
        <f t="shared" si="40"/>
        <v/>
      </c>
      <c r="K537">
        <f t="shared" si="38"/>
        <v>-0.57868080776957698</v>
      </c>
    </row>
    <row r="538" spans="1:11" x14ac:dyDescent="0.2">
      <c r="A538">
        <v>63941</v>
      </c>
      <c r="B538">
        <f t="shared" si="30"/>
        <v>6.166666666666667</v>
      </c>
      <c r="G538">
        <f t="shared" si="39"/>
        <v>0</v>
      </c>
      <c r="H538" t="str">
        <f t="shared" si="40"/>
        <v/>
      </c>
      <c r="K538">
        <f t="shared" si="38"/>
        <v>0.30529732240787755</v>
      </c>
    </row>
    <row r="539" spans="1:11" x14ac:dyDescent="0.2">
      <c r="A539">
        <v>64089</v>
      </c>
      <c r="B539">
        <f t="shared" si="30"/>
        <v>6.666666666666667</v>
      </c>
      <c r="G539">
        <f t="shared" si="39"/>
        <v>1</v>
      </c>
      <c r="H539">
        <f t="shared" si="40"/>
        <v>6.666666666666667</v>
      </c>
      <c r="I539" t="s">
        <v>16</v>
      </c>
      <c r="K539">
        <f t="shared" si="38"/>
        <v>0.41935901662432329</v>
      </c>
    </row>
    <row r="540" spans="1:11" x14ac:dyDescent="0.2">
      <c r="A540">
        <v>64249</v>
      </c>
      <c r="B540">
        <f t="shared" si="30"/>
        <v>1.75</v>
      </c>
      <c r="G540">
        <f t="shared" si="39"/>
        <v>0</v>
      </c>
      <c r="H540" t="str">
        <f t="shared" si="40"/>
        <v/>
      </c>
      <c r="K540">
        <f t="shared" si="38"/>
        <v>-0.70224764317072652</v>
      </c>
    </row>
    <row r="541" spans="1:11" x14ac:dyDescent="0.2">
      <c r="A541">
        <v>64291</v>
      </c>
      <c r="B541">
        <f t="shared" si="30"/>
        <v>10.083333333333334</v>
      </c>
      <c r="G541">
        <f t="shared" si="39"/>
        <v>0</v>
      </c>
      <c r="H541" t="str">
        <f t="shared" si="40"/>
        <v/>
      </c>
      <c r="K541">
        <f t="shared" si="38"/>
        <v>1.1987805937700358</v>
      </c>
    </row>
    <row r="542" spans="1:11" x14ac:dyDescent="0.2">
      <c r="A542">
        <v>64533</v>
      </c>
      <c r="B542">
        <f t="shared" si="30"/>
        <v>9.25</v>
      </c>
      <c r="G542">
        <f t="shared" si="39"/>
        <v>0</v>
      </c>
      <c r="H542" t="str">
        <f t="shared" si="40"/>
        <v/>
      </c>
      <c r="K542">
        <f t="shared" si="38"/>
        <v>1.0086777700759595</v>
      </c>
    </row>
    <row r="543" spans="1:11" x14ac:dyDescent="0.2">
      <c r="A543">
        <v>64755</v>
      </c>
      <c r="B543">
        <f t="shared" si="30"/>
        <v>6</v>
      </c>
      <c r="E543">
        <v>1</v>
      </c>
      <c r="G543">
        <f t="shared" si="39"/>
        <v>0</v>
      </c>
      <c r="H543" t="str">
        <f t="shared" si="40"/>
        <v/>
      </c>
      <c r="I543" t="s">
        <v>95</v>
      </c>
      <c r="K543">
        <f t="shared" si="38"/>
        <v>0.26727675766906223</v>
      </c>
    </row>
    <row r="544" spans="1:11" x14ac:dyDescent="0.2">
      <c r="A544">
        <v>64899</v>
      </c>
      <c r="B544">
        <f t="shared" si="30"/>
        <v>11.416666666666666</v>
      </c>
      <c r="G544">
        <f t="shared" si="39"/>
        <v>0</v>
      </c>
      <c r="H544" t="str">
        <f t="shared" si="40"/>
        <v/>
      </c>
      <c r="K544">
        <f t="shared" si="38"/>
        <v>1.5029451116805574</v>
      </c>
    </row>
    <row r="545" spans="1:11" x14ac:dyDescent="0.2">
      <c r="A545">
        <v>65173</v>
      </c>
      <c r="B545">
        <f t="shared" si="30"/>
        <v>11.666666666666666</v>
      </c>
      <c r="G545">
        <f t="shared" si="39"/>
        <v>0</v>
      </c>
      <c r="H545" t="str">
        <f t="shared" si="40"/>
        <v/>
      </c>
      <c r="K545">
        <f t="shared" si="38"/>
        <v>1.5599759587887805</v>
      </c>
    </row>
    <row r="546" spans="1:11" x14ac:dyDescent="0.2">
      <c r="A546">
        <v>65453</v>
      </c>
      <c r="B546">
        <f t="shared" si="30"/>
        <v>4.416666666666667</v>
      </c>
      <c r="C546" t="s">
        <v>344</v>
      </c>
      <c r="D546">
        <v>1</v>
      </c>
      <c r="F546">
        <v>1</v>
      </c>
      <c r="G546">
        <f t="shared" si="39"/>
        <v>0</v>
      </c>
      <c r="H546" t="str">
        <f t="shared" si="40"/>
        <v/>
      </c>
      <c r="I546" t="s">
        <v>17</v>
      </c>
      <c r="K546">
        <f t="shared" si="38"/>
        <v>-9.3918607349682534E-2</v>
      </c>
    </row>
    <row r="547" spans="1:11" x14ac:dyDescent="0.2">
      <c r="A547">
        <v>65559</v>
      </c>
      <c r="B547">
        <f t="shared" si="30"/>
        <v>8.9583333333333339</v>
      </c>
      <c r="G547">
        <f t="shared" si="39"/>
        <v>0</v>
      </c>
      <c r="H547" t="str">
        <f t="shared" si="40"/>
        <v/>
      </c>
      <c r="K547">
        <f t="shared" si="38"/>
        <v>0.94214178178303298</v>
      </c>
    </row>
    <row r="548" spans="1:11" x14ac:dyDescent="0.2">
      <c r="A548">
        <v>65774</v>
      </c>
      <c r="B548">
        <f t="shared" si="30"/>
        <v>8</v>
      </c>
      <c r="E548">
        <v>1</v>
      </c>
      <c r="G548">
        <f t="shared" si="39"/>
        <v>0</v>
      </c>
      <c r="H548" t="str">
        <f t="shared" si="40"/>
        <v/>
      </c>
      <c r="I548" t="s">
        <v>18</v>
      </c>
      <c r="K548">
        <f t="shared" si="38"/>
        <v>0.72352353453484519</v>
      </c>
    </row>
    <row r="549" spans="1:11" x14ac:dyDescent="0.2">
      <c r="A549">
        <v>65966</v>
      </c>
      <c r="B549">
        <f t="shared" si="30"/>
        <v>3.5</v>
      </c>
      <c r="G549">
        <f t="shared" si="39"/>
        <v>1</v>
      </c>
      <c r="H549">
        <f t="shared" si="40"/>
        <v>3.5</v>
      </c>
      <c r="I549" t="s">
        <v>19</v>
      </c>
      <c r="K549">
        <f t="shared" si="38"/>
        <v>-0.30303171341316643</v>
      </c>
    </row>
    <row r="550" spans="1:11" x14ac:dyDescent="0.2">
      <c r="A550">
        <v>66050</v>
      </c>
      <c r="B550">
        <f t="shared" si="30"/>
        <v>2.7916666666666665</v>
      </c>
      <c r="G550">
        <f t="shared" si="39"/>
        <v>0</v>
      </c>
      <c r="H550" t="str">
        <f t="shared" si="40"/>
        <v/>
      </c>
      <c r="K550">
        <f t="shared" si="38"/>
        <v>-0.46461911355313129</v>
      </c>
    </row>
    <row r="551" spans="1:11" x14ac:dyDescent="0.2">
      <c r="A551">
        <v>66117</v>
      </c>
      <c r="B551">
        <f t="shared" si="30"/>
        <v>4.625</v>
      </c>
      <c r="G551">
        <f t="shared" si="39"/>
        <v>0</v>
      </c>
      <c r="H551" t="str">
        <f t="shared" si="40"/>
        <v/>
      </c>
      <c r="K551">
        <f t="shared" si="38"/>
        <v>-4.6392901426163542E-2</v>
      </c>
    </row>
    <row r="552" spans="1:11" x14ac:dyDescent="0.2">
      <c r="A552">
        <v>66228</v>
      </c>
      <c r="B552">
        <f t="shared" si="30"/>
        <v>9.875</v>
      </c>
      <c r="G552">
        <f t="shared" si="39"/>
        <v>0</v>
      </c>
      <c r="H552" t="str">
        <f t="shared" si="40"/>
        <v/>
      </c>
      <c r="I552" t="s">
        <v>20</v>
      </c>
      <c r="K552">
        <f t="shared" si="38"/>
        <v>1.1512548878465168</v>
      </c>
    </row>
    <row r="553" spans="1:11" x14ac:dyDescent="0.2">
      <c r="A553">
        <v>66465</v>
      </c>
      <c r="B553">
        <f t="shared" si="30"/>
        <v>8.3333333333333339</v>
      </c>
      <c r="G553">
        <f t="shared" si="39"/>
        <v>0</v>
      </c>
      <c r="H553" t="str">
        <f t="shared" si="40"/>
        <v/>
      </c>
      <c r="K553">
        <f t="shared" si="38"/>
        <v>0.79956466401247572</v>
      </c>
    </row>
    <row r="554" spans="1:11" x14ac:dyDescent="0.2">
      <c r="A554">
        <v>66665</v>
      </c>
      <c r="B554">
        <f t="shared" si="30"/>
        <v>2.6666666666666665</v>
      </c>
      <c r="G554">
        <f t="shared" si="39"/>
        <v>0</v>
      </c>
      <c r="H554" t="str">
        <f t="shared" si="40"/>
        <v/>
      </c>
      <c r="K554">
        <f t="shared" si="38"/>
        <v>-0.4931345371072427</v>
      </c>
    </row>
    <row r="555" spans="1:11" x14ac:dyDescent="0.2">
      <c r="A555">
        <v>66729</v>
      </c>
      <c r="B555">
        <f t="shared" si="30"/>
        <v>5.333333333333333</v>
      </c>
      <c r="G555">
        <f t="shared" si="39"/>
        <v>0</v>
      </c>
      <c r="H555" t="str">
        <f t="shared" si="40"/>
        <v/>
      </c>
      <c r="K555">
        <f t="shared" si="38"/>
        <v>0.11519449871380118</v>
      </c>
    </row>
    <row r="556" spans="1:11" x14ac:dyDescent="0.2">
      <c r="A556">
        <v>66857</v>
      </c>
      <c r="B556">
        <f t="shared" si="30"/>
        <v>1.9583333333333333</v>
      </c>
      <c r="G556">
        <f t="shared" si="39"/>
        <v>0</v>
      </c>
      <c r="H556" t="str">
        <f t="shared" si="40"/>
        <v/>
      </c>
      <c r="K556">
        <f t="shared" si="38"/>
        <v>-0.65472193724720751</v>
      </c>
    </row>
    <row r="557" spans="1:11" x14ac:dyDescent="0.2">
      <c r="A557">
        <v>66904</v>
      </c>
      <c r="B557">
        <f t="shared" si="30"/>
        <v>1.5</v>
      </c>
      <c r="G557">
        <f t="shared" si="39"/>
        <v>0</v>
      </c>
      <c r="H557" t="str">
        <f t="shared" si="40"/>
        <v/>
      </c>
      <c r="I557" t="s">
        <v>21</v>
      </c>
      <c r="K557">
        <f t="shared" si="38"/>
        <v>-0.75927849027894934</v>
      </c>
    </row>
    <row r="558" spans="1:11" x14ac:dyDescent="0.2">
      <c r="A558">
        <v>66940</v>
      </c>
      <c r="B558">
        <f t="shared" si="30"/>
        <v>14.375</v>
      </c>
      <c r="G558">
        <f t="shared" si="39"/>
        <v>0</v>
      </c>
      <c r="H558" t="str">
        <f t="shared" si="40"/>
        <v/>
      </c>
      <c r="I558" t="s">
        <v>22</v>
      </c>
      <c r="K558">
        <f t="shared" si="38"/>
        <v>2.1778101357945281</v>
      </c>
    </row>
    <row r="559" spans="1:11" x14ac:dyDescent="0.2">
      <c r="A559">
        <v>67285</v>
      </c>
      <c r="B559">
        <f t="shared" si="30"/>
        <v>2.5416666666666665</v>
      </c>
      <c r="G559">
        <f t="shared" si="39"/>
        <v>0</v>
      </c>
      <c r="H559" t="str">
        <f t="shared" si="40"/>
        <v/>
      </c>
      <c r="K559">
        <f t="shared" si="38"/>
        <v>-0.52164996066135416</v>
      </c>
    </row>
    <row r="560" spans="1:11" x14ac:dyDescent="0.2">
      <c r="A560">
        <v>67346</v>
      </c>
      <c r="B560">
        <f t="shared" si="30"/>
        <v>3</v>
      </c>
      <c r="G560">
        <f t="shared" si="39"/>
        <v>0</v>
      </c>
      <c r="H560" t="str">
        <f t="shared" si="40"/>
        <v/>
      </c>
      <c r="K560">
        <f t="shared" si="38"/>
        <v>-0.41709340762961217</v>
      </c>
    </row>
    <row r="561" spans="1:11" x14ac:dyDescent="0.2">
      <c r="A561">
        <v>67418</v>
      </c>
      <c r="B561">
        <f t="shared" si="30"/>
        <v>1.4166666666666667</v>
      </c>
      <c r="G561">
        <f t="shared" si="39"/>
        <v>0</v>
      </c>
      <c r="H561" t="str">
        <f t="shared" si="40"/>
        <v/>
      </c>
      <c r="I561" t="s">
        <v>23</v>
      </c>
      <c r="K561">
        <f t="shared" si="38"/>
        <v>-0.77828877264835694</v>
      </c>
    </row>
    <row r="562" spans="1:11" x14ac:dyDescent="0.2">
      <c r="A562">
        <v>67452</v>
      </c>
      <c r="B562">
        <f t="shared" si="30"/>
        <v>1.8333333333333333</v>
      </c>
      <c r="G562">
        <f t="shared" si="39"/>
        <v>0</v>
      </c>
      <c r="H562" t="str">
        <f t="shared" si="40"/>
        <v/>
      </c>
      <c r="K562">
        <f t="shared" si="38"/>
        <v>-0.68323736080131892</v>
      </c>
    </row>
    <row r="563" spans="1:11" x14ac:dyDescent="0.2">
      <c r="A563">
        <v>67496</v>
      </c>
      <c r="B563">
        <f t="shared" si="30"/>
        <v>10.625</v>
      </c>
      <c r="G563">
        <f t="shared" si="39"/>
        <v>0</v>
      </c>
      <c r="H563" t="str">
        <f t="shared" si="40"/>
        <v/>
      </c>
      <c r="I563" t="s">
        <v>24</v>
      </c>
      <c r="K563">
        <f t="shared" si="38"/>
        <v>1.3223474291711852</v>
      </c>
    </row>
    <row r="564" spans="1:11" x14ac:dyDescent="0.2">
      <c r="A564">
        <v>67751</v>
      </c>
      <c r="B564">
        <f t="shared" si="30"/>
        <v>19.458333333333332</v>
      </c>
      <c r="G564">
        <f t="shared" si="39"/>
        <v>0</v>
      </c>
      <c r="H564" t="str">
        <f t="shared" si="40"/>
        <v/>
      </c>
      <c r="I564" t="s">
        <v>25</v>
      </c>
      <c r="K564">
        <f t="shared" si="38"/>
        <v>3.3374373603283929</v>
      </c>
    </row>
    <row r="565" spans="1:11" x14ac:dyDescent="0.2">
      <c r="A565">
        <v>68218</v>
      </c>
      <c r="B565">
        <f t="shared" si="30"/>
        <v>7.041666666666667</v>
      </c>
      <c r="G565">
        <f t="shared" ref="G565:G596" si="41">IF(ISNUMBER(SEARCH($J$2,I565)),1,0)</f>
        <v>0</v>
      </c>
      <c r="H565" t="str">
        <f t="shared" ref="H565:H596" si="42">IF(G565=1,B565,"")</f>
        <v/>
      </c>
      <c r="K565">
        <f t="shared" si="38"/>
        <v>0.50490528728665762</v>
      </c>
    </row>
    <row r="566" spans="1:11" x14ac:dyDescent="0.2">
      <c r="A566">
        <v>68387</v>
      </c>
      <c r="B566">
        <f t="shared" si="30"/>
        <v>3.0833333333333335</v>
      </c>
      <c r="C566" t="s">
        <v>344</v>
      </c>
      <c r="D566">
        <v>1</v>
      </c>
      <c r="F566">
        <v>1</v>
      </c>
      <c r="G566">
        <f t="shared" si="41"/>
        <v>0</v>
      </c>
      <c r="H566" t="str">
        <f t="shared" si="42"/>
        <v/>
      </c>
      <c r="I566" t="s">
        <v>26</v>
      </c>
      <c r="K566">
        <f t="shared" si="38"/>
        <v>-0.39808312526020451</v>
      </c>
    </row>
    <row r="567" spans="1:11" x14ac:dyDescent="0.2">
      <c r="A567">
        <v>68461</v>
      </c>
      <c r="B567">
        <f t="shared" si="30"/>
        <v>3.9166666666666665</v>
      </c>
      <c r="G567">
        <f t="shared" si="41"/>
        <v>0</v>
      </c>
      <c r="H567" t="str">
        <f t="shared" si="42"/>
        <v/>
      </c>
      <c r="I567" t="s">
        <v>27</v>
      </c>
      <c r="K567">
        <f t="shared" si="38"/>
        <v>-0.20798030156612837</v>
      </c>
    </row>
    <row r="568" spans="1:11" x14ac:dyDescent="0.2">
      <c r="A568">
        <v>68555</v>
      </c>
      <c r="B568">
        <f t="shared" si="30"/>
        <v>3.5416666666666665</v>
      </c>
      <c r="C568" t="s">
        <v>260</v>
      </c>
      <c r="G568">
        <f t="shared" si="41"/>
        <v>0</v>
      </c>
      <c r="H568" t="str">
        <f t="shared" si="42"/>
        <v/>
      </c>
      <c r="K568">
        <f t="shared" si="38"/>
        <v>-0.29352657222846268</v>
      </c>
    </row>
    <row r="569" spans="1:11" x14ac:dyDescent="0.2">
      <c r="A569">
        <v>68640</v>
      </c>
      <c r="B569">
        <f t="shared" si="30"/>
        <v>3.1666666666666665</v>
      </c>
      <c r="D569">
        <v>1</v>
      </c>
      <c r="F569">
        <v>1</v>
      </c>
      <c r="G569">
        <f t="shared" si="41"/>
        <v>0</v>
      </c>
      <c r="H569" t="str">
        <f t="shared" si="42"/>
        <v/>
      </c>
      <c r="I569" t="s">
        <v>28</v>
      </c>
      <c r="K569">
        <f t="shared" si="38"/>
        <v>-0.37907284289079696</v>
      </c>
    </row>
    <row r="570" spans="1:11" x14ac:dyDescent="0.2">
      <c r="A570">
        <v>68716</v>
      </c>
      <c r="B570">
        <f t="shared" si="30"/>
        <v>2.25</v>
      </c>
      <c r="G570">
        <f t="shared" si="41"/>
        <v>0</v>
      </c>
      <c r="H570" t="str">
        <f t="shared" si="42"/>
        <v/>
      </c>
      <c r="K570">
        <f t="shared" si="38"/>
        <v>-0.58818594895428078</v>
      </c>
    </row>
    <row r="571" spans="1:11" x14ac:dyDescent="0.2">
      <c r="A571">
        <v>68770</v>
      </c>
      <c r="B571">
        <f t="shared" si="30"/>
        <v>4.25</v>
      </c>
      <c r="G571">
        <f t="shared" si="41"/>
        <v>0</v>
      </c>
      <c r="H571" t="str">
        <f t="shared" si="42"/>
        <v/>
      </c>
      <c r="I571" t="s">
        <v>29</v>
      </c>
      <c r="K571">
        <f t="shared" si="38"/>
        <v>-0.13193917208849784</v>
      </c>
    </row>
    <row r="572" spans="1:11" x14ac:dyDescent="0.2">
      <c r="A572">
        <v>68872</v>
      </c>
      <c r="B572">
        <f t="shared" si="30"/>
        <v>4.75</v>
      </c>
      <c r="D572">
        <v>1</v>
      </c>
      <c r="E572">
        <v>1</v>
      </c>
      <c r="G572">
        <f t="shared" si="41"/>
        <v>0</v>
      </c>
      <c r="H572" t="str">
        <f t="shared" si="42"/>
        <v/>
      </c>
      <c r="I572" t="s">
        <v>30</v>
      </c>
      <c r="K572">
        <f t="shared" si="38"/>
        <v>-1.787747787205211E-2</v>
      </c>
    </row>
    <row r="573" spans="1:11" x14ac:dyDescent="0.2">
      <c r="A573">
        <v>68986</v>
      </c>
      <c r="B573">
        <f t="shared" si="30"/>
        <v>2.5416666666666665</v>
      </c>
      <c r="G573">
        <f t="shared" si="41"/>
        <v>0</v>
      </c>
      <c r="H573" t="str">
        <f t="shared" si="42"/>
        <v/>
      </c>
      <c r="I573" t="s">
        <v>158</v>
      </c>
      <c r="K573">
        <f t="shared" si="38"/>
        <v>-0.52164996066135416</v>
      </c>
    </row>
    <row r="574" spans="1:11" x14ac:dyDescent="0.2">
      <c r="A574">
        <v>69047</v>
      </c>
      <c r="B574">
        <f t="shared" si="30"/>
        <v>7.125</v>
      </c>
      <c r="G574">
        <f t="shared" si="41"/>
        <v>0</v>
      </c>
      <c r="H574" t="str">
        <f t="shared" si="42"/>
        <v/>
      </c>
      <c r="K574">
        <f t="shared" si="38"/>
        <v>0.52391556965606512</v>
      </c>
    </row>
    <row r="575" spans="1:11" x14ac:dyDescent="0.2">
      <c r="A575">
        <v>69218</v>
      </c>
      <c r="B575">
        <f t="shared" si="30"/>
        <v>5.208333333333333</v>
      </c>
      <c r="G575">
        <f t="shared" si="41"/>
        <v>0</v>
      </c>
      <c r="H575" t="str">
        <f t="shared" si="42"/>
        <v/>
      </c>
      <c r="K575">
        <f t="shared" si="38"/>
        <v>8.6679075159689742E-2</v>
      </c>
    </row>
    <row r="576" spans="1:11" x14ac:dyDescent="0.2">
      <c r="A576">
        <v>69343</v>
      </c>
      <c r="B576">
        <f t="shared" si="30"/>
        <v>6.375</v>
      </c>
      <c r="G576">
        <f t="shared" si="41"/>
        <v>0</v>
      </c>
      <c r="H576" t="str">
        <f t="shared" si="42"/>
        <v/>
      </c>
      <c r="I576" t="s">
        <v>31</v>
      </c>
      <c r="K576">
        <f t="shared" si="38"/>
        <v>0.3528230283313965</v>
      </c>
    </row>
    <row r="577" spans="1:11" x14ac:dyDescent="0.2">
      <c r="A577">
        <v>69496</v>
      </c>
      <c r="B577">
        <f t="shared" si="30"/>
        <v>3.625</v>
      </c>
      <c r="G577">
        <f t="shared" si="41"/>
        <v>0</v>
      </c>
      <c r="H577" t="str">
        <f t="shared" si="42"/>
        <v/>
      </c>
      <c r="K577">
        <f t="shared" si="38"/>
        <v>-0.27451628985905502</v>
      </c>
    </row>
    <row r="578" spans="1:11" x14ac:dyDescent="0.2">
      <c r="A578">
        <v>69583</v>
      </c>
      <c r="B578">
        <f t="shared" si="30"/>
        <v>2.7083333333333335</v>
      </c>
      <c r="G578">
        <f t="shared" si="41"/>
        <v>0</v>
      </c>
      <c r="H578" t="str">
        <f t="shared" si="42"/>
        <v/>
      </c>
      <c r="K578">
        <f t="shared" si="38"/>
        <v>-0.48362939592253884</v>
      </c>
    </row>
    <row r="579" spans="1:11" x14ac:dyDescent="0.2">
      <c r="A579">
        <v>69648</v>
      </c>
      <c r="B579">
        <f t="shared" si="30"/>
        <v>2.4166666666666665</v>
      </c>
      <c r="G579">
        <f t="shared" si="41"/>
        <v>0</v>
      </c>
      <c r="H579" t="str">
        <f t="shared" si="42"/>
        <v/>
      </c>
      <c r="I579" t="s">
        <v>32</v>
      </c>
      <c r="K579">
        <f t="shared" ref="K579:K642" si="43">(B579-B$736)/B$737</f>
        <v>-0.55016538421546557</v>
      </c>
    </row>
    <row r="580" spans="1:11" x14ac:dyDescent="0.2">
      <c r="A580">
        <v>69706</v>
      </c>
      <c r="B580">
        <f t="shared" si="30"/>
        <v>7.208333333333333</v>
      </c>
      <c r="G580">
        <f t="shared" si="41"/>
        <v>0</v>
      </c>
      <c r="H580" t="str">
        <f t="shared" si="42"/>
        <v/>
      </c>
      <c r="I580" t="s">
        <v>34</v>
      </c>
      <c r="K580">
        <f t="shared" si="43"/>
        <v>0.54292585202547272</v>
      </c>
    </row>
    <row r="581" spans="1:11" x14ac:dyDescent="0.2">
      <c r="A581">
        <v>69879</v>
      </c>
      <c r="B581">
        <f t="shared" si="30"/>
        <v>9.6666666666666661</v>
      </c>
      <c r="G581">
        <f t="shared" si="41"/>
        <v>0</v>
      </c>
      <c r="H581" t="str">
        <f t="shared" si="42"/>
        <v/>
      </c>
      <c r="I581" t="s">
        <v>33</v>
      </c>
      <c r="K581">
        <f t="shared" si="43"/>
        <v>1.1037291819229975</v>
      </c>
    </row>
    <row r="582" spans="1:11" x14ac:dyDescent="0.2">
      <c r="A582">
        <v>70111</v>
      </c>
      <c r="B582">
        <f t="shared" si="30"/>
        <v>2.5833333333333335</v>
      </c>
      <c r="G582">
        <f t="shared" si="41"/>
        <v>0</v>
      </c>
      <c r="H582" t="str">
        <f t="shared" si="42"/>
        <v/>
      </c>
      <c r="K582">
        <f t="shared" si="43"/>
        <v>-0.51214481947665025</v>
      </c>
    </row>
    <row r="583" spans="1:11" x14ac:dyDescent="0.2">
      <c r="A583">
        <v>70173</v>
      </c>
      <c r="B583">
        <f t="shared" si="30"/>
        <v>6.666666666666667</v>
      </c>
      <c r="G583">
        <f t="shared" si="41"/>
        <v>1</v>
      </c>
      <c r="H583">
        <f t="shared" si="42"/>
        <v>6.666666666666667</v>
      </c>
      <c r="I583" t="s">
        <v>35</v>
      </c>
      <c r="K583">
        <f t="shared" si="43"/>
        <v>0.41935901662432329</v>
      </c>
    </row>
    <row r="584" spans="1:11" x14ac:dyDescent="0.2">
      <c r="A584">
        <v>70333</v>
      </c>
      <c r="B584">
        <f t="shared" si="30"/>
        <v>5.541666666666667</v>
      </c>
      <c r="G584">
        <f t="shared" si="41"/>
        <v>0</v>
      </c>
      <c r="H584" t="str">
        <f t="shared" si="42"/>
        <v/>
      </c>
      <c r="K584">
        <f t="shared" si="43"/>
        <v>0.16272020463732037</v>
      </c>
    </row>
    <row r="585" spans="1:11" x14ac:dyDescent="0.2">
      <c r="A585">
        <v>70466</v>
      </c>
      <c r="B585">
        <f t="shared" si="30"/>
        <v>2.9166666666666665</v>
      </c>
      <c r="G585">
        <f t="shared" si="41"/>
        <v>1</v>
      </c>
      <c r="H585">
        <f t="shared" si="42"/>
        <v>2.9166666666666665</v>
      </c>
      <c r="I585" t="s">
        <v>36</v>
      </c>
      <c r="K585">
        <f t="shared" si="43"/>
        <v>-0.43610368999901983</v>
      </c>
    </row>
    <row r="586" spans="1:11" x14ac:dyDescent="0.2">
      <c r="A586">
        <v>70536</v>
      </c>
      <c r="B586">
        <f t="shared" si="30"/>
        <v>1.5</v>
      </c>
      <c r="G586">
        <f t="shared" si="41"/>
        <v>0</v>
      </c>
      <c r="H586" t="str">
        <f t="shared" si="42"/>
        <v/>
      </c>
      <c r="K586">
        <f t="shared" si="43"/>
        <v>-0.75927849027894934</v>
      </c>
    </row>
    <row r="587" spans="1:11" x14ac:dyDescent="0.2">
      <c r="A587">
        <v>70572</v>
      </c>
      <c r="B587">
        <f t="shared" si="30"/>
        <v>5.75</v>
      </c>
      <c r="G587">
        <f t="shared" si="41"/>
        <v>0</v>
      </c>
      <c r="H587" t="str">
        <f t="shared" si="42"/>
        <v/>
      </c>
      <c r="I587" t="s">
        <v>95</v>
      </c>
      <c r="K587">
        <f t="shared" si="43"/>
        <v>0.21024591056083936</v>
      </c>
    </row>
    <row r="588" spans="1:11" x14ac:dyDescent="0.2">
      <c r="A588">
        <v>70710</v>
      </c>
      <c r="B588">
        <f t="shared" si="30"/>
        <v>1.25</v>
      </c>
      <c r="D588">
        <v>1</v>
      </c>
      <c r="G588">
        <f t="shared" si="41"/>
        <v>0</v>
      </c>
      <c r="H588" t="str">
        <f t="shared" si="42"/>
        <v/>
      </c>
      <c r="I588" t="s">
        <v>37</v>
      </c>
      <c r="K588">
        <f t="shared" si="43"/>
        <v>-0.81630933738717226</v>
      </c>
    </row>
    <row r="589" spans="1:11" x14ac:dyDescent="0.2">
      <c r="A589">
        <v>70740</v>
      </c>
      <c r="B589">
        <f t="shared" si="30"/>
        <v>1.9583333333333333</v>
      </c>
      <c r="G589">
        <f t="shared" si="41"/>
        <v>0</v>
      </c>
      <c r="H589" t="str">
        <f t="shared" si="42"/>
        <v/>
      </c>
      <c r="I589" t="s">
        <v>38</v>
      </c>
      <c r="K589">
        <f t="shared" si="43"/>
        <v>-0.65472193724720751</v>
      </c>
    </row>
    <row r="590" spans="1:11" x14ac:dyDescent="0.2">
      <c r="A590">
        <v>70787</v>
      </c>
      <c r="B590">
        <f t="shared" si="30"/>
        <v>1.0416666666666667</v>
      </c>
      <c r="G590">
        <f t="shared" si="41"/>
        <v>0</v>
      </c>
      <c r="H590" t="str">
        <f t="shared" si="42"/>
        <v/>
      </c>
      <c r="I590" t="s">
        <v>39</v>
      </c>
      <c r="K590">
        <f t="shared" si="43"/>
        <v>-0.86383504331069128</v>
      </c>
    </row>
    <row r="591" spans="1:11" x14ac:dyDescent="0.2">
      <c r="A591">
        <v>70812</v>
      </c>
      <c r="B591">
        <f t="shared" si="30"/>
        <v>1.2916666666666667</v>
      </c>
      <c r="G591">
        <f t="shared" si="41"/>
        <v>0</v>
      </c>
      <c r="H591" t="str">
        <f t="shared" si="42"/>
        <v/>
      </c>
      <c r="I591" t="s">
        <v>40</v>
      </c>
      <c r="K591">
        <f t="shared" si="43"/>
        <v>-0.80680419620246835</v>
      </c>
    </row>
    <row r="592" spans="1:11" x14ac:dyDescent="0.2">
      <c r="A592">
        <v>70843</v>
      </c>
      <c r="B592">
        <f t="shared" si="30"/>
        <v>4.875</v>
      </c>
      <c r="G592">
        <f t="shared" si="41"/>
        <v>1</v>
      </c>
      <c r="H592">
        <f t="shared" si="42"/>
        <v>4.875</v>
      </c>
      <c r="I592" t="s">
        <v>41</v>
      </c>
      <c r="K592">
        <f t="shared" si="43"/>
        <v>1.0637945682059323E-2</v>
      </c>
    </row>
    <row r="593" spans="1:11" x14ac:dyDescent="0.2">
      <c r="A593">
        <v>70960</v>
      </c>
      <c r="B593">
        <f t="shared" si="30"/>
        <v>1.875</v>
      </c>
      <c r="G593">
        <f t="shared" si="41"/>
        <v>0</v>
      </c>
      <c r="H593" t="str">
        <f t="shared" si="42"/>
        <v/>
      </c>
      <c r="K593">
        <f t="shared" si="43"/>
        <v>-0.67373221961661511</v>
      </c>
    </row>
    <row r="594" spans="1:11" x14ac:dyDescent="0.2">
      <c r="A594">
        <v>71005</v>
      </c>
      <c r="B594">
        <f t="shared" si="30"/>
        <v>1.375</v>
      </c>
      <c r="G594">
        <f t="shared" si="41"/>
        <v>0</v>
      </c>
      <c r="H594" t="str">
        <f t="shared" si="42"/>
        <v/>
      </c>
      <c r="I594" t="s">
        <v>42</v>
      </c>
      <c r="K594">
        <f t="shared" si="43"/>
        <v>-0.78779391383306085</v>
      </c>
    </row>
    <row r="595" spans="1:11" x14ac:dyDescent="0.2">
      <c r="A595">
        <v>71038</v>
      </c>
      <c r="B595">
        <f t="shared" si="30"/>
        <v>2.2083333333333335</v>
      </c>
      <c r="G595">
        <f t="shared" si="41"/>
        <v>0</v>
      </c>
      <c r="H595" t="str">
        <f t="shared" si="42"/>
        <v/>
      </c>
      <c r="I595" t="s">
        <v>43</v>
      </c>
      <c r="K595">
        <f t="shared" si="43"/>
        <v>-0.59769109013898458</v>
      </c>
    </row>
    <row r="596" spans="1:11" x14ac:dyDescent="0.2">
      <c r="A596">
        <v>71091</v>
      </c>
      <c r="B596">
        <f t="shared" si="30"/>
        <v>5.416666666666667</v>
      </c>
      <c r="G596">
        <f t="shared" si="41"/>
        <v>1</v>
      </c>
      <c r="H596">
        <f t="shared" si="42"/>
        <v>5.416666666666667</v>
      </c>
      <c r="I596" t="s">
        <v>44</v>
      </c>
      <c r="K596">
        <f t="shared" si="43"/>
        <v>0.13420478108320893</v>
      </c>
    </row>
    <row r="597" spans="1:11" x14ac:dyDescent="0.2">
      <c r="A597">
        <v>71221</v>
      </c>
      <c r="B597">
        <f t="shared" si="30"/>
        <v>1.625</v>
      </c>
      <c r="G597">
        <f t="shared" ref="G597:G627" si="44">IF(ISNUMBER(SEARCH($J$2,I597)),1,0)</f>
        <v>0</v>
      </c>
      <c r="H597" t="str">
        <f t="shared" ref="H597:H627" si="45">IF(G597=1,B597,"")</f>
        <v/>
      </c>
      <c r="K597">
        <f t="shared" si="43"/>
        <v>-0.73076306672483793</v>
      </c>
    </row>
    <row r="598" spans="1:11" x14ac:dyDescent="0.2">
      <c r="A598">
        <v>71260</v>
      </c>
      <c r="B598">
        <f t="shared" si="30"/>
        <v>4</v>
      </c>
      <c r="G598">
        <f t="shared" si="44"/>
        <v>0</v>
      </c>
      <c r="H598" t="str">
        <f t="shared" si="45"/>
        <v/>
      </c>
      <c r="I598" t="s">
        <v>45</v>
      </c>
      <c r="K598">
        <f t="shared" si="43"/>
        <v>-0.18897001919672071</v>
      </c>
    </row>
    <row r="599" spans="1:11" x14ac:dyDescent="0.2">
      <c r="A599">
        <v>71356</v>
      </c>
      <c r="B599">
        <f t="shared" si="30"/>
        <v>13.541666666666666</v>
      </c>
      <c r="G599">
        <f t="shared" si="44"/>
        <v>0</v>
      </c>
      <c r="H599" t="str">
        <f t="shared" si="45"/>
        <v/>
      </c>
      <c r="K599">
        <f t="shared" si="43"/>
        <v>1.9877073121004518</v>
      </c>
    </row>
    <row r="600" spans="1:11" x14ac:dyDescent="0.2">
      <c r="A600">
        <v>71681</v>
      </c>
      <c r="B600">
        <f t="shared" si="30"/>
        <v>42.833333333333336</v>
      </c>
      <c r="G600">
        <f t="shared" si="44"/>
        <v>0</v>
      </c>
      <c r="H600" t="str">
        <f t="shared" si="45"/>
        <v/>
      </c>
      <c r="I600" t="s">
        <v>46</v>
      </c>
      <c r="K600">
        <f t="shared" si="43"/>
        <v>8.6698215649472328</v>
      </c>
    </row>
    <row r="601" spans="1:11" x14ac:dyDescent="0.2">
      <c r="A601">
        <v>72709</v>
      </c>
      <c r="B601">
        <f t="shared" si="30"/>
        <v>-37.708333333333336</v>
      </c>
      <c r="D601">
        <v>1</v>
      </c>
      <c r="G601">
        <f t="shared" si="44"/>
        <v>0</v>
      </c>
      <c r="H601" t="str">
        <f t="shared" si="45"/>
        <v/>
      </c>
      <c r="I601" t="s">
        <v>47</v>
      </c>
      <c r="K601">
        <f t="shared" si="43"/>
        <v>-9.7036163450852353</v>
      </c>
    </row>
    <row r="602" spans="1:11" x14ac:dyDescent="0.2">
      <c r="A602">
        <v>71804</v>
      </c>
      <c r="B602">
        <f t="shared" si="30"/>
        <v>1.5416666666666667</v>
      </c>
      <c r="D602">
        <v>1</v>
      </c>
      <c r="G602">
        <f t="shared" si="44"/>
        <v>0</v>
      </c>
      <c r="H602" t="str">
        <f t="shared" si="45"/>
        <v/>
      </c>
      <c r="I602" t="s">
        <v>48</v>
      </c>
      <c r="K602">
        <f t="shared" si="43"/>
        <v>-0.74977334909424553</v>
      </c>
    </row>
    <row r="603" spans="1:11" x14ac:dyDescent="0.2">
      <c r="A603">
        <v>71841</v>
      </c>
      <c r="B603">
        <f t="shared" si="30"/>
        <v>10.208333333333334</v>
      </c>
      <c r="G603">
        <f t="shared" si="44"/>
        <v>1</v>
      </c>
      <c r="H603">
        <f t="shared" si="45"/>
        <v>10.208333333333334</v>
      </c>
      <c r="I603" t="s">
        <v>49</v>
      </c>
      <c r="K603">
        <f t="shared" si="43"/>
        <v>1.2272960173241472</v>
      </c>
    </row>
    <row r="604" spans="1:11" x14ac:dyDescent="0.2">
      <c r="A604">
        <v>72086</v>
      </c>
      <c r="B604">
        <f t="shared" si="30"/>
        <v>3.5833333333333335</v>
      </c>
      <c r="G604">
        <f t="shared" si="44"/>
        <v>0</v>
      </c>
      <c r="H604" t="str">
        <f t="shared" si="45"/>
        <v/>
      </c>
      <c r="K604">
        <f t="shared" si="43"/>
        <v>-0.28402143104375877</v>
      </c>
    </row>
    <row r="605" spans="1:11" x14ac:dyDescent="0.2">
      <c r="A605">
        <v>72172</v>
      </c>
      <c r="B605">
        <f t="shared" si="30"/>
        <v>3.125</v>
      </c>
      <c r="D605">
        <v>1</v>
      </c>
      <c r="G605">
        <f t="shared" si="44"/>
        <v>0</v>
      </c>
      <c r="H605" t="str">
        <f t="shared" si="45"/>
        <v/>
      </c>
      <c r="I605" t="s">
        <v>50</v>
      </c>
      <c r="K605">
        <f t="shared" si="43"/>
        <v>-0.38857798407550076</v>
      </c>
    </row>
    <row r="606" spans="1:11" x14ac:dyDescent="0.2">
      <c r="A606">
        <v>72247</v>
      </c>
      <c r="B606">
        <f t="shared" si="30"/>
        <v>1.375</v>
      </c>
      <c r="G606">
        <f t="shared" si="44"/>
        <v>0</v>
      </c>
      <c r="H606" t="str">
        <f t="shared" si="45"/>
        <v/>
      </c>
      <c r="K606">
        <f t="shared" si="43"/>
        <v>-0.78779391383306085</v>
      </c>
    </row>
    <row r="607" spans="1:11" x14ac:dyDescent="0.2">
      <c r="A607">
        <v>72280</v>
      </c>
      <c r="B607">
        <f t="shared" si="30"/>
        <v>0.70833333333333337</v>
      </c>
      <c r="G607">
        <f t="shared" si="44"/>
        <v>0</v>
      </c>
      <c r="H607" t="str">
        <f t="shared" si="45"/>
        <v/>
      </c>
      <c r="I607" t="s">
        <v>51</v>
      </c>
      <c r="K607">
        <f t="shared" si="43"/>
        <v>-0.93987617278832181</v>
      </c>
    </row>
    <row r="608" spans="1:11" x14ac:dyDescent="0.2">
      <c r="A608">
        <v>72297</v>
      </c>
      <c r="B608">
        <f t="shared" si="30"/>
        <v>1.75</v>
      </c>
      <c r="G608">
        <f t="shared" si="44"/>
        <v>0</v>
      </c>
      <c r="H608" t="str">
        <f t="shared" si="45"/>
        <v/>
      </c>
      <c r="K608">
        <f t="shared" si="43"/>
        <v>-0.70224764317072652</v>
      </c>
    </row>
    <row r="609" spans="1:11" x14ac:dyDescent="0.2">
      <c r="A609">
        <v>72339</v>
      </c>
      <c r="B609">
        <f t="shared" si="30"/>
        <v>2.0833333333333335</v>
      </c>
      <c r="E609">
        <v>1</v>
      </c>
      <c r="G609">
        <f t="shared" si="44"/>
        <v>0</v>
      </c>
      <c r="H609" t="str">
        <f t="shared" si="45"/>
        <v/>
      </c>
      <c r="I609" t="s">
        <v>52</v>
      </c>
      <c r="K609">
        <f t="shared" si="43"/>
        <v>-0.62620651369309599</v>
      </c>
    </row>
    <row r="610" spans="1:11" x14ac:dyDescent="0.2">
      <c r="A610">
        <v>72389</v>
      </c>
      <c r="B610">
        <f t="shared" si="30"/>
        <v>1.5833333333333333</v>
      </c>
      <c r="D610">
        <v>1</v>
      </c>
      <c r="G610">
        <f t="shared" si="44"/>
        <v>0</v>
      </c>
      <c r="H610" t="str">
        <f t="shared" si="45"/>
        <v/>
      </c>
      <c r="I610" t="s">
        <v>142</v>
      </c>
      <c r="K610">
        <f t="shared" si="43"/>
        <v>-0.74026820790954184</v>
      </c>
    </row>
    <row r="611" spans="1:11" x14ac:dyDescent="0.2">
      <c r="A611">
        <v>72427</v>
      </c>
      <c r="B611">
        <f t="shared" si="30"/>
        <v>2.75</v>
      </c>
      <c r="G611">
        <f t="shared" si="44"/>
        <v>0</v>
      </c>
      <c r="H611" t="str">
        <f t="shared" si="45"/>
        <v/>
      </c>
      <c r="I611" t="s">
        <v>53</v>
      </c>
      <c r="K611">
        <f t="shared" si="43"/>
        <v>-0.47412425473783504</v>
      </c>
    </row>
    <row r="612" spans="1:11" x14ac:dyDescent="0.2">
      <c r="A612">
        <v>72493</v>
      </c>
      <c r="B612">
        <f t="shared" si="30"/>
        <v>2.0833333333333335</v>
      </c>
      <c r="G612">
        <f t="shared" si="44"/>
        <v>0</v>
      </c>
      <c r="H612" t="str">
        <f t="shared" si="45"/>
        <v/>
      </c>
      <c r="K612">
        <f t="shared" si="43"/>
        <v>-0.62620651369309599</v>
      </c>
    </row>
    <row r="613" spans="1:11" x14ac:dyDescent="0.2">
      <c r="A613">
        <v>72543</v>
      </c>
      <c r="B613">
        <f t="shared" si="30"/>
        <v>2</v>
      </c>
      <c r="E613">
        <v>1</v>
      </c>
      <c r="G613">
        <f t="shared" si="44"/>
        <v>0</v>
      </c>
      <c r="H613" t="str">
        <f t="shared" si="45"/>
        <v/>
      </c>
      <c r="I613" t="s">
        <v>291</v>
      </c>
      <c r="K613">
        <f t="shared" si="43"/>
        <v>-0.64521679606250359</v>
      </c>
    </row>
    <row r="614" spans="1:11" x14ac:dyDescent="0.2">
      <c r="A614">
        <v>72591</v>
      </c>
      <c r="B614">
        <f t="shared" si="30"/>
        <v>1.8333333333333333</v>
      </c>
      <c r="G614">
        <f t="shared" si="44"/>
        <v>0</v>
      </c>
      <c r="H614" t="str">
        <f t="shared" si="45"/>
        <v/>
      </c>
      <c r="K614">
        <f t="shared" si="43"/>
        <v>-0.68323736080131892</v>
      </c>
    </row>
    <row r="615" spans="1:11" x14ac:dyDescent="0.2">
      <c r="A615">
        <v>72635</v>
      </c>
      <c r="B615">
        <f t="shared" si="30"/>
        <v>4.666666666666667</v>
      </c>
      <c r="G615">
        <f t="shared" si="44"/>
        <v>1</v>
      </c>
      <c r="H615">
        <f t="shared" si="45"/>
        <v>4.666666666666667</v>
      </c>
      <c r="I615" t="s">
        <v>54</v>
      </c>
      <c r="K615">
        <f t="shared" si="43"/>
        <v>-3.6887760241459663E-2</v>
      </c>
    </row>
    <row r="616" spans="1:11" x14ac:dyDescent="0.2">
      <c r="A616">
        <v>72747</v>
      </c>
      <c r="B616">
        <f t="shared" si="30"/>
        <v>0.875</v>
      </c>
      <c r="G616">
        <f t="shared" si="44"/>
        <v>0</v>
      </c>
      <c r="H616" t="str">
        <f t="shared" si="45"/>
        <v/>
      </c>
      <c r="K616">
        <f t="shared" si="43"/>
        <v>-0.9018556080495066</v>
      </c>
    </row>
    <row r="617" spans="1:11" x14ac:dyDescent="0.2">
      <c r="A617">
        <v>72768</v>
      </c>
      <c r="B617">
        <f t="shared" si="30"/>
        <v>3.625</v>
      </c>
      <c r="G617">
        <f t="shared" si="44"/>
        <v>0</v>
      </c>
      <c r="H617" t="str">
        <f t="shared" si="45"/>
        <v/>
      </c>
      <c r="K617">
        <f t="shared" si="43"/>
        <v>-0.27451628985905502</v>
      </c>
    </row>
    <row r="618" spans="1:11" x14ac:dyDescent="0.2">
      <c r="A618">
        <v>72855</v>
      </c>
      <c r="B618">
        <f t="shared" si="30"/>
        <v>3</v>
      </c>
      <c r="G618">
        <f t="shared" si="44"/>
        <v>0</v>
      </c>
      <c r="H618" t="str">
        <f t="shared" si="45"/>
        <v/>
      </c>
      <c r="K618">
        <f t="shared" si="43"/>
        <v>-0.41709340762961217</v>
      </c>
    </row>
    <row r="619" spans="1:11" x14ac:dyDescent="0.2">
      <c r="A619">
        <v>72927</v>
      </c>
      <c r="B619">
        <f t="shared" si="30"/>
        <v>2.0833333333333335</v>
      </c>
      <c r="G619">
        <f t="shared" si="44"/>
        <v>0</v>
      </c>
      <c r="H619" t="str">
        <f t="shared" si="45"/>
        <v/>
      </c>
      <c r="K619">
        <f t="shared" si="43"/>
        <v>-0.62620651369309599</v>
      </c>
    </row>
    <row r="620" spans="1:11" x14ac:dyDescent="0.2">
      <c r="A620">
        <v>72977</v>
      </c>
      <c r="B620">
        <f t="shared" si="30"/>
        <v>6.25</v>
      </c>
      <c r="G620">
        <f t="shared" si="44"/>
        <v>0</v>
      </c>
      <c r="H620" t="str">
        <f t="shared" si="45"/>
        <v/>
      </c>
      <c r="K620">
        <f t="shared" si="43"/>
        <v>0.3243076047772851</v>
      </c>
    </row>
    <row r="621" spans="1:11" x14ac:dyDescent="0.2">
      <c r="A621">
        <v>73127</v>
      </c>
      <c r="B621">
        <f t="shared" si="30"/>
        <v>4.166666666666667</v>
      </c>
      <c r="G621">
        <f t="shared" si="44"/>
        <v>0</v>
      </c>
      <c r="H621" t="str">
        <f t="shared" si="45"/>
        <v/>
      </c>
      <c r="K621">
        <f t="shared" si="43"/>
        <v>-0.15094945445790539</v>
      </c>
    </row>
    <row r="622" spans="1:11" x14ac:dyDescent="0.2">
      <c r="A622">
        <v>73227</v>
      </c>
      <c r="B622">
        <f t="shared" si="30"/>
        <v>3.875</v>
      </c>
      <c r="D622">
        <v>1</v>
      </c>
      <c r="G622">
        <f t="shared" si="44"/>
        <v>0</v>
      </c>
      <c r="H622" t="str">
        <f t="shared" si="45"/>
        <v/>
      </c>
      <c r="I622" t="s">
        <v>55</v>
      </c>
      <c r="K622">
        <f t="shared" si="43"/>
        <v>-0.21748544275083215</v>
      </c>
    </row>
    <row r="623" spans="1:11" x14ac:dyDescent="0.2">
      <c r="A623">
        <v>73320</v>
      </c>
      <c r="B623">
        <f t="shared" si="30"/>
        <v>2.7916666666666665</v>
      </c>
      <c r="G623">
        <f t="shared" si="44"/>
        <v>0</v>
      </c>
      <c r="H623" t="str">
        <f t="shared" si="45"/>
        <v/>
      </c>
      <c r="I623" t="s">
        <v>56</v>
      </c>
      <c r="K623">
        <f t="shared" si="43"/>
        <v>-0.46461911355313129</v>
      </c>
    </row>
    <row r="624" spans="1:11" x14ac:dyDescent="0.2">
      <c r="A624">
        <v>73387</v>
      </c>
      <c r="B624">
        <f t="shared" si="30"/>
        <v>2.25</v>
      </c>
      <c r="G624">
        <f t="shared" si="44"/>
        <v>0</v>
      </c>
      <c r="H624" t="str">
        <f t="shared" si="45"/>
        <v/>
      </c>
      <c r="K624">
        <f t="shared" si="43"/>
        <v>-0.58818594895428078</v>
      </c>
    </row>
    <row r="625" spans="1:11" x14ac:dyDescent="0.2">
      <c r="A625">
        <v>73441</v>
      </c>
      <c r="B625">
        <f t="shared" si="30"/>
        <v>5.833333333333333</v>
      </c>
      <c r="G625">
        <f t="shared" si="44"/>
        <v>0</v>
      </c>
      <c r="H625" t="str">
        <f t="shared" si="45"/>
        <v/>
      </c>
      <c r="K625">
        <f t="shared" si="43"/>
        <v>0.2292561929302469</v>
      </c>
    </row>
    <row r="626" spans="1:11" x14ac:dyDescent="0.2">
      <c r="A626">
        <v>73581</v>
      </c>
      <c r="B626">
        <f t="shared" si="30"/>
        <v>2.5833333333333335</v>
      </c>
      <c r="G626">
        <f t="shared" si="44"/>
        <v>0</v>
      </c>
      <c r="H626" t="str">
        <f t="shared" si="45"/>
        <v/>
      </c>
      <c r="I626" t="s">
        <v>57</v>
      </c>
      <c r="K626">
        <f t="shared" si="43"/>
        <v>-0.51214481947665025</v>
      </c>
    </row>
    <row r="627" spans="1:11" x14ac:dyDescent="0.2">
      <c r="A627">
        <v>73643</v>
      </c>
      <c r="B627">
        <f t="shared" si="30"/>
        <v>0.95833333333333337</v>
      </c>
      <c r="G627">
        <f t="shared" si="44"/>
        <v>0</v>
      </c>
      <c r="H627" t="str">
        <f t="shared" si="45"/>
        <v/>
      </c>
      <c r="K627">
        <f t="shared" si="43"/>
        <v>-0.88284532568009888</v>
      </c>
    </row>
    <row r="628" spans="1:11" x14ac:dyDescent="0.2">
      <c r="A628">
        <v>73666</v>
      </c>
      <c r="B628">
        <f t="shared" si="30"/>
        <v>2</v>
      </c>
      <c r="G628">
        <f t="shared" ref="G628:G654" si="46">IF(ISNUMBER(SEARCH($J$2,I628)),1,0)</f>
        <v>0</v>
      </c>
      <c r="H628" t="str">
        <f t="shared" ref="H628:H654" si="47">IF(G628=1,B628,"")</f>
        <v/>
      </c>
      <c r="K628">
        <f t="shared" si="43"/>
        <v>-0.64521679606250359</v>
      </c>
    </row>
    <row r="629" spans="1:11" x14ac:dyDescent="0.2">
      <c r="A629">
        <v>73714</v>
      </c>
      <c r="B629">
        <f t="shared" si="30"/>
        <v>2.1666666666666665</v>
      </c>
      <c r="G629">
        <f t="shared" si="46"/>
        <v>0</v>
      </c>
      <c r="H629" t="str">
        <f t="shared" si="47"/>
        <v/>
      </c>
      <c r="K629">
        <f t="shared" si="43"/>
        <v>-0.60719623132368838</v>
      </c>
    </row>
    <row r="630" spans="1:11" x14ac:dyDescent="0.2">
      <c r="A630">
        <v>73766</v>
      </c>
      <c r="B630">
        <f t="shared" si="30"/>
        <v>3.125</v>
      </c>
      <c r="G630">
        <f t="shared" si="46"/>
        <v>0</v>
      </c>
      <c r="H630" t="str">
        <f t="shared" si="47"/>
        <v/>
      </c>
      <c r="K630">
        <f t="shared" si="43"/>
        <v>-0.38857798407550076</v>
      </c>
    </row>
    <row r="631" spans="1:11" x14ac:dyDescent="0.2">
      <c r="A631">
        <v>73841</v>
      </c>
      <c r="B631">
        <f t="shared" si="30"/>
        <v>5.458333333333333</v>
      </c>
      <c r="G631">
        <f t="shared" si="46"/>
        <v>0</v>
      </c>
      <c r="H631" t="str">
        <f t="shared" si="47"/>
        <v/>
      </c>
      <c r="I631" t="s">
        <v>58</v>
      </c>
      <c r="K631">
        <f t="shared" si="43"/>
        <v>0.1437099222679126</v>
      </c>
    </row>
    <row r="632" spans="1:11" x14ac:dyDescent="0.2">
      <c r="A632">
        <v>73972</v>
      </c>
      <c r="B632">
        <f t="shared" si="30"/>
        <v>0.83333333333333337</v>
      </c>
      <c r="G632">
        <f t="shared" si="46"/>
        <v>0</v>
      </c>
      <c r="H632" t="str">
        <f t="shared" si="47"/>
        <v/>
      </c>
      <c r="I632" t="s">
        <v>59</v>
      </c>
      <c r="K632">
        <f t="shared" si="43"/>
        <v>-0.91136074923421029</v>
      </c>
    </row>
    <row r="633" spans="1:11" x14ac:dyDescent="0.2">
      <c r="A633">
        <v>73992</v>
      </c>
      <c r="B633">
        <f t="shared" si="30"/>
        <v>1.5833333333333333</v>
      </c>
      <c r="G633">
        <f t="shared" si="46"/>
        <v>0</v>
      </c>
      <c r="H633" t="str">
        <f t="shared" si="47"/>
        <v/>
      </c>
      <c r="K633">
        <f t="shared" si="43"/>
        <v>-0.74026820790954184</v>
      </c>
    </row>
    <row r="634" spans="1:11" x14ac:dyDescent="0.2">
      <c r="A634">
        <v>74030</v>
      </c>
      <c r="B634">
        <f t="shared" si="30"/>
        <v>2.875</v>
      </c>
      <c r="G634">
        <f t="shared" si="46"/>
        <v>0</v>
      </c>
      <c r="H634" t="str">
        <f t="shared" si="47"/>
        <v/>
      </c>
      <c r="I634" t="s">
        <v>60</v>
      </c>
      <c r="K634">
        <f t="shared" si="43"/>
        <v>-0.44560883118372363</v>
      </c>
    </row>
    <row r="635" spans="1:11" x14ac:dyDescent="0.2">
      <c r="A635">
        <v>74099</v>
      </c>
      <c r="B635">
        <f t="shared" si="30"/>
        <v>8.7916666666666661</v>
      </c>
      <c r="D635">
        <v>1</v>
      </c>
      <c r="E635">
        <v>1</v>
      </c>
      <c r="G635">
        <f t="shared" si="46"/>
        <v>0</v>
      </c>
      <c r="H635" t="str">
        <f t="shared" si="47"/>
        <v/>
      </c>
      <c r="I635" t="s">
        <v>61</v>
      </c>
      <c r="K635">
        <f t="shared" si="43"/>
        <v>0.90412121704421744</v>
      </c>
    </row>
    <row r="636" spans="1:11" x14ac:dyDescent="0.2">
      <c r="A636">
        <v>74310</v>
      </c>
      <c r="B636">
        <f t="shared" si="30"/>
        <v>4.416666666666667</v>
      </c>
      <c r="G636">
        <f t="shared" si="46"/>
        <v>0</v>
      </c>
      <c r="H636" t="str">
        <f t="shared" si="47"/>
        <v/>
      </c>
      <c r="K636">
        <f t="shared" si="43"/>
        <v>-9.3918607349682534E-2</v>
      </c>
    </row>
    <row r="637" spans="1:11" x14ac:dyDescent="0.2">
      <c r="A637">
        <v>74416</v>
      </c>
      <c r="B637">
        <f t="shared" si="30"/>
        <v>4.625</v>
      </c>
      <c r="G637">
        <f t="shared" si="46"/>
        <v>1</v>
      </c>
      <c r="H637">
        <f t="shared" si="47"/>
        <v>4.625</v>
      </c>
      <c r="I637" t="s">
        <v>62</v>
      </c>
      <c r="K637">
        <f t="shared" si="43"/>
        <v>-4.6392901426163542E-2</v>
      </c>
    </row>
    <row r="638" spans="1:11" x14ac:dyDescent="0.2">
      <c r="A638">
        <v>74527</v>
      </c>
      <c r="B638">
        <f t="shared" si="30"/>
        <v>1.4166666666666667</v>
      </c>
      <c r="G638">
        <f t="shared" si="46"/>
        <v>0</v>
      </c>
      <c r="H638" t="str">
        <f t="shared" si="47"/>
        <v/>
      </c>
      <c r="K638">
        <f t="shared" si="43"/>
        <v>-0.77828877264835694</v>
      </c>
    </row>
    <row r="639" spans="1:11" x14ac:dyDescent="0.2">
      <c r="A639">
        <v>74561</v>
      </c>
      <c r="B639">
        <f t="shared" si="30"/>
        <v>1.5416666666666667</v>
      </c>
      <c r="G639">
        <f t="shared" si="46"/>
        <v>0</v>
      </c>
      <c r="H639" t="str">
        <f t="shared" si="47"/>
        <v/>
      </c>
      <c r="K639">
        <f t="shared" si="43"/>
        <v>-0.74977334909424553</v>
      </c>
    </row>
    <row r="640" spans="1:11" x14ac:dyDescent="0.2">
      <c r="A640">
        <v>74598</v>
      </c>
      <c r="B640">
        <f t="shared" si="30"/>
        <v>4.125</v>
      </c>
      <c r="E640">
        <v>1</v>
      </c>
      <c r="G640">
        <f t="shared" si="46"/>
        <v>0</v>
      </c>
      <c r="H640" t="str">
        <f t="shared" si="47"/>
        <v/>
      </c>
      <c r="I640" t="s">
        <v>63</v>
      </c>
      <c r="K640">
        <f t="shared" si="43"/>
        <v>-0.16045459564260928</v>
      </c>
    </row>
    <row r="641" spans="1:11" x14ac:dyDescent="0.2">
      <c r="A641">
        <v>74697</v>
      </c>
      <c r="B641">
        <f t="shared" si="30"/>
        <v>12.916666666666666</v>
      </c>
      <c r="C641" t="s">
        <v>298</v>
      </c>
      <c r="D641">
        <v>1</v>
      </c>
      <c r="F641">
        <v>1</v>
      </c>
      <c r="G641">
        <f t="shared" si="46"/>
        <v>0</v>
      </c>
      <c r="H641" t="str">
        <f t="shared" si="47"/>
        <v/>
      </c>
      <c r="I641" t="s">
        <v>64</v>
      </c>
      <c r="K641">
        <f t="shared" si="43"/>
        <v>1.8451301943298948</v>
      </c>
    </row>
    <row r="642" spans="1:11" x14ac:dyDescent="0.2">
      <c r="A642">
        <v>75007</v>
      </c>
      <c r="B642">
        <f t="shared" si="30"/>
        <v>1.7083333333333333</v>
      </c>
      <c r="G642">
        <f t="shared" si="46"/>
        <v>0</v>
      </c>
      <c r="H642" t="str">
        <f t="shared" si="47"/>
        <v/>
      </c>
      <c r="I642" t="s">
        <v>65</v>
      </c>
      <c r="K642">
        <f t="shared" si="43"/>
        <v>-0.71175278435543043</v>
      </c>
    </row>
    <row r="643" spans="1:11" x14ac:dyDescent="0.2">
      <c r="A643">
        <v>75048</v>
      </c>
      <c r="B643">
        <f t="shared" si="30"/>
        <v>0.95833333333333337</v>
      </c>
      <c r="G643">
        <f t="shared" si="46"/>
        <v>0</v>
      </c>
      <c r="H643" t="str">
        <f t="shared" si="47"/>
        <v/>
      </c>
      <c r="K643">
        <f t="shared" ref="K643:K706" si="48">(B643-B$736)/B$737</f>
        <v>-0.88284532568009888</v>
      </c>
    </row>
    <row r="644" spans="1:11" x14ac:dyDescent="0.2">
      <c r="A644">
        <v>75071</v>
      </c>
      <c r="B644">
        <f t="shared" si="30"/>
        <v>2.25</v>
      </c>
      <c r="G644">
        <f t="shared" si="46"/>
        <v>0</v>
      </c>
      <c r="H644" t="str">
        <f t="shared" si="47"/>
        <v/>
      </c>
      <c r="I644" t="s">
        <v>66</v>
      </c>
      <c r="K644">
        <f t="shared" si="48"/>
        <v>-0.58818594895428078</v>
      </c>
    </row>
    <row r="645" spans="1:11" x14ac:dyDescent="0.2">
      <c r="A645">
        <v>75125</v>
      </c>
      <c r="B645">
        <f t="shared" si="30"/>
        <v>6.458333333333333</v>
      </c>
      <c r="G645">
        <f t="shared" si="46"/>
        <v>0</v>
      </c>
      <c r="H645" t="str">
        <f t="shared" si="47"/>
        <v/>
      </c>
      <c r="I645" t="s">
        <v>67</v>
      </c>
      <c r="K645">
        <f t="shared" si="48"/>
        <v>0.37183331070080405</v>
      </c>
    </row>
    <row r="646" spans="1:11" x14ac:dyDescent="0.2">
      <c r="A646">
        <v>75280</v>
      </c>
      <c r="B646">
        <f t="shared" si="30"/>
        <v>3.125</v>
      </c>
      <c r="G646">
        <f t="shared" si="46"/>
        <v>0</v>
      </c>
      <c r="H646" t="str">
        <f t="shared" si="47"/>
        <v/>
      </c>
      <c r="K646">
        <f t="shared" si="48"/>
        <v>-0.38857798407550076</v>
      </c>
    </row>
    <row r="647" spans="1:11" x14ac:dyDescent="0.2">
      <c r="A647">
        <v>75355</v>
      </c>
      <c r="B647">
        <f t="shared" si="30"/>
        <v>1.625</v>
      </c>
      <c r="G647">
        <f t="shared" si="46"/>
        <v>0</v>
      </c>
      <c r="H647" t="str">
        <f t="shared" si="47"/>
        <v/>
      </c>
      <c r="K647">
        <f t="shared" si="48"/>
        <v>-0.73076306672483793</v>
      </c>
    </row>
    <row r="648" spans="1:11" x14ac:dyDescent="0.2">
      <c r="A648">
        <v>75394</v>
      </c>
      <c r="B648">
        <f t="shared" si="30"/>
        <v>2.5833333333333335</v>
      </c>
      <c r="G648">
        <f t="shared" si="46"/>
        <v>0</v>
      </c>
      <c r="H648" t="str">
        <f t="shared" si="47"/>
        <v/>
      </c>
      <c r="K648">
        <f t="shared" si="48"/>
        <v>-0.51214481947665025</v>
      </c>
    </row>
    <row r="649" spans="1:11" x14ac:dyDescent="0.2">
      <c r="A649">
        <v>75456</v>
      </c>
      <c r="B649">
        <f t="shared" si="30"/>
        <v>0.91666666666666663</v>
      </c>
      <c r="G649">
        <f t="shared" si="46"/>
        <v>0</v>
      </c>
      <c r="H649" t="str">
        <f t="shared" si="47"/>
        <v/>
      </c>
      <c r="K649">
        <f t="shared" si="48"/>
        <v>-0.89235046686480279</v>
      </c>
    </row>
    <row r="650" spans="1:11" x14ac:dyDescent="0.2">
      <c r="A650">
        <v>75478</v>
      </c>
      <c r="B650">
        <f t="shared" si="30"/>
        <v>4.75</v>
      </c>
      <c r="G650">
        <f t="shared" si="46"/>
        <v>0</v>
      </c>
      <c r="H650" t="str">
        <f t="shared" si="47"/>
        <v/>
      </c>
      <c r="K650">
        <f t="shared" si="48"/>
        <v>-1.787747787205211E-2</v>
      </c>
    </row>
    <row r="651" spans="1:11" x14ac:dyDescent="0.2">
      <c r="A651">
        <v>75592</v>
      </c>
      <c r="B651">
        <f t="shared" si="30"/>
        <v>9</v>
      </c>
      <c r="D651">
        <v>1</v>
      </c>
      <c r="E651">
        <v>1</v>
      </c>
      <c r="G651">
        <f t="shared" si="46"/>
        <v>0</v>
      </c>
      <c r="H651" t="str">
        <f t="shared" si="47"/>
        <v/>
      </c>
      <c r="I651" t="s">
        <v>173</v>
      </c>
      <c r="K651">
        <f t="shared" si="48"/>
        <v>0.95164692296773667</v>
      </c>
    </row>
    <row r="652" spans="1:11" x14ac:dyDescent="0.2">
      <c r="A652">
        <v>75808</v>
      </c>
      <c r="B652">
        <f t="shared" si="30"/>
        <v>2.7083333333333335</v>
      </c>
      <c r="G652">
        <f t="shared" si="46"/>
        <v>0</v>
      </c>
      <c r="H652" t="str">
        <f t="shared" si="47"/>
        <v/>
      </c>
      <c r="K652">
        <f t="shared" si="48"/>
        <v>-0.48362939592253884</v>
      </c>
    </row>
    <row r="653" spans="1:11" x14ac:dyDescent="0.2">
      <c r="A653">
        <v>75873</v>
      </c>
      <c r="B653">
        <f t="shared" si="30"/>
        <v>3.625</v>
      </c>
      <c r="G653">
        <f t="shared" si="46"/>
        <v>1</v>
      </c>
      <c r="H653">
        <f t="shared" si="47"/>
        <v>3.625</v>
      </c>
      <c r="I653" t="s">
        <v>68</v>
      </c>
      <c r="K653">
        <f t="shared" si="48"/>
        <v>-0.27451628985905502</v>
      </c>
    </row>
    <row r="654" spans="1:11" x14ac:dyDescent="0.2">
      <c r="A654">
        <v>75960</v>
      </c>
      <c r="B654">
        <f t="shared" si="30"/>
        <v>0.95833333333333337</v>
      </c>
      <c r="G654">
        <f t="shared" si="46"/>
        <v>0</v>
      </c>
      <c r="H654" t="str">
        <f t="shared" si="47"/>
        <v/>
      </c>
      <c r="K654">
        <f t="shared" si="48"/>
        <v>-0.88284532568009888</v>
      </c>
    </row>
    <row r="655" spans="1:11" x14ac:dyDescent="0.2">
      <c r="A655">
        <v>75983</v>
      </c>
      <c r="B655">
        <f t="shared" si="30"/>
        <v>6.25</v>
      </c>
      <c r="G655">
        <f t="shared" ref="G655:G682" si="49">IF(ISNUMBER(SEARCH($J$2,I655)),1,0)</f>
        <v>0</v>
      </c>
      <c r="H655" t="str">
        <f t="shared" ref="H655:H682" si="50">IF(G655=1,B655,"")</f>
        <v/>
      </c>
      <c r="K655">
        <f t="shared" si="48"/>
        <v>0.3243076047772851</v>
      </c>
    </row>
    <row r="656" spans="1:11" x14ac:dyDescent="0.2">
      <c r="A656">
        <v>76133</v>
      </c>
      <c r="B656">
        <f t="shared" si="30"/>
        <v>4.083333333333333</v>
      </c>
      <c r="G656">
        <f t="shared" si="49"/>
        <v>0</v>
      </c>
      <c r="H656" t="str">
        <f t="shared" si="50"/>
        <v/>
      </c>
      <c r="K656">
        <f t="shared" si="48"/>
        <v>-0.16995973682731316</v>
      </c>
    </row>
    <row r="657" spans="1:11" x14ac:dyDescent="0.2">
      <c r="A657">
        <v>76231</v>
      </c>
      <c r="B657">
        <f t="shared" si="30"/>
        <v>1.125</v>
      </c>
      <c r="E657">
        <v>1</v>
      </c>
      <c r="G657">
        <f t="shared" si="49"/>
        <v>0</v>
      </c>
      <c r="H657" t="str">
        <f t="shared" si="50"/>
        <v/>
      </c>
      <c r="I657" t="s">
        <v>69</v>
      </c>
      <c r="K657">
        <f t="shared" si="48"/>
        <v>-0.84482476094128367</v>
      </c>
    </row>
    <row r="658" spans="1:11" x14ac:dyDescent="0.2">
      <c r="A658">
        <v>76258</v>
      </c>
      <c r="B658">
        <f t="shared" si="30"/>
        <v>1.8333333333333333</v>
      </c>
      <c r="G658">
        <f t="shared" si="49"/>
        <v>0</v>
      </c>
      <c r="H658" t="str">
        <f t="shared" si="50"/>
        <v/>
      </c>
      <c r="K658">
        <f t="shared" si="48"/>
        <v>-0.68323736080131892</v>
      </c>
    </row>
    <row r="659" spans="1:11" x14ac:dyDescent="0.2">
      <c r="A659">
        <v>76302</v>
      </c>
      <c r="B659">
        <f t="shared" si="30"/>
        <v>1.7083333333333333</v>
      </c>
      <c r="G659">
        <f t="shared" si="49"/>
        <v>0</v>
      </c>
      <c r="H659" t="str">
        <f t="shared" si="50"/>
        <v/>
      </c>
      <c r="K659">
        <f t="shared" si="48"/>
        <v>-0.71175278435543043</v>
      </c>
    </row>
    <row r="660" spans="1:11" x14ac:dyDescent="0.2">
      <c r="A660">
        <v>76343</v>
      </c>
      <c r="B660">
        <f t="shared" si="30"/>
        <v>2.7083333333333335</v>
      </c>
      <c r="G660">
        <f t="shared" si="49"/>
        <v>0</v>
      </c>
      <c r="H660" t="str">
        <f t="shared" si="50"/>
        <v/>
      </c>
      <c r="K660">
        <f t="shared" si="48"/>
        <v>-0.48362939592253884</v>
      </c>
    </row>
    <row r="661" spans="1:11" x14ac:dyDescent="0.2">
      <c r="A661">
        <v>76408</v>
      </c>
      <c r="B661">
        <f t="shared" si="30"/>
        <v>4.166666666666667</v>
      </c>
      <c r="G661">
        <f t="shared" si="49"/>
        <v>1</v>
      </c>
      <c r="H661">
        <f t="shared" si="50"/>
        <v>4.166666666666667</v>
      </c>
      <c r="I661" t="s">
        <v>70</v>
      </c>
      <c r="K661">
        <f t="shared" si="48"/>
        <v>-0.15094945445790539</v>
      </c>
    </row>
    <row r="662" spans="1:11" x14ac:dyDescent="0.2">
      <c r="A662">
        <v>76508</v>
      </c>
      <c r="B662">
        <f t="shared" si="30"/>
        <v>6.208333333333333</v>
      </c>
      <c r="G662">
        <f t="shared" si="49"/>
        <v>0</v>
      </c>
      <c r="H662" t="str">
        <f t="shared" si="50"/>
        <v/>
      </c>
      <c r="K662">
        <f t="shared" si="48"/>
        <v>0.31480246359258118</v>
      </c>
    </row>
    <row r="663" spans="1:11" x14ac:dyDescent="0.2">
      <c r="A663">
        <v>76657</v>
      </c>
      <c r="B663">
        <f t="shared" si="30"/>
        <v>2.375</v>
      </c>
      <c r="G663">
        <f t="shared" si="49"/>
        <v>0</v>
      </c>
      <c r="H663" t="str">
        <f t="shared" si="50"/>
        <v/>
      </c>
      <c r="I663" t="s">
        <v>113</v>
      </c>
      <c r="K663">
        <f t="shared" si="48"/>
        <v>-0.55967052540016937</v>
      </c>
    </row>
    <row r="664" spans="1:11" x14ac:dyDescent="0.2">
      <c r="A664">
        <v>76714</v>
      </c>
      <c r="B664">
        <f t="shared" si="30"/>
        <v>6.041666666666667</v>
      </c>
      <c r="G664">
        <f t="shared" si="49"/>
        <v>1</v>
      </c>
      <c r="H664">
        <f t="shared" si="50"/>
        <v>6.041666666666667</v>
      </c>
      <c r="I664" t="s">
        <v>71</v>
      </c>
      <c r="K664">
        <f t="shared" si="48"/>
        <v>0.27678189885376608</v>
      </c>
    </row>
    <row r="665" spans="1:11" x14ac:dyDescent="0.2">
      <c r="A665">
        <v>76859</v>
      </c>
      <c r="B665">
        <f t="shared" si="30"/>
        <v>11.5</v>
      </c>
      <c r="G665">
        <f t="shared" si="49"/>
        <v>0</v>
      </c>
      <c r="H665" t="str">
        <f t="shared" si="50"/>
        <v/>
      </c>
      <c r="K665">
        <f t="shared" si="48"/>
        <v>1.5219553940499653</v>
      </c>
    </row>
    <row r="666" spans="1:11" x14ac:dyDescent="0.2">
      <c r="A666">
        <v>77135</v>
      </c>
      <c r="B666">
        <f t="shared" si="30"/>
        <v>6.666666666666667</v>
      </c>
      <c r="G666">
        <f t="shared" si="49"/>
        <v>1</v>
      </c>
      <c r="H666">
        <f t="shared" si="50"/>
        <v>6.666666666666667</v>
      </c>
      <c r="I666" t="s">
        <v>72</v>
      </c>
      <c r="K666">
        <f t="shared" si="48"/>
        <v>0.41935901662432329</v>
      </c>
    </row>
    <row r="667" spans="1:11" x14ac:dyDescent="0.2">
      <c r="A667">
        <v>77295</v>
      </c>
      <c r="B667">
        <f t="shared" si="30"/>
        <v>5.541666666666667</v>
      </c>
      <c r="G667">
        <f t="shared" si="49"/>
        <v>0</v>
      </c>
      <c r="H667" t="str">
        <f t="shared" si="50"/>
        <v/>
      </c>
      <c r="K667">
        <f t="shared" si="48"/>
        <v>0.16272020463732037</v>
      </c>
    </row>
    <row r="668" spans="1:11" x14ac:dyDescent="0.2">
      <c r="A668">
        <v>77428</v>
      </c>
      <c r="B668">
        <f t="shared" si="30"/>
        <v>2.0833333333333335</v>
      </c>
      <c r="G668">
        <f t="shared" si="49"/>
        <v>0</v>
      </c>
      <c r="H668" t="str">
        <f t="shared" si="50"/>
        <v/>
      </c>
      <c r="K668">
        <f t="shared" si="48"/>
        <v>-0.62620651369309599</v>
      </c>
    </row>
    <row r="669" spans="1:11" x14ac:dyDescent="0.2">
      <c r="A669">
        <v>77478</v>
      </c>
      <c r="B669">
        <f t="shared" si="30"/>
        <v>9.1666666666666661</v>
      </c>
      <c r="G669">
        <f t="shared" si="49"/>
        <v>1</v>
      </c>
      <c r="H669">
        <f t="shared" si="50"/>
        <v>9.1666666666666661</v>
      </c>
      <c r="I669" t="s">
        <v>73</v>
      </c>
      <c r="K669">
        <f t="shared" si="48"/>
        <v>0.98966748770655177</v>
      </c>
    </row>
    <row r="670" spans="1:11" x14ac:dyDescent="0.2">
      <c r="A670">
        <v>77698</v>
      </c>
      <c r="B670">
        <f t="shared" si="30"/>
        <v>2.7916666666666665</v>
      </c>
      <c r="G670">
        <f t="shared" si="49"/>
        <v>0</v>
      </c>
      <c r="H670" t="str">
        <f t="shared" si="50"/>
        <v/>
      </c>
      <c r="K670">
        <f t="shared" si="48"/>
        <v>-0.46461911355313129</v>
      </c>
    </row>
    <row r="671" spans="1:11" x14ac:dyDescent="0.2">
      <c r="A671">
        <v>77765</v>
      </c>
      <c r="B671">
        <f t="shared" ref="B671:B731" si="51">(A672-A671)/24</f>
        <v>13.208333333333334</v>
      </c>
      <c r="G671">
        <f t="shared" si="49"/>
        <v>0</v>
      </c>
      <c r="H671" t="str">
        <f t="shared" si="50"/>
        <v/>
      </c>
      <c r="K671">
        <f t="shared" si="48"/>
        <v>1.9116661826228216</v>
      </c>
    </row>
    <row r="672" spans="1:11" x14ac:dyDescent="0.2">
      <c r="A672">
        <v>78082</v>
      </c>
      <c r="B672">
        <f t="shared" si="51"/>
        <v>6.875</v>
      </c>
      <c r="G672">
        <f t="shared" si="49"/>
        <v>0</v>
      </c>
      <c r="H672" t="str">
        <f t="shared" si="50"/>
        <v/>
      </c>
      <c r="I672" t="s">
        <v>74</v>
      </c>
      <c r="K672">
        <f t="shared" si="48"/>
        <v>0.46688472254784225</v>
      </c>
    </row>
    <row r="673" spans="1:11" x14ac:dyDescent="0.2">
      <c r="A673">
        <v>78247</v>
      </c>
      <c r="B673">
        <f t="shared" si="51"/>
        <v>11.708333333333334</v>
      </c>
      <c r="C673" t="s">
        <v>344</v>
      </c>
      <c r="D673">
        <v>1</v>
      </c>
      <c r="F673">
        <v>1</v>
      </c>
      <c r="G673">
        <f t="shared" si="49"/>
        <v>0</v>
      </c>
      <c r="H673" t="str">
        <f t="shared" si="50"/>
        <v/>
      </c>
      <c r="I673" t="s">
        <v>75</v>
      </c>
      <c r="K673">
        <f t="shared" si="48"/>
        <v>1.5694810999734845</v>
      </c>
    </row>
    <row r="674" spans="1:11" x14ac:dyDescent="0.2">
      <c r="A674">
        <v>78528</v>
      </c>
      <c r="B674">
        <f t="shared" si="51"/>
        <v>3.9166666666666665</v>
      </c>
      <c r="G674">
        <f t="shared" si="49"/>
        <v>0</v>
      </c>
      <c r="H674" t="str">
        <f t="shared" si="50"/>
        <v/>
      </c>
      <c r="K674">
        <f t="shared" si="48"/>
        <v>-0.20798030156612837</v>
      </c>
    </row>
    <row r="675" spans="1:11" x14ac:dyDescent="0.2">
      <c r="A675">
        <v>78622</v>
      </c>
      <c r="B675">
        <f t="shared" si="51"/>
        <v>2.8333333333333335</v>
      </c>
      <c r="G675">
        <f t="shared" si="49"/>
        <v>0</v>
      </c>
      <c r="H675" t="str">
        <f t="shared" si="50"/>
        <v/>
      </c>
      <c r="I675" t="s">
        <v>76</v>
      </c>
      <c r="K675">
        <f t="shared" si="48"/>
        <v>-0.45511397236842738</v>
      </c>
    </row>
    <row r="676" spans="1:11" x14ac:dyDescent="0.2">
      <c r="A676">
        <v>78690</v>
      </c>
      <c r="B676">
        <f t="shared" si="51"/>
        <v>2.9583333333333335</v>
      </c>
      <c r="G676">
        <f t="shared" si="49"/>
        <v>0</v>
      </c>
      <c r="H676" t="str">
        <f t="shared" si="50"/>
        <v/>
      </c>
      <c r="I676" t="s">
        <v>77</v>
      </c>
      <c r="K676">
        <f t="shared" si="48"/>
        <v>-0.42659854881431597</v>
      </c>
    </row>
    <row r="677" spans="1:11" x14ac:dyDescent="0.2">
      <c r="A677">
        <v>78761</v>
      </c>
      <c r="B677">
        <f t="shared" si="51"/>
        <v>4.25</v>
      </c>
      <c r="G677">
        <f t="shared" si="49"/>
        <v>0</v>
      </c>
      <c r="H677" t="str">
        <f t="shared" si="50"/>
        <v/>
      </c>
      <c r="K677">
        <f t="shared" si="48"/>
        <v>-0.13193917208849784</v>
      </c>
    </row>
    <row r="678" spans="1:11" x14ac:dyDescent="0.2">
      <c r="A678">
        <v>78863</v>
      </c>
      <c r="B678">
        <f t="shared" si="51"/>
        <v>2.25</v>
      </c>
      <c r="G678">
        <f t="shared" si="49"/>
        <v>0</v>
      </c>
      <c r="H678" t="str">
        <f t="shared" si="50"/>
        <v/>
      </c>
      <c r="K678">
        <f t="shared" si="48"/>
        <v>-0.58818594895428078</v>
      </c>
    </row>
    <row r="679" spans="1:11" x14ac:dyDescent="0.2">
      <c r="A679">
        <v>78917</v>
      </c>
      <c r="B679">
        <f t="shared" si="51"/>
        <v>6.458333333333333</v>
      </c>
      <c r="G679">
        <f t="shared" si="49"/>
        <v>1</v>
      </c>
      <c r="H679">
        <f t="shared" si="50"/>
        <v>6.458333333333333</v>
      </c>
      <c r="I679" t="s">
        <v>78</v>
      </c>
      <c r="K679">
        <f t="shared" si="48"/>
        <v>0.37183331070080405</v>
      </c>
    </row>
    <row r="680" spans="1:11" x14ac:dyDescent="0.2">
      <c r="A680">
        <v>79072</v>
      </c>
      <c r="B680">
        <f t="shared" si="51"/>
        <v>2.7916666666666665</v>
      </c>
      <c r="G680">
        <f t="shared" si="49"/>
        <v>0</v>
      </c>
      <c r="H680" t="str">
        <f t="shared" si="50"/>
        <v/>
      </c>
      <c r="K680">
        <f t="shared" si="48"/>
        <v>-0.46461911355313129</v>
      </c>
    </row>
    <row r="681" spans="1:11" x14ac:dyDescent="0.2">
      <c r="A681">
        <v>79139</v>
      </c>
      <c r="B681">
        <f t="shared" si="51"/>
        <v>3.2083333333333335</v>
      </c>
      <c r="G681">
        <f t="shared" si="49"/>
        <v>0</v>
      </c>
      <c r="H681" t="str">
        <f t="shared" si="50"/>
        <v/>
      </c>
      <c r="K681">
        <f t="shared" si="48"/>
        <v>-0.3695677017060931</v>
      </c>
    </row>
    <row r="682" spans="1:11" x14ac:dyDescent="0.2">
      <c r="A682">
        <v>79216</v>
      </c>
      <c r="B682">
        <f t="shared" si="51"/>
        <v>2.8333333333333335</v>
      </c>
      <c r="G682">
        <f t="shared" si="49"/>
        <v>0</v>
      </c>
      <c r="H682" t="str">
        <f t="shared" si="50"/>
        <v/>
      </c>
      <c r="K682">
        <f t="shared" si="48"/>
        <v>-0.45511397236842738</v>
      </c>
    </row>
    <row r="683" spans="1:11" x14ac:dyDescent="0.2">
      <c r="A683">
        <v>79284</v>
      </c>
      <c r="B683">
        <f t="shared" si="51"/>
        <v>1.5</v>
      </c>
      <c r="G683">
        <f t="shared" ref="G683:G714" si="52">IF(ISNUMBER(SEARCH($J$2,I683)),1,0)</f>
        <v>0</v>
      </c>
      <c r="H683" t="str">
        <f t="shared" ref="H683:H714" si="53">IF(G683=1,B683,"")</f>
        <v/>
      </c>
      <c r="I683" t="s">
        <v>79</v>
      </c>
      <c r="K683">
        <f t="shared" si="48"/>
        <v>-0.75927849027894934</v>
      </c>
    </row>
    <row r="684" spans="1:11" x14ac:dyDescent="0.2">
      <c r="A684">
        <v>79320</v>
      </c>
      <c r="B684">
        <f t="shared" si="51"/>
        <v>4</v>
      </c>
      <c r="G684">
        <f t="shared" si="52"/>
        <v>0</v>
      </c>
      <c r="H684" t="str">
        <f t="shared" si="53"/>
        <v/>
      </c>
      <c r="I684" t="s">
        <v>80</v>
      </c>
      <c r="K684">
        <f t="shared" si="48"/>
        <v>-0.18897001919672071</v>
      </c>
    </row>
    <row r="685" spans="1:11" x14ac:dyDescent="0.2">
      <c r="A685">
        <v>79416</v>
      </c>
      <c r="B685">
        <f t="shared" si="51"/>
        <v>1.5416666666666667</v>
      </c>
      <c r="G685">
        <f t="shared" si="52"/>
        <v>0</v>
      </c>
      <c r="H685" t="str">
        <f t="shared" si="53"/>
        <v/>
      </c>
      <c r="K685">
        <f t="shared" si="48"/>
        <v>-0.74977334909424553</v>
      </c>
    </row>
    <row r="686" spans="1:11" x14ac:dyDescent="0.2">
      <c r="A686">
        <v>79453</v>
      </c>
      <c r="B686">
        <f t="shared" si="51"/>
        <v>4.875</v>
      </c>
      <c r="G686">
        <f t="shared" si="52"/>
        <v>0</v>
      </c>
      <c r="H686" t="str">
        <f t="shared" si="53"/>
        <v/>
      </c>
      <c r="I686" t="s">
        <v>81</v>
      </c>
      <c r="K686">
        <f t="shared" si="48"/>
        <v>1.0637945682059323E-2</v>
      </c>
    </row>
    <row r="687" spans="1:11" x14ac:dyDescent="0.2">
      <c r="A687">
        <v>79570</v>
      </c>
      <c r="B687">
        <f t="shared" si="51"/>
        <v>3</v>
      </c>
      <c r="G687">
        <f t="shared" si="52"/>
        <v>0</v>
      </c>
      <c r="H687" t="str">
        <f t="shared" si="53"/>
        <v/>
      </c>
      <c r="K687">
        <f t="shared" si="48"/>
        <v>-0.41709340762961217</v>
      </c>
    </row>
    <row r="688" spans="1:11" x14ac:dyDescent="0.2">
      <c r="A688">
        <v>79642</v>
      </c>
      <c r="B688">
        <f t="shared" si="51"/>
        <v>2.4166666666666665</v>
      </c>
      <c r="G688">
        <f t="shared" si="52"/>
        <v>0</v>
      </c>
      <c r="H688" t="str">
        <f t="shared" si="53"/>
        <v/>
      </c>
      <c r="I688" t="s">
        <v>82</v>
      </c>
      <c r="K688">
        <f t="shared" si="48"/>
        <v>-0.55016538421546557</v>
      </c>
    </row>
    <row r="689" spans="1:11" x14ac:dyDescent="0.2">
      <c r="A689">
        <v>79700</v>
      </c>
      <c r="B689">
        <f t="shared" si="51"/>
        <v>3.8333333333333335</v>
      </c>
      <c r="G689">
        <f t="shared" si="52"/>
        <v>0</v>
      </c>
      <c r="H689" t="str">
        <f t="shared" si="53"/>
        <v/>
      </c>
      <c r="K689">
        <f t="shared" si="48"/>
        <v>-0.22699058393553592</v>
      </c>
    </row>
    <row r="690" spans="1:11" x14ac:dyDescent="0.2">
      <c r="A690">
        <v>79792</v>
      </c>
      <c r="B690">
        <f t="shared" si="51"/>
        <v>7.375</v>
      </c>
      <c r="G690">
        <f t="shared" si="52"/>
        <v>1</v>
      </c>
      <c r="H690">
        <f t="shared" si="53"/>
        <v>7.375</v>
      </c>
      <c r="I690" t="s">
        <v>83</v>
      </c>
      <c r="K690">
        <f t="shared" si="48"/>
        <v>0.58094641676428804</v>
      </c>
    </row>
    <row r="691" spans="1:11" x14ac:dyDescent="0.2">
      <c r="A691">
        <v>79969</v>
      </c>
      <c r="B691">
        <f t="shared" si="51"/>
        <v>2.4583333333333335</v>
      </c>
      <c r="G691">
        <f t="shared" si="52"/>
        <v>0</v>
      </c>
      <c r="H691" t="str">
        <f t="shared" si="53"/>
        <v/>
      </c>
      <c r="K691">
        <f t="shared" si="48"/>
        <v>-0.54066024303076166</v>
      </c>
    </row>
    <row r="692" spans="1:11" x14ac:dyDescent="0.2">
      <c r="A692">
        <v>80028</v>
      </c>
      <c r="B692">
        <f t="shared" si="51"/>
        <v>1.5833333333333333</v>
      </c>
      <c r="G692">
        <f t="shared" si="52"/>
        <v>0</v>
      </c>
      <c r="H692" t="str">
        <f t="shared" si="53"/>
        <v/>
      </c>
      <c r="K692">
        <f t="shared" si="48"/>
        <v>-0.74026820790954184</v>
      </c>
    </row>
    <row r="693" spans="1:11" x14ac:dyDescent="0.2">
      <c r="A693">
        <v>80066</v>
      </c>
      <c r="B693">
        <f t="shared" si="51"/>
        <v>3.7083333333333335</v>
      </c>
      <c r="G693">
        <f t="shared" si="52"/>
        <v>0</v>
      </c>
      <c r="H693" t="str">
        <f t="shared" si="53"/>
        <v/>
      </c>
      <c r="K693">
        <f t="shared" si="48"/>
        <v>-0.25550600748964736</v>
      </c>
    </row>
    <row r="694" spans="1:11" x14ac:dyDescent="0.2">
      <c r="A694">
        <v>80155</v>
      </c>
      <c r="B694">
        <f t="shared" si="51"/>
        <v>11.708333333333334</v>
      </c>
      <c r="G694">
        <f t="shared" si="52"/>
        <v>0</v>
      </c>
      <c r="H694" t="str">
        <f t="shared" si="53"/>
        <v/>
      </c>
      <c r="I694" t="s">
        <v>84</v>
      </c>
      <c r="K694">
        <f t="shared" si="48"/>
        <v>1.5694810999734845</v>
      </c>
    </row>
    <row r="695" spans="1:11" x14ac:dyDescent="0.2">
      <c r="A695">
        <v>80436</v>
      </c>
      <c r="B695">
        <f t="shared" si="51"/>
        <v>1.8333333333333333</v>
      </c>
      <c r="G695">
        <f t="shared" si="52"/>
        <v>0</v>
      </c>
      <c r="H695" t="str">
        <f t="shared" si="53"/>
        <v/>
      </c>
      <c r="K695">
        <f t="shared" si="48"/>
        <v>-0.68323736080131892</v>
      </c>
    </row>
    <row r="696" spans="1:11" x14ac:dyDescent="0.2">
      <c r="A696">
        <v>80480</v>
      </c>
      <c r="B696">
        <f t="shared" si="51"/>
        <v>4.875</v>
      </c>
      <c r="G696">
        <f t="shared" si="52"/>
        <v>0</v>
      </c>
      <c r="H696" t="str">
        <f t="shared" si="53"/>
        <v/>
      </c>
      <c r="K696">
        <f t="shared" si="48"/>
        <v>1.0637945682059323E-2</v>
      </c>
    </row>
    <row r="697" spans="1:11" x14ac:dyDescent="0.2">
      <c r="A697">
        <v>80597</v>
      </c>
      <c r="B697">
        <f t="shared" si="51"/>
        <v>1.75</v>
      </c>
      <c r="G697">
        <f t="shared" si="52"/>
        <v>0</v>
      </c>
      <c r="H697" t="str">
        <f t="shared" si="53"/>
        <v/>
      </c>
      <c r="K697">
        <f t="shared" si="48"/>
        <v>-0.70224764317072652</v>
      </c>
    </row>
    <row r="698" spans="1:11" x14ac:dyDescent="0.2">
      <c r="A698">
        <v>80639</v>
      </c>
      <c r="B698">
        <f t="shared" si="51"/>
        <v>3.2916666666666665</v>
      </c>
      <c r="G698">
        <f t="shared" si="52"/>
        <v>0</v>
      </c>
      <c r="H698" t="str">
        <f t="shared" si="53"/>
        <v/>
      </c>
      <c r="I698" t="s">
        <v>85</v>
      </c>
      <c r="K698">
        <f t="shared" si="48"/>
        <v>-0.35055741933668555</v>
      </c>
    </row>
    <row r="699" spans="1:11" x14ac:dyDescent="0.2">
      <c r="A699">
        <v>80718</v>
      </c>
      <c r="B699">
        <f t="shared" si="51"/>
        <v>22.791666666666668</v>
      </c>
      <c r="G699">
        <f t="shared" si="52"/>
        <v>0</v>
      </c>
      <c r="H699" t="str">
        <f t="shared" si="53"/>
        <v/>
      </c>
      <c r="I699" t="s">
        <v>0</v>
      </c>
      <c r="K699">
        <f t="shared" si="48"/>
        <v>4.0978486551046975</v>
      </c>
    </row>
    <row r="700" spans="1:11" x14ac:dyDescent="0.2">
      <c r="A700">
        <v>81265</v>
      </c>
      <c r="B700">
        <f t="shared" si="51"/>
        <v>7.625</v>
      </c>
      <c r="G700">
        <f t="shared" si="52"/>
        <v>0</v>
      </c>
      <c r="H700" t="str">
        <f t="shared" si="53"/>
        <v/>
      </c>
      <c r="I700" t="s">
        <v>1</v>
      </c>
      <c r="K700">
        <f t="shared" si="48"/>
        <v>0.63797726387251086</v>
      </c>
    </row>
    <row r="701" spans="1:11" x14ac:dyDescent="0.2">
      <c r="A701">
        <v>81448</v>
      </c>
      <c r="B701">
        <f t="shared" si="51"/>
        <v>1.9583333333333333</v>
      </c>
      <c r="G701">
        <f t="shared" si="52"/>
        <v>0</v>
      </c>
      <c r="H701" t="str">
        <f t="shared" si="53"/>
        <v/>
      </c>
      <c r="K701">
        <f t="shared" si="48"/>
        <v>-0.65472193724720751</v>
      </c>
    </row>
    <row r="702" spans="1:11" x14ac:dyDescent="0.2">
      <c r="A702">
        <v>81495</v>
      </c>
      <c r="B702">
        <f t="shared" si="51"/>
        <v>5.083333333333333</v>
      </c>
      <c r="G702">
        <f t="shared" si="52"/>
        <v>0</v>
      </c>
      <c r="H702" t="str">
        <f t="shared" si="53"/>
        <v/>
      </c>
      <c r="K702">
        <f t="shared" si="48"/>
        <v>5.8163651605578313E-2</v>
      </c>
    </row>
    <row r="703" spans="1:11" x14ac:dyDescent="0.2">
      <c r="A703">
        <v>81617</v>
      </c>
      <c r="B703">
        <f t="shared" si="51"/>
        <v>2.0833333333333335</v>
      </c>
      <c r="G703">
        <f t="shared" si="52"/>
        <v>0</v>
      </c>
      <c r="H703" t="str">
        <f t="shared" si="53"/>
        <v/>
      </c>
      <c r="K703">
        <f t="shared" si="48"/>
        <v>-0.62620651369309599</v>
      </c>
    </row>
    <row r="704" spans="1:11" x14ac:dyDescent="0.2">
      <c r="A704">
        <v>81667</v>
      </c>
      <c r="B704">
        <f t="shared" si="51"/>
        <v>1.125</v>
      </c>
      <c r="G704">
        <f t="shared" si="52"/>
        <v>0</v>
      </c>
      <c r="H704" t="str">
        <f t="shared" si="53"/>
        <v/>
      </c>
      <c r="I704" t="s">
        <v>2</v>
      </c>
      <c r="K704">
        <f t="shared" si="48"/>
        <v>-0.84482476094128367</v>
      </c>
    </row>
    <row r="705" spans="1:11" x14ac:dyDescent="0.2">
      <c r="A705">
        <v>81694</v>
      </c>
      <c r="B705">
        <f t="shared" si="51"/>
        <v>2.7083333333333335</v>
      </c>
      <c r="G705">
        <f t="shared" si="52"/>
        <v>0</v>
      </c>
      <c r="H705" t="str">
        <f t="shared" si="53"/>
        <v/>
      </c>
      <c r="K705">
        <f t="shared" si="48"/>
        <v>-0.48362939592253884</v>
      </c>
    </row>
    <row r="706" spans="1:11" x14ac:dyDescent="0.2">
      <c r="A706">
        <v>81759</v>
      </c>
      <c r="B706">
        <f t="shared" si="51"/>
        <v>19.791666666666668</v>
      </c>
      <c r="G706">
        <f t="shared" si="52"/>
        <v>0</v>
      </c>
      <c r="H706" t="str">
        <f t="shared" si="53"/>
        <v/>
      </c>
      <c r="K706">
        <f t="shared" si="48"/>
        <v>3.4134784898060238</v>
      </c>
    </row>
    <row r="707" spans="1:11" x14ac:dyDescent="0.2">
      <c r="A707">
        <v>82234</v>
      </c>
      <c r="B707">
        <f t="shared" si="51"/>
        <v>14.708333333333334</v>
      </c>
      <c r="G707">
        <f t="shared" si="52"/>
        <v>0</v>
      </c>
      <c r="H707" t="str">
        <f t="shared" si="53"/>
        <v/>
      </c>
      <c r="I707" t="s">
        <v>3</v>
      </c>
      <c r="K707">
        <f t="shared" ref="K707:K731" si="54">(B707-B$736)/B$737</f>
        <v>2.253851265272159</v>
      </c>
    </row>
    <row r="708" spans="1:11" x14ac:dyDescent="0.2">
      <c r="A708">
        <v>82587</v>
      </c>
      <c r="B708">
        <f t="shared" si="51"/>
        <v>8.7083333333333339</v>
      </c>
      <c r="E708">
        <v>1</v>
      </c>
      <c r="G708">
        <f t="shared" si="52"/>
        <v>0</v>
      </c>
      <c r="H708" t="str">
        <f t="shared" si="53"/>
        <v/>
      </c>
      <c r="I708" t="s">
        <v>4</v>
      </c>
      <c r="K708">
        <f t="shared" si="54"/>
        <v>0.88511093467481006</v>
      </c>
    </row>
    <row r="709" spans="1:11" x14ac:dyDescent="0.2">
      <c r="A709">
        <v>82796</v>
      </c>
      <c r="B709">
        <f t="shared" si="51"/>
        <v>5.333333333333333</v>
      </c>
      <c r="G709">
        <f t="shared" si="52"/>
        <v>1</v>
      </c>
      <c r="H709">
        <f t="shared" si="53"/>
        <v>5.333333333333333</v>
      </c>
      <c r="I709" t="s">
        <v>5</v>
      </c>
      <c r="K709">
        <f t="shared" si="54"/>
        <v>0.11519449871380118</v>
      </c>
    </row>
    <row r="710" spans="1:11" x14ac:dyDescent="0.2">
      <c r="A710">
        <v>82924</v>
      </c>
      <c r="B710">
        <f t="shared" si="51"/>
        <v>1.5833333333333333</v>
      </c>
      <c r="G710">
        <f t="shared" si="52"/>
        <v>0</v>
      </c>
      <c r="H710" t="str">
        <f t="shared" si="53"/>
        <v/>
      </c>
      <c r="K710">
        <f t="shared" si="54"/>
        <v>-0.74026820790954184</v>
      </c>
    </row>
    <row r="711" spans="1:11" x14ac:dyDescent="0.2">
      <c r="A711">
        <v>82962</v>
      </c>
      <c r="B711">
        <f t="shared" si="51"/>
        <v>6.333333333333333</v>
      </c>
      <c r="D711">
        <v>1</v>
      </c>
      <c r="E711">
        <v>1</v>
      </c>
      <c r="G711">
        <f t="shared" si="52"/>
        <v>0</v>
      </c>
      <c r="H711" t="str">
        <f t="shared" si="53"/>
        <v/>
      </c>
      <c r="I711" t="s">
        <v>6</v>
      </c>
      <c r="K711">
        <f t="shared" si="54"/>
        <v>0.34331788714669265</v>
      </c>
    </row>
    <row r="712" spans="1:11" x14ac:dyDescent="0.2">
      <c r="A712">
        <v>83114</v>
      </c>
      <c r="B712">
        <f t="shared" si="51"/>
        <v>6.75</v>
      </c>
      <c r="G712">
        <f t="shared" si="52"/>
        <v>0</v>
      </c>
      <c r="H712" t="str">
        <f t="shared" si="53"/>
        <v/>
      </c>
      <c r="K712">
        <f t="shared" si="54"/>
        <v>0.43836929899373084</v>
      </c>
    </row>
    <row r="713" spans="1:11" x14ac:dyDescent="0.2">
      <c r="A713">
        <v>83276</v>
      </c>
      <c r="B713">
        <f t="shared" si="51"/>
        <v>8</v>
      </c>
      <c r="G713">
        <f t="shared" si="52"/>
        <v>1</v>
      </c>
      <c r="H713">
        <f t="shared" si="53"/>
        <v>8</v>
      </c>
      <c r="I713" t="s">
        <v>7</v>
      </c>
      <c r="K713">
        <f t="shared" si="54"/>
        <v>0.72352353453484519</v>
      </c>
    </row>
    <row r="714" spans="1:11" x14ac:dyDescent="0.2">
      <c r="A714">
        <v>83468</v>
      </c>
      <c r="B714">
        <f t="shared" si="51"/>
        <v>4.583333333333333</v>
      </c>
      <c r="G714">
        <f t="shared" si="52"/>
        <v>0</v>
      </c>
      <c r="H714" t="str">
        <f t="shared" si="53"/>
        <v/>
      </c>
      <c r="K714">
        <f t="shared" si="54"/>
        <v>-5.5898042610867421E-2</v>
      </c>
    </row>
    <row r="715" spans="1:11" x14ac:dyDescent="0.2">
      <c r="A715">
        <v>83578</v>
      </c>
      <c r="B715">
        <f t="shared" si="51"/>
        <v>8.5</v>
      </c>
      <c r="G715">
        <f t="shared" ref="G715:G729" si="55">IF(ISNUMBER(SEARCH($J$2,I715)),1,0)</f>
        <v>0</v>
      </c>
      <c r="H715" t="str">
        <f t="shared" ref="H715:H729" si="56">IF(G715=1,B715,"")</f>
        <v/>
      </c>
      <c r="K715">
        <f t="shared" si="54"/>
        <v>0.83758522875129093</v>
      </c>
    </row>
    <row r="716" spans="1:11" x14ac:dyDescent="0.2">
      <c r="A716">
        <v>83782</v>
      </c>
      <c r="B716">
        <f t="shared" si="51"/>
        <v>8.25</v>
      </c>
      <c r="G716">
        <f t="shared" si="55"/>
        <v>1</v>
      </c>
      <c r="H716">
        <f t="shared" si="56"/>
        <v>8.25</v>
      </c>
      <c r="I716" t="s">
        <v>8</v>
      </c>
      <c r="K716">
        <f t="shared" si="54"/>
        <v>0.78055438164306801</v>
      </c>
    </row>
    <row r="717" spans="1:11" x14ac:dyDescent="0.2">
      <c r="A717">
        <v>83980</v>
      </c>
      <c r="B717">
        <f t="shared" si="51"/>
        <v>8.1666666666666661</v>
      </c>
      <c r="G717">
        <f t="shared" si="55"/>
        <v>0</v>
      </c>
      <c r="H717" t="str">
        <f t="shared" si="56"/>
        <v/>
      </c>
      <c r="K717">
        <f t="shared" si="54"/>
        <v>0.76154409927366029</v>
      </c>
    </row>
    <row r="718" spans="1:11" x14ac:dyDescent="0.2">
      <c r="A718">
        <v>84176</v>
      </c>
      <c r="B718">
        <f t="shared" si="51"/>
        <v>7.083333333333333</v>
      </c>
      <c r="G718">
        <f t="shared" si="55"/>
        <v>1</v>
      </c>
      <c r="H718">
        <f t="shared" si="56"/>
        <v>7.083333333333333</v>
      </c>
      <c r="I718" t="s">
        <v>9</v>
      </c>
      <c r="K718">
        <f t="shared" si="54"/>
        <v>0.5144104284713612</v>
      </c>
    </row>
    <row r="719" spans="1:11" x14ac:dyDescent="0.2">
      <c r="A719">
        <v>84346</v>
      </c>
      <c r="B719">
        <f t="shared" si="51"/>
        <v>5.625</v>
      </c>
      <c r="G719">
        <f t="shared" si="55"/>
        <v>0</v>
      </c>
      <c r="H719" t="str">
        <f t="shared" si="56"/>
        <v/>
      </c>
      <c r="K719">
        <f t="shared" si="54"/>
        <v>0.18173048700672792</v>
      </c>
    </row>
    <row r="720" spans="1:11" x14ac:dyDescent="0.2">
      <c r="A720">
        <v>84481</v>
      </c>
      <c r="B720">
        <f t="shared" si="51"/>
        <v>7.833333333333333</v>
      </c>
      <c r="C720" t="s">
        <v>344</v>
      </c>
      <c r="D720">
        <v>1</v>
      </c>
      <c r="F720">
        <v>1</v>
      </c>
      <c r="G720">
        <f t="shared" si="55"/>
        <v>0</v>
      </c>
      <c r="H720" t="str">
        <f t="shared" si="56"/>
        <v/>
      </c>
      <c r="I720" t="s">
        <v>10</v>
      </c>
      <c r="K720">
        <f t="shared" si="54"/>
        <v>0.68550296979602987</v>
      </c>
    </row>
    <row r="721" spans="1:11" x14ac:dyDescent="0.2">
      <c r="A721">
        <v>84669</v>
      </c>
      <c r="B721">
        <f t="shared" si="51"/>
        <v>6.083333333333333</v>
      </c>
      <c r="G721">
        <f t="shared" si="55"/>
        <v>0</v>
      </c>
      <c r="H721" t="str">
        <f t="shared" si="56"/>
        <v/>
      </c>
      <c r="I721" t="s">
        <v>11</v>
      </c>
      <c r="K721">
        <f t="shared" si="54"/>
        <v>0.28628704003846978</v>
      </c>
    </row>
    <row r="722" spans="1:11" x14ac:dyDescent="0.2">
      <c r="A722">
        <v>84815</v>
      </c>
      <c r="B722">
        <f t="shared" si="51"/>
        <v>9.5</v>
      </c>
      <c r="E722">
        <v>1</v>
      </c>
      <c r="G722">
        <f t="shared" si="55"/>
        <v>0</v>
      </c>
      <c r="H722" t="str">
        <f t="shared" si="56"/>
        <v/>
      </c>
      <c r="I722" t="s">
        <v>12</v>
      </c>
      <c r="K722">
        <f t="shared" si="54"/>
        <v>1.0657086171841823</v>
      </c>
    </row>
    <row r="723" spans="1:11" x14ac:dyDescent="0.2">
      <c r="A723">
        <v>85043</v>
      </c>
      <c r="B723">
        <f t="shared" si="51"/>
        <v>4.541666666666667</v>
      </c>
      <c r="G723">
        <f t="shared" si="55"/>
        <v>0</v>
      </c>
      <c r="H723" t="str">
        <f t="shared" si="56"/>
        <v/>
      </c>
      <c r="I723" t="s">
        <v>13</v>
      </c>
      <c r="K723">
        <f t="shared" si="54"/>
        <v>-6.5403183795571099E-2</v>
      </c>
    </row>
    <row r="724" spans="1:11" x14ac:dyDescent="0.2">
      <c r="A724">
        <v>85152</v>
      </c>
      <c r="B724">
        <f t="shared" si="51"/>
        <v>2.1666666666666665</v>
      </c>
      <c r="G724">
        <f t="shared" si="55"/>
        <v>0</v>
      </c>
      <c r="H724" t="str">
        <f t="shared" si="56"/>
        <v/>
      </c>
      <c r="K724">
        <f t="shared" si="54"/>
        <v>-0.60719623132368838</v>
      </c>
    </row>
    <row r="725" spans="1:11" x14ac:dyDescent="0.2">
      <c r="A725">
        <v>85204</v>
      </c>
      <c r="B725">
        <f t="shared" si="51"/>
        <v>5.333333333333333</v>
      </c>
      <c r="G725">
        <f t="shared" si="55"/>
        <v>1</v>
      </c>
      <c r="H725">
        <f t="shared" si="56"/>
        <v>5.333333333333333</v>
      </c>
      <c r="I725" t="s">
        <v>14</v>
      </c>
      <c r="K725">
        <f t="shared" si="54"/>
        <v>0.11519449871380118</v>
      </c>
    </row>
    <row r="726" spans="1:11" x14ac:dyDescent="0.2">
      <c r="A726">
        <v>85332</v>
      </c>
      <c r="B726">
        <f t="shared" si="51"/>
        <v>3.5416666666666665</v>
      </c>
      <c r="G726">
        <f t="shared" si="55"/>
        <v>0</v>
      </c>
      <c r="H726" t="str">
        <f t="shared" si="56"/>
        <v/>
      </c>
      <c r="K726">
        <f t="shared" si="54"/>
        <v>-0.29352657222846268</v>
      </c>
    </row>
    <row r="727" spans="1:11" x14ac:dyDescent="0.2">
      <c r="A727">
        <v>85417</v>
      </c>
      <c r="B727">
        <f t="shared" si="51"/>
        <v>8.1666666666666661</v>
      </c>
      <c r="G727">
        <f t="shared" si="55"/>
        <v>0</v>
      </c>
      <c r="H727" t="str">
        <f t="shared" si="56"/>
        <v/>
      </c>
      <c r="K727">
        <f t="shared" si="54"/>
        <v>0.76154409927366029</v>
      </c>
    </row>
    <row r="728" spans="1:11" x14ac:dyDescent="0.2">
      <c r="A728">
        <v>85613</v>
      </c>
      <c r="B728">
        <f t="shared" si="51"/>
        <v>6.166666666666667</v>
      </c>
      <c r="G728">
        <f t="shared" si="55"/>
        <v>0</v>
      </c>
      <c r="H728" t="str">
        <f t="shared" si="56"/>
        <v/>
      </c>
      <c r="K728">
        <f t="shared" si="54"/>
        <v>0.30529732240787755</v>
      </c>
    </row>
    <row r="729" spans="1:11" x14ac:dyDescent="0.2">
      <c r="A729">
        <v>85761</v>
      </c>
      <c r="B729">
        <f t="shared" si="51"/>
        <v>8.8333333333333339</v>
      </c>
      <c r="G729">
        <f t="shared" si="55"/>
        <v>0</v>
      </c>
      <c r="H729" t="str">
        <f t="shared" si="56"/>
        <v/>
      </c>
      <c r="K729">
        <f t="shared" si="54"/>
        <v>0.91362635822892146</v>
      </c>
    </row>
    <row r="730" spans="1:11" x14ac:dyDescent="0.2">
      <c r="A730">
        <v>85973</v>
      </c>
      <c r="B730">
        <f t="shared" si="51"/>
        <v>1.75</v>
      </c>
      <c r="G730">
        <f t="shared" ref="G730:G732" si="57">IF(ISNUMBER(SEARCH($J$2,I730)),1,0)</f>
        <v>0</v>
      </c>
      <c r="H730" t="str">
        <f t="shared" ref="H730:H732" si="58">IF(G730=1,B730,"")</f>
        <v/>
      </c>
      <c r="K730">
        <f t="shared" si="54"/>
        <v>-0.70224764317072652</v>
      </c>
    </row>
    <row r="731" spans="1:11" x14ac:dyDescent="0.2">
      <c r="A731">
        <v>86015</v>
      </c>
      <c r="B731">
        <f t="shared" si="51"/>
        <v>7.125</v>
      </c>
      <c r="G731">
        <f t="shared" si="57"/>
        <v>0</v>
      </c>
      <c r="H731" t="str">
        <f t="shared" si="58"/>
        <v/>
      </c>
      <c r="I731" t="s">
        <v>15</v>
      </c>
      <c r="K731">
        <f t="shared" si="54"/>
        <v>0.52391556965606512</v>
      </c>
    </row>
    <row r="732" spans="1:11" x14ac:dyDescent="0.2">
      <c r="A732">
        <v>86186</v>
      </c>
      <c r="B732" t="s">
        <v>312</v>
      </c>
      <c r="C732" t="s">
        <v>260</v>
      </c>
      <c r="G732">
        <f t="shared" si="57"/>
        <v>0</v>
      </c>
      <c r="H732" t="str">
        <f t="shared" si="58"/>
        <v/>
      </c>
    </row>
    <row r="734" spans="1:11" x14ac:dyDescent="0.2">
      <c r="H734">
        <f>SUM(H2:H732)</f>
        <v>596.54166666666674</v>
      </c>
    </row>
    <row r="735" spans="1:11" x14ac:dyDescent="0.2">
      <c r="B735">
        <f>SUM(B1:B731)/60</f>
        <v>58.745138888888867</v>
      </c>
      <c r="H735">
        <f>H734/((A732-A2)/(24*60))</f>
        <v>10.154740936011255</v>
      </c>
    </row>
    <row r="736" spans="1:11" x14ac:dyDescent="0.2">
      <c r="B736">
        <f>AVERAGE(B1:B731)</f>
        <v>4.828367579908674</v>
      </c>
    </row>
    <row r="737" spans="2:3" x14ac:dyDescent="0.2">
      <c r="B737">
        <f>STDEV(B2:B731)</f>
        <v>4.3835926113037571</v>
      </c>
    </row>
    <row r="739" spans="2:3" x14ac:dyDescent="0.2">
      <c r="C739">
        <f>MAX(B2:B731)</f>
        <v>42.833333333333336</v>
      </c>
    </row>
  </sheetData>
  <phoneticPr fontId="3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2016-03-30T14:12:58Z</dcterms:created>
  <dcterms:modified xsi:type="dcterms:W3CDTF">2016-10-25T11:33:08Z</dcterms:modified>
</cp:coreProperties>
</file>