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30/"/>
    </mc:Choice>
  </mc:AlternateContent>
  <bookViews>
    <workbookView xWindow="22960" yWindow="3880" windowWidth="12280" windowHeight="16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C289" i="1"/>
  <c r="C287" i="1"/>
  <c r="C2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" i="1"/>
  <c r="C291" i="1"/>
</calcChain>
</file>

<file path=xl/sharedStrings.xml><?xml version="1.0" encoding="utf-8"?>
<sst xmlns="http://schemas.openxmlformats.org/spreadsheetml/2006/main" count="110" uniqueCount="93">
  <si>
    <t>Sc</t>
  </si>
  <si>
    <t>loc</t>
  </si>
  <si>
    <t>char</t>
  </si>
  <si>
    <t>time</t>
  </si>
  <si>
    <t>fade</t>
  </si>
  <si>
    <t>newspaper</t>
  </si>
  <si>
    <t>dissolve</t>
  </si>
  <si>
    <t>article</t>
  </si>
  <si>
    <t>more</t>
  </si>
  <si>
    <t>pic of home</t>
  </si>
  <si>
    <t>in home</t>
  </si>
  <si>
    <t>staff sings</t>
  </si>
  <si>
    <t>chandler enters</t>
  </si>
  <si>
    <t>mrs rittenhouse</t>
  </si>
  <si>
    <t>to patio</t>
  </si>
  <si>
    <t>singing/Spaulding arrives</t>
  </si>
  <si>
    <t>zeppo</t>
  </si>
  <si>
    <t>groucho</t>
  </si>
  <si>
    <t>chico</t>
  </si>
  <si>
    <t>harpo</t>
  </si>
  <si>
    <t>grace to get copy of painting</t>
  </si>
  <si>
    <t>2 yng enter/neighb leaves</t>
  </si>
  <si>
    <t>porch</t>
  </si>
  <si>
    <t>soliloquy</t>
  </si>
  <si>
    <t xml:space="preserve"> </t>
  </si>
  <si>
    <t>ynger women enter</t>
  </si>
  <si>
    <t>yng couple</t>
  </si>
  <si>
    <t>bogart painting</t>
  </si>
  <si>
    <t>coupl leaves/chico 7 deler</t>
  </si>
  <si>
    <t>yng couple/gone</t>
  </si>
  <si>
    <t>dealer leaves</t>
  </si>
  <si>
    <t>dealer  &amp; groucho</t>
  </si>
  <si>
    <t>chico (harpo)</t>
  </si>
  <si>
    <t>painter leaves</t>
  </si>
  <si>
    <t>yng wmn &amp; chico leave</t>
  </si>
  <si>
    <t>harpo &amp; girl, chico</t>
  </si>
  <si>
    <t>blonde leaves, dummont</t>
  </si>
  <si>
    <t>other wmn enters</t>
  </si>
  <si>
    <t>all 4</t>
  </si>
  <si>
    <t>at card table</t>
  </si>
  <si>
    <t>storm, painting</t>
  </si>
  <si>
    <t>elec goes out</t>
  </si>
  <si>
    <t>(not scene change)</t>
  </si>
  <si>
    <t>groucho &amp; dumont</t>
  </si>
  <si>
    <t>then leave</t>
  </si>
  <si>
    <t>spaulding about africa</t>
  </si>
  <si>
    <t>chico plays plano</t>
  </si>
  <si>
    <t>harpo at piano</t>
  </si>
  <si>
    <t>chico &amp; harpo box</t>
  </si>
  <si>
    <t>chico back at piano</t>
  </si>
  <si>
    <t>hyde</t>
  </si>
  <si>
    <t>hyde to hide painting</t>
  </si>
  <si>
    <t>back in parlor</t>
  </si>
  <si>
    <t>for unveiling of bogart</t>
  </si>
  <si>
    <t>insert of false painting</t>
  </si>
  <si>
    <t>lights out/then on</t>
  </si>
  <si>
    <t>women laugh/hyde</t>
  </si>
  <si>
    <t>back outside/yng couple</t>
  </si>
  <si>
    <t>she sings</t>
  </si>
  <si>
    <t>he sings, then both</t>
  </si>
  <si>
    <t>harpo on harp, whistling</t>
  </si>
  <si>
    <t>chico in house</t>
  </si>
  <si>
    <t>neighb girl</t>
  </si>
  <si>
    <t>patio</t>
  </si>
  <si>
    <t>police arrive</t>
  </si>
  <si>
    <t>police go</t>
  </si>
  <si>
    <t>groucho go/neighb</t>
  </si>
  <si>
    <t>dumont go/hyde</t>
  </si>
  <si>
    <t>harpo under painting</t>
  </si>
  <si>
    <t>harpo&amp;neighb</t>
  </si>
  <si>
    <t>hyde sneaks up</t>
  </si>
  <si>
    <t>harpo out/blond</t>
  </si>
  <si>
    <t>harpo&amp;blond</t>
  </si>
  <si>
    <t>zeppo&amp;girl</t>
  </si>
  <si>
    <t>girl goes</t>
  </si>
  <si>
    <t>groucho &amp; girl, then zeppo</t>
  </si>
  <si>
    <t>cop</t>
  </si>
  <si>
    <t>other cops &amp; harpo</t>
  </si>
  <si>
    <t>painting</t>
  </si>
  <si>
    <t>girl &amp; zeppo go</t>
  </si>
  <si>
    <t>groucho &amp; chico</t>
  </si>
  <si>
    <t>dealer, mrs</t>
  </si>
  <si>
    <t>police &amp; hyde</t>
  </si>
  <si>
    <t>pol,hyde,dealer,mrs,others</t>
  </si>
  <si>
    <t>marxes singing</t>
  </si>
  <si>
    <t>insert stolen silverware</t>
  </si>
  <si>
    <t>insert stolen sivlerware</t>
  </si>
  <si>
    <t>coffee pot</t>
  </si>
  <si>
    <t>spray stuff</t>
  </si>
  <si>
    <t>harpo, spray stuff</t>
  </si>
  <si>
    <t>shotdur</t>
  </si>
  <si>
    <t>lum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</si>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</sst>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0.0530292247122956"/>
                  <c:y val="-0.67724124571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Sheet1!$M$2:$M$101</c:f>
              <c:numCache>
                <c:formatCode>General</c:formatCode>
                <c:ptCount val="100"/>
                <c:pt idx="0">
                  <c:v>9.6667</c:v>
                </c:pt>
                <c:pt idx="1">
                  <c:v>11.1458</c:v>
                </c:pt>
                <c:pt idx="2">
                  <c:v>25.4028</c:v>
                </c:pt>
                <c:pt idx="3">
                  <c:v>10.7292</c:v>
                </c:pt>
                <c:pt idx="4">
                  <c:v>19.0625</c:v>
                </c:pt>
                <c:pt idx="5">
                  <c:v>31.0417</c:v>
                </c:pt>
                <c:pt idx="6">
                  <c:v>14.8194</c:v>
                </c:pt>
                <c:pt idx="7">
                  <c:v>33.9444</c:v>
                </c:pt>
                <c:pt idx="8">
                  <c:v>50.2917</c:v>
                </c:pt>
                <c:pt idx="9">
                  <c:v>42.2083</c:v>
                </c:pt>
                <c:pt idx="10">
                  <c:v>28.9444</c:v>
                </c:pt>
                <c:pt idx="11">
                  <c:v>12.0625</c:v>
                </c:pt>
                <c:pt idx="12">
                  <c:v>19.8681</c:v>
                </c:pt>
                <c:pt idx="13">
                  <c:v>21.4583</c:v>
                </c:pt>
                <c:pt idx="14">
                  <c:v>21.4583</c:v>
                </c:pt>
                <c:pt idx="15">
                  <c:v>13.9306</c:v>
                </c:pt>
                <c:pt idx="16">
                  <c:v>18.2083</c:v>
                </c:pt>
                <c:pt idx="17">
                  <c:v>49.3333</c:v>
                </c:pt>
                <c:pt idx="18">
                  <c:v>21.8194</c:v>
                </c:pt>
                <c:pt idx="19">
                  <c:v>17.5556</c:v>
                </c:pt>
                <c:pt idx="20">
                  <c:v>9.1528</c:v>
                </c:pt>
                <c:pt idx="21">
                  <c:v>26.125</c:v>
                </c:pt>
                <c:pt idx="22">
                  <c:v>47.2083</c:v>
                </c:pt>
                <c:pt idx="23">
                  <c:v>23.0521</c:v>
                </c:pt>
                <c:pt idx="24">
                  <c:v>49.4583</c:v>
                </c:pt>
                <c:pt idx="25">
                  <c:v>12.9167</c:v>
                </c:pt>
                <c:pt idx="26">
                  <c:v>28.0833</c:v>
                </c:pt>
                <c:pt idx="27">
                  <c:v>11.7667</c:v>
                </c:pt>
                <c:pt idx="28">
                  <c:v>38.125</c:v>
                </c:pt>
                <c:pt idx="29">
                  <c:v>10.1042</c:v>
                </c:pt>
                <c:pt idx="30">
                  <c:v>56.4861</c:v>
                </c:pt>
                <c:pt idx="31">
                  <c:v>26.4861</c:v>
                </c:pt>
                <c:pt idx="32">
                  <c:v>26.4861</c:v>
                </c:pt>
                <c:pt idx="33">
                  <c:v>16.8611</c:v>
                </c:pt>
                <c:pt idx="34">
                  <c:v>16.8611</c:v>
                </c:pt>
                <c:pt idx="35">
                  <c:v>16.8611</c:v>
                </c:pt>
                <c:pt idx="36">
                  <c:v>19.3611</c:v>
                </c:pt>
                <c:pt idx="37">
                  <c:v>8.2083</c:v>
                </c:pt>
                <c:pt idx="38">
                  <c:v>19.7667</c:v>
                </c:pt>
                <c:pt idx="39">
                  <c:v>8.5</c:v>
                </c:pt>
                <c:pt idx="40">
                  <c:v>51.6979</c:v>
                </c:pt>
                <c:pt idx="41">
                  <c:v>51.6979</c:v>
                </c:pt>
                <c:pt idx="42">
                  <c:v>51.6979</c:v>
                </c:pt>
                <c:pt idx="43">
                  <c:v>4.375</c:v>
                </c:pt>
                <c:pt idx="44">
                  <c:v>57.75</c:v>
                </c:pt>
                <c:pt idx="45">
                  <c:v>23.5</c:v>
                </c:pt>
                <c:pt idx="46">
                  <c:v>56.4792</c:v>
                </c:pt>
                <c:pt idx="47">
                  <c:v>56.4792</c:v>
                </c:pt>
                <c:pt idx="48">
                  <c:v>11.9375</c:v>
                </c:pt>
                <c:pt idx="49">
                  <c:v>24.4167</c:v>
                </c:pt>
                <c:pt idx="50">
                  <c:v>38.8333</c:v>
                </c:pt>
                <c:pt idx="51">
                  <c:v>7.9861</c:v>
                </c:pt>
                <c:pt idx="52">
                  <c:v>30.8542</c:v>
                </c:pt>
                <c:pt idx="53">
                  <c:v>5.3208</c:v>
                </c:pt>
                <c:pt idx="54">
                  <c:v>40.1458</c:v>
                </c:pt>
                <c:pt idx="55">
                  <c:v>20.5208</c:v>
                </c:pt>
                <c:pt idx="56">
                  <c:v>9.3095</c:v>
                </c:pt>
                <c:pt idx="57">
                  <c:v>11.1875</c:v>
                </c:pt>
                <c:pt idx="58">
                  <c:v>29.9583</c:v>
                </c:pt>
                <c:pt idx="59">
                  <c:v>9.041700000000001</c:v>
                </c:pt>
                <c:pt idx="60">
                  <c:v>14.9271</c:v>
                </c:pt>
                <c:pt idx="61">
                  <c:v>13.7417</c:v>
                </c:pt>
                <c:pt idx="62">
                  <c:v>27.1875</c:v>
                </c:pt>
                <c:pt idx="63">
                  <c:v>72.02079999999999</c:v>
                </c:pt>
                <c:pt idx="64">
                  <c:v>72.02079999999999</c:v>
                </c:pt>
                <c:pt idx="65">
                  <c:v>72.02079999999999</c:v>
                </c:pt>
                <c:pt idx="66">
                  <c:v>72.02079999999999</c:v>
                </c:pt>
                <c:pt idx="67">
                  <c:v>72.02079999999999</c:v>
                </c:pt>
                <c:pt idx="68">
                  <c:v>24.9792</c:v>
                </c:pt>
                <c:pt idx="69">
                  <c:v>24.9792</c:v>
                </c:pt>
                <c:pt idx="70">
                  <c:v>24.9792</c:v>
                </c:pt>
                <c:pt idx="71">
                  <c:v>24.9792</c:v>
                </c:pt>
                <c:pt idx="72">
                  <c:v>25.8542</c:v>
                </c:pt>
                <c:pt idx="73">
                  <c:v>33.0139</c:v>
                </c:pt>
                <c:pt idx="74">
                  <c:v>21.4583</c:v>
                </c:pt>
                <c:pt idx="75">
                  <c:v>16.3125</c:v>
                </c:pt>
                <c:pt idx="76">
                  <c:v>16.2812</c:v>
                </c:pt>
                <c:pt idx="77">
                  <c:v>18.0952</c:v>
                </c:pt>
                <c:pt idx="78">
                  <c:v>18.0952</c:v>
                </c:pt>
                <c:pt idx="79">
                  <c:v>17.3125</c:v>
                </c:pt>
                <c:pt idx="80">
                  <c:v>11.125</c:v>
                </c:pt>
                <c:pt idx="81">
                  <c:v>72.625</c:v>
                </c:pt>
                <c:pt idx="82">
                  <c:v>9.8229</c:v>
                </c:pt>
                <c:pt idx="83">
                  <c:v>16.2202</c:v>
                </c:pt>
                <c:pt idx="84">
                  <c:v>10.8333</c:v>
                </c:pt>
                <c:pt idx="85">
                  <c:v>16.8167</c:v>
                </c:pt>
                <c:pt idx="86">
                  <c:v>36.9167</c:v>
                </c:pt>
                <c:pt idx="87">
                  <c:v>50.6042</c:v>
                </c:pt>
                <c:pt idx="88">
                  <c:v>50.6042</c:v>
                </c:pt>
                <c:pt idx="89">
                  <c:v>50.6042</c:v>
                </c:pt>
                <c:pt idx="90">
                  <c:v>50.6042</c:v>
                </c:pt>
                <c:pt idx="91">
                  <c:v>43.8333</c:v>
                </c:pt>
                <c:pt idx="92">
                  <c:v>43.8333</c:v>
                </c:pt>
                <c:pt idx="93">
                  <c:v>43.8333</c:v>
                </c:pt>
                <c:pt idx="94">
                  <c:v>18.5833</c:v>
                </c:pt>
                <c:pt idx="95">
                  <c:v>23.2292</c:v>
                </c:pt>
                <c:pt idx="96">
                  <c:v>16.1042</c:v>
                </c:pt>
                <c:pt idx="97">
                  <c:v>27.125</c:v>
                </c:pt>
                <c:pt idx="98">
                  <c:v>8.796900000000001</c:v>
                </c:pt>
                <c:pt idx="99">
                  <c:v>14.9792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853200"/>
        <c:axId val="-2011788064"/>
      </c:scatterChart>
      <c:valAx>
        <c:axId val="-20068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788064"/>
        <c:crosses val="autoZero"/>
        <c:crossBetween val="midCat"/>
      </c:valAx>
      <c:valAx>
        <c:axId val="-20117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85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0.0470616738518545"/>
                  <c:y val="-0.226838817636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Sheet1!$N$5:$N$101</c:f>
              <c:numCache>
                <c:formatCode>General</c:formatCode>
                <c:ptCount val="97"/>
                <c:pt idx="0">
                  <c:v>151.9325</c:v>
                </c:pt>
                <c:pt idx="1">
                  <c:v>149.095</c:v>
                </c:pt>
                <c:pt idx="2">
                  <c:v>150.27</c:v>
                </c:pt>
                <c:pt idx="3">
                  <c:v>162.3033</c:v>
                </c:pt>
                <c:pt idx="4">
                  <c:v>157.6133</c:v>
                </c:pt>
                <c:pt idx="5">
                  <c:v>159.38</c:v>
                </c:pt>
                <c:pt idx="6">
                  <c:v>160.62</c:v>
                </c:pt>
                <c:pt idx="7">
                  <c:v>161.2</c:v>
                </c:pt>
                <c:pt idx="8">
                  <c:v>158.36</c:v>
                </c:pt>
                <c:pt idx="9">
                  <c:v>156.9217</c:v>
                </c:pt>
                <c:pt idx="10">
                  <c:v>155.7967</c:v>
                </c:pt>
                <c:pt idx="11">
                  <c:v>155.7967</c:v>
                </c:pt>
                <c:pt idx="12">
                  <c:v>162.53</c:v>
                </c:pt>
                <c:pt idx="13">
                  <c:v>154.4025</c:v>
                </c:pt>
                <c:pt idx="14">
                  <c:v>169.38</c:v>
                </c:pt>
                <c:pt idx="15">
                  <c:v>153.5667</c:v>
                </c:pt>
                <c:pt idx="16">
                  <c:v>164.19</c:v>
                </c:pt>
                <c:pt idx="17">
                  <c:v>157.1617</c:v>
                </c:pt>
                <c:pt idx="18">
                  <c:v>166.03</c:v>
                </c:pt>
                <c:pt idx="19">
                  <c:v>159.8</c:v>
                </c:pt>
                <c:pt idx="20">
                  <c:v>159.8175</c:v>
                </c:pt>
                <c:pt idx="21">
                  <c:v>160.95</c:v>
                </c:pt>
                <c:pt idx="22">
                  <c:v>164.14</c:v>
                </c:pt>
                <c:pt idx="23">
                  <c:v>159.955</c:v>
                </c:pt>
                <c:pt idx="24">
                  <c:v>157.356</c:v>
                </c:pt>
                <c:pt idx="25">
                  <c:v>168.92</c:v>
                </c:pt>
                <c:pt idx="26">
                  <c:v>162.565</c:v>
                </c:pt>
                <c:pt idx="27">
                  <c:v>161.7767</c:v>
                </c:pt>
                <c:pt idx="28">
                  <c:v>161.7767</c:v>
                </c:pt>
                <c:pt idx="29">
                  <c:v>161.7767</c:v>
                </c:pt>
                <c:pt idx="30">
                  <c:v>156.5667</c:v>
                </c:pt>
                <c:pt idx="31">
                  <c:v>156.5667</c:v>
                </c:pt>
                <c:pt idx="32">
                  <c:v>156.5667</c:v>
                </c:pt>
                <c:pt idx="33">
                  <c:v>151.75</c:v>
                </c:pt>
                <c:pt idx="34">
                  <c:v>151.1563</c:v>
                </c:pt>
                <c:pt idx="35">
                  <c:v>149.094</c:v>
                </c:pt>
                <c:pt idx="36">
                  <c:v>168.065</c:v>
                </c:pt>
                <c:pt idx="37">
                  <c:v>171.2275</c:v>
                </c:pt>
                <c:pt idx="38">
                  <c:v>171.2275</c:v>
                </c:pt>
                <c:pt idx="39">
                  <c:v>171.2275</c:v>
                </c:pt>
                <c:pt idx="40">
                  <c:v>133.85</c:v>
                </c:pt>
                <c:pt idx="41">
                  <c:v>145.065</c:v>
                </c:pt>
                <c:pt idx="42">
                  <c:v>56.869</c:v>
                </c:pt>
                <c:pt idx="43">
                  <c:v>62.571</c:v>
                </c:pt>
                <c:pt idx="44">
                  <c:v>62.571</c:v>
                </c:pt>
                <c:pt idx="45">
                  <c:v>131.8325</c:v>
                </c:pt>
                <c:pt idx="46">
                  <c:v>131.39</c:v>
                </c:pt>
                <c:pt idx="47">
                  <c:v>130.125</c:v>
                </c:pt>
                <c:pt idx="48">
                  <c:v>136.4133</c:v>
                </c:pt>
                <c:pt idx="49">
                  <c:v>134.86</c:v>
                </c:pt>
                <c:pt idx="50">
                  <c:v>135.025</c:v>
                </c:pt>
                <c:pt idx="51">
                  <c:v>136.875</c:v>
                </c:pt>
                <c:pt idx="52">
                  <c:v>135.945</c:v>
                </c:pt>
                <c:pt idx="53">
                  <c:v>145.3557</c:v>
                </c:pt>
                <c:pt idx="54">
                  <c:v>147.52</c:v>
                </c:pt>
                <c:pt idx="55">
                  <c:v>141.02</c:v>
                </c:pt>
                <c:pt idx="56">
                  <c:v>136.1983</c:v>
                </c:pt>
                <c:pt idx="57">
                  <c:v>133.39</c:v>
                </c:pt>
                <c:pt idx="58">
                  <c:v>132.4904</c:v>
                </c:pt>
                <c:pt idx="59">
                  <c:v>139.42</c:v>
                </c:pt>
                <c:pt idx="60">
                  <c:v>109.125</c:v>
                </c:pt>
                <c:pt idx="61">
                  <c:v>109.125</c:v>
                </c:pt>
                <c:pt idx="62">
                  <c:v>109.125</c:v>
                </c:pt>
                <c:pt idx="63">
                  <c:v>109.125</c:v>
                </c:pt>
                <c:pt idx="64">
                  <c:v>109.125</c:v>
                </c:pt>
                <c:pt idx="65">
                  <c:v>153.905</c:v>
                </c:pt>
                <c:pt idx="66">
                  <c:v>153.905</c:v>
                </c:pt>
                <c:pt idx="67">
                  <c:v>153.905</c:v>
                </c:pt>
                <c:pt idx="68">
                  <c:v>153.905</c:v>
                </c:pt>
                <c:pt idx="69">
                  <c:v>146.365</c:v>
                </c:pt>
                <c:pt idx="70">
                  <c:v>153.29</c:v>
                </c:pt>
                <c:pt idx="71">
                  <c:v>154.33</c:v>
                </c:pt>
                <c:pt idx="72">
                  <c:v>148.83</c:v>
                </c:pt>
                <c:pt idx="73">
                  <c:v>140.76</c:v>
                </c:pt>
                <c:pt idx="74">
                  <c:v>135.7986</c:v>
                </c:pt>
                <c:pt idx="75">
                  <c:v>135.7986</c:v>
                </c:pt>
                <c:pt idx="76">
                  <c:v>152.78</c:v>
                </c:pt>
                <c:pt idx="77">
                  <c:v>149.37</c:v>
                </c:pt>
                <c:pt idx="78">
                  <c:v>154.41</c:v>
                </c:pt>
                <c:pt idx="79">
                  <c:v>146.2175</c:v>
                </c:pt>
                <c:pt idx="80">
                  <c:v>151.0014</c:v>
                </c:pt>
                <c:pt idx="81">
                  <c:v>155.44</c:v>
                </c:pt>
                <c:pt idx="82">
                  <c:v>148.698</c:v>
                </c:pt>
                <c:pt idx="83">
                  <c:v>154.04</c:v>
                </c:pt>
                <c:pt idx="84">
                  <c:v>155.4425</c:v>
                </c:pt>
                <c:pt idx="85">
                  <c:v>155.4425</c:v>
                </c:pt>
                <c:pt idx="86">
                  <c:v>155.4425</c:v>
                </c:pt>
                <c:pt idx="87">
                  <c:v>155.4425</c:v>
                </c:pt>
                <c:pt idx="88">
                  <c:v>152.63</c:v>
                </c:pt>
                <c:pt idx="89">
                  <c:v>152.63</c:v>
                </c:pt>
                <c:pt idx="90">
                  <c:v>152.63</c:v>
                </c:pt>
                <c:pt idx="91">
                  <c:v>152.6633</c:v>
                </c:pt>
                <c:pt idx="92">
                  <c:v>167.26</c:v>
                </c:pt>
                <c:pt idx="93">
                  <c:v>169.6075</c:v>
                </c:pt>
                <c:pt idx="94">
                  <c:v>173.64</c:v>
                </c:pt>
                <c:pt idx="95">
                  <c:v>164.5362</c:v>
                </c:pt>
                <c:pt idx="96">
                  <c:v>171.385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025184"/>
        <c:axId val="-2076563232"/>
      </c:scatterChart>
      <c:valAx>
        <c:axId val="-20070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63232"/>
        <c:crosses val="autoZero"/>
        <c:crossBetween val="midCat"/>
      </c:valAx>
      <c:valAx>
        <c:axId val="-2076563232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0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200607311726484"/>
                  <c:y val="0.388817224540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Sheet1!$O$2:$O$101</c:f>
              <c:numCache>
                <c:formatCode>General</c:formatCode>
                <c:ptCount val="100"/>
                <c:pt idx="0">
                  <c:v>0.9936</c:v>
                </c:pt>
                <c:pt idx="1">
                  <c:v>0.9931</c:v>
                </c:pt>
                <c:pt idx="2">
                  <c:v>0.9649</c:v>
                </c:pt>
                <c:pt idx="3">
                  <c:v>0.9629</c:v>
                </c:pt>
                <c:pt idx="4">
                  <c:v>0.976</c:v>
                </c:pt>
                <c:pt idx="5">
                  <c:v>0.9699</c:v>
                </c:pt>
                <c:pt idx="6">
                  <c:v>0.9572</c:v>
                </c:pt>
                <c:pt idx="7">
                  <c:v>0.9689</c:v>
                </c:pt>
                <c:pt idx="8">
                  <c:v>0.9645</c:v>
                </c:pt>
                <c:pt idx="9">
                  <c:v>0.9784</c:v>
                </c:pt>
                <c:pt idx="10">
                  <c:v>0.9791</c:v>
                </c:pt>
                <c:pt idx="11">
                  <c:v>0.9521</c:v>
                </c:pt>
                <c:pt idx="12">
                  <c:v>0.965</c:v>
                </c:pt>
                <c:pt idx="13">
                  <c:v>0.9533</c:v>
                </c:pt>
                <c:pt idx="14">
                  <c:v>0.9533</c:v>
                </c:pt>
                <c:pt idx="15">
                  <c:v>0.9816</c:v>
                </c:pt>
                <c:pt idx="16">
                  <c:v>0.9724</c:v>
                </c:pt>
                <c:pt idx="17">
                  <c:v>0.9898</c:v>
                </c:pt>
                <c:pt idx="18">
                  <c:v>0.9694</c:v>
                </c:pt>
                <c:pt idx="19">
                  <c:v>0.9734</c:v>
                </c:pt>
                <c:pt idx="20">
                  <c:v>0.9786</c:v>
                </c:pt>
                <c:pt idx="21">
                  <c:v>0.9918</c:v>
                </c:pt>
                <c:pt idx="22">
                  <c:v>0.9957</c:v>
                </c:pt>
                <c:pt idx="23">
                  <c:v>0.9949</c:v>
                </c:pt>
                <c:pt idx="24">
                  <c:v>0.9932</c:v>
                </c:pt>
                <c:pt idx="25">
                  <c:v>0.9575</c:v>
                </c:pt>
                <c:pt idx="26">
                  <c:v>0.975</c:v>
                </c:pt>
                <c:pt idx="27">
                  <c:v>0.9694</c:v>
                </c:pt>
                <c:pt idx="28">
                  <c:v>0.9753</c:v>
                </c:pt>
                <c:pt idx="29">
                  <c:v>0.9736</c:v>
                </c:pt>
                <c:pt idx="30">
                  <c:v>0.9788</c:v>
                </c:pt>
                <c:pt idx="31">
                  <c:v>0.9788</c:v>
                </c:pt>
                <c:pt idx="32">
                  <c:v>0.9788</c:v>
                </c:pt>
                <c:pt idx="33">
                  <c:v>0.9669</c:v>
                </c:pt>
                <c:pt idx="34">
                  <c:v>0.9669</c:v>
                </c:pt>
                <c:pt idx="35">
                  <c:v>0.9669</c:v>
                </c:pt>
                <c:pt idx="36">
                  <c:v>0.9589</c:v>
                </c:pt>
                <c:pt idx="37">
                  <c:v>0.9465</c:v>
                </c:pt>
                <c:pt idx="38">
                  <c:v>0.9751</c:v>
                </c:pt>
                <c:pt idx="39">
                  <c:v>0.9837</c:v>
                </c:pt>
                <c:pt idx="40">
                  <c:v>0.9842</c:v>
                </c:pt>
                <c:pt idx="41">
                  <c:v>0.9842</c:v>
                </c:pt>
                <c:pt idx="42">
                  <c:v>0.9842</c:v>
                </c:pt>
                <c:pt idx="43">
                  <c:v>0.9866</c:v>
                </c:pt>
                <c:pt idx="44">
                  <c:v>0.9603</c:v>
                </c:pt>
                <c:pt idx="45">
                  <c:v>0.9639</c:v>
                </c:pt>
                <c:pt idx="46">
                  <c:v>0.9699</c:v>
                </c:pt>
                <c:pt idx="47">
                  <c:v>0.9699</c:v>
                </c:pt>
                <c:pt idx="48">
                  <c:v>0.9544</c:v>
                </c:pt>
                <c:pt idx="49">
                  <c:v>0.9809</c:v>
                </c:pt>
                <c:pt idx="50">
                  <c:v>0.9891</c:v>
                </c:pt>
                <c:pt idx="51">
                  <c:v>0.9674</c:v>
                </c:pt>
                <c:pt idx="52">
                  <c:v>0.9934</c:v>
                </c:pt>
                <c:pt idx="53">
                  <c:v>0.9851</c:v>
                </c:pt>
                <c:pt idx="54">
                  <c:v>0.9894</c:v>
                </c:pt>
                <c:pt idx="55">
                  <c:v>0.9544</c:v>
                </c:pt>
                <c:pt idx="56">
                  <c:v>0.9711</c:v>
                </c:pt>
                <c:pt idx="57">
                  <c:v>0.982</c:v>
                </c:pt>
                <c:pt idx="58">
                  <c:v>0.9798</c:v>
                </c:pt>
                <c:pt idx="59">
                  <c:v>0.9742</c:v>
                </c:pt>
                <c:pt idx="60">
                  <c:v>0.9854</c:v>
                </c:pt>
                <c:pt idx="61">
                  <c:v>0.9748</c:v>
                </c:pt>
                <c:pt idx="62">
                  <c:v>0.963</c:v>
                </c:pt>
                <c:pt idx="63">
                  <c:v>0.9888</c:v>
                </c:pt>
                <c:pt idx="64">
                  <c:v>0.9888</c:v>
                </c:pt>
                <c:pt idx="65">
                  <c:v>0.9888</c:v>
                </c:pt>
                <c:pt idx="66">
                  <c:v>0.9888</c:v>
                </c:pt>
                <c:pt idx="67">
                  <c:v>0.9888</c:v>
                </c:pt>
                <c:pt idx="68">
                  <c:v>0.9878</c:v>
                </c:pt>
                <c:pt idx="69">
                  <c:v>0.9878</c:v>
                </c:pt>
                <c:pt idx="70">
                  <c:v>0.9878</c:v>
                </c:pt>
                <c:pt idx="71">
                  <c:v>0.9878</c:v>
                </c:pt>
                <c:pt idx="72">
                  <c:v>0.9868</c:v>
                </c:pt>
                <c:pt idx="73">
                  <c:v>0.9874</c:v>
                </c:pt>
                <c:pt idx="74">
                  <c:v>0.9879</c:v>
                </c:pt>
                <c:pt idx="75">
                  <c:v>0.9616</c:v>
                </c:pt>
                <c:pt idx="76">
                  <c:v>0.9657</c:v>
                </c:pt>
                <c:pt idx="77">
                  <c:v>0.9816</c:v>
                </c:pt>
                <c:pt idx="78">
                  <c:v>0.9816</c:v>
                </c:pt>
                <c:pt idx="79">
                  <c:v>0.9826</c:v>
                </c:pt>
                <c:pt idx="80">
                  <c:v>0.9698</c:v>
                </c:pt>
                <c:pt idx="81">
                  <c:v>0.9777</c:v>
                </c:pt>
                <c:pt idx="82">
                  <c:v>0.9261</c:v>
                </c:pt>
                <c:pt idx="83">
                  <c:v>0.949</c:v>
                </c:pt>
                <c:pt idx="84">
                  <c:v>0.9764</c:v>
                </c:pt>
                <c:pt idx="85">
                  <c:v>0.9756</c:v>
                </c:pt>
                <c:pt idx="86">
                  <c:v>0.9904</c:v>
                </c:pt>
                <c:pt idx="87">
                  <c:v>0.9827</c:v>
                </c:pt>
                <c:pt idx="88">
                  <c:v>0.9827</c:v>
                </c:pt>
                <c:pt idx="89">
                  <c:v>0.9827</c:v>
                </c:pt>
                <c:pt idx="90">
                  <c:v>0.9827</c:v>
                </c:pt>
                <c:pt idx="91">
                  <c:v>0.9736</c:v>
                </c:pt>
                <c:pt idx="92">
                  <c:v>0.9736</c:v>
                </c:pt>
                <c:pt idx="93">
                  <c:v>0.9736</c:v>
                </c:pt>
                <c:pt idx="94">
                  <c:v>0.9795</c:v>
                </c:pt>
                <c:pt idx="95">
                  <c:v>0.9749</c:v>
                </c:pt>
                <c:pt idx="96">
                  <c:v>0.9764</c:v>
                </c:pt>
                <c:pt idx="97">
                  <c:v>0.9786</c:v>
                </c:pt>
                <c:pt idx="98">
                  <c:v>0.9641</c:v>
                </c:pt>
                <c:pt idx="99">
                  <c:v>0.9629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32416"/>
        <c:axId val="-2006852000"/>
      </c:scatterChart>
      <c:valAx>
        <c:axId val="-20581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852000"/>
        <c:crosses val="autoZero"/>
        <c:crossBetween val="midCat"/>
      </c:valAx>
      <c:valAx>
        <c:axId val="-20068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95250</xdr:rowOff>
    </xdr:from>
    <xdr:to>
      <xdr:col>11</xdr:col>
      <xdr:colOff>698500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81</xdr:row>
      <xdr:rowOff>146050</xdr:rowOff>
    </xdr:from>
    <xdr:to>
      <xdr:col>12</xdr:col>
      <xdr:colOff>139700</xdr:colOff>
      <xdr:row>103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222250</xdr:colOff>
      <xdr:row>6</xdr:row>
      <xdr:rowOff>120650</xdr:rowOff>
    </xdr:from>
    <xdr:to>
      <xdr:col>21</xdr:col>
      <xdr:colOff>355600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tabSelected="1" workbookViewId="0">
      <pane ySplit="1" topLeftCell="A276" activePane="bottomLeft" state="frozen"/>
      <selection pane="bottomLeft" activeCell="C294" sqref="C294"/>
    </sheetView>
  </sheetViews>
  <sheetFormatPr baseColWidth="10" defaultRowHeight="16" x14ac:dyDescent="0.2"/>
  <cols>
    <col min="1" max="1" width="8" customWidth="1"/>
    <col min="2" max="3" width="6.6640625" customWidth="1"/>
    <col min="4" max="7" width="3.33203125" customWidth="1"/>
    <col min="8" max="8" width="15.6640625" customWidth="1"/>
    <col min="9" max="11" width="7.6640625" customWidth="1"/>
    <col min="13" max="15" width="7.1640625" customWidth="1"/>
  </cols>
  <sheetData>
    <row r="1" spans="1:15" x14ac:dyDescent="0.2">
      <c r="D1" t="s">
        <v>0</v>
      </c>
      <c r="E1" t="s">
        <v>1</v>
      </c>
      <c r="F1" t="s">
        <v>2</v>
      </c>
      <c r="G1" t="s">
        <v>3</v>
      </c>
      <c r="M1" t="s">
        <v>90</v>
      </c>
      <c r="N1" t="s">
        <v>91</v>
      </c>
      <c r="O1" t="s">
        <v>92</v>
      </c>
    </row>
    <row r="2" spans="1:15" x14ac:dyDescent="0.2">
      <c r="A2">
        <v>1641</v>
      </c>
      <c r="B2">
        <f>(A3-A2)/24</f>
        <v>9.6666666666666661</v>
      </c>
      <c r="C2" t="s">
        <v>4</v>
      </c>
      <c r="D2">
        <v>1</v>
      </c>
      <c r="H2" t="s">
        <v>5</v>
      </c>
      <c r="J2">
        <f>(B2-C$287)/C$288</f>
        <v>-0.44606683596976499</v>
      </c>
      <c r="M2">
        <v>9.6667000000000005</v>
      </c>
      <c r="N2">
        <v>123.97</v>
      </c>
      <c r="O2">
        <v>0.99360000000000004</v>
      </c>
    </row>
    <row r="3" spans="1:15" x14ac:dyDescent="0.2">
      <c r="A3">
        <v>1873</v>
      </c>
      <c r="B3">
        <f t="shared" ref="B3:B257" si="0">(A4-A3)/24</f>
        <v>10.708333333333334</v>
      </c>
      <c r="C3" t="s">
        <v>6</v>
      </c>
      <c r="H3" t="s">
        <v>7</v>
      </c>
      <c r="J3">
        <f t="shared" ref="J3:J66" si="1">(B3-C$287)/C$288</f>
        <v>-0.4055654425485089</v>
      </c>
      <c r="M3">
        <v>11.145799999999999</v>
      </c>
      <c r="N3">
        <v>116.6575</v>
      </c>
      <c r="O3">
        <v>0.99309999999999998</v>
      </c>
    </row>
    <row r="4" spans="1:15" x14ac:dyDescent="0.2">
      <c r="A4">
        <v>2130</v>
      </c>
      <c r="B4">
        <f t="shared" si="0"/>
        <v>10.583333333333334</v>
      </c>
      <c r="C4" t="s">
        <v>6</v>
      </c>
      <c r="H4" t="s">
        <v>8</v>
      </c>
      <c r="J4">
        <f t="shared" si="1"/>
        <v>-0.41042560975905962</v>
      </c>
      <c r="M4">
        <v>25.402799999999999</v>
      </c>
      <c r="N4">
        <v>148.72669999999999</v>
      </c>
      <c r="O4">
        <v>0.96489999999999998</v>
      </c>
    </row>
    <row r="5" spans="1:15" x14ac:dyDescent="0.2">
      <c r="A5">
        <v>2384</v>
      </c>
      <c r="B5">
        <f t="shared" si="0"/>
        <v>8.9583333333333339</v>
      </c>
      <c r="C5" t="s">
        <v>6</v>
      </c>
      <c r="H5" t="s">
        <v>9</v>
      </c>
      <c r="J5">
        <f t="shared" si="1"/>
        <v>-0.47360778349621901</v>
      </c>
      <c r="M5">
        <v>10.729200000000001</v>
      </c>
      <c r="N5">
        <v>151.9325</v>
      </c>
      <c r="O5">
        <v>0.96289999999999998</v>
      </c>
    </row>
    <row r="6" spans="1:15" x14ac:dyDescent="0.2">
      <c r="A6">
        <v>2599</v>
      </c>
      <c r="B6">
        <f t="shared" si="0"/>
        <v>14.333333333333334</v>
      </c>
      <c r="C6" t="s">
        <v>4</v>
      </c>
      <c r="D6">
        <v>1</v>
      </c>
      <c r="E6">
        <v>1</v>
      </c>
      <c r="F6">
        <v>1</v>
      </c>
      <c r="G6">
        <v>1</v>
      </c>
      <c r="H6" t="s">
        <v>10</v>
      </c>
      <c r="J6">
        <f t="shared" si="1"/>
        <v>-0.26462059344253797</v>
      </c>
      <c r="M6">
        <v>19.0625</v>
      </c>
      <c r="N6">
        <v>149.095</v>
      </c>
      <c r="O6">
        <v>0.97599999999999998</v>
      </c>
    </row>
    <row r="7" spans="1:15" x14ac:dyDescent="0.2">
      <c r="A7">
        <v>2943</v>
      </c>
      <c r="B7">
        <f t="shared" si="0"/>
        <v>41.958333333333336</v>
      </c>
      <c r="H7" t="s">
        <v>11</v>
      </c>
      <c r="J7">
        <f t="shared" si="1"/>
        <v>0.80947636008917179</v>
      </c>
      <c r="M7">
        <v>31.041699999999999</v>
      </c>
      <c r="N7">
        <v>150.27000000000001</v>
      </c>
      <c r="O7">
        <v>0.96989999999999998</v>
      </c>
    </row>
    <row r="8" spans="1:15" x14ac:dyDescent="0.2">
      <c r="A8">
        <v>3950</v>
      </c>
      <c r="B8">
        <f t="shared" si="0"/>
        <v>14.708333333333334</v>
      </c>
      <c r="H8" t="s">
        <v>13</v>
      </c>
      <c r="J8">
        <f t="shared" si="1"/>
        <v>-0.25004009181088577</v>
      </c>
      <c r="M8">
        <v>14.8194</v>
      </c>
      <c r="N8">
        <v>162.30330000000001</v>
      </c>
      <c r="O8">
        <v>0.95720000000000005</v>
      </c>
    </row>
    <row r="9" spans="1:15" x14ac:dyDescent="0.2">
      <c r="A9">
        <v>4303</v>
      </c>
      <c r="B9">
        <f t="shared" si="0"/>
        <v>19.541666666666668</v>
      </c>
      <c r="J9">
        <f t="shared" si="1"/>
        <v>-6.2113626336257839E-2</v>
      </c>
      <c r="M9">
        <v>33.944400000000002</v>
      </c>
      <c r="N9">
        <v>157.61330000000001</v>
      </c>
      <c r="O9">
        <v>0.96889999999999998</v>
      </c>
    </row>
    <row r="10" spans="1:15" x14ac:dyDescent="0.2">
      <c r="A10">
        <v>4772</v>
      </c>
      <c r="B10">
        <f t="shared" si="0"/>
        <v>4.75</v>
      </c>
      <c r="F10">
        <v>1</v>
      </c>
      <c r="H10" t="s">
        <v>12</v>
      </c>
      <c r="J10">
        <f t="shared" si="1"/>
        <v>-0.63723341291809332</v>
      </c>
      <c r="M10">
        <v>50.291699999999999</v>
      </c>
      <c r="N10">
        <v>159.38</v>
      </c>
      <c r="O10">
        <v>0.96450000000000002</v>
      </c>
    </row>
    <row r="11" spans="1:15" x14ac:dyDescent="0.2">
      <c r="A11">
        <v>4886</v>
      </c>
      <c r="B11">
        <f t="shared" si="0"/>
        <v>8.5833333333333339</v>
      </c>
      <c r="J11">
        <f t="shared" si="1"/>
        <v>-0.48818828512787116</v>
      </c>
      <c r="M11">
        <v>42.208300000000001</v>
      </c>
      <c r="N11">
        <v>160.62</v>
      </c>
      <c r="O11">
        <v>0.97840000000000005</v>
      </c>
    </row>
    <row r="12" spans="1:15" x14ac:dyDescent="0.2">
      <c r="A12">
        <v>5092</v>
      </c>
      <c r="B12">
        <f t="shared" si="0"/>
        <v>21.375</v>
      </c>
      <c r="J12">
        <f t="shared" si="1"/>
        <v>9.168826085152711E-3</v>
      </c>
      <c r="M12">
        <v>28.944400000000002</v>
      </c>
      <c r="N12">
        <v>161.19999999999999</v>
      </c>
      <c r="O12">
        <v>0.97909999999999997</v>
      </c>
    </row>
    <row r="13" spans="1:15" x14ac:dyDescent="0.2">
      <c r="A13">
        <v>5605</v>
      </c>
      <c r="B13">
        <f t="shared" si="0"/>
        <v>8.2083333333333339</v>
      </c>
      <c r="J13">
        <f t="shared" si="1"/>
        <v>-0.5027687867595233</v>
      </c>
      <c r="M13">
        <v>12.0625</v>
      </c>
      <c r="N13">
        <v>158.36000000000001</v>
      </c>
      <c r="O13">
        <v>0.95209999999999995</v>
      </c>
    </row>
    <row r="14" spans="1:15" x14ac:dyDescent="0.2">
      <c r="A14">
        <v>5802</v>
      </c>
      <c r="B14">
        <f t="shared" si="0"/>
        <v>16.916666666666668</v>
      </c>
      <c r="J14">
        <f t="shared" si="1"/>
        <v>-0.164177137757823</v>
      </c>
      <c r="M14">
        <v>19.868099999999998</v>
      </c>
      <c r="N14">
        <v>156.92169999999999</v>
      </c>
      <c r="O14">
        <v>0.96499999999999997</v>
      </c>
    </row>
    <row r="15" spans="1:15" x14ac:dyDescent="0.2">
      <c r="A15">
        <v>6208</v>
      </c>
      <c r="B15">
        <f t="shared" si="0"/>
        <v>13.541666666666666</v>
      </c>
      <c r="H15" t="s">
        <v>14</v>
      </c>
      <c r="J15">
        <f t="shared" si="1"/>
        <v>-0.29540165244269256</v>
      </c>
      <c r="M15">
        <v>21.458300000000001</v>
      </c>
      <c r="N15">
        <v>155.79669999999999</v>
      </c>
      <c r="O15">
        <v>0.95330000000000004</v>
      </c>
    </row>
    <row r="16" spans="1:15" x14ac:dyDescent="0.2">
      <c r="A16">
        <v>6533</v>
      </c>
      <c r="B16">
        <f t="shared" si="0"/>
        <v>13.541666666666666</v>
      </c>
      <c r="J16">
        <f t="shared" si="1"/>
        <v>-0.29540165244269256</v>
      </c>
      <c r="M16">
        <v>21.458300000000001</v>
      </c>
      <c r="N16">
        <v>155.79669999999999</v>
      </c>
      <c r="O16">
        <v>0.95330000000000004</v>
      </c>
    </row>
    <row r="17" spans="1:15" x14ac:dyDescent="0.2">
      <c r="A17">
        <v>6858</v>
      </c>
      <c r="B17">
        <f t="shared" si="0"/>
        <v>32.25</v>
      </c>
      <c r="H17" t="s">
        <v>15</v>
      </c>
      <c r="J17">
        <f t="shared" si="1"/>
        <v>0.43200337340306555</v>
      </c>
      <c r="M17">
        <v>13.9306</v>
      </c>
      <c r="N17">
        <v>162.53</v>
      </c>
      <c r="O17">
        <v>0.98160000000000003</v>
      </c>
    </row>
    <row r="18" spans="1:15" x14ac:dyDescent="0.2">
      <c r="A18">
        <v>7632</v>
      </c>
      <c r="B18">
        <f t="shared" si="0"/>
        <v>17.25</v>
      </c>
      <c r="J18">
        <f t="shared" si="1"/>
        <v>-0.15121669186302111</v>
      </c>
      <c r="M18">
        <v>18.208300000000001</v>
      </c>
      <c r="N18">
        <v>154.4025</v>
      </c>
      <c r="O18">
        <v>0.97240000000000004</v>
      </c>
    </row>
    <row r="19" spans="1:15" x14ac:dyDescent="0.2">
      <c r="A19">
        <v>8046</v>
      </c>
      <c r="B19">
        <f t="shared" si="0"/>
        <v>44.833333333333336</v>
      </c>
      <c r="H19" t="s">
        <v>16</v>
      </c>
      <c r="J19">
        <f t="shared" si="1"/>
        <v>0.92126020593183833</v>
      </c>
      <c r="M19">
        <v>49.333300000000001</v>
      </c>
      <c r="N19">
        <v>169.38</v>
      </c>
      <c r="O19">
        <v>0.98980000000000001</v>
      </c>
    </row>
    <row r="20" spans="1:15" x14ac:dyDescent="0.2">
      <c r="A20">
        <v>9122</v>
      </c>
      <c r="B20">
        <f t="shared" si="0"/>
        <v>16.916666666666668</v>
      </c>
      <c r="H20" t="s">
        <v>17</v>
      </c>
      <c r="J20">
        <f t="shared" si="1"/>
        <v>-0.164177137757823</v>
      </c>
      <c r="M20">
        <v>21.819400000000002</v>
      </c>
      <c r="N20">
        <v>153.5667</v>
      </c>
      <c r="O20">
        <v>0.96940000000000004</v>
      </c>
    </row>
    <row r="21" spans="1:15" x14ac:dyDescent="0.2">
      <c r="A21">
        <v>9528</v>
      </c>
      <c r="B21">
        <f t="shared" si="0"/>
        <v>7</v>
      </c>
      <c r="J21">
        <f t="shared" si="1"/>
        <v>-0.54975040312818035</v>
      </c>
      <c r="M21">
        <v>17.555599999999998</v>
      </c>
      <c r="N21">
        <v>164.19</v>
      </c>
      <c r="O21">
        <v>0.97340000000000004</v>
      </c>
    </row>
    <row r="22" spans="1:15" x14ac:dyDescent="0.2">
      <c r="A22">
        <v>9696</v>
      </c>
      <c r="B22">
        <f t="shared" si="0"/>
        <v>20.541666666666668</v>
      </c>
      <c r="J22">
        <f t="shared" si="1"/>
        <v>-2.3232288651852059E-2</v>
      </c>
      <c r="M22">
        <v>9.1527999999999992</v>
      </c>
      <c r="N22">
        <v>157.1617</v>
      </c>
      <c r="O22">
        <v>0.97860000000000003</v>
      </c>
    </row>
    <row r="23" spans="1:15" x14ac:dyDescent="0.2">
      <c r="A23">
        <v>10189</v>
      </c>
      <c r="B23">
        <f t="shared" si="0"/>
        <v>25.125</v>
      </c>
      <c r="J23">
        <f t="shared" si="1"/>
        <v>0.15497384240167439</v>
      </c>
      <c r="M23">
        <v>26.125</v>
      </c>
      <c r="N23">
        <v>166.03</v>
      </c>
      <c r="O23">
        <v>0.99180000000000001</v>
      </c>
    </row>
    <row r="24" spans="1:15" x14ac:dyDescent="0.2">
      <c r="A24">
        <v>10792</v>
      </c>
      <c r="B24">
        <f t="shared" si="0"/>
        <v>7</v>
      </c>
      <c r="J24">
        <f t="shared" si="1"/>
        <v>-0.54975040312818035</v>
      </c>
      <c r="M24">
        <v>47.208300000000001</v>
      </c>
      <c r="N24">
        <v>159.80000000000001</v>
      </c>
      <c r="O24">
        <v>0.99570000000000003</v>
      </c>
    </row>
    <row r="25" spans="1:15" x14ac:dyDescent="0.2">
      <c r="A25">
        <v>10960</v>
      </c>
      <c r="B25">
        <f t="shared" si="0"/>
        <v>69.708333333333329</v>
      </c>
      <c r="J25">
        <f t="shared" si="1"/>
        <v>1.8884334808314318</v>
      </c>
      <c r="M25">
        <v>23.052099999999999</v>
      </c>
      <c r="N25">
        <v>159.8175</v>
      </c>
      <c r="O25">
        <v>0.99490000000000001</v>
      </c>
    </row>
    <row r="26" spans="1:15" x14ac:dyDescent="0.2">
      <c r="A26">
        <v>12633</v>
      </c>
      <c r="B26">
        <f t="shared" si="0"/>
        <v>50.291666666666664</v>
      </c>
      <c r="J26">
        <f t="shared" si="1"/>
        <v>1.1334875074592197</v>
      </c>
      <c r="M26">
        <v>49.458300000000001</v>
      </c>
      <c r="N26">
        <v>160.94999999999999</v>
      </c>
      <c r="O26">
        <v>0.99319999999999997</v>
      </c>
    </row>
    <row r="27" spans="1:15" x14ac:dyDescent="0.2">
      <c r="A27">
        <v>13840</v>
      </c>
      <c r="B27">
        <f t="shared" si="0"/>
        <v>42.208333333333336</v>
      </c>
      <c r="J27">
        <f t="shared" si="1"/>
        <v>0.81919669451027322</v>
      </c>
      <c r="M27">
        <v>12.916700000000001</v>
      </c>
      <c r="N27">
        <v>164.14</v>
      </c>
      <c r="O27">
        <v>0.95750000000000002</v>
      </c>
    </row>
    <row r="28" spans="1:15" x14ac:dyDescent="0.2">
      <c r="A28">
        <v>14853</v>
      </c>
      <c r="B28">
        <f t="shared" si="0"/>
        <v>18.125</v>
      </c>
      <c r="J28">
        <f t="shared" si="1"/>
        <v>-0.11719552138916607</v>
      </c>
      <c r="M28">
        <v>28.083300000000001</v>
      </c>
      <c r="N28">
        <v>159.95500000000001</v>
      </c>
      <c r="O28">
        <v>0.97499999999999998</v>
      </c>
    </row>
    <row r="29" spans="1:15" x14ac:dyDescent="0.2">
      <c r="A29">
        <v>15288</v>
      </c>
      <c r="B29">
        <f t="shared" si="0"/>
        <v>21.5</v>
      </c>
      <c r="J29">
        <f t="shared" si="1"/>
        <v>1.4028993295703432E-2</v>
      </c>
      <c r="M29">
        <v>11.7667</v>
      </c>
      <c r="N29">
        <v>157.35599999999999</v>
      </c>
      <c r="O29">
        <v>0.96940000000000004</v>
      </c>
    </row>
    <row r="30" spans="1:15" x14ac:dyDescent="0.2">
      <c r="A30">
        <v>15804</v>
      </c>
      <c r="B30">
        <f t="shared" si="0"/>
        <v>47.208333333333336</v>
      </c>
      <c r="J30">
        <f t="shared" si="1"/>
        <v>1.0136033829323021</v>
      </c>
      <c r="M30">
        <v>38.125</v>
      </c>
      <c r="N30">
        <v>168.92</v>
      </c>
      <c r="O30">
        <v>0.97529999999999994</v>
      </c>
    </row>
    <row r="31" spans="1:15" x14ac:dyDescent="0.2">
      <c r="A31">
        <v>16937</v>
      </c>
      <c r="B31">
        <f t="shared" si="0"/>
        <v>6.666666666666667</v>
      </c>
      <c r="J31">
        <f t="shared" si="1"/>
        <v>-0.56271084902298218</v>
      </c>
      <c r="M31">
        <v>10.104200000000001</v>
      </c>
      <c r="N31">
        <v>162.565</v>
      </c>
      <c r="O31">
        <v>0.97360000000000002</v>
      </c>
    </row>
    <row r="32" spans="1:15" x14ac:dyDescent="0.2">
      <c r="A32">
        <v>17097</v>
      </c>
      <c r="B32">
        <f t="shared" si="0"/>
        <v>17.458333333333332</v>
      </c>
      <c r="J32">
        <f t="shared" si="1"/>
        <v>-0.14311641317876997</v>
      </c>
      <c r="M32">
        <v>56.4861</v>
      </c>
      <c r="N32">
        <v>161.77670000000001</v>
      </c>
      <c r="O32">
        <v>0.9788</v>
      </c>
    </row>
    <row r="33" spans="1:15" x14ac:dyDescent="0.2">
      <c r="A33">
        <v>17516</v>
      </c>
      <c r="B33">
        <f t="shared" si="0"/>
        <v>11.791666666666666</v>
      </c>
      <c r="J33">
        <f t="shared" si="1"/>
        <v>-0.36344399339040268</v>
      </c>
      <c r="M33">
        <v>26.4861</v>
      </c>
      <c r="N33">
        <v>161.77670000000001</v>
      </c>
      <c r="O33">
        <v>0.9788</v>
      </c>
    </row>
    <row r="34" spans="1:15" x14ac:dyDescent="0.2">
      <c r="A34">
        <v>17799</v>
      </c>
      <c r="B34">
        <f t="shared" si="0"/>
        <v>8.9166666666666661</v>
      </c>
      <c r="F34">
        <v>1</v>
      </c>
      <c r="H34" t="s">
        <v>18</v>
      </c>
      <c r="J34">
        <f t="shared" si="1"/>
        <v>-0.47522783923306927</v>
      </c>
      <c r="M34">
        <v>26.4861</v>
      </c>
      <c r="N34">
        <v>161.77670000000001</v>
      </c>
      <c r="O34">
        <v>0.9788</v>
      </c>
    </row>
    <row r="35" spans="1:15" x14ac:dyDescent="0.2">
      <c r="A35">
        <v>18013</v>
      </c>
      <c r="B35">
        <f t="shared" si="0"/>
        <v>10.541666666666666</v>
      </c>
      <c r="J35">
        <f t="shared" si="1"/>
        <v>-0.41204566549590993</v>
      </c>
      <c r="M35">
        <v>16.8611</v>
      </c>
      <c r="N35">
        <v>156.5667</v>
      </c>
      <c r="O35">
        <v>0.96689999999999998</v>
      </c>
    </row>
    <row r="36" spans="1:15" x14ac:dyDescent="0.2">
      <c r="A36">
        <v>18266</v>
      </c>
      <c r="B36">
        <f t="shared" si="0"/>
        <v>6.041666666666667</v>
      </c>
      <c r="J36">
        <f t="shared" si="1"/>
        <v>-0.58701168507573587</v>
      </c>
      <c r="M36">
        <v>16.8611</v>
      </c>
      <c r="N36">
        <v>156.5667</v>
      </c>
      <c r="O36">
        <v>0.96689999999999998</v>
      </c>
    </row>
    <row r="37" spans="1:15" x14ac:dyDescent="0.2">
      <c r="A37">
        <v>18411</v>
      </c>
      <c r="B37">
        <f t="shared" si="0"/>
        <v>5.041666666666667</v>
      </c>
      <c r="J37">
        <f t="shared" si="1"/>
        <v>-0.62589302276014158</v>
      </c>
      <c r="M37">
        <v>16.8611</v>
      </c>
      <c r="N37">
        <v>156.5667</v>
      </c>
      <c r="O37">
        <v>0.96689999999999998</v>
      </c>
    </row>
    <row r="38" spans="1:15" x14ac:dyDescent="0.2">
      <c r="A38">
        <v>18532</v>
      </c>
      <c r="B38">
        <f t="shared" si="0"/>
        <v>76.875</v>
      </c>
      <c r="J38">
        <f t="shared" si="1"/>
        <v>2.1670830675696733</v>
      </c>
      <c r="M38">
        <v>19.3611</v>
      </c>
      <c r="N38">
        <v>151.75</v>
      </c>
      <c r="O38">
        <v>0.95889999999999997</v>
      </c>
    </row>
    <row r="39" spans="1:15" x14ac:dyDescent="0.2">
      <c r="A39">
        <v>20377</v>
      </c>
      <c r="B39">
        <f t="shared" si="0"/>
        <v>19.041666666666668</v>
      </c>
      <c r="F39">
        <v>1</v>
      </c>
      <c r="H39" t="s">
        <v>19</v>
      </c>
      <c r="J39">
        <f t="shared" si="1"/>
        <v>-8.1554295178460731E-2</v>
      </c>
      <c r="M39">
        <v>8.2082999999999995</v>
      </c>
      <c r="N39">
        <v>151.15629999999999</v>
      </c>
      <c r="O39">
        <v>0.94650000000000001</v>
      </c>
    </row>
    <row r="40" spans="1:15" x14ac:dyDescent="0.2">
      <c r="A40">
        <v>20834</v>
      </c>
      <c r="B40">
        <f t="shared" si="0"/>
        <v>3.8333333333333335</v>
      </c>
      <c r="J40">
        <f t="shared" si="1"/>
        <v>-0.67287463912879875</v>
      </c>
      <c r="M40">
        <v>19.7667</v>
      </c>
      <c r="N40">
        <v>149.09399999999999</v>
      </c>
      <c r="O40">
        <v>0.97509999999999997</v>
      </c>
    </row>
    <row r="41" spans="1:15" x14ac:dyDescent="0.2">
      <c r="A41">
        <v>20926</v>
      </c>
      <c r="B41">
        <f t="shared" si="0"/>
        <v>26.958333333333332</v>
      </c>
      <c r="J41">
        <f t="shared" si="1"/>
        <v>0.22625629482308493</v>
      </c>
      <c r="M41">
        <v>8.5</v>
      </c>
      <c r="N41">
        <v>168.065</v>
      </c>
      <c r="O41">
        <v>0.98370000000000002</v>
      </c>
    </row>
    <row r="42" spans="1:15" x14ac:dyDescent="0.2">
      <c r="A42">
        <v>21573</v>
      </c>
      <c r="B42">
        <f t="shared" si="0"/>
        <v>33.583333333333336</v>
      </c>
      <c r="J42">
        <f t="shared" si="1"/>
        <v>0.48384515698227332</v>
      </c>
      <c r="M42">
        <v>51.697899999999997</v>
      </c>
      <c r="N42">
        <v>171.22749999999999</v>
      </c>
      <c r="O42">
        <v>0.98419999999999996</v>
      </c>
    </row>
    <row r="43" spans="1:15" x14ac:dyDescent="0.2">
      <c r="A43">
        <v>22379</v>
      </c>
      <c r="B43">
        <f t="shared" si="0"/>
        <v>10.875</v>
      </c>
      <c r="J43">
        <f t="shared" si="1"/>
        <v>-0.39908521960110793</v>
      </c>
      <c r="M43">
        <v>51.697899999999997</v>
      </c>
      <c r="N43">
        <v>171.22749999999999</v>
      </c>
      <c r="O43">
        <v>0.98419999999999996</v>
      </c>
    </row>
    <row r="44" spans="1:15" x14ac:dyDescent="0.2">
      <c r="A44">
        <v>22640</v>
      </c>
      <c r="B44">
        <f t="shared" si="0"/>
        <v>6.333333333333333</v>
      </c>
      <c r="J44">
        <f t="shared" si="1"/>
        <v>-0.57567129491778424</v>
      </c>
      <c r="M44">
        <v>51.697899999999997</v>
      </c>
      <c r="N44">
        <v>171.22749999999999</v>
      </c>
      <c r="O44">
        <v>0.98419999999999996</v>
      </c>
    </row>
    <row r="45" spans="1:15" x14ac:dyDescent="0.2">
      <c r="A45">
        <v>22792</v>
      </c>
      <c r="B45">
        <f t="shared" si="0"/>
        <v>24.583333333333332</v>
      </c>
      <c r="J45">
        <f t="shared" si="1"/>
        <v>0.13391311782262119</v>
      </c>
      <c r="M45">
        <v>4.375</v>
      </c>
      <c r="N45">
        <v>133.85</v>
      </c>
      <c r="O45">
        <v>0.98660000000000003</v>
      </c>
    </row>
    <row r="46" spans="1:15" x14ac:dyDescent="0.2">
      <c r="A46">
        <v>23382</v>
      </c>
      <c r="B46">
        <f t="shared" si="0"/>
        <v>6.083333333333333</v>
      </c>
      <c r="J46">
        <f t="shared" si="1"/>
        <v>-0.58539162933888567</v>
      </c>
      <c r="M46">
        <v>57.75</v>
      </c>
      <c r="N46">
        <v>145.065</v>
      </c>
      <c r="O46">
        <v>0.96030000000000004</v>
      </c>
    </row>
    <row r="47" spans="1:15" x14ac:dyDescent="0.2">
      <c r="A47">
        <v>23528</v>
      </c>
      <c r="B47">
        <f t="shared" si="0"/>
        <v>7.916666666666667</v>
      </c>
      <c r="J47">
        <f t="shared" si="1"/>
        <v>-0.51410917691747504</v>
      </c>
      <c r="M47">
        <v>23.5</v>
      </c>
      <c r="N47">
        <v>56.869</v>
      </c>
      <c r="O47">
        <v>0.96389999999999998</v>
      </c>
    </row>
    <row r="48" spans="1:15" x14ac:dyDescent="0.2">
      <c r="A48">
        <v>23718</v>
      </c>
      <c r="B48">
        <f t="shared" si="0"/>
        <v>24.416666666666668</v>
      </c>
      <c r="C48" t="s">
        <v>4</v>
      </c>
      <c r="D48">
        <v>1</v>
      </c>
      <c r="F48">
        <v>1</v>
      </c>
      <c r="G48">
        <v>1</v>
      </c>
      <c r="J48">
        <f t="shared" si="1"/>
        <v>0.12743289487522033</v>
      </c>
      <c r="M48">
        <v>56.479199999999999</v>
      </c>
      <c r="N48">
        <v>62.570999999999998</v>
      </c>
      <c r="O48">
        <v>0.96989999999999998</v>
      </c>
    </row>
    <row r="49" spans="1:15" x14ac:dyDescent="0.2">
      <c r="A49">
        <v>24304</v>
      </c>
      <c r="B49">
        <f t="shared" si="0"/>
        <v>34.416666666666664</v>
      </c>
      <c r="J49">
        <f t="shared" si="1"/>
        <v>0.51624627171927795</v>
      </c>
      <c r="M49">
        <v>56.479199999999999</v>
      </c>
      <c r="N49">
        <v>62.570999999999998</v>
      </c>
      <c r="O49">
        <v>0.96989999999999998</v>
      </c>
    </row>
    <row r="50" spans="1:15" x14ac:dyDescent="0.2">
      <c r="A50">
        <v>25130</v>
      </c>
      <c r="B50">
        <f t="shared" si="0"/>
        <v>49.333333333333336</v>
      </c>
      <c r="H50" t="s">
        <v>20</v>
      </c>
      <c r="J50">
        <f t="shared" si="1"/>
        <v>1.0962262255116644</v>
      </c>
      <c r="M50">
        <v>11.9375</v>
      </c>
      <c r="N50">
        <v>131.83250000000001</v>
      </c>
      <c r="O50">
        <v>0.95440000000000003</v>
      </c>
    </row>
    <row r="51" spans="1:15" x14ac:dyDescent="0.2">
      <c r="A51">
        <v>26314</v>
      </c>
      <c r="B51">
        <f t="shared" si="0"/>
        <v>5.041666666666667</v>
      </c>
      <c r="J51">
        <f t="shared" si="1"/>
        <v>-0.62589302276014158</v>
      </c>
      <c r="M51">
        <v>24.416699999999999</v>
      </c>
      <c r="N51">
        <v>131.38999999999999</v>
      </c>
      <c r="O51">
        <v>0.98089999999999999</v>
      </c>
    </row>
    <row r="52" spans="1:15" x14ac:dyDescent="0.2">
      <c r="A52">
        <v>26435</v>
      </c>
      <c r="B52">
        <f t="shared" si="0"/>
        <v>38.958333333333336</v>
      </c>
      <c r="J52">
        <f t="shared" si="1"/>
        <v>0.69283234703595442</v>
      </c>
      <c r="M52">
        <v>38.833300000000001</v>
      </c>
      <c r="N52">
        <v>130.125</v>
      </c>
      <c r="O52">
        <v>0.98909999999999998</v>
      </c>
    </row>
    <row r="53" spans="1:15" x14ac:dyDescent="0.2">
      <c r="A53">
        <v>27370</v>
      </c>
      <c r="B53">
        <f t="shared" si="0"/>
        <v>21.458333333333332</v>
      </c>
      <c r="J53">
        <f t="shared" si="1"/>
        <v>1.2408937558853146E-2</v>
      </c>
      <c r="M53">
        <v>7.9861000000000004</v>
      </c>
      <c r="N53">
        <v>136.41329999999999</v>
      </c>
      <c r="O53">
        <v>0.96740000000000004</v>
      </c>
    </row>
    <row r="54" spans="1:15" x14ac:dyDescent="0.2">
      <c r="A54">
        <v>27885</v>
      </c>
      <c r="B54">
        <f t="shared" si="0"/>
        <v>15</v>
      </c>
      <c r="F54">
        <v>1</v>
      </c>
      <c r="H54" t="s">
        <v>21</v>
      </c>
      <c r="J54">
        <f t="shared" si="1"/>
        <v>-0.23869970165293414</v>
      </c>
      <c r="M54">
        <v>30.854199999999999</v>
      </c>
      <c r="N54">
        <v>134.86000000000001</v>
      </c>
      <c r="O54">
        <v>0.99339999999999995</v>
      </c>
    </row>
    <row r="55" spans="1:15" x14ac:dyDescent="0.2">
      <c r="A55">
        <v>28245</v>
      </c>
      <c r="B55">
        <f t="shared" si="0"/>
        <v>19.833333333333332</v>
      </c>
      <c r="J55">
        <f t="shared" si="1"/>
        <v>-5.0773236178306244E-2</v>
      </c>
      <c r="M55">
        <v>5.3208000000000002</v>
      </c>
      <c r="N55">
        <v>135.02500000000001</v>
      </c>
      <c r="O55">
        <v>0.98509999999999998</v>
      </c>
    </row>
    <row r="56" spans="1:15" x14ac:dyDescent="0.2">
      <c r="A56">
        <v>28721</v>
      </c>
      <c r="B56">
        <f t="shared" si="0"/>
        <v>17.833333333333332</v>
      </c>
      <c r="J56">
        <f t="shared" si="1"/>
        <v>-0.1285359115471178</v>
      </c>
      <c r="M56">
        <v>40.145800000000001</v>
      </c>
      <c r="N56">
        <v>136.875</v>
      </c>
      <c r="O56">
        <v>0.98939999999999995</v>
      </c>
    </row>
    <row r="57" spans="1:15" x14ac:dyDescent="0.2">
      <c r="A57">
        <v>29149</v>
      </c>
      <c r="B57">
        <f t="shared" si="0"/>
        <v>12</v>
      </c>
      <c r="J57">
        <f t="shared" si="1"/>
        <v>-0.35534371470615145</v>
      </c>
      <c r="M57">
        <v>20.520800000000001</v>
      </c>
      <c r="N57">
        <v>135.94499999999999</v>
      </c>
      <c r="O57">
        <v>0.95440000000000003</v>
      </c>
    </row>
    <row r="58" spans="1:15" x14ac:dyDescent="0.2">
      <c r="A58">
        <v>29437</v>
      </c>
      <c r="B58">
        <f t="shared" si="0"/>
        <v>5.916666666666667</v>
      </c>
      <c r="D58">
        <v>1</v>
      </c>
      <c r="E58">
        <v>1</v>
      </c>
      <c r="F58">
        <v>1</v>
      </c>
      <c r="H58" t="s">
        <v>22</v>
      </c>
      <c r="J58">
        <f t="shared" si="1"/>
        <v>-0.59187185228628658</v>
      </c>
      <c r="M58">
        <v>9.3094999999999999</v>
      </c>
      <c r="N58">
        <v>145.35570000000001</v>
      </c>
      <c r="O58">
        <v>0.97109999999999996</v>
      </c>
    </row>
    <row r="59" spans="1:15" x14ac:dyDescent="0.2">
      <c r="A59">
        <v>29579</v>
      </c>
      <c r="B59">
        <f t="shared" si="0"/>
        <v>10</v>
      </c>
      <c r="F59">
        <v>1</v>
      </c>
      <c r="H59" t="s">
        <v>17</v>
      </c>
      <c r="J59">
        <f t="shared" si="1"/>
        <v>-0.43310639007496299</v>
      </c>
      <c r="M59">
        <v>11.1875</v>
      </c>
      <c r="N59">
        <v>147.52000000000001</v>
      </c>
      <c r="O59">
        <v>0.98199999999999998</v>
      </c>
    </row>
    <row r="60" spans="1:15" x14ac:dyDescent="0.2">
      <c r="A60">
        <v>29819</v>
      </c>
      <c r="B60">
        <f t="shared" si="0"/>
        <v>9.9583333333333339</v>
      </c>
      <c r="J60">
        <f t="shared" si="1"/>
        <v>-0.43472644581181324</v>
      </c>
      <c r="M60">
        <v>29.958300000000001</v>
      </c>
      <c r="N60">
        <v>141.02000000000001</v>
      </c>
      <c r="O60">
        <v>0.9798</v>
      </c>
    </row>
    <row r="61" spans="1:15" x14ac:dyDescent="0.2">
      <c r="A61">
        <v>30058</v>
      </c>
      <c r="B61">
        <f t="shared" si="0"/>
        <v>6.291666666666667</v>
      </c>
      <c r="J61">
        <f t="shared" si="1"/>
        <v>-0.57729135065463444</v>
      </c>
      <c r="M61">
        <v>9.0417000000000005</v>
      </c>
      <c r="N61">
        <v>136.19829999999999</v>
      </c>
      <c r="O61">
        <v>0.97419999999999995</v>
      </c>
    </row>
    <row r="62" spans="1:15" x14ac:dyDescent="0.2">
      <c r="A62">
        <v>30209</v>
      </c>
      <c r="B62">
        <f t="shared" si="0"/>
        <v>10.75</v>
      </c>
      <c r="J62">
        <f t="shared" si="1"/>
        <v>-0.4039453868116587</v>
      </c>
      <c r="M62">
        <v>14.927099999999999</v>
      </c>
      <c r="N62">
        <v>133.38999999999999</v>
      </c>
      <c r="O62">
        <v>0.98540000000000005</v>
      </c>
    </row>
    <row r="63" spans="1:15" x14ac:dyDescent="0.2">
      <c r="A63">
        <v>30467</v>
      </c>
      <c r="B63">
        <f t="shared" si="0"/>
        <v>26.083333333333332</v>
      </c>
      <c r="J63">
        <f t="shared" si="1"/>
        <v>0.19223512434922987</v>
      </c>
      <c r="M63">
        <v>13.7417</v>
      </c>
      <c r="N63">
        <v>132.49039999999999</v>
      </c>
      <c r="O63">
        <v>0.9748</v>
      </c>
    </row>
    <row r="64" spans="1:15" x14ac:dyDescent="0.2">
      <c r="A64">
        <v>31093</v>
      </c>
      <c r="B64">
        <f t="shared" si="0"/>
        <v>29.208333333333332</v>
      </c>
      <c r="J64">
        <f t="shared" si="1"/>
        <v>0.31373930461299793</v>
      </c>
      <c r="M64">
        <v>27.1875</v>
      </c>
      <c r="N64">
        <v>139.41999999999999</v>
      </c>
      <c r="O64">
        <v>0.96299999999999997</v>
      </c>
    </row>
    <row r="65" spans="1:15" x14ac:dyDescent="0.2">
      <c r="A65">
        <v>31794</v>
      </c>
      <c r="B65">
        <f t="shared" si="0"/>
        <v>23.083333333333332</v>
      </c>
      <c r="J65">
        <f t="shared" si="1"/>
        <v>7.5591111296012536E-2</v>
      </c>
      <c r="M65">
        <v>72.020799999999994</v>
      </c>
      <c r="N65">
        <v>109.125</v>
      </c>
      <c r="O65">
        <v>0.98880000000000001</v>
      </c>
    </row>
    <row r="66" spans="1:15" x14ac:dyDescent="0.2">
      <c r="A66">
        <v>32348</v>
      </c>
      <c r="B66">
        <f t="shared" si="0"/>
        <v>47.208333333333336</v>
      </c>
      <c r="J66">
        <f t="shared" si="1"/>
        <v>1.0136033829323021</v>
      </c>
      <c r="M66">
        <v>72.020799999999994</v>
      </c>
      <c r="N66">
        <v>109.125</v>
      </c>
      <c r="O66">
        <v>0.98880000000000001</v>
      </c>
    </row>
    <row r="67" spans="1:15" x14ac:dyDescent="0.2">
      <c r="A67">
        <v>33481</v>
      </c>
      <c r="B67">
        <f t="shared" si="0"/>
        <v>19.458333333333332</v>
      </c>
      <c r="H67" t="s">
        <v>23</v>
      </c>
      <c r="J67">
        <f t="shared" ref="J67:J130" si="2">(B67-C$287)/C$288</f>
        <v>-6.5353737809958415E-2</v>
      </c>
      <c r="M67">
        <v>72.020799999999994</v>
      </c>
      <c r="N67">
        <v>109.125</v>
      </c>
      <c r="O67">
        <v>0.98880000000000001</v>
      </c>
    </row>
    <row r="68" spans="1:15" x14ac:dyDescent="0.2">
      <c r="A68">
        <v>33948</v>
      </c>
      <c r="B68">
        <f t="shared" si="0"/>
        <v>11.875</v>
      </c>
      <c r="J68">
        <f t="shared" si="2"/>
        <v>-0.36020388191670216</v>
      </c>
      <c r="M68">
        <v>72.020799999999994</v>
      </c>
      <c r="N68">
        <v>109.125</v>
      </c>
      <c r="O68">
        <v>0.98880000000000001</v>
      </c>
    </row>
    <row r="69" spans="1:15" x14ac:dyDescent="0.2">
      <c r="A69">
        <v>34233</v>
      </c>
      <c r="B69">
        <f t="shared" si="0"/>
        <v>18.333333333333332</v>
      </c>
      <c r="H69" t="s">
        <v>23</v>
      </c>
      <c r="J69">
        <f t="shared" si="2"/>
        <v>-0.10909524270491491</v>
      </c>
      <c r="M69">
        <v>72.020799999999994</v>
      </c>
      <c r="N69">
        <v>109.125</v>
      </c>
      <c r="O69">
        <v>0.98880000000000001</v>
      </c>
    </row>
    <row r="70" spans="1:15" x14ac:dyDescent="0.2">
      <c r="A70">
        <v>34673</v>
      </c>
      <c r="B70">
        <f t="shared" si="0"/>
        <v>42.541666666666664</v>
      </c>
      <c r="J70">
        <f t="shared" si="2"/>
        <v>0.83215714040507494</v>
      </c>
      <c r="M70">
        <v>24.979199999999999</v>
      </c>
      <c r="N70">
        <v>153.905</v>
      </c>
      <c r="O70">
        <v>0.98780000000000001</v>
      </c>
    </row>
    <row r="71" spans="1:15" x14ac:dyDescent="0.2">
      <c r="A71">
        <v>35694</v>
      </c>
      <c r="B71">
        <f t="shared" si="0"/>
        <v>49.458333333333336</v>
      </c>
      <c r="H71" t="s">
        <v>23</v>
      </c>
      <c r="J71">
        <f t="shared" si="2"/>
        <v>1.101086392722215</v>
      </c>
      <c r="M71">
        <v>24.979199999999999</v>
      </c>
      <c r="N71">
        <v>153.905</v>
      </c>
      <c r="O71">
        <v>0.98780000000000001</v>
      </c>
    </row>
    <row r="72" spans="1:15" x14ac:dyDescent="0.2">
      <c r="A72">
        <v>36881</v>
      </c>
      <c r="B72">
        <f t="shared" si="0"/>
        <v>9.0416666666666661</v>
      </c>
      <c r="F72" t="s">
        <v>24</v>
      </c>
      <c r="H72" t="s">
        <v>25</v>
      </c>
      <c r="J72">
        <f t="shared" si="2"/>
        <v>-0.47036767202251856</v>
      </c>
      <c r="M72">
        <v>24.979199999999999</v>
      </c>
      <c r="N72">
        <v>153.905</v>
      </c>
      <c r="O72">
        <v>0.98780000000000001</v>
      </c>
    </row>
    <row r="73" spans="1:15" x14ac:dyDescent="0.2">
      <c r="A73">
        <v>37098</v>
      </c>
      <c r="B73">
        <f t="shared" si="0"/>
        <v>14.041666666666666</v>
      </c>
      <c r="J73">
        <f t="shared" si="2"/>
        <v>-0.27596098360048971</v>
      </c>
      <c r="M73">
        <v>24.979199999999999</v>
      </c>
      <c r="N73">
        <v>153.905</v>
      </c>
      <c r="O73">
        <v>0.98780000000000001</v>
      </c>
    </row>
    <row r="74" spans="1:15" x14ac:dyDescent="0.2">
      <c r="A74">
        <v>37435</v>
      </c>
      <c r="B74">
        <f t="shared" si="0"/>
        <v>15.666666666666666</v>
      </c>
      <c r="D74">
        <v>1</v>
      </c>
      <c r="E74">
        <v>1</v>
      </c>
      <c r="F74">
        <v>1</v>
      </c>
      <c r="H74" t="s">
        <v>26</v>
      </c>
      <c r="J74">
        <f t="shared" si="2"/>
        <v>-0.21277880986333031</v>
      </c>
      <c r="M74">
        <v>25.854199999999999</v>
      </c>
      <c r="N74">
        <v>146.36500000000001</v>
      </c>
      <c r="O74">
        <v>0.98680000000000001</v>
      </c>
    </row>
    <row r="75" spans="1:15" x14ac:dyDescent="0.2">
      <c r="A75">
        <v>37811</v>
      </c>
      <c r="B75">
        <f t="shared" si="0"/>
        <v>46.458333333333336</v>
      </c>
      <c r="J75">
        <f t="shared" si="2"/>
        <v>0.98444237966899772</v>
      </c>
      <c r="M75">
        <v>33.0139</v>
      </c>
      <c r="N75">
        <v>153.29</v>
      </c>
      <c r="O75">
        <v>0.98740000000000006</v>
      </c>
    </row>
    <row r="76" spans="1:15" x14ac:dyDescent="0.2">
      <c r="A76">
        <v>38926</v>
      </c>
      <c r="B76">
        <f t="shared" si="0"/>
        <v>9.7083333333333339</v>
      </c>
      <c r="J76">
        <f t="shared" si="2"/>
        <v>-0.44444678023291467</v>
      </c>
      <c r="M76">
        <v>21.458300000000001</v>
      </c>
      <c r="N76">
        <v>154.33000000000001</v>
      </c>
      <c r="O76">
        <v>0.9879</v>
      </c>
    </row>
    <row r="77" spans="1:15" x14ac:dyDescent="0.2">
      <c r="A77">
        <v>39159</v>
      </c>
      <c r="B77">
        <f t="shared" si="0"/>
        <v>2.625</v>
      </c>
      <c r="H77" t="s">
        <v>27</v>
      </c>
      <c r="J77">
        <f t="shared" si="2"/>
        <v>-0.71985625549745558</v>
      </c>
      <c r="M77">
        <v>16.3125</v>
      </c>
      <c r="N77">
        <v>148.83000000000001</v>
      </c>
      <c r="O77">
        <v>0.96160000000000001</v>
      </c>
    </row>
    <row r="78" spans="1:15" x14ac:dyDescent="0.2">
      <c r="A78">
        <v>39222</v>
      </c>
      <c r="B78">
        <f t="shared" si="0"/>
        <v>14.458333333333334</v>
      </c>
      <c r="F78">
        <v>1</v>
      </c>
      <c r="H78" t="s">
        <v>28</v>
      </c>
      <c r="J78">
        <f t="shared" si="2"/>
        <v>-0.25976042623198725</v>
      </c>
      <c r="M78">
        <v>16.281199999999998</v>
      </c>
      <c r="N78">
        <v>140.76</v>
      </c>
      <c r="O78">
        <v>0.9657</v>
      </c>
    </row>
    <row r="79" spans="1:15" x14ac:dyDescent="0.2">
      <c r="A79">
        <v>39569</v>
      </c>
      <c r="B79">
        <f t="shared" si="0"/>
        <v>12.666666666666666</v>
      </c>
      <c r="J79">
        <f t="shared" si="2"/>
        <v>-0.32942282291654762</v>
      </c>
      <c r="M79">
        <v>18.095199999999998</v>
      </c>
      <c r="N79">
        <v>135.79859999999999</v>
      </c>
      <c r="O79">
        <v>0.98160000000000003</v>
      </c>
    </row>
    <row r="80" spans="1:15" x14ac:dyDescent="0.2">
      <c r="A80">
        <v>39873</v>
      </c>
      <c r="B80">
        <f t="shared" si="0"/>
        <v>7.125</v>
      </c>
      <c r="E80">
        <v>1</v>
      </c>
      <c r="J80">
        <f t="shared" si="2"/>
        <v>-0.54489023591762964</v>
      </c>
      <c r="M80">
        <v>18.095199999999998</v>
      </c>
      <c r="N80">
        <v>135.79859999999999</v>
      </c>
      <c r="O80">
        <v>0.98160000000000003</v>
      </c>
    </row>
    <row r="81" spans="1:15" x14ac:dyDescent="0.2">
      <c r="A81">
        <v>40044</v>
      </c>
      <c r="B81">
        <f t="shared" si="0"/>
        <v>21.958333333333332</v>
      </c>
      <c r="J81">
        <f t="shared" si="2"/>
        <v>3.1849606401056038E-2</v>
      </c>
      <c r="M81">
        <v>17.3125</v>
      </c>
      <c r="N81">
        <v>152.78</v>
      </c>
      <c r="O81">
        <v>0.98260000000000003</v>
      </c>
    </row>
    <row r="82" spans="1:15" x14ac:dyDescent="0.2">
      <c r="A82">
        <v>40571</v>
      </c>
      <c r="B82">
        <f t="shared" si="0"/>
        <v>12.166666666666666</v>
      </c>
      <c r="F82">
        <v>1</v>
      </c>
      <c r="H82" t="s">
        <v>19</v>
      </c>
      <c r="J82">
        <f t="shared" si="2"/>
        <v>-0.34886349175875053</v>
      </c>
      <c r="M82">
        <v>11.125</v>
      </c>
      <c r="N82">
        <v>149.37</v>
      </c>
      <c r="O82">
        <v>0.9698</v>
      </c>
    </row>
    <row r="83" spans="1:15" x14ac:dyDescent="0.2">
      <c r="A83">
        <v>40863</v>
      </c>
      <c r="B83">
        <f t="shared" si="0"/>
        <v>64.083333333333329</v>
      </c>
      <c r="J83">
        <f t="shared" si="2"/>
        <v>1.6697259563566493</v>
      </c>
      <c r="M83">
        <v>72.625</v>
      </c>
      <c r="N83">
        <v>154.41</v>
      </c>
      <c r="O83">
        <v>0.97770000000000001</v>
      </c>
    </row>
    <row r="84" spans="1:15" x14ac:dyDescent="0.2">
      <c r="A84">
        <v>42401</v>
      </c>
      <c r="B84">
        <f t="shared" si="0"/>
        <v>10.583333333333334</v>
      </c>
      <c r="F84">
        <v>1</v>
      </c>
      <c r="H84" t="s">
        <v>29</v>
      </c>
      <c r="J84">
        <f t="shared" si="2"/>
        <v>-0.41042560975905962</v>
      </c>
      <c r="M84">
        <v>9.8229000000000006</v>
      </c>
      <c r="N84">
        <v>146.2175</v>
      </c>
      <c r="O84">
        <v>0.92610000000000003</v>
      </c>
    </row>
    <row r="85" spans="1:15" x14ac:dyDescent="0.2">
      <c r="A85">
        <v>42655</v>
      </c>
      <c r="B85">
        <f t="shared" si="0"/>
        <v>4.916666666666667</v>
      </c>
      <c r="J85">
        <f t="shared" si="2"/>
        <v>-0.6307531899706923</v>
      </c>
      <c r="M85">
        <v>16.220199999999998</v>
      </c>
      <c r="N85">
        <v>151.00139999999999</v>
      </c>
      <c r="O85">
        <v>0.94899999999999995</v>
      </c>
    </row>
    <row r="86" spans="1:15" x14ac:dyDescent="0.2">
      <c r="A86">
        <v>42773</v>
      </c>
      <c r="B86">
        <f t="shared" si="0"/>
        <v>6.791666666666667</v>
      </c>
      <c r="J86">
        <f t="shared" si="2"/>
        <v>-0.55785068181243147</v>
      </c>
      <c r="M86">
        <v>10.833299999999999</v>
      </c>
      <c r="N86">
        <v>155.44</v>
      </c>
      <c r="O86">
        <v>0.97640000000000005</v>
      </c>
    </row>
    <row r="87" spans="1:15" x14ac:dyDescent="0.2">
      <c r="A87">
        <v>42936</v>
      </c>
      <c r="B87">
        <f t="shared" si="0"/>
        <v>10.416666666666666</v>
      </c>
      <c r="J87">
        <f t="shared" si="2"/>
        <v>-0.41690583270646064</v>
      </c>
      <c r="M87">
        <v>16.816700000000001</v>
      </c>
      <c r="N87">
        <v>148.69800000000001</v>
      </c>
      <c r="O87">
        <v>0.97560000000000002</v>
      </c>
    </row>
    <row r="88" spans="1:15" x14ac:dyDescent="0.2">
      <c r="A88">
        <v>43186</v>
      </c>
      <c r="B88">
        <f t="shared" si="0"/>
        <v>9.1666666666666661</v>
      </c>
      <c r="J88">
        <f t="shared" si="2"/>
        <v>-0.46550750481196784</v>
      </c>
      <c r="M88">
        <v>36.916699999999999</v>
      </c>
      <c r="N88">
        <v>154.04</v>
      </c>
      <c r="O88">
        <v>0.99039999999999995</v>
      </c>
    </row>
    <row r="89" spans="1:15" x14ac:dyDescent="0.2">
      <c r="A89">
        <v>43406</v>
      </c>
      <c r="B89">
        <f t="shared" si="0"/>
        <v>18.75</v>
      </c>
      <c r="H89" t="s">
        <v>30</v>
      </c>
      <c r="J89">
        <f t="shared" si="2"/>
        <v>-9.2894685336412458E-2</v>
      </c>
      <c r="M89">
        <v>50.604199999999999</v>
      </c>
      <c r="N89">
        <v>155.4425</v>
      </c>
      <c r="O89">
        <v>0.98270000000000002</v>
      </c>
    </row>
    <row r="90" spans="1:15" x14ac:dyDescent="0.2">
      <c r="A90">
        <v>43856</v>
      </c>
      <c r="B90">
        <f t="shared" si="0"/>
        <v>4.541666666666667</v>
      </c>
      <c r="D90">
        <v>1</v>
      </c>
      <c r="E90">
        <v>1</v>
      </c>
      <c r="F90">
        <v>1</v>
      </c>
      <c r="H90" t="s">
        <v>31</v>
      </c>
      <c r="J90">
        <f t="shared" si="2"/>
        <v>-0.64533369160234455</v>
      </c>
      <c r="M90">
        <v>50.604199999999999</v>
      </c>
      <c r="N90">
        <v>155.4425</v>
      </c>
      <c r="O90">
        <v>0.98270000000000002</v>
      </c>
    </row>
    <row r="91" spans="1:15" x14ac:dyDescent="0.2">
      <c r="A91">
        <v>43965</v>
      </c>
      <c r="B91">
        <f t="shared" si="0"/>
        <v>26</v>
      </c>
      <c r="J91">
        <f t="shared" si="2"/>
        <v>0.18899501287552944</v>
      </c>
      <c r="M91">
        <v>50.604199999999999</v>
      </c>
      <c r="N91">
        <v>155.4425</v>
      </c>
      <c r="O91">
        <v>0.98270000000000002</v>
      </c>
    </row>
    <row r="92" spans="1:15" x14ac:dyDescent="0.2">
      <c r="A92">
        <v>44589</v>
      </c>
      <c r="B92">
        <f t="shared" si="0"/>
        <v>138.91666666666666</v>
      </c>
      <c r="J92">
        <f t="shared" si="2"/>
        <v>4.5793460597396809</v>
      </c>
      <c r="M92">
        <v>50.604199999999999</v>
      </c>
      <c r="N92">
        <v>155.4425</v>
      </c>
      <c r="O92">
        <v>0.98270000000000002</v>
      </c>
    </row>
    <row r="93" spans="1:15" x14ac:dyDescent="0.2">
      <c r="A93">
        <v>47923</v>
      </c>
      <c r="B93">
        <f t="shared" si="0"/>
        <v>8.6666666666666661</v>
      </c>
      <c r="J93">
        <f t="shared" si="2"/>
        <v>-0.48494817365417076</v>
      </c>
      <c r="M93">
        <v>43.833300000000001</v>
      </c>
      <c r="N93">
        <v>152.63</v>
      </c>
      <c r="O93">
        <v>0.97360000000000002</v>
      </c>
    </row>
    <row r="94" spans="1:15" x14ac:dyDescent="0.2">
      <c r="A94">
        <v>48131</v>
      </c>
      <c r="B94">
        <f t="shared" si="0"/>
        <v>96.166666666666671</v>
      </c>
      <c r="J94">
        <f t="shared" si="2"/>
        <v>2.9171688737313355</v>
      </c>
      <c r="M94">
        <v>43.833300000000001</v>
      </c>
      <c r="N94">
        <v>152.63</v>
      </c>
      <c r="O94">
        <v>0.97360000000000002</v>
      </c>
    </row>
    <row r="95" spans="1:15" x14ac:dyDescent="0.2">
      <c r="A95">
        <v>50439</v>
      </c>
      <c r="B95">
        <f t="shared" si="0"/>
        <v>10.041666666666666</v>
      </c>
      <c r="D95">
        <v>1</v>
      </c>
      <c r="E95">
        <v>1</v>
      </c>
      <c r="F95">
        <v>1</v>
      </c>
      <c r="H95" t="s">
        <v>26</v>
      </c>
      <c r="J95">
        <f t="shared" si="2"/>
        <v>-0.43148633433811279</v>
      </c>
      <c r="M95">
        <v>43.833300000000001</v>
      </c>
      <c r="N95">
        <v>152.63</v>
      </c>
      <c r="O95">
        <v>0.97360000000000002</v>
      </c>
    </row>
    <row r="96" spans="1:15" x14ac:dyDescent="0.2">
      <c r="A96">
        <v>50680</v>
      </c>
      <c r="B96">
        <f t="shared" si="0"/>
        <v>12.333333333333334</v>
      </c>
      <c r="J96">
        <f t="shared" si="2"/>
        <v>-0.34238326881134951</v>
      </c>
      <c r="M96">
        <v>18.583300000000001</v>
      </c>
      <c r="N96">
        <v>152.66329999999999</v>
      </c>
      <c r="O96">
        <v>0.97950000000000004</v>
      </c>
    </row>
    <row r="97" spans="1:15" x14ac:dyDescent="0.2">
      <c r="A97">
        <v>50976</v>
      </c>
      <c r="B97">
        <f t="shared" si="0"/>
        <v>5.708333333333333</v>
      </c>
      <c r="F97">
        <v>1</v>
      </c>
      <c r="H97" t="s">
        <v>32</v>
      </c>
      <c r="J97">
        <f t="shared" si="2"/>
        <v>-0.59997213097053781</v>
      </c>
      <c r="M97">
        <v>23.229199999999999</v>
      </c>
      <c r="N97">
        <v>167.26</v>
      </c>
      <c r="O97">
        <v>0.97489999999999999</v>
      </c>
    </row>
    <row r="98" spans="1:15" x14ac:dyDescent="0.2">
      <c r="A98">
        <v>51113</v>
      </c>
      <c r="B98">
        <f t="shared" si="0"/>
        <v>15</v>
      </c>
      <c r="F98">
        <v>1</v>
      </c>
      <c r="H98" t="s">
        <v>33</v>
      </c>
      <c r="J98">
        <f t="shared" si="2"/>
        <v>-0.23869970165293414</v>
      </c>
      <c r="M98">
        <v>16.104199999999999</v>
      </c>
      <c r="N98">
        <v>169.60749999999999</v>
      </c>
      <c r="O98">
        <v>0.97640000000000005</v>
      </c>
    </row>
    <row r="99" spans="1:15" x14ac:dyDescent="0.2">
      <c r="A99">
        <v>51473</v>
      </c>
      <c r="B99">
        <f t="shared" si="0"/>
        <v>29.875</v>
      </c>
      <c r="J99">
        <f t="shared" si="2"/>
        <v>0.33966019640260181</v>
      </c>
      <c r="M99">
        <v>27.125</v>
      </c>
      <c r="N99">
        <v>173.64</v>
      </c>
      <c r="O99">
        <v>0.97860000000000003</v>
      </c>
    </row>
    <row r="100" spans="1:15" x14ac:dyDescent="0.2">
      <c r="A100">
        <v>52190</v>
      </c>
      <c r="B100">
        <f t="shared" si="0"/>
        <v>3.7916666666666665</v>
      </c>
      <c r="H100" t="s">
        <v>34</v>
      </c>
      <c r="J100">
        <f t="shared" si="2"/>
        <v>-0.67449469486564884</v>
      </c>
      <c r="M100">
        <v>8.7969000000000008</v>
      </c>
      <c r="N100">
        <v>164.53620000000001</v>
      </c>
      <c r="O100">
        <v>0.96409999999999996</v>
      </c>
    </row>
    <row r="101" spans="1:15" x14ac:dyDescent="0.2">
      <c r="A101">
        <v>52281</v>
      </c>
      <c r="B101">
        <f t="shared" si="0"/>
        <v>12.625</v>
      </c>
      <c r="D101">
        <v>1</v>
      </c>
      <c r="E101">
        <v>1</v>
      </c>
      <c r="F101">
        <v>1</v>
      </c>
      <c r="H101" t="s">
        <v>35</v>
      </c>
      <c r="J101">
        <f t="shared" si="2"/>
        <v>-0.33104287865339782</v>
      </c>
      <c r="M101">
        <v>14.979200000000001</v>
      </c>
      <c r="N101">
        <v>171.38499999999999</v>
      </c>
      <c r="O101">
        <v>0.96289999999999998</v>
      </c>
    </row>
    <row r="102" spans="1:15" x14ac:dyDescent="0.2">
      <c r="A102">
        <v>52584</v>
      </c>
      <c r="B102">
        <f t="shared" si="0"/>
        <v>41.666666666666664</v>
      </c>
      <c r="F102">
        <v>1</v>
      </c>
      <c r="H102" t="s">
        <v>36</v>
      </c>
      <c r="J102">
        <f t="shared" si="2"/>
        <v>0.79813596993121982</v>
      </c>
      <c r="M102">
        <v>0</v>
      </c>
      <c r="N102">
        <v>0</v>
      </c>
      <c r="O102">
        <v>0</v>
      </c>
    </row>
    <row r="103" spans="1:15" x14ac:dyDescent="0.2">
      <c r="A103">
        <v>53584</v>
      </c>
      <c r="B103">
        <f t="shared" si="0"/>
        <v>4.416666666666667</v>
      </c>
      <c r="H103" t="s">
        <v>37</v>
      </c>
      <c r="J103">
        <f t="shared" si="2"/>
        <v>-0.65019385881289526</v>
      </c>
    </row>
    <row r="104" spans="1:15" x14ac:dyDescent="0.2">
      <c r="A104">
        <v>53690</v>
      </c>
      <c r="B104">
        <f t="shared" si="0"/>
        <v>1.25</v>
      </c>
      <c r="H104" t="s">
        <v>38</v>
      </c>
      <c r="J104">
        <f t="shared" si="2"/>
        <v>-0.77331809481351355</v>
      </c>
    </row>
    <row r="105" spans="1:15" x14ac:dyDescent="0.2">
      <c r="A105">
        <v>53720</v>
      </c>
      <c r="B105">
        <f t="shared" si="0"/>
        <v>7.583333333333333</v>
      </c>
      <c r="J105">
        <f t="shared" si="2"/>
        <v>-0.52706962281227698</v>
      </c>
    </row>
    <row r="106" spans="1:15" x14ac:dyDescent="0.2">
      <c r="A106">
        <v>53902</v>
      </c>
      <c r="B106">
        <f t="shared" si="0"/>
        <v>3.625</v>
      </c>
      <c r="J106">
        <f t="shared" si="2"/>
        <v>-0.68097491781304986</v>
      </c>
    </row>
    <row r="107" spans="1:15" x14ac:dyDescent="0.2">
      <c r="A107">
        <v>53989</v>
      </c>
      <c r="B107">
        <f t="shared" si="0"/>
        <v>8.7083333333333339</v>
      </c>
      <c r="J107">
        <f t="shared" si="2"/>
        <v>-0.48332811791732044</v>
      </c>
    </row>
    <row r="108" spans="1:15" x14ac:dyDescent="0.2">
      <c r="A108">
        <v>54198</v>
      </c>
      <c r="B108">
        <f t="shared" si="0"/>
        <v>13.666666666666666</v>
      </c>
      <c r="J108">
        <f t="shared" si="2"/>
        <v>-0.29054148523214185</v>
      </c>
    </row>
    <row r="109" spans="1:15" x14ac:dyDescent="0.2">
      <c r="A109">
        <v>54526</v>
      </c>
      <c r="B109">
        <f t="shared" si="0"/>
        <v>13.333333333333334</v>
      </c>
      <c r="J109">
        <f t="shared" si="2"/>
        <v>-0.30350193112694374</v>
      </c>
    </row>
    <row r="110" spans="1:15" x14ac:dyDescent="0.2">
      <c r="A110">
        <v>54846</v>
      </c>
      <c r="B110">
        <f t="shared" si="0"/>
        <v>13.083333333333334</v>
      </c>
      <c r="J110">
        <f t="shared" si="2"/>
        <v>-0.31322226554804516</v>
      </c>
    </row>
    <row r="111" spans="1:15" x14ac:dyDescent="0.2">
      <c r="A111">
        <v>55160</v>
      </c>
      <c r="B111">
        <f t="shared" si="0"/>
        <v>3.9583333333333335</v>
      </c>
      <c r="J111">
        <f t="shared" si="2"/>
        <v>-0.66801447191824792</v>
      </c>
    </row>
    <row r="112" spans="1:15" x14ac:dyDescent="0.2">
      <c r="A112">
        <v>55255</v>
      </c>
      <c r="B112">
        <f t="shared" si="0"/>
        <v>7.208333333333333</v>
      </c>
      <c r="J112">
        <f t="shared" si="2"/>
        <v>-0.54165012444392924</v>
      </c>
    </row>
    <row r="113" spans="1:10" x14ac:dyDescent="0.2">
      <c r="A113">
        <v>55428</v>
      </c>
      <c r="B113">
        <f t="shared" si="0"/>
        <v>15.708333333333334</v>
      </c>
      <c r="J113">
        <f t="shared" si="2"/>
        <v>-0.21115875412648</v>
      </c>
    </row>
    <row r="114" spans="1:10" x14ac:dyDescent="0.2">
      <c r="A114">
        <v>55805</v>
      </c>
      <c r="B114">
        <f t="shared" si="0"/>
        <v>20.375</v>
      </c>
      <c r="J114">
        <f t="shared" si="2"/>
        <v>-2.9712511599253068E-2</v>
      </c>
    </row>
    <row r="115" spans="1:10" x14ac:dyDescent="0.2">
      <c r="A115">
        <v>56294</v>
      </c>
      <c r="B115">
        <f t="shared" si="0"/>
        <v>51.583333333333336</v>
      </c>
      <c r="H115" t="s">
        <v>39</v>
      </c>
      <c r="J115">
        <f t="shared" si="2"/>
        <v>1.1837092353015775</v>
      </c>
    </row>
    <row r="116" spans="1:10" x14ac:dyDescent="0.2">
      <c r="A116">
        <v>57532</v>
      </c>
      <c r="B116">
        <f t="shared" si="0"/>
        <v>9.9166666666666661</v>
      </c>
      <c r="J116">
        <f t="shared" si="2"/>
        <v>-0.4363465015486635</v>
      </c>
    </row>
    <row r="117" spans="1:10" x14ac:dyDescent="0.2">
      <c r="A117">
        <v>57770</v>
      </c>
      <c r="B117">
        <f t="shared" si="0"/>
        <v>7.083333333333333</v>
      </c>
      <c r="J117">
        <f t="shared" si="2"/>
        <v>-0.54651029165447995</v>
      </c>
    </row>
    <row r="118" spans="1:10" x14ac:dyDescent="0.2">
      <c r="A118">
        <v>57940</v>
      </c>
      <c r="B118">
        <f t="shared" si="0"/>
        <v>13.458333333333334</v>
      </c>
      <c r="J118">
        <f t="shared" si="2"/>
        <v>-0.29864176391639302</v>
      </c>
    </row>
    <row r="119" spans="1:10" x14ac:dyDescent="0.2">
      <c r="A119">
        <v>58263</v>
      </c>
      <c r="B119">
        <f t="shared" si="0"/>
        <v>14.375</v>
      </c>
      <c r="J119">
        <f t="shared" si="2"/>
        <v>-0.26300053770568771</v>
      </c>
    </row>
    <row r="120" spans="1:10" x14ac:dyDescent="0.2">
      <c r="A120">
        <v>58608</v>
      </c>
      <c r="B120">
        <f t="shared" si="0"/>
        <v>10.291666666666666</v>
      </c>
      <c r="J120">
        <f t="shared" si="2"/>
        <v>-0.42176599991701136</v>
      </c>
    </row>
    <row r="121" spans="1:10" x14ac:dyDescent="0.2">
      <c r="A121">
        <v>58855</v>
      </c>
      <c r="B121">
        <f t="shared" si="0"/>
        <v>168.66666666666666</v>
      </c>
      <c r="J121">
        <f t="shared" si="2"/>
        <v>5.7360658558507529</v>
      </c>
    </row>
    <row r="122" spans="1:10" x14ac:dyDescent="0.2">
      <c r="A122">
        <v>62903</v>
      </c>
      <c r="B122">
        <f t="shared" si="0"/>
        <v>12.875</v>
      </c>
      <c r="J122">
        <f t="shared" si="2"/>
        <v>-0.32132254423229639</v>
      </c>
    </row>
    <row r="123" spans="1:10" x14ac:dyDescent="0.2">
      <c r="A123">
        <v>63212</v>
      </c>
      <c r="B123">
        <f t="shared" si="0"/>
        <v>15.875</v>
      </c>
      <c r="C123" t="s">
        <v>4</v>
      </c>
      <c r="D123">
        <v>1</v>
      </c>
      <c r="E123">
        <v>1</v>
      </c>
      <c r="G123">
        <v>1</v>
      </c>
      <c r="H123" t="s">
        <v>40</v>
      </c>
      <c r="J123">
        <f t="shared" si="2"/>
        <v>-0.20467853117907908</v>
      </c>
    </row>
    <row r="124" spans="1:10" x14ac:dyDescent="0.2">
      <c r="A124">
        <v>63593</v>
      </c>
      <c r="B124">
        <f t="shared" si="0"/>
        <v>4.375</v>
      </c>
      <c r="J124">
        <f t="shared" si="2"/>
        <v>-0.65181391454974547</v>
      </c>
    </row>
    <row r="125" spans="1:10" x14ac:dyDescent="0.2">
      <c r="A125">
        <v>63698</v>
      </c>
      <c r="B125">
        <f t="shared" si="0"/>
        <v>41.791666666666664</v>
      </c>
      <c r="J125">
        <f t="shared" si="2"/>
        <v>0.80299613714177054</v>
      </c>
    </row>
    <row r="126" spans="1:10" x14ac:dyDescent="0.2">
      <c r="A126">
        <v>64701</v>
      </c>
      <c r="B126">
        <f t="shared" si="0"/>
        <v>73.708333333333329</v>
      </c>
      <c r="J126">
        <f t="shared" si="2"/>
        <v>2.0439588315690549</v>
      </c>
    </row>
    <row r="127" spans="1:10" x14ac:dyDescent="0.2">
      <c r="A127">
        <v>66470</v>
      </c>
      <c r="B127">
        <f t="shared" si="0"/>
        <v>23.5</v>
      </c>
      <c r="H127" t="s">
        <v>41</v>
      </c>
      <c r="J127">
        <f t="shared" si="2"/>
        <v>9.1791668664514992E-2</v>
      </c>
    </row>
    <row r="128" spans="1:10" x14ac:dyDescent="0.2">
      <c r="A128">
        <v>67034</v>
      </c>
      <c r="B128">
        <f t="shared" si="0"/>
        <v>38.458333333333336</v>
      </c>
      <c r="F128">
        <v>1</v>
      </c>
      <c r="H128" t="s">
        <v>43</v>
      </c>
      <c r="J128">
        <f t="shared" si="2"/>
        <v>0.67339167819375156</v>
      </c>
    </row>
    <row r="129" spans="1:10" x14ac:dyDescent="0.2">
      <c r="A129">
        <v>67957</v>
      </c>
      <c r="B129">
        <f t="shared" si="0"/>
        <v>74.5</v>
      </c>
      <c r="F129">
        <v>1</v>
      </c>
      <c r="H129" t="s">
        <v>44</v>
      </c>
      <c r="J129">
        <f t="shared" si="2"/>
        <v>2.0747398905692096</v>
      </c>
    </row>
    <row r="130" spans="1:10" x14ac:dyDescent="0.2">
      <c r="A130">
        <v>69745</v>
      </c>
      <c r="B130">
        <f t="shared" si="0"/>
        <v>13</v>
      </c>
      <c r="J130">
        <f t="shared" si="2"/>
        <v>-0.31646237702174568</v>
      </c>
    </row>
    <row r="131" spans="1:10" x14ac:dyDescent="0.2">
      <c r="A131">
        <v>70057</v>
      </c>
      <c r="B131">
        <f t="shared" si="0"/>
        <v>12.708333333333334</v>
      </c>
      <c r="C131" t="s">
        <v>4</v>
      </c>
      <c r="H131" t="s">
        <v>42</v>
      </c>
      <c r="J131">
        <f t="shared" ref="J131:J194" si="3">(B131-C$287)/C$288</f>
        <v>-0.32780276717969736</v>
      </c>
    </row>
    <row r="132" spans="1:10" x14ac:dyDescent="0.2">
      <c r="A132">
        <v>70362</v>
      </c>
      <c r="B132">
        <f t="shared" si="0"/>
        <v>10.833333333333334</v>
      </c>
      <c r="J132">
        <f t="shared" si="3"/>
        <v>-0.40070527533795819</v>
      </c>
    </row>
    <row r="133" spans="1:10" x14ac:dyDescent="0.2">
      <c r="A133">
        <v>70622</v>
      </c>
      <c r="B133">
        <f t="shared" si="0"/>
        <v>10.708333333333334</v>
      </c>
      <c r="J133">
        <f t="shared" si="3"/>
        <v>-0.4055654425485089</v>
      </c>
    </row>
    <row r="134" spans="1:10" x14ac:dyDescent="0.2">
      <c r="A134">
        <v>70879</v>
      </c>
      <c r="B134">
        <f t="shared" si="0"/>
        <v>13.5</v>
      </c>
      <c r="D134">
        <v>1</v>
      </c>
      <c r="E134">
        <v>1</v>
      </c>
      <c r="F134">
        <v>1</v>
      </c>
      <c r="H134" t="s">
        <v>45</v>
      </c>
      <c r="J134">
        <f t="shared" si="3"/>
        <v>-0.29702170817954276</v>
      </c>
    </row>
    <row r="135" spans="1:10" x14ac:dyDescent="0.2">
      <c r="A135">
        <v>71203</v>
      </c>
      <c r="B135">
        <f t="shared" si="0"/>
        <v>30.958333333333332</v>
      </c>
      <c r="J135">
        <f t="shared" si="3"/>
        <v>0.38178164556070804</v>
      </c>
    </row>
    <row r="136" spans="1:10" x14ac:dyDescent="0.2">
      <c r="A136">
        <v>71946</v>
      </c>
      <c r="B136">
        <f t="shared" si="0"/>
        <v>17.875</v>
      </c>
      <c r="J136">
        <f t="shared" si="3"/>
        <v>-0.12691585581026751</v>
      </c>
    </row>
    <row r="137" spans="1:10" x14ac:dyDescent="0.2">
      <c r="A137">
        <v>72375</v>
      </c>
      <c r="B137">
        <f t="shared" si="0"/>
        <v>17.416666666666668</v>
      </c>
      <c r="J137">
        <f t="shared" si="3"/>
        <v>-0.14473646891562011</v>
      </c>
    </row>
    <row r="138" spans="1:10" x14ac:dyDescent="0.2">
      <c r="A138">
        <v>72793</v>
      </c>
      <c r="B138">
        <f t="shared" si="0"/>
        <v>60.25</v>
      </c>
      <c r="J138">
        <f t="shared" si="3"/>
        <v>1.5206808285664273</v>
      </c>
    </row>
    <row r="139" spans="1:10" x14ac:dyDescent="0.2">
      <c r="A139">
        <v>74239</v>
      </c>
      <c r="B139">
        <f t="shared" si="0"/>
        <v>10.166666666666666</v>
      </c>
      <c r="J139">
        <f t="shared" si="3"/>
        <v>-0.42662616712756207</v>
      </c>
    </row>
    <row r="140" spans="1:10" x14ac:dyDescent="0.2">
      <c r="A140">
        <v>74483</v>
      </c>
      <c r="B140">
        <f t="shared" si="0"/>
        <v>16.875</v>
      </c>
      <c r="J140">
        <f t="shared" si="3"/>
        <v>-0.16579719349467328</v>
      </c>
    </row>
    <row r="141" spans="1:10" x14ac:dyDescent="0.2">
      <c r="A141">
        <v>74888</v>
      </c>
      <c r="B141">
        <f t="shared" si="0"/>
        <v>5.625</v>
      </c>
      <c r="J141">
        <f t="shared" si="3"/>
        <v>-0.60321224244423832</v>
      </c>
    </row>
    <row r="142" spans="1:10" x14ac:dyDescent="0.2">
      <c r="A142">
        <v>75023</v>
      </c>
      <c r="B142">
        <f t="shared" si="0"/>
        <v>4.041666666666667</v>
      </c>
      <c r="J142">
        <f t="shared" si="3"/>
        <v>-0.66477436044454741</v>
      </c>
    </row>
    <row r="143" spans="1:10" x14ac:dyDescent="0.2">
      <c r="A143">
        <v>75120</v>
      </c>
      <c r="B143">
        <f t="shared" si="0"/>
        <v>5.125</v>
      </c>
      <c r="J143">
        <f t="shared" si="3"/>
        <v>-0.62265291128644118</v>
      </c>
    </row>
    <row r="144" spans="1:10" x14ac:dyDescent="0.2">
      <c r="A144">
        <v>75243</v>
      </c>
      <c r="B144">
        <f t="shared" si="0"/>
        <v>6.083333333333333</v>
      </c>
      <c r="J144">
        <f t="shared" si="3"/>
        <v>-0.58539162933888567</v>
      </c>
    </row>
    <row r="145" spans="1:10" x14ac:dyDescent="0.2">
      <c r="A145">
        <v>75389</v>
      </c>
      <c r="B145">
        <f t="shared" si="0"/>
        <v>46.458333333333336</v>
      </c>
      <c r="H145" t="s">
        <v>46</v>
      </c>
      <c r="J145">
        <f t="shared" si="3"/>
        <v>0.98444237966899772</v>
      </c>
    </row>
    <row r="146" spans="1:10" x14ac:dyDescent="0.2">
      <c r="A146">
        <v>76504</v>
      </c>
      <c r="B146">
        <f t="shared" si="0"/>
        <v>15.25</v>
      </c>
      <c r="J146">
        <f t="shared" si="3"/>
        <v>-0.22897936723183268</v>
      </c>
    </row>
    <row r="147" spans="1:10" x14ac:dyDescent="0.2">
      <c r="A147">
        <v>76870</v>
      </c>
      <c r="B147">
        <f t="shared" si="0"/>
        <v>6.708333333333333</v>
      </c>
      <c r="J147">
        <f t="shared" si="3"/>
        <v>-0.56109079328613209</v>
      </c>
    </row>
    <row r="148" spans="1:10" x14ac:dyDescent="0.2">
      <c r="A148">
        <v>77031</v>
      </c>
      <c r="B148">
        <f t="shared" si="0"/>
        <v>9.625</v>
      </c>
      <c r="J148">
        <f t="shared" si="3"/>
        <v>-0.44768689170661519</v>
      </c>
    </row>
    <row r="149" spans="1:10" x14ac:dyDescent="0.2">
      <c r="A149">
        <v>77262</v>
      </c>
      <c r="B149">
        <f t="shared" si="0"/>
        <v>5</v>
      </c>
      <c r="J149">
        <f t="shared" si="3"/>
        <v>-0.62751307849699189</v>
      </c>
    </row>
    <row r="150" spans="1:10" x14ac:dyDescent="0.2">
      <c r="A150">
        <v>77382</v>
      </c>
      <c r="B150">
        <f t="shared" si="0"/>
        <v>6.791666666666667</v>
      </c>
      <c r="J150">
        <f t="shared" si="3"/>
        <v>-0.55785068181243147</v>
      </c>
    </row>
    <row r="151" spans="1:10" x14ac:dyDescent="0.2">
      <c r="A151">
        <v>77545</v>
      </c>
      <c r="B151">
        <f t="shared" si="0"/>
        <v>4.083333333333333</v>
      </c>
      <c r="J151">
        <f t="shared" si="3"/>
        <v>-0.66315430470769721</v>
      </c>
    </row>
    <row r="152" spans="1:10" x14ac:dyDescent="0.2">
      <c r="A152">
        <v>77643</v>
      </c>
      <c r="B152">
        <f t="shared" si="0"/>
        <v>4.666666666666667</v>
      </c>
      <c r="J152">
        <f t="shared" si="3"/>
        <v>-0.64047352439179384</v>
      </c>
    </row>
    <row r="153" spans="1:10" x14ac:dyDescent="0.2">
      <c r="A153">
        <v>77755</v>
      </c>
      <c r="B153">
        <f t="shared" si="0"/>
        <v>3.8333333333333335</v>
      </c>
      <c r="J153">
        <f t="shared" si="3"/>
        <v>-0.67287463912879875</v>
      </c>
    </row>
    <row r="154" spans="1:10" x14ac:dyDescent="0.2">
      <c r="A154">
        <v>77847</v>
      </c>
      <c r="B154">
        <f t="shared" si="0"/>
        <v>4.125</v>
      </c>
      <c r="J154">
        <f t="shared" si="3"/>
        <v>-0.66153424897084701</v>
      </c>
    </row>
    <row r="155" spans="1:10" x14ac:dyDescent="0.2">
      <c r="A155">
        <v>77946</v>
      </c>
      <c r="B155">
        <f t="shared" si="0"/>
        <v>4.25</v>
      </c>
      <c r="J155">
        <f t="shared" si="3"/>
        <v>-0.65667408176029629</v>
      </c>
    </row>
    <row r="156" spans="1:10" x14ac:dyDescent="0.2">
      <c r="A156">
        <v>78048</v>
      </c>
      <c r="B156">
        <f t="shared" si="0"/>
        <v>4.125</v>
      </c>
      <c r="J156">
        <f t="shared" si="3"/>
        <v>-0.66153424897084701</v>
      </c>
    </row>
    <row r="157" spans="1:10" x14ac:dyDescent="0.2">
      <c r="A157">
        <v>78147</v>
      </c>
      <c r="B157">
        <f t="shared" si="0"/>
        <v>18.291666666666668</v>
      </c>
      <c r="J157">
        <f t="shared" si="3"/>
        <v>-0.11071529844176506</v>
      </c>
    </row>
    <row r="158" spans="1:10" x14ac:dyDescent="0.2">
      <c r="A158">
        <v>78586</v>
      </c>
      <c r="B158">
        <f t="shared" si="0"/>
        <v>62</v>
      </c>
      <c r="J158">
        <f t="shared" si="3"/>
        <v>1.5887231695141375</v>
      </c>
    </row>
    <row r="159" spans="1:10" x14ac:dyDescent="0.2">
      <c r="A159">
        <v>80074</v>
      </c>
      <c r="B159">
        <f t="shared" si="0"/>
        <v>30.416666666666668</v>
      </c>
      <c r="J159">
        <f t="shared" si="3"/>
        <v>0.36072092098165498</v>
      </c>
    </row>
    <row r="160" spans="1:10" x14ac:dyDescent="0.2">
      <c r="A160">
        <v>80804</v>
      </c>
      <c r="B160">
        <f t="shared" si="0"/>
        <v>10.625</v>
      </c>
      <c r="F160">
        <v>1</v>
      </c>
      <c r="H160" t="s">
        <v>47</v>
      </c>
      <c r="J160">
        <f t="shared" si="3"/>
        <v>-0.40880555402220942</v>
      </c>
    </row>
    <row r="161" spans="1:10" x14ac:dyDescent="0.2">
      <c r="A161">
        <v>81059</v>
      </c>
      <c r="B161">
        <f t="shared" si="0"/>
        <v>4.125</v>
      </c>
      <c r="J161">
        <f t="shared" si="3"/>
        <v>-0.66153424897084701</v>
      </c>
    </row>
    <row r="162" spans="1:10" x14ac:dyDescent="0.2">
      <c r="A162">
        <v>81158</v>
      </c>
      <c r="B162">
        <f t="shared" si="0"/>
        <v>6.541666666666667</v>
      </c>
      <c r="J162">
        <f t="shared" si="3"/>
        <v>-0.5675710162335329</v>
      </c>
    </row>
    <row r="163" spans="1:10" x14ac:dyDescent="0.2">
      <c r="A163">
        <v>81315</v>
      </c>
      <c r="B163">
        <f t="shared" si="0"/>
        <v>6.375</v>
      </c>
      <c r="J163">
        <f t="shared" si="3"/>
        <v>-0.57405123918093393</v>
      </c>
    </row>
    <row r="164" spans="1:10" x14ac:dyDescent="0.2">
      <c r="A164">
        <v>81468</v>
      </c>
      <c r="B164">
        <f t="shared" si="0"/>
        <v>19.708333333333332</v>
      </c>
      <c r="J164">
        <f t="shared" si="3"/>
        <v>-5.5633403388856965E-2</v>
      </c>
    </row>
    <row r="165" spans="1:10" x14ac:dyDescent="0.2">
      <c r="A165">
        <v>81941</v>
      </c>
      <c r="B165">
        <f t="shared" si="0"/>
        <v>7.291666666666667</v>
      </c>
      <c r="H165" t="s">
        <v>48</v>
      </c>
      <c r="J165">
        <f t="shared" si="3"/>
        <v>-0.53841001297022861</v>
      </c>
    </row>
    <row r="166" spans="1:10" x14ac:dyDescent="0.2">
      <c r="A166">
        <v>82116</v>
      </c>
      <c r="B166">
        <f t="shared" si="0"/>
        <v>7.041666666666667</v>
      </c>
      <c r="J166">
        <f t="shared" si="3"/>
        <v>-0.54813034739133004</v>
      </c>
    </row>
    <row r="167" spans="1:10" x14ac:dyDescent="0.2">
      <c r="A167">
        <v>82285</v>
      </c>
      <c r="B167">
        <f t="shared" si="0"/>
        <v>14.083333333333334</v>
      </c>
      <c r="J167">
        <f t="shared" si="3"/>
        <v>-0.27434092786363939</v>
      </c>
    </row>
    <row r="168" spans="1:10" x14ac:dyDescent="0.2">
      <c r="A168">
        <v>82623</v>
      </c>
      <c r="B168">
        <f t="shared" si="0"/>
        <v>5.291666666666667</v>
      </c>
      <c r="H168" t="s">
        <v>49</v>
      </c>
      <c r="J168">
        <f t="shared" si="3"/>
        <v>-0.61617268833904015</v>
      </c>
    </row>
    <row r="169" spans="1:10" x14ac:dyDescent="0.2">
      <c r="A169">
        <v>82750</v>
      </c>
      <c r="B169">
        <f t="shared" si="0"/>
        <v>7.833333333333333</v>
      </c>
      <c r="J169">
        <f t="shared" si="3"/>
        <v>-0.51734928839117555</v>
      </c>
    </row>
    <row r="170" spans="1:10" x14ac:dyDescent="0.2">
      <c r="A170">
        <v>82938</v>
      </c>
      <c r="B170">
        <f t="shared" si="0"/>
        <v>10.875</v>
      </c>
      <c r="J170">
        <f t="shared" si="3"/>
        <v>-0.39908521960110793</v>
      </c>
    </row>
    <row r="171" spans="1:10" x14ac:dyDescent="0.2">
      <c r="A171">
        <v>83199</v>
      </c>
      <c r="B171">
        <f t="shared" si="0"/>
        <v>19.916666666666668</v>
      </c>
      <c r="J171">
        <f t="shared" si="3"/>
        <v>-4.7533124704605668E-2</v>
      </c>
    </row>
    <row r="172" spans="1:10" x14ac:dyDescent="0.2">
      <c r="A172">
        <v>83677</v>
      </c>
      <c r="B172">
        <f t="shared" si="0"/>
        <v>7.083333333333333</v>
      </c>
      <c r="J172">
        <f t="shared" si="3"/>
        <v>-0.54651029165447995</v>
      </c>
    </row>
    <row r="173" spans="1:10" x14ac:dyDescent="0.2">
      <c r="A173">
        <v>83847</v>
      </c>
      <c r="B173">
        <f t="shared" si="0"/>
        <v>16.125</v>
      </c>
      <c r="J173">
        <f t="shared" si="3"/>
        <v>-0.19495819675797763</v>
      </c>
    </row>
    <row r="174" spans="1:10" x14ac:dyDescent="0.2">
      <c r="A174">
        <v>84234</v>
      </c>
      <c r="B174">
        <f t="shared" si="0"/>
        <v>16.333333333333332</v>
      </c>
      <c r="J174">
        <f t="shared" si="3"/>
        <v>-0.18685791807372645</v>
      </c>
    </row>
    <row r="175" spans="1:10" x14ac:dyDescent="0.2">
      <c r="A175">
        <v>84626</v>
      </c>
      <c r="B175">
        <f t="shared" si="0"/>
        <v>43.583333333333336</v>
      </c>
      <c r="J175">
        <f t="shared" si="3"/>
        <v>0.87265853382633107</v>
      </c>
    </row>
    <row r="176" spans="1:10" x14ac:dyDescent="0.2">
      <c r="A176">
        <v>85672</v>
      </c>
      <c r="B176">
        <f t="shared" si="0"/>
        <v>11.791666666666666</v>
      </c>
      <c r="D176">
        <v>1</v>
      </c>
      <c r="E176">
        <v>1</v>
      </c>
      <c r="F176">
        <v>1</v>
      </c>
      <c r="H176" t="s">
        <v>50</v>
      </c>
      <c r="J176">
        <f t="shared" si="3"/>
        <v>-0.36344399339040268</v>
      </c>
    </row>
    <row r="177" spans="1:10" x14ac:dyDescent="0.2">
      <c r="A177">
        <v>85955</v>
      </c>
      <c r="B177">
        <f t="shared" si="0"/>
        <v>9.375</v>
      </c>
      <c r="H177" t="s">
        <v>51</v>
      </c>
      <c r="J177">
        <f t="shared" si="3"/>
        <v>-0.45740722612771662</v>
      </c>
    </row>
    <row r="178" spans="1:10" x14ac:dyDescent="0.2">
      <c r="A178">
        <v>86180</v>
      </c>
      <c r="B178">
        <f t="shared" si="0"/>
        <v>12.375</v>
      </c>
      <c r="D178">
        <v>1</v>
      </c>
      <c r="E178">
        <v>1</v>
      </c>
      <c r="F178">
        <v>1</v>
      </c>
      <c r="H178" t="s">
        <v>52</v>
      </c>
      <c r="J178">
        <f t="shared" si="3"/>
        <v>-0.3407632130744993</v>
      </c>
    </row>
    <row r="179" spans="1:10" x14ac:dyDescent="0.2">
      <c r="A179">
        <v>86477</v>
      </c>
      <c r="B179">
        <f t="shared" si="0"/>
        <v>4.666666666666667</v>
      </c>
      <c r="H179" t="s">
        <v>53</v>
      </c>
      <c r="J179">
        <f t="shared" si="3"/>
        <v>-0.64047352439179384</v>
      </c>
    </row>
    <row r="180" spans="1:10" x14ac:dyDescent="0.2">
      <c r="A180">
        <v>86589</v>
      </c>
      <c r="B180">
        <f t="shared" si="0"/>
        <v>7.166666666666667</v>
      </c>
      <c r="J180">
        <f t="shared" si="3"/>
        <v>-0.54327018018077933</v>
      </c>
    </row>
    <row r="181" spans="1:10" x14ac:dyDescent="0.2">
      <c r="A181">
        <v>86761</v>
      </c>
      <c r="B181">
        <f t="shared" si="0"/>
        <v>8.875</v>
      </c>
      <c r="J181">
        <f t="shared" si="3"/>
        <v>-0.47684789496991953</v>
      </c>
    </row>
    <row r="182" spans="1:10" x14ac:dyDescent="0.2">
      <c r="A182">
        <v>86974</v>
      </c>
      <c r="B182">
        <f t="shared" si="0"/>
        <v>17.041666666666668</v>
      </c>
      <c r="J182">
        <f t="shared" si="3"/>
        <v>-0.15931697054727229</v>
      </c>
    </row>
    <row r="183" spans="1:10" x14ac:dyDescent="0.2">
      <c r="A183">
        <v>87383</v>
      </c>
      <c r="B183">
        <f t="shared" si="0"/>
        <v>24.541666666666668</v>
      </c>
      <c r="J183">
        <f t="shared" si="3"/>
        <v>0.13229306208577105</v>
      </c>
    </row>
    <row r="184" spans="1:10" x14ac:dyDescent="0.2">
      <c r="A184">
        <v>87972</v>
      </c>
      <c r="B184">
        <f t="shared" si="0"/>
        <v>2.5416666666666665</v>
      </c>
      <c r="H184" t="s">
        <v>54</v>
      </c>
      <c r="J184">
        <f t="shared" si="3"/>
        <v>-0.72309636697115609</v>
      </c>
    </row>
    <row r="185" spans="1:10" x14ac:dyDescent="0.2">
      <c r="A185">
        <v>88033</v>
      </c>
      <c r="B185">
        <f t="shared" si="0"/>
        <v>15.583333333333334</v>
      </c>
      <c r="J185">
        <f t="shared" si="3"/>
        <v>-0.21601892133703074</v>
      </c>
    </row>
    <row r="186" spans="1:10" x14ac:dyDescent="0.2">
      <c r="A186">
        <v>88407</v>
      </c>
      <c r="B186">
        <f t="shared" si="0"/>
        <v>17.541666666666668</v>
      </c>
      <c r="H186" t="s">
        <v>55</v>
      </c>
      <c r="J186">
        <f t="shared" si="3"/>
        <v>-0.1398763017050694</v>
      </c>
    </row>
    <row r="187" spans="1:10" x14ac:dyDescent="0.2">
      <c r="A187">
        <v>88828</v>
      </c>
      <c r="B187">
        <f t="shared" si="0"/>
        <v>6.125</v>
      </c>
      <c r="J187">
        <f t="shared" si="3"/>
        <v>-0.58377157360203535</v>
      </c>
    </row>
    <row r="188" spans="1:10" x14ac:dyDescent="0.2">
      <c r="A188">
        <v>88975</v>
      </c>
      <c r="B188">
        <f t="shared" si="0"/>
        <v>4.75</v>
      </c>
      <c r="D188">
        <v>1</v>
      </c>
      <c r="E188">
        <v>1</v>
      </c>
      <c r="H188" t="s">
        <v>22</v>
      </c>
      <c r="J188">
        <f t="shared" si="3"/>
        <v>-0.63723341291809332</v>
      </c>
    </row>
    <row r="189" spans="1:10" x14ac:dyDescent="0.2">
      <c r="A189">
        <v>89089</v>
      </c>
      <c r="B189">
        <f t="shared" si="0"/>
        <v>12.833333333333334</v>
      </c>
      <c r="H189" t="s">
        <v>56</v>
      </c>
      <c r="J189">
        <f t="shared" si="3"/>
        <v>-0.32294259996914659</v>
      </c>
    </row>
    <row r="190" spans="1:10" x14ac:dyDescent="0.2">
      <c r="A190">
        <v>89397</v>
      </c>
      <c r="B190">
        <f t="shared" si="0"/>
        <v>27.458333333333332</v>
      </c>
      <c r="J190">
        <f t="shared" si="3"/>
        <v>0.24569696366528782</v>
      </c>
    </row>
    <row r="191" spans="1:10" x14ac:dyDescent="0.2">
      <c r="A191">
        <v>90056</v>
      </c>
      <c r="B191">
        <f t="shared" si="0"/>
        <v>15.75</v>
      </c>
      <c r="J191">
        <f t="shared" si="3"/>
        <v>-0.2095386983896298</v>
      </c>
    </row>
    <row r="192" spans="1:10" x14ac:dyDescent="0.2">
      <c r="A192">
        <v>90434</v>
      </c>
      <c r="B192">
        <f t="shared" si="0"/>
        <v>38.625</v>
      </c>
      <c r="J192">
        <f t="shared" si="3"/>
        <v>0.67987190114115237</v>
      </c>
    </row>
    <row r="193" spans="1:10" x14ac:dyDescent="0.2">
      <c r="A193">
        <v>91361</v>
      </c>
      <c r="B193">
        <f t="shared" si="0"/>
        <v>31.375</v>
      </c>
      <c r="D193">
        <v>1</v>
      </c>
      <c r="E193">
        <v>1</v>
      </c>
      <c r="F193">
        <v>1</v>
      </c>
      <c r="H193" t="s">
        <v>57</v>
      </c>
      <c r="J193">
        <f t="shared" si="3"/>
        <v>0.39798220292921049</v>
      </c>
    </row>
    <row r="194" spans="1:10" x14ac:dyDescent="0.2">
      <c r="A194">
        <v>92114</v>
      </c>
      <c r="B194">
        <f t="shared" si="0"/>
        <v>112.66666666666667</v>
      </c>
      <c r="H194" t="s">
        <v>58</v>
      </c>
      <c r="J194">
        <f t="shared" si="3"/>
        <v>3.5587109455240307</v>
      </c>
    </row>
    <row r="195" spans="1:10" x14ac:dyDescent="0.2">
      <c r="A195">
        <v>94818</v>
      </c>
      <c r="B195">
        <f t="shared" si="0"/>
        <v>74.791666666666671</v>
      </c>
      <c r="H195" t="s">
        <v>59</v>
      </c>
      <c r="J195">
        <f t="shared" ref="J195:J258" si="4">(B195-C$287)/C$288</f>
        <v>2.0860802807271615</v>
      </c>
    </row>
    <row r="196" spans="1:10" x14ac:dyDescent="0.2">
      <c r="A196">
        <v>96613</v>
      </c>
      <c r="B196">
        <f t="shared" si="0"/>
        <v>220.08333333333334</v>
      </c>
      <c r="F196">
        <v>1</v>
      </c>
      <c r="H196" t="s">
        <v>60</v>
      </c>
      <c r="J196">
        <f t="shared" si="4"/>
        <v>7.7352146351239508</v>
      </c>
    </row>
    <row r="197" spans="1:10" x14ac:dyDescent="0.2">
      <c r="A197">
        <v>101895</v>
      </c>
      <c r="B197">
        <f t="shared" si="0"/>
        <v>11.75</v>
      </c>
      <c r="C197" t="s">
        <v>4</v>
      </c>
      <c r="D197">
        <v>1</v>
      </c>
      <c r="E197">
        <v>1</v>
      </c>
      <c r="F197">
        <v>1</v>
      </c>
      <c r="G197">
        <v>1</v>
      </c>
      <c r="H197" t="s">
        <v>61</v>
      </c>
      <c r="J197">
        <f t="shared" si="4"/>
        <v>-0.36506404912725288</v>
      </c>
    </row>
    <row r="198" spans="1:10" x14ac:dyDescent="0.2">
      <c r="A198">
        <v>102177</v>
      </c>
      <c r="B198">
        <f t="shared" si="0"/>
        <v>0.45833333333333331</v>
      </c>
      <c r="H198" t="s">
        <v>62</v>
      </c>
      <c r="J198">
        <f t="shared" si="4"/>
        <v>-0.80409915381366814</v>
      </c>
    </row>
    <row r="199" spans="1:10" x14ac:dyDescent="0.2">
      <c r="A199">
        <v>102188</v>
      </c>
      <c r="B199">
        <f t="shared" si="0"/>
        <v>26.708333333333332</v>
      </c>
      <c r="J199">
        <f t="shared" si="4"/>
        <v>0.21653596040198347</v>
      </c>
    </row>
    <row r="200" spans="1:10" x14ac:dyDescent="0.2">
      <c r="A200">
        <v>102829</v>
      </c>
      <c r="B200">
        <f t="shared" si="0"/>
        <v>5.333333333333333</v>
      </c>
      <c r="D200">
        <v>1</v>
      </c>
      <c r="E200">
        <v>1</v>
      </c>
      <c r="J200">
        <f t="shared" si="4"/>
        <v>-0.61455263260219006</v>
      </c>
    </row>
    <row r="201" spans="1:10" x14ac:dyDescent="0.2">
      <c r="A201">
        <v>102957</v>
      </c>
      <c r="B201">
        <f t="shared" si="0"/>
        <v>19.375</v>
      </c>
      <c r="J201">
        <f t="shared" si="4"/>
        <v>-6.8593849283658845E-2</v>
      </c>
    </row>
    <row r="202" spans="1:10" x14ac:dyDescent="0.2">
      <c r="A202">
        <v>103422</v>
      </c>
      <c r="B202">
        <f t="shared" si="0"/>
        <v>24.791666666666668</v>
      </c>
      <c r="D202">
        <v>1</v>
      </c>
      <c r="E202">
        <v>1</v>
      </c>
      <c r="F202">
        <v>1</v>
      </c>
      <c r="H202" t="s">
        <v>63</v>
      </c>
      <c r="J202">
        <f t="shared" si="4"/>
        <v>0.1420133965068725</v>
      </c>
    </row>
    <row r="203" spans="1:10" x14ac:dyDescent="0.2">
      <c r="A203">
        <v>104017</v>
      </c>
      <c r="B203">
        <f t="shared" si="0"/>
        <v>25.166666666666668</v>
      </c>
      <c r="J203">
        <f t="shared" si="4"/>
        <v>0.15659389813852467</v>
      </c>
    </row>
    <row r="204" spans="1:10" x14ac:dyDescent="0.2">
      <c r="A204">
        <v>104621</v>
      </c>
      <c r="B204">
        <f t="shared" si="0"/>
        <v>17.5</v>
      </c>
      <c r="J204">
        <f t="shared" si="4"/>
        <v>-0.14149635744191968</v>
      </c>
    </row>
    <row r="205" spans="1:10" x14ac:dyDescent="0.2">
      <c r="A205">
        <v>105041</v>
      </c>
      <c r="B205">
        <f t="shared" si="0"/>
        <v>34.208333333333336</v>
      </c>
      <c r="J205">
        <f t="shared" si="4"/>
        <v>0.50814599303502694</v>
      </c>
    </row>
    <row r="206" spans="1:10" x14ac:dyDescent="0.2">
      <c r="A206">
        <v>105862</v>
      </c>
      <c r="B206">
        <f t="shared" si="0"/>
        <v>21.75</v>
      </c>
      <c r="J206">
        <f t="shared" si="4"/>
        <v>2.3749327716804877E-2</v>
      </c>
    </row>
    <row r="207" spans="1:10" x14ac:dyDescent="0.2">
      <c r="A207">
        <v>106384</v>
      </c>
      <c r="B207">
        <f t="shared" si="0"/>
        <v>9.75</v>
      </c>
      <c r="J207">
        <f t="shared" si="4"/>
        <v>-0.44282672449606447</v>
      </c>
    </row>
    <row r="208" spans="1:10" x14ac:dyDescent="0.2">
      <c r="A208">
        <v>106618</v>
      </c>
      <c r="B208">
        <f t="shared" si="0"/>
        <v>67.541666666666671</v>
      </c>
      <c r="J208">
        <f t="shared" si="4"/>
        <v>1.8041905825152196</v>
      </c>
    </row>
    <row r="209" spans="1:10" x14ac:dyDescent="0.2">
      <c r="A209">
        <v>108239</v>
      </c>
      <c r="B209">
        <f t="shared" si="0"/>
        <v>9.375</v>
      </c>
      <c r="J209">
        <f t="shared" si="4"/>
        <v>-0.45740722612771662</v>
      </c>
    </row>
    <row r="210" spans="1:10" x14ac:dyDescent="0.2">
      <c r="A210">
        <v>108464</v>
      </c>
      <c r="B210">
        <f t="shared" si="0"/>
        <v>33.541666666666664</v>
      </c>
      <c r="J210">
        <f t="shared" si="4"/>
        <v>0.48222510124542289</v>
      </c>
    </row>
    <row r="211" spans="1:10" x14ac:dyDescent="0.2">
      <c r="A211">
        <v>109269</v>
      </c>
      <c r="B211">
        <f t="shared" si="0"/>
        <v>1.875</v>
      </c>
      <c r="J211">
        <f t="shared" si="4"/>
        <v>-0.74901725876075997</v>
      </c>
    </row>
    <row r="212" spans="1:10" x14ac:dyDescent="0.2">
      <c r="A212">
        <v>109314</v>
      </c>
      <c r="B212">
        <f t="shared" si="0"/>
        <v>30.75</v>
      </c>
      <c r="J212">
        <f t="shared" si="4"/>
        <v>0.37368136687645687</v>
      </c>
    </row>
    <row r="213" spans="1:10" x14ac:dyDescent="0.2">
      <c r="A213">
        <v>110052</v>
      </c>
      <c r="B213">
        <f t="shared" si="0"/>
        <v>4.833333333333333</v>
      </c>
      <c r="J213">
        <f t="shared" si="4"/>
        <v>-0.63399330144439292</v>
      </c>
    </row>
    <row r="214" spans="1:10" x14ac:dyDescent="0.2">
      <c r="A214">
        <v>110168</v>
      </c>
      <c r="B214">
        <f t="shared" si="0"/>
        <v>16.583333333333332</v>
      </c>
      <c r="J214">
        <f t="shared" si="4"/>
        <v>-0.17713758365262502</v>
      </c>
    </row>
    <row r="215" spans="1:10" x14ac:dyDescent="0.2">
      <c r="A215">
        <v>110566</v>
      </c>
      <c r="B215">
        <f t="shared" si="0"/>
        <v>17.25</v>
      </c>
      <c r="J215">
        <f t="shared" si="4"/>
        <v>-0.15121669186302111</v>
      </c>
    </row>
    <row r="216" spans="1:10" x14ac:dyDescent="0.2">
      <c r="A216">
        <v>110980</v>
      </c>
      <c r="B216">
        <f t="shared" si="0"/>
        <v>26.458333333333332</v>
      </c>
      <c r="J216">
        <f t="shared" si="4"/>
        <v>0.20681562598088205</v>
      </c>
    </row>
    <row r="217" spans="1:10" x14ac:dyDescent="0.2">
      <c r="A217">
        <v>111615</v>
      </c>
      <c r="B217">
        <f t="shared" si="0"/>
        <v>6.625</v>
      </c>
      <c r="F217">
        <v>1</v>
      </c>
      <c r="H217" t="s">
        <v>64</v>
      </c>
      <c r="J217">
        <f t="shared" si="4"/>
        <v>-0.5643309047598325</v>
      </c>
    </row>
    <row r="218" spans="1:10" x14ac:dyDescent="0.2">
      <c r="A218">
        <v>111774</v>
      </c>
      <c r="B218">
        <f t="shared" si="0"/>
        <v>12.458333333333334</v>
      </c>
      <c r="J218">
        <f t="shared" si="4"/>
        <v>-0.33752310160079879</v>
      </c>
    </row>
    <row r="219" spans="1:10" x14ac:dyDescent="0.2">
      <c r="A219">
        <v>112073</v>
      </c>
      <c r="B219">
        <f t="shared" si="0"/>
        <v>6.416666666666667</v>
      </c>
      <c r="J219">
        <f t="shared" si="4"/>
        <v>-0.57243118344408372</v>
      </c>
    </row>
    <row r="220" spans="1:10" x14ac:dyDescent="0.2">
      <c r="A220">
        <v>112227</v>
      </c>
      <c r="B220">
        <f t="shared" si="0"/>
        <v>4.833333333333333</v>
      </c>
      <c r="J220">
        <f t="shared" si="4"/>
        <v>-0.63399330144439292</v>
      </c>
    </row>
    <row r="221" spans="1:10" x14ac:dyDescent="0.2">
      <c r="A221">
        <v>112343</v>
      </c>
      <c r="B221">
        <f t="shared" si="0"/>
        <v>8.4583333333333339</v>
      </c>
      <c r="J221">
        <f t="shared" si="4"/>
        <v>-0.49304845233842187</v>
      </c>
    </row>
    <row r="222" spans="1:10" x14ac:dyDescent="0.2">
      <c r="A222">
        <v>112546</v>
      </c>
      <c r="B222">
        <f t="shared" si="0"/>
        <v>13.25</v>
      </c>
      <c r="F222">
        <v>1</v>
      </c>
      <c r="H222" t="s">
        <v>65</v>
      </c>
      <c r="J222">
        <f t="shared" si="4"/>
        <v>-0.30674204260064425</v>
      </c>
    </row>
    <row r="223" spans="1:10" x14ac:dyDescent="0.2">
      <c r="A223">
        <v>112864</v>
      </c>
      <c r="B223">
        <f t="shared" si="0"/>
        <v>74.625</v>
      </c>
      <c r="F223">
        <v>1</v>
      </c>
      <c r="H223" t="s">
        <v>66</v>
      </c>
      <c r="J223">
        <f t="shared" si="4"/>
        <v>2.0796000577797602</v>
      </c>
    </row>
    <row r="224" spans="1:10" x14ac:dyDescent="0.2">
      <c r="A224">
        <v>114655</v>
      </c>
      <c r="B224">
        <f t="shared" si="0"/>
        <v>19.291666666666668</v>
      </c>
      <c r="F224">
        <v>1</v>
      </c>
      <c r="H224" t="s">
        <v>67</v>
      </c>
      <c r="J224">
        <f t="shared" si="4"/>
        <v>-7.1833960757359275E-2</v>
      </c>
    </row>
    <row r="225" spans="1:10" x14ac:dyDescent="0.2">
      <c r="A225">
        <v>115118</v>
      </c>
      <c r="B225">
        <f t="shared" si="0"/>
        <v>6.958333333333333</v>
      </c>
      <c r="F225">
        <v>1</v>
      </c>
      <c r="H225" t="s">
        <v>68</v>
      </c>
      <c r="J225">
        <f t="shared" si="4"/>
        <v>-0.55137045886503067</v>
      </c>
    </row>
    <row r="226" spans="1:10" x14ac:dyDescent="0.2">
      <c r="A226">
        <v>115285</v>
      </c>
      <c r="B226">
        <f t="shared" si="0"/>
        <v>27.666666666666668</v>
      </c>
      <c r="J226">
        <f t="shared" si="4"/>
        <v>0.2537972423495391</v>
      </c>
    </row>
    <row r="227" spans="1:10" x14ac:dyDescent="0.2">
      <c r="A227">
        <v>115949</v>
      </c>
      <c r="B227">
        <f t="shared" si="0"/>
        <v>8.1666666666666661</v>
      </c>
      <c r="J227">
        <f t="shared" si="4"/>
        <v>-0.50438884249637361</v>
      </c>
    </row>
    <row r="228" spans="1:10" x14ac:dyDescent="0.2">
      <c r="A228">
        <v>116145</v>
      </c>
      <c r="B228">
        <f t="shared" si="0"/>
        <v>8.7916666666666661</v>
      </c>
      <c r="J228">
        <f t="shared" si="4"/>
        <v>-0.48008800644362004</v>
      </c>
    </row>
    <row r="229" spans="1:10" x14ac:dyDescent="0.2">
      <c r="A229">
        <v>116356</v>
      </c>
      <c r="B229">
        <f t="shared" si="0"/>
        <v>16.125</v>
      </c>
      <c r="J229">
        <f t="shared" si="4"/>
        <v>-0.19495819675797763</v>
      </c>
    </row>
    <row r="230" spans="1:10" x14ac:dyDescent="0.2">
      <c r="A230">
        <v>116743</v>
      </c>
      <c r="B230">
        <f t="shared" si="0"/>
        <v>7.125</v>
      </c>
      <c r="H230" t="s">
        <v>69</v>
      </c>
      <c r="J230">
        <f t="shared" si="4"/>
        <v>-0.54489023591762964</v>
      </c>
    </row>
    <row r="231" spans="1:10" x14ac:dyDescent="0.2">
      <c r="A231">
        <v>116914</v>
      </c>
      <c r="B231">
        <f t="shared" si="0"/>
        <v>9.2083333333333339</v>
      </c>
      <c r="J231">
        <f t="shared" si="4"/>
        <v>-0.46388744907511759</v>
      </c>
    </row>
    <row r="232" spans="1:10" x14ac:dyDescent="0.2">
      <c r="A232">
        <v>117135</v>
      </c>
      <c r="B232">
        <f t="shared" si="0"/>
        <v>17.333333333333332</v>
      </c>
      <c r="J232">
        <f t="shared" si="4"/>
        <v>-0.14797658038932068</v>
      </c>
    </row>
    <row r="233" spans="1:10" x14ac:dyDescent="0.2">
      <c r="A233">
        <v>117551</v>
      </c>
      <c r="B233">
        <f t="shared" si="0"/>
        <v>72.625</v>
      </c>
      <c r="H233" t="s">
        <v>70</v>
      </c>
      <c r="J233">
        <f t="shared" si="4"/>
        <v>2.0018373824109488</v>
      </c>
    </row>
    <row r="234" spans="1:10" x14ac:dyDescent="0.2">
      <c r="A234">
        <v>119294</v>
      </c>
      <c r="B234">
        <f t="shared" si="0"/>
        <v>14.125</v>
      </c>
      <c r="H234" t="s">
        <v>71</v>
      </c>
      <c r="J234">
        <f t="shared" si="4"/>
        <v>-0.27272087212678919</v>
      </c>
    </row>
    <row r="235" spans="1:10" x14ac:dyDescent="0.2">
      <c r="A235">
        <v>119633</v>
      </c>
      <c r="B235">
        <f t="shared" si="0"/>
        <v>8.5</v>
      </c>
      <c r="D235">
        <v>1</v>
      </c>
      <c r="H235" t="s">
        <v>72</v>
      </c>
      <c r="J235">
        <f t="shared" si="4"/>
        <v>-0.49142839660157167</v>
      </c>
    </row>
    <row r="236" spans="1:10" x14ac:dyDescent="0.2">
      <c r="A236">
        <v>119837</v>
      </c>
      <c r="B236">
        <f t="shared" si="0"/>
        <v>9.2083333333333339</v>
      </c>
      <c r="J236">
        <f t="shared" si="4"/>
        <v>-0.46388744907511759</v>
      </c>
    </row>
    <row r="237" spans="1:10" x14ac:dyDescent="0.2">
      <c r="A237">
        <v>120058</v>
      </c>
      <c r="B237">
        <f t="shared" si="0"/>
        <v>7.458333333333333</v>
      </c>
      <c r="J237">
        <f t="shared" si="4"/>
        <v>-0.5319297900228277</v>
      </c>
    </row>
    <row r="238" spans="1:10" x14ac:dyDescent="0.2">
      <c r="A238">
        <v>120237</v>
      </c>
      <c r="B238">
        <f t="shared" si="0"/>
        <v>20.75</v>
      </c>
      <c r="F238">
        <v>1</v>
      </c>
      <c r="H238" t="s">
        <v>73</v>
      </c>
      <c r="J238">
        <f t="shared" si="4"/>
        <v>-1.5132009967600901E-2</v>
      </c>
    </row>
    <row r="239" spans="1:10" x14ac:dyDescent="0.2">
      <c r="A239">
        <v>120735</v>
      </c>
      <c r="B239">
        <f t="shared" si="0"/>
        <v>6.458333333333333</v>
      </c>
      <c r="J239">
        <f t="shared" si="4"/>
        <v>-0.57081112770723352</v>
      </c>
    </row>
    <row r="240" spans="1:10" x14ac:dyDescent="0.2">
      <c r="A240">
        <v>120890</v>
      </c>
      <c r="B240">
        <f t="shared" si="0"/>
        <v>9.6666666666666661</v>
      </c>
      <c r="J240">
        <f t="shared" si="4"/>
        <v>-0.44606683596976499</v>
      </c>
    </row>
    <row r="241" spans="1:10" x14ac:dyDescent="0.2">
      <c r="A241">
        <v>121122</v>
      </c>
      <c r="B241">
        <f t="shared" si="0"/>
        <v>11.708333333333334</v>
      </c>
      <c r="F241">
        <v>1</v>
      </c>
      <c r="H241" t="s">
        <v>74</v>
      </c>
      <c r="J241">
        <f t="shared" si="4"/>
        <v>-0.36668410486410313</v>
      </c>
    </row>
    <row r="242" spans="1:10" x14ac:dyDescent="0.2">
      <c r="A242">
        <v>121403</v>
      </c>
      <c r="B242">
        <f t="shared" si="0"/>
        <v>4.625</v>
      </c>
      <c r="F242">
        <v>1</v>
      </c>
      <c r="H242" t="s">
        <v>19</v>
      </c>
      <c r="J242">
        <f t="shared" si="4"/>
        <v>-0.64209358012864404</v>
      </c>
    </row>
    <row r="243" spans="1:10" x14ac:dyDescent="0.2">
      <c r="A243">
        <v>121514</v>
      </c>
      <c r="B243">
        <f t="shared" si="0"/>
        <v>1.7916666666666667</v>
      </c>
      <c r="J243">
        <f t="shared" si="4"/>
        <v>-0.75225737023446038</v>
      </c>
    </row>
    <row r="244" spans="1:10" x14ac:dyDescent="0.2">
      <c r="A244">
        <v>121557</v>
      </c>
      <c r="B244">
        <f t="shared" si="0"/>
        <v>58.541666666666664</v>
      </c>
      <c r="D244">
        <v>1</v>
      </c>
      <c r="E244">
        <v>1</v>
      </c>
      <c r="F244">
        <v>1</v>
      </c>
      <c r="H244" t="s">
        <v>75</v>
      </c>
      <c r="J244">
        <f t="shared" si="4"/>
        <v>1.4542585433555675</v>
      </c>
    </row>
    <row r="245" spans="1:10" x14ac:dyDescent="0.2">
      <c r="A245">
        <v>122962</v>
      </c>
      <c r="B245">
        <f t="shared" si="0"/>
        <v>10.833333333333334</v>
      </c>
      <c r="J245">
        <f t="shared" si="4"/>
        <v>-0.40070527533795819</v>
      </c>
    </row>
    <row r="246" spans="1:10" x14ac:dyDescent="0.2">
      <c r="A246">
        <v>123222</v>
      </c>
      <c r="B246">
        <f t="shared" si="0"/>
        <v>13.083333333333334</v>
      </c>
      <c r="H246" t="s">
        <v>76</v>
      </c>
      <c r="J246">
        <f t="shared" si="4"/>
        <v>-0.31322226554804516</v>
      </c>
    </row>
    <row r="247" spans="1:10" x14ac:dyDescent="0.2">
      <c r="A247">
        <v>123536</v>
      </c>
      <c r="B247">
        <f t="shared" si="0"/>
        <v>11.291666666666666</v>
      </c>
      <c r="F247">
        <v>1</v>
      </c>
      <c r="H247" t="s">
        <v>77</v>
      </c>
      <c r="J247">
        <f t="shared" si="4"/>
        <v>-0.38288466223260559</v>
      </c>
    </row>
    <row r="248" spans="1:10" x14ac:dyDescent="0.2">
      <c r="A248">
        <v>123807</v>
      </c>
      <c r="B248">
        <f t="shared" si="0"/>
        <v>14.333333333333334</v>
      </c>
      <c r="H248" t="s">
        <v>78</v>
      </c>
      <c r="J248">
        <f t="shared" si="4"/>
        <v>-0.26462059344253797</v>
      </c>
    </row>
    <row r="249" spans="1:10" x14ac:dyDescent="0.2">
      <c r="A249">
        <v>124151</v>
      </c>
      <c r="B249">
        <f t="shared" si="0"/>
        <v>11</v>
      </c>
      <c r="J249">
        <f t="shared" si="4"/>
        <v>-0.39422505239055722</v>
      </c>
    </row>
    <row r="250" spans="1:10" x14ac:dyDescent="0.2">
      <c r="A250">
        <v>124415</v>
      </c>
      <c r="B250">
        <f t="shared" si="0"/>
        <v>34.375</v>
      </c>
      <c r="F250">
        <v>1</v>
      </c>
      <c r="H250" t="s">
        <v>18</v>
      </c>
      <c r="J250">
        <f t="shared" si="4"/>
        <v>0.51462621598242786</v>
      </c>
    </row>
    <row r="251" spans="1:10" x14ac:dyDescent="0.2">
      <c r="A251">
        <v>125240</v>
      </c>
      <c r="B251">
        <f t="shared" si="0"/>
        <v>36.916666666666664</v>
      </c>
      <c r="J251">
        <f t="shared" si="4"/>
        <v>0.61344961593029246</v>
      </c>
    </row>
    <row r="252" spans="1:10" x14ac:dyDescent="0.2">
      <c r="A252">
        <v>126126</v>
      </c>
      <c r="B252">
        <f t="shared" si="0"/>
        <v>35.625</v>
      </c>
      <c r="F252">
        <v>1</v>
      </c>
      <c r="H252" t="s">
        <v>79</v>
      </c>
      <c r="J252">
        <f t="shared" si="4"/>
        <v>0.563227888087935</v>
      </c>
    </row>
    <row r="253" spans="1:10" x14ac:dyDescent="0.2">
      <c r="A253">
        <v>126981</v>
      </c>
      <c r="B253">
        <f t="shared" si="0"/>
        <v>3.7916666666666665</v>
      </c>
      <c r="H253" t="s">
        <v>80</v>
      </c>
      <c r="J253">
        <f t="shared" si="4"/>
        <v>-0.67449469486564884</v>
      </c>
    </row>
    <row r="254" spans="1:10" x14ac:dyDescent="0.2">
      <c r="A254">
        <v>127072</v>
      </c>
      <c r="B254">
        <f t="shared" si="0"/>
        <v>9.2916666666666661</v>
      </c>
      <c r="J254">
        <f t="shared" si="4"/>
        <v>-0.46064733760141713</v>
      </c>
    </row>
    <row r="255" spans="1:10" x14ac:dyDescent="0.2">
      <c r="A255">
        <v>127295</v>
      </c>
      <c r="B255">
        <f t="shared" si="0"/>
        <v>153.70833333333334</v>
      </c>
      <c r="J255">
        <f t="shared" si="4"/>
        <v>5.1544658463215178</v>
      </c>
    </row>
    <row r="256" spans="1:10" x14ac:dyDescent="0.2">
      <c r="A256">
        <v>130984</v>
      </c>
      <c r="B256">
        <f t="shared" si="0"/>
        <v>10.083333333333334</v>
      </c>
      <c r="J256">
        <f t="shared" si="4"/>
        <v>-0.42986627860126253</v>
      </c>
    </row>
    <row r="257" spans="1:10" x14ac:dyDescent="0.2">
      <c r="A257">
        <v>131226</v>
      </c>
      <c r="B257">
        <f t="shared" si="0"/>
        <v>109.375</v>
      </c>
      <c r="J257">
        <f t="shared" si="4"/>
        <v>3.4307265423128608</v>
      </c>
    </row>
    <row r="258" spans="1:10" x14ac:dyDescent="0.2">
      <c r="A258">
        <v>133851</v>
      </c>
      <c r="B258">
        <f t="shared" ref="B258:B283" si="5">(A259-A258)/24</f>
        <v>13.75</v>
      </c>
      <c r="J258">
        <f t="shared" si="4"/>
        <v>-0.28730137375844134</v>
      </c>
    </row>
    <row r="259" spans="1:10" x14ac:dyDescent="0.2">
      <c r="A259">
        <v>134181</v>
      </c>
      <c r="B259">
        <f t="shared" si="5"/>
        <v>50.875</v>
      </c>
      <c r="J259">
        <f t="shared" ref="J259:J283" si="6">(B259-C$287)/C$288</f>
        <v>1.1561682877751231</v>
      </c>
    </row>
    <row r="260" spans="1:10" x14ac:dyDescent="0.2">
      <c r="A260">
        <v>135402</v>
      </c>
      <c r="B260">
        <f t="shared" si="5"/>
        <v>4.541666666666667</v>
      </c>
      <c r="D260">
        <v>1</v>
      </c>
      <c r="E260">
        <v>1</v>
      </c>
      <c r="F260">
        <v>1</v>
      </c>
      <c r="H260" t="s">
        <v>81</v>
      </c>
      <c r="J260">
        <f t="shared" si="6"/>
        <v>-0.64533369160234455</v>
      </c>
    </row>
    <row r="261" spans="1:10" x14ac:dyDescent="0.2">
      <c r="A261">
        <v>135511</v>
      </c>
      <c r="B261">
        <f t="shared" si="5"/>
        <v>43.833333333333336</v>
      </c>
      <c r="H261" t="s">
        <v>82</v>
      </c>
      <c r="J261">
        <f t="shared" si="6"/>
        <v>0.88237886824743261</v>
      </c>
    </row>
    <row r="262" spans="1:10" x14ac:dyDescent="0.2">
      <c r="A262">
        <v>136563</v>
      </c>
      <c r="B262">
        <f t="shared" si="5"/>
        <v>22.25</v>
      </c>
      <c r="D262">
        <v>1</v>
      </c>
      <c r="E262">
        <v>1</v>
      </c>
      <c r="F262">
        <v>1</v>
      </c>
      <c r="H262" t="s">
        <v>89</v>
      </c>
      <c r="J262">
        <f t="shared" si="6"/>
        <v>4.3189996559007765E-2</v>
      </c>
    </row>
    <row r="263" spans="1:10" x14ac:dyDescent="0.2">
      <c r="A263">
        <v>137097</v>
      </c>
      <c r="B263">
        <f t="shared" si="5"/>
        <v>4.833333333333333</v>
      </c>
      <c r="D263">
        <v>1</v>
      </c>
      <c r="E263">
        <v>1</v>
      </c>
      <c r="F263">
        <v>1</v>
      </c>
      <c r="H263" t="s">
        <v>83</v>
      </c>
      <c r="J263">
        <f t="shared" si="6"/>
        <v>-0.63399330144439292</v>
      </c>
    </row>
    <row r="264" spans="1:10" x14ac:dyDescent="0.2">
      <c r="A264">
        <v>137213</v>
      </c>
      <c r="B264">
        <f t="shared" si="5"/>
        <v>28.666666666666668</v>
      </c>
      <c r="J264">
        <f t="shared" si="6"/>
        <v>0.29267858003394487</v>
      </c>
    </row>
    <row r="265" spans="1:10" x14ac:dyDescent="0.2">
      <c r="A265">
        <v>137901</v>
      </c>
      <c r="B265">
        <f t="shared" si="5"/>
        <v>22.208333333333332</v>
      </c>
      <c r="F265">
        <v>1</v>
      </c>
      <c r="H265" t="s">
        <v>84</v>
      </c>
      <c r="J265">
        <f t="shared" si="6"/>
        <v>4.1569940822157481E-2</v>
      </c>
    </row>
    <row r="266" spans="1:10" x14ac:dyDescent="0.2">
      <c r="A266">
        <v>138434</v>
      </c>
      <c r="B266">
        <f t="shared" si="5"/>
        <v>24.25</v>
      </c>
      <c r="J266">
        <f t="shared" si="6"/>
        <v>0.12095267192781932</v>
      </c>
    </row>
    <row r="267" spans="1:10" x14ac:dyDescent="0.2">
      <c r="A267">
        <v>139016</v>
      </c>
      <c r="B267">
        <f t="shared" si="5"/>
        <v>2.625</v>
      </c>
      <c r="J267">
        <f t="shared" si="6"/>
        <v>-0.71985625549745558</v>
      </c>
    </row>
    <row r="268" spans="1:10" x14ac:dyDescent="0.2">
      <c r="A268">
        <v>139079</v>
      </c>
      <c r="B268">
        <f t="shared" si="5"/>
        <v>8.0416666666666661</v>
      </c>
      <c r="J268">
        <f t="shared" si="6"/>
        <v>-0.50924900970692433</v>
      </c>
    </row>
    <row r="269" spans="1:10" x14ac:dyDescent="0.2">
      <c r="A269">
        <v>139272</v>
      </c>
      <c r="B269">
        <f t="shared" si="5"/>
        <v>16.875</v>
      </c>
      <c r="J269">
        <f t="shared" si="6"/>
        <v>-0.16579719349467328</v>
      </c>
    </row>
    <row r="270" spans="1:10" x14ac:dyDescent="0.2">
      <c r="A270">
        <v>139677</v>
      </c>
      <c r="B270">
        <f t="shared" si="5"/>
        <v>36.875</v>
      </c>
      <c r="J270">
        <f t="shared" si="6"/>
        <v>0.61182956019344226</v>
      </c>
    </row>
    <row r="271" spans="1:10" x14ac:dyDescent="0.2">
      <c r="A271">
        <v>140562</v>
      </c>
      <c r="B271">
        <f t="shared" si="5"/>
        <v>26.125</v>
      </c>
      <c r="J271">
        <f t="shared" si="6"/>
        <v>0.19385518008608016</v>
      </c>
    </row>
    <row r="272" spans="1:10" x14ac:dyDescent="0.2">
      <c r="A272">
        <v>141189</v>
      </c>
      <c r="B272">
        <f t="shared" si="5"/>
        <v>28.125</v>
      </c>
      <c r="J272">
        <f t="shared" si="6"/>
        <v>0.2716178554548917</v>
      </c>
    </row>
    <row r="273" spans="1:10" x14ac:dyDescent="0.2">
      <c r="A273">
        <v>141864</v>
      </c>
      <c r="B273">
        <f t="shared" si="5"/>
        <v>2.1666666666666665</v>
      </c>
      <c r="H273" t="s">
        <v>85</v>
      </c>
      <c r="J273">
        <f t="shared" si="6"/>
        <v>-0.73767686860280823</v>
      </c>
    </row>
    <row r="274" spans="1:10" x14ac:dyDescent="0.2">
      <c r="A274">
        <v>141916</v>
      </c>
      <c r="B274">
        <f t="shared" si="5"/>
        <v>31.791666666666668</v>
      </c>
      <c r="J274">
        <f t="shared" si="6"/>
        <v>0.41418276029771295</v>
      </c>
    </row>
    <row r="275" spans="1:10" x14ac:dyDescent="0.2">
      <c r="A275">
        <v>142679</v>
      </c>
      <c r="B275">
        <f t="shared" si="5"/>
        <v>2.9166666666666665</v>
      </c>
      <c r="H275" t="s">
        <v>86</v>
      </c>
      <c r="J275">
        <f t="shared" si="6"/>
        <v>-0.70851586533950395</v>
      </c>
    </row>
    <row r="276" spans="1:10" x14ac:dyDescent="0.2">
      <c r="A276">
        <v>142749</v>
      </c>
      <c r="B276">
        <f t="shared" si="5"/>
        <v>6.958333333333333</v>
      </c>
      <c r="J276">
        <f t="shared" si="6"/>
        <v>-0.55137045886503067</v>
      </c>
    </row>
    <row r="277" spans="1:10" x14ac:dyDescent="0.2">
      <c r="A277">
        <v>142916</v>
      </c>
      <c r="B277">
        <f t="shared" si="5"/>
        <v>3.75</v>
      </c>
      <c r="J277">
        <f t="shared" si="6"/>
        <v>-0.67611475060249915</v>
      </c>
    </row>
    <row r="278" spans="1:10" x14ac:dyDescent="0.2">
      <c r="A278">
        <v>143006</v>
      </c>
      <c r="B278">
        <f t="shared" si="5"/>
        <v>3.4583333333333335</v>
      </c>
      <c r="J278">
        <f t="shared" si="6"/>
        <v>-0.68745514076045089</v>
      </c>
    </row>
    <row r="279" spans="1:10" x14ac:dyDescent="0.2">
      <c r="A279">
        <v>143089</v>
      </c>
      <c r="B279">
        <f t="shared" si="5"/>
        <v>1.9583333333333333</v>
      </c>
      <c r="H279" t="s">
        <v>87</v>
      </c>
      <c r="J279">
        <f t="shared" si="6"/>
        <v>-0.74577714728705957</v>
      </c>
    </row>
    <row r="280" spans="1:10" x14ac:dyDescent="0.2">
      <c r="A280">
        <v>143136</v>
      </c>
      <c r="B280">
        <f t="shared" si="5"/>
        <v>17.375</v>
      </c>
      <c r="J280">
        <f t="shared" si="6"/>
        <v>-0.1463565246524704</v>
      </c>
    </row>
    <row r="281" spans="1:10" x14ac:dyDescent="0.2">
      <c r="A281">
        <v>143553</v>
      </c>
      <c r="B281">
        <f t="shared" si="5"/>
        <v>7.125</v>
      </c>
      <c r="H281" t="s">
        <v>88</v>
      </c>
      <c r="J281">
        <f t="shared" si="6"/>
        <v>-0.54489023591762964</v>
      </c>
    </row>
    <row r="282" spans="1:10" x14ac:dyDescent="0.2">
      <c r="A282">
        <v>143724</v>
      </c>
      <c r="B282">
        <f t="shared" si="5"/>
        <v>22.833333333333332</v>
      </c>
      <c r="J282">
        <f t="shared" si="6"/>
        <v>6.5870776874911094E-2</v>
      </c>
    </row>
    <row r="283" spans="1:10" x14ac:dyDescent="0.2">
      <c r="A283">
        <v>144272</v>
      </c>
      <c r="B283">
        <f t="shared" si="5"/>
        <v>18.291666666666668</v>
      </c>
      <c r="J283">
        <f t="shared" si="6"/>
        <v>-0.11071529844176506</v>
      </c>
    </row>
    <row r="284" spans="1:10" x14ac:dyDescent="0.2">
      <c r="A284">
        <v>144711</v>
      </c>
      <c r="B284" t="s">
        <v>24</v>
      </c>
      <c r="C284" t="s">
        <v>4</v>
      </c>
    </row>
    <row r="287" spans="1:10" x14ac:dyDescent="0.2">
      <c r="C287">
        <f>AVERAGE(B2:B284)</f>
        <v>21.139184397163113</v>
      </c>
    </row>
    <row r="288" spans="1:10" x14ac:dyDescent="0.2">
      <c r="C288">
        <f>STDEV(B2:B284)</f>
        <v>25.719279725323652</v>
      </c>
    </row>
    <row r="289" spans="3:3" x14ac:dyDescent="0.2">
      <c r="C289">
        <f>MIN(B2:B283)</f>
        <v>0.45833333333333331</v>
      </c>
    </row>
    <row r="291" spans="3:3" x14ac:dyDescent="0.2">
      <c r="C291">
        <f>(A284-A2)/(24*60)</f>
        <v>99.354166666666671</v>
      </c>
    </row>
    <row r="293" spans="3:3" x14ac:dyDescent="0.2">
      <c r="C293">
        <f>MAX(B2:B283)</f>
        <v>220.08333333333334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2015-12-11T16:17:17Z</dcterms:created>
  <dcterms:modified xsi:type="dcterms:W3CDTF">2016-10-25T11:35:25Z</dcterms:modified>
</cp:coreProperties>
</file>