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isy\Desktop\"/>
    </mc:Choice>
  </mc:AlternateContent>
  <xr:revisionPtr revIDLastSave="0" documentId="13_ncr:1_{1BBC701C-42CD-4FB9-B906-147913C6856A}" xr6:coauthVersionLast="46" xr6:coauthVersionMax="46" xr10:uidLastSave="{00000000-0000-0000-0000-000000000000}"/>
  <bookViews>
    <workbookView xWindow="-120" yWindow="-120" windowWidth="29040" windowHeight="15840" activeTab="1" xr2:uid="{546651F1-8BEE-44A2-9924-2180FA01023C}"/>
  </bookViews>
  <sheets>
    <sheet name="用水分佈詳細" sheetId="1" r:id="rId1"/>
    <sheet name="用水分佈" sheetId="2" r:id="rId2"/>
    <sheet name="109年降水量" sheetId="4" r:id="rId3"/>
    <sheet name="109-自來水生活" sheetId="5" r:id="rId4"/>
    <sheet name="自來水使用分佈圖" sheetId="6" r:id="rId5"/>
    <sheet name="颱風次數" sheetId="7" r:id="rId6"/>
  </sheets>
  <definedNames>
    <definedName name="_xlchart.v1.0" hidden="1">用水分佈詳細!$U$6:$U$31</definedName>
    <definedName name="_xlchart.v1.1" hidden="1">用水分佈詳細!$V$5</definedName>
    <definedName name="_xlchart.v1.10" hidden="1">用水分佈詳細!$U$6:$U$31</definedName>
    <definedName name="_xlchart.v1.11" hidden="1">用水分佈詳細!$V$5</definedName>
    <definedName name="_xlchart.v1.12" hidden="1">用水分佈詳細!$V$6:$V$31</definedName>
    <definedName name="_xlchart.v1.13" hidden="1">用水分佈詳細!$W$5</definedName>
    <definedName name="_xlchart.v1.14" hidden="1">用水分佈詳細!$W$6:$W$31</definedName>
    <definedName name="_xlchart.v1.15" hidden="1">用水分佈詳細!$U$6:$U$31</definedName>
    <definedName name="_xlchart.v1.16" hidden="1">用水分佈詳細!$V$5</definedName>
    <definedName name="_xlchart.v1.17" hidden="1">用水分佈詳細!$V$6:$V$31</definedName>
    <definedName name="_xlchart.v1.18" hidden="1">用水分佈詳細!$W$5</definedName>
    <definedName name="_xlchart.v1.19" hidden="1">用水分佈詳細!$W$6:$W$31</definedName>
    <definedName name="_xlchart.v1.2" hidden="1">用水分佈詳細!$V$6:$V$31</definedName>
    <definedName name="_xlchart.v1.20" hidden="1">用水分佈詳細!$U$6:$U$31</definedName>
    <definedName name="_xlchart.v1.21" hidden="1">用水分佈詳細!$V$5</definedName>
    <definedName name="_xlchart.v1.22" hidden="1">用水分佈詳細!$V$6:$V$31</definedName>
    <definedName name="_xlchart.v1.23" hidden="1">用水分佈詳細!$W$5</definedName>
    <definedName name="_xlchart.v1.24" hidden="1">用水分佈詳細!$W$6:$W$31</definedName>
    <definedName name="_xlchart.v1.25" hidden="1">用水分佈詳細!$U$6:$U$31</definedName>
    <definedName name="_xlchart.v1.26" hidden="1">用水分佈詳細!$V$5</definedName>
    <definedName name="_xlchart.v1.27" hidden="1">用水分佈詳細!$V$6:$V$31</definedName>
    <definedName name="_xlchart.v1.28" hidden="1">用水分佈詳細!$W$5</definedName>
    <definedName name="_xlchart.v1.29" hidden="1">用水分佈詳細!$W$6:$W$31</definedName>
    <definedName name="_xlchart.v1.3" hidden="1">用水分佈詳細!$W$5</definedName>
    <definedName name="_xlchart.v1.30" hidden="1">用水分佈詳細!$X$6</definedName>
    <definedName name="_xlchart.v1.31" hidden="1">用水分佈詳細!$Y$5:$AX$5</definedName>
    <definedName name="_xlchart.v1.32" hidden="1">用水分佈詳細!$Y$6:$AX$6</definedName>
    <definedName name="_xlchart.v1.33" hidden="1">用水分佈詳細!$X$6</definedName>
    <definedName name="_xlchart.v1.34" hidden="1">用水分佈詳細!$Y$5:$AX$5</definedName>
    <definedName name="_xlchart.v1.35" hidden="1">用水分佈詳細!$Y$6:$AX$6</definedName>
    <definedName name="_xlchart.v1.36" hidden="1">'109-自來水生活'!$A$6:$B$27</definedName>
    <definedName name="_xlchart.v1.37" hidden="1">'109-自來水生活'!$C$5</definedName>
    <definedName name="_xlchart.v1.38" hidden="1">'109-自來水生活'!$C$6:$C$27</definedName>
    <definedName name="_xlchart.v1.4" hidden="1">用水分佈詳細!$W$6:$W$31</definedName>
    <definedName name="_xlchart.v1.5" hidden="1">用水分佈詳細!$U$6:$U$31</definedName>
    <definedName name="_xlchart.v1.6" hidden="1">用水分佈詳細!$V$5</definedName>
    <definedName name="_xlchart.v1.7" hidden="1">用水分佈詳細!$V$6:$V$31</definedName>
    <definedName name="_xlchart.v1.8" hidden="1">用水分佈詳細!$W$5</definedName>
    <definedName name="_xlchart.v1.9" hidden="1">用水分佈詳細!$W$6:$W$31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0" i="2" l="1"/>
  <c r="V20" i="2"/>
  <c r="W20" i="2"/>
  <c r="X20" i="2"/>
  <c r="Y20" i="2"/>
  <c r="Z20" i="2"/>
  <c r="AA20" i="2"/>
  <c r="AB20" i="2"/>
  <c r="U21" i="2"/>
  <c r="V21" i="2"/>
  <c r="W21" i="2"/>
  <c r="X21" i="2"/>
  <c r="Y21" i="2"/>
  <c r="Z21" i="2"/>
  <c r="AA21" i="2"/>
  <c r="AB21" i="2"/>
  <c r="U22" i="2"/>
  <c r="V22" i="2"/>
  <c r="W22" i="2"/>
  <c r="X22" i="2"/>
  <c r="Y22" i="2"/>
  <c r="Z22" i="2"/>
  <c r="AA22" i="2"/>
  <c r="AB22" i="2"/>
  <c r="T22" i="2"/>
  <c r="T21" i="2"/>
  <c r="T20" i="2"/>
  <c r="C14" i="6"/>
  <c r="C15" i="6"/>
  <c r="C16" i="6"/>
  <c r="C17" i="6"/>
  <c r="C18" i="6"/>
  <c r="C19" i="6"/>
  <c r="C13" i="6"/>
  <c r="B14" i="6"/>
  <c r="B15" i="6"/>
  <c r="B16" i="6"/>
  <c r="B17" i="6"/>
  <c r="B18" i="6"/>
  <c r="B19" i="6"/>
  <c r="B13" i="6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6" i="5"/>
  <c r="K63" i="2"/>
  <c r="L63" i="2"/>
  <c r="M63" i="2"/>
  <c r="N63" i="2"/>
  <c r="O63" i="2"/>
  <c r="P63" i="2"/>
  <c r="Q63" i="2"/>
  <c r="K64" i="2"/>
  <c r="L64" i="2"/>
  <c r="M64" i="2"/>
  <c r="N64" i="2"/>
  <c r="O64" i="2"/>
  <c r="P64" i="2"/>
  <c r="Q64" i="2"/>
  <c r="K65" i="2"/>
  <c r="L65" i="2"/>
  <c r="M65" i="2"/>
  <c r="N65" i="2"/>
  <c r="O65" i="2"/>
  <c r="P65" i="2"/>
  <c r="Q65" i="2"/>
  <c r="J64" i="2"/>
  <c r="J63" i="2"/>
  <c r="J65" i="2"/>
  <c r="K54" i="2"/>
  <c r="L54" i="2"/>
  <c r="M54" i="2"/>
  <c r="N54" i="2"/>
  <c r="O54" i="2"/>
  <c r="P54" i="2"/>
  <c r="Q54" i="2"/>
  <c r="K55" i="2"/>
  <c r="L55" i="2"/>
  <c r="M55" i="2"/>
  <c r="N55" i="2"/>
  <c r="O55" i="2"/>
  <c r="P55" i="2"/>
  <c r="Q55" i="2"/>
  <c r="K56" i="2"/>
  <c r="L56" i="2"/>
  <c r="M56" i="2"/>
  <c r="N56" i="2"/>
  <c r="O56" i="2"/>
  <c r="P56" i="2"/>
  <c r="Q56" i="2"/>
  <c r="J56" i="2"/>
  <c r="J55" i="2"/>
  <c r="J54" i="2"/>
  <c r="S32" i="1"/>
  <c r="M24" i="2"/>
  <c r="N24" i="2"/>
  <c r="Q25" i="2"/>
  <c r="J26" i="2"/>
  <c r="J23" i="2"/>
  <c r="J25" i="2" s="1"/>
  <c r="K23" i="2"/>
  <c r="K25" i="2" s="1"/>
  <c r="L23" i="2"/>
  <c r="L26" i="2" s="1"/>
  <c r="M23" i="2"/>
  <c r="M26" i="2" s="1"/>
  <c r="N23" i="2"/>
  <c r="N26" i="2" s="1"/>
  <c r="O23" i="2"/>
  <c r="O26" i="2" s="1"/>
  <c r="P23" i="2"/>
  <c r="P24" i="2" s="1"/>
  <c r="Q23" i="2"/>
  <c r="Q24" i="2" s="1"/>
  <c r="I23" i="2"/>
  <c r="I25" i="2" s="1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I10" i="2"/>
  <c r="I9" i="2"/>
  <c r="I8" i="2"/>
  <c r="I7" i="2"/>
  <c r="I6" i="2"/>
  <c r="I5" i="2"/>
  <c r="I4" i="2"/>
  <c r="I3" i="2"/>
  <c r="J2" i="2"/>
  <c r="K2" i="2"/>
  <c r="I2" i="2"/>
  <c r="K26" i="2" l="1"/>
  <c r="O24" i="2"/>
  <c r="I24" i="2"/>
  <c r="P25" i="2"/>
  <c r="L24" i="2"/>
  <c r="I26" i="2"/>
  <c r="O25" i="2"/>
  <c r="K24" i="2"/>
  <c r="N25" i="2"/>
  <c r="J24" i="2"/>
  <c r="Q26" i="2"/>
  <c r="M25" i="2"/>
  <c r="P26" i="2"/>
  <c r="L25" i="2"/>
</calcChain>
</file>

<file path=xl/sharedStrings.xml><?xml version="1.0" encoding="utf-8"?>
<sst xmlns="http://schemas.openxmlformats.org/spreadsheetml/2006/main" count="262" uniqueCount="103">
  <si>
    <t>工業用水各業別歷年分析</t>
  </si>
  <si>
    <t>面積單位：公頃　用水量單位：百萬立方公尺</t>
  </si>
  <si>
    <t>年份</t>
  </si>
  <si>
    <t>項目/業別</t>
  </si>
  <si>
    <t>面積</t>
  </si>
  <si>
    <t>用水量</t>
  </si>
  <si>
    <t>菸草製造業</t>
  </si>
  <si>
    <t>紡織業</t>
  </si>
  <si>
    <t>成衣.服飾品及其他紡織製品製造業</t>
  </si>
  <si>
    <t>皮革.毛平及其製品製造</t>
  </si>
  <si>
    <t>木竹製品製造業</t>
  </si>
  <si>
    <t>家具及裝設品製造業</t>
  </si>
  <si>
    <t>紙漿.紙及紙製品</t>
  </si>
  <si>
    <t>印刷及其輔助業</t>
  </si>
  <si>
    <t>化學材料製造業</t>
  </si>
  <si>
    <t>化學製品製造業</t>
  </si>
  <si>
    <t>石油及煤製品製造業</t>
  </si>
  <si>
    <t>橡膠製品製造業</t>
  </si>
  <si>
    <t>塑膠製品製造業</t>
  </si>
  <si>
    <t>非金屬礦物製品製造業</t>
  </si>
  <si>
    <t>屬基本工業</t>
  </si>
  <si>
    <t>金屬製品製造業</t>
  </si>
  <si>
    <t>機械設備製造修配業</t>
  </si>
  <si>
    <t>電腦.通信及視聽電子產品製造業</t>
  </si>
  <si>
    <t>電子零組件製造業</t>
  </si>
  <si>
    <t>電力機械器材及設備製造修配業</t>
  </si>
  <si>
    <t>其他工業製品製造業</t>
  </si>
  <si>
    <t>食品製造業</t>
  </si>
  <si>
    <t>飲料製造業</t>
  </si>
  <si>
    <t>藥品製造業</t>
  </si>
  <si>
    <t>汽車及其零件製造業</t>
  </si>
  <si>
    <t>其他運輸工具製造業</t>
  </si>
  <si>
    <t>區域</t>
  </si>
  <si>
    <t>農業用水</t>
  </si>
  <si>
    <t>生活用水</t>
  </si>
  <si>
    <t>工業用水</t>
  </si>
  <si>
    <t>合計</t>
  </si>
  <si>
    <t>北區</t>
  </si>
  <si>
    <t>中區</t>
  </si>
  <si>
    <t>南區</t>
  </si>
  <si>
    <t>東區</t>
  </si>
  <si>
    <t>離島</t>
  </si>
  <si>
    <t>年</t>
  </si>
  <si>
    <t>年</t>
    <phoneticPr fontId="19" type="noConversion"/>
  </si>
  <si>
    <t>https://www-ws.wra.gov.tw/Download.ashx?u=LzAwMS9VcGxvYWQvNDAxL3JlbGZpbGUvOTA1OC84NDk4Mi9jZTA3NmU2Ni1mYzhhLTQzZmQtYTg1NC1lOTUyYWZiNjdiZDEucGRm&amp;n=c3RhMzgxLnBkZg%3D%3D&amp;icon=..pdf</t>
  </si>
  <si>
    <t>https://gweb.wra.gov.tw/HydroInfo/StDataInfo/StDataInfo?RA&amp;21D160</t>
  </si>
  <si>
    <t>歷年雨量統計</t>
  </si>
  <si>
    <t>https://gweb.wra.gov.tw/HydroInfo/StDataInfo/StDataInfo</t>
  </si>
  <si>
    <t>http://wuss.wra.gov.tw/facwsource.aspx</t>
  </si>
  <si>
    <t>水利署</t>
    <phoneticPr fontId="19" type="noConversion"/>
  </si>
  <si>
    <r>
      <rPr>
        <sz val="12"/>
        <rFont val="WenQuanYi Micro Hei Mono"/>
        <family val="2"/>
      </rPr>
      <t>縣市別</t>
    </r>
  </si>
  <si>
    <r>
      <rPr>
        <sz val="12"/>
        <rFont val="WenQuanYi Micro Hei Mono"/>
        <family val="2"/>
      </rPr>
      <t>年中供水人數 (人)</t>
    </r>
  </si>
  <si>
    <r>
      <rPr>
        <sz val="12"/>
        <rFont val="WenQuanYi Micro Hei Mono"/>
        <family val="2"/>
      </rPr>
      <t>每人每日生活用水量 (公升)</t>
    </r>
  </si>
  <si>
    <r>
      <rPr>
        <sz val="12"/>
        <rFont val="WenQuanYi Micro Hei Mono"/>
        <family val="2"/>
      </rPr>
      <t>總 計</t>
    </r>
  </si>
  <si>
    <r>
      <rPr>
        <sz val="11"/>
        <rFont val="WenQuanYi Micro Hei Mono"/>
        <family val="2"/>
      </rPr>
      <t>新北市</t>
    </r>
  </si>
  <si>
    <r>
      <rPr>
        <sz val="11"/>
        <rFont val="WenQuanYi Micro Hei Mono"/>
        <family val="2"/>
      </rPr>
      <t>臺北市</t>
    </r>
  </si>
  <si>
    <r>
      <rPr>
        <sz val="11"/>
        <rFont val="WenQuanYi Micro Hei Mono"/>
        <family val="2"/>
      </rPr>
      <t>桃園市</t>
    </r>
  </si>
  <si>
    <r>
      <rPr>
        <sz val="11"/>
        <rFont val="WenQuanYi Micro Hei Mono"/>
        <family val="2"/>
      </rPr>
      <t>臺中市</t>
    </r>
  </si>
  <si>
    <r>
      <rPr>
        <sz val="11"/>
        <rFont val="WenQuanYi Micro Hei Mono"/>
        <family val="2"/>
      </rPr>
      <t>臺南市</t>
    </r>
  </si>
  <si>
    <r>
      <rPr>
        <sz val="11"/>
        <rFont val="WenQuanYi Micro Hei Mono"/>
        <family val="2"/>
      </rPr>
      <t>高雄市</t>
    </r>
  </si>
  <si>
    <r>
      <rPr>
        <sz val="11"/>
        <rFont val="WenQuanYi Micro Hei Mono"/>
        <family val="2"/>
      </rPr>
      <t>宜蘭縣</t>
    </r>
  </si>
  <si>
    <r>
      <rPr>
        <sz val="11"/>
        <rFont val="WenQuanYi Micro Hei Mono"/>
        <family val="2"/>
      </rPr>
      <t>新竹縣</t>
    </r>
  </si>
  <si>
    <r>
      <rPr>
        <sz val="11"/>
        <rFont val="WenQuanYi Micro Hei Mono"/>
        <family val="2"/>
      </rPr>
      <t>苗栗縣</t>
    </r>
  </si>
  <si>
    <r>
      <rPr>
        <sz val="11"/>
        <rFont val="WenQuanYi Micro Hei Mono"/>
        <family val="2"/>
      </rPr>
      <t>彰化縣</t>
    </r>
  </si>
  <si>
    <r>
      <rPr>
        <sz val="11"/>
        <rFont val="WenQuanYi Micro Hei Mono"/>
        <family val="2"/>
      </rPr>
      <t>南投縣</t>
    </r>
  </si>
  <si>
    <r>
      <rPr>
        <sz val="11"/>
        <rFont val="WenQuanYi Micro Hei Mono"/>
        <family val="2"/>
      </rPr>
      <t>雲林縣</t>
    </r>
  </si>
  <si>
    <r>
      <rPr>
        <sz val="11"/>
        <rFont val="WenQuanYi Micro Hei Mono"/>
        <family val="2"/>
      </rPr>
      <t>嘉義縣</t>
    </r>
  </si>
  <si>
    <r>
      <rPr>
        <sz val="11"/>
        <rFont val="WenQuanYi Micro Hei Mono"/>
        <family val="2"/>
      </rPr>
      <t>屏東縣</t>
    </r>
  </si>
  <si>
    <r>
      <rPr>
        <sz val="11"/>
        <rFont val="WenQuanYi Micro Hei Mono"/>
        <family val="2"/>
      </rPr>
      <t>臺東縣</t>
    </r>
  </si>
  <si>
    <r>
      <rPr>
        <sz val="11"/>
        <rFont val="WenQuanYi Micro Hei Mono"/>
        <family val="2"/>
      </rPr>
      <t>花蓮縣</t>
    </r>
  </si>
  <si>
    <r>
      <rPr>
        <sz val="11"/>
        <rFont val="WenQuanYi Micro Hei Mono"/>
        <family val="2"/>
      </rPr>
      <t>澎湖縣</t>
    </r>
  </si>
  <si>
    <r>
      <rPr>
        <sz val="11"/>
        <rFont val="WenQuanYi Micro Hei Mono"/>
        <family val="2"/>
      </rPr>
      <t>基隆市</t>
    </r>
  </si>
  <si>
    <r>
      <rPr>
        <sz val="11"/>
        <rFont val="WenQuanYi Micro Hei Mono"/>
        <family val="2"/>
      </rPr>
      <t>新竹市</t>
    </r>
  </si>
  <si>
    <r>
      <rPr>
        <sz val="11"/>
        <rFont val="WenQuanYi Micro Hei Mono"/>
        <family val="2"/>
      </rPr>
      <t>嘉義市</t>
    </r>
  </si>
  <si>
    <r>
      <rPr>
        <sz val="11"/>
        <rFont val="WenQuanYi Micro Hei Mono"/>
        <family val="2"/>
      </rPr>
      <t>金門縣</t>
    </r>
  </si>
  <si>
    <r>
      <rPr>
        <sz val="11"/>
        <rFont val="WenQuanYi Micro Hei Mono"/>
        <family val="2"/>
      </rPr>
      <t>連江縣</t>
    </r>
  </si>
  <si>
    <r>
      <rPr>
        <sz val="11"/>
        <rFont val="WenQuanYi Micro Hei Mono"/>
        <family val="2"/>
      </rPr>
      <t>公開類</t>
    </r>
  </si>
  <si>
    <r>
      <rPr>
        <sz val="12"/>
        <rFont val="WenQuanYi Micro Hei Mono"/>
        <family val="2"/>
      </rPr>
      <t>次年3月15日前編報</t>
    </r>
  </si>
  <si>
    <r>
      <rPr>
        <sz val="11"/>
        <rFont val="WenQuanYi Micro Hei Mono"/>
        <family val="2"/>
      </rPr>
      <t>編製機關</t>
    </r>
  </si>
  <si>
    <r>
      <rPr>
        <sz val="11"/>
        <rFont val="WenQuanYi Micro Hei Mono"/>
        <family val="2"/>
      </rPr>
      <t>經濟部水利署</t>
    </r>
  </si>
  <si>
    <r>
      <rPr>
        <sz val="11"/>
        <rFont val="WenQuanYi Micro Hei Mono"/>
        <family val="2"/>
      </rPr>
      <t>年  報</t>
    </r>
  </si>
  <si>
    <r>
      <rPr>
        <sz val="11"/>
        <rFont val="WenQuanYi Micro Hei Mono"/>
        <family val="2"/>
      </rPr>
      <t>表   號</t>
    </r>
  </si>
  <si>
    <r>
      <rPr>
        <sz val="11"/>
        <rFont val="Times New Roman"/>
        <family val="1"/>
      </rPr>
      <t>2341</t>
    </r>
    <r>
      <rPr>
        <sz val="11"/>
        <rFont val="UmePlus Gothic"/>
        <family val="3"/>
      </rPr>
      <t>－</t>
    </r>
    <r>
      <rPr>
        <sz val="11"/>
        <rFont val="Times New Roman"/>
        <family val="1"/>
      </rPr>
      <t>01</t>
    </r>
    <r>
      <rPr>
        <sz val="11"/>
        <rFont val="UmePlus Gothic"/>
        <family val="3"/>
      </rPr>
      <t>－</t>
    </r>
    <r>
      <rPr>
        <sz val="11"/>
        <rFont val="Times New Roman"/>
        <family val="1"/>
      </rPr>
      <t>04</t>
    </r>
  </si>
  <si>
    <r>
      <rPr>
        <sz val="20"/>
        <rFont val="WenQuanYi Micro Hei Mono"/>
        <family val="2"/>
      </rPr>
      <t>自來水生活用水量統計</t>
    </r>
  </si>
  <si>
    <r>
      <rPr>
        <sz val="12"/>
        <rFont val="WenQuanYi Micro Hei Mono"/>
        <family val="2"/>
      </rPr>
      <t>中華民國 109年</t>
    </r>
  </si>
  <si>
    <r>
      <rPr>
        <sz val="11"/>
        <rFont val="WenQuanYi Micro Hei Mono"/>
        <family val="2"/>
      </rPr>
      <t>主辦統計人員</t>
    </r>
  </si>
  <si>
    <r>
      <rPr>
        <sz val="11"/>
        <rFont val="WenQuanYi Micro Hei Mono"/>
        <family val="2"/>
      </rPr>
      <t>資料來源：台灣自來水股份有限公司、臺北自來水事業處、金門縣自來水廠、連江縣自來水廠。</t>
    </r>
  </si>
  <si>
    <r>
      <rPr>
        <sz val="11"/>
        <rFont val="WenQuanYi Micro Hei Mono"/>
        <family val="2"/>
      </rPr>
      <t>填表說明：1.本表由本署主計室編製1式4份，1份送經濟部統計處，1份送本署水源經營組，</t>
    </r>
  </si>
  <si>
    <r>
      <rPr>
        <sz val="11"/>
        <rFont val="Times New Roman"/>
        <family val="1"/>
      </rPr>
      <t>1</t>
    </r>
    <r>
      <rPr>
        <sz val="11"/>
        <rFont val="WenQuanYi Micro Hei Mono"/>
        <family val="2"/>
      </rPr>
      <t>份送本署保育事業組，</t>
    </r>
    <r>
      <rPr>
        <sz val="11"/>
        <rFont val="Times New Roman"/>
        <family val="1"/>
      </rPr>
      <t>1</t>
    </r>
    <r>
      <rPr>
        <sz val="11"/>
        <rFont val="WenQuanYi Micro Hei Mono"/>
        <family val="2"/>
      </rPr>
      <t>份自存，並公布於本署網站。</t>
    </r>
  </si>
  <si>
    <r>
      <rPr>
        <sz val="11"/>
        <rFont val="WenQuanYi Micro Hei Mono"/>
        <family val="2"/>
      </rPr>
      <t>2.各填報單位於次年2月底前將資料報送本署，由本署於次年3月15日前完成彙編。</t>
    </r>
  </si>
  <si>
    <r>
      <rPr>
        <sz val="11"/>
        <rFont val="WenQuanYi Micro Hei Mono"/>
        <family val="2"/>
      </rPr>
      <t>3.年中供水人數=(上年底供水人數+本年底供水人數)÷2。</t>
    </r>
  </si>
  <si>
    <r>
      <rPr>
        <sz val="11"/>
        <rFont val="WenQuanYi Micro Hei Mono"/>
        <family val="2"/>
      </rPr>
      <t>4.每人每日生活用水量=生活用水量÷年中供水人數÷全年日數×1,000。</t>
    </r>
  </si>
  <si>
    <r>
      <rPr>
        <sz val="11"/>
        <rFont val="WenQuanYi Micro Hei Mono"/>
        <family val="2"/>
      </rPr>
      <t>5.本表生活用水量不含輸水損失等。</t>
    </r>
  </si>
  <si>
    <r>
      <rPr>
        <sz val="12"/>
        <rFont val="細明體"/>
        <family val="3"/>
        <charset val="136"/>
      </rPr>
      <t>生活用水量</t>
    </r>
    <r>
      <rPr>
        <sz val="12"/>
        <rFont val="WenQuanYi Micro Hei Mono"/>
        <family val="2"/>
      </rPr>
      <t xml:space="preserve"> (</t>
    </r>
    <r>
      <rPr>
        <sz val="12"/>
        <rFont val="細明體"/>
        <family val="3"/>
        <charset val="136"/>
      </rPr>
      <t>立方公尺</t>
    </r>
    <r>
      <rPr>
        <sz val="12"/>
        <rFont val="WenQuanYi Micro Hei Mono"/>
        <family val="2"/>
      </rPr>
      <t>)</t>
    </r>
    <phoneticPr fontId="19" type="noConversion"/>
  </si>
  <si>
    <t>https://www.wra.gov.tw/News_Content.aspx?n=2945&amp;s=7414&amp;attyear=103%E5%B9%B4</t>
  </si>
  <si>
    <t>自來用用水量</t>
    <phoneticPr fontId="19" type="noConversion"/>
  </si>
  <si>
    <t>生活用水量 (立方公尺)</t>
  </si>
  <si>
    <t>年中供水人(人)</t>
    <phoneticPr fontId="19" type="noConversion"/>
  </si>
  <si>
    <t>每人每日生活用水量(公升)</t>
  </si>
  <si>
    <t>每人每日生活用水量(公升)</t>
    <phoneticPr fontId="19" type="noConversion"/>
  </si>
  <si>
    <t>次數</t>
    <phoneticPr fontId="19" type="noConversion"/>
  </si>
  <si>
    <t>資料來源：https://rdc28.cwb.gov.tw/TDB/public/warning_typhoon_list/</t>
    <phoneticPr fontId="19" type="noConversion"/>
  </si>
  <si>
    <t>畫圖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</si>
</sst>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_ "/>
  </numFmts>
  <fonts count="3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8"/>
      <color rgb="FF000066"/>
      <name val="Verdana"/>
      <family val="2"/>
    </font>
    <font>
      <b/>
      <sz val="15"/>
      <color rgb="FF3793C1"/>
      <name val="Microsoft JhengHei"/>
      <family val="2"/>
      <charset val="136"/>
    </font>
    <font>
      <sz val="12"/>
      <name val="WenQuanYi Micro Hei Mono"/>
    </font>
    <font>
      <sz val="12"/>
      <name val="WenQuanYi Micro Hei Mono"/>
      <family val="2"/>
    </font>
    <font>
      <sz val="12"/>
      <color rgb="FF000000"/>
      <name val="Times New Roman"/>
      <family val="2"/>
    </font>
    <font>
      <sz val="11"/>
      <name val="WenQuanYi Micro Hei Mono"/>
    </font>
    <font>
      <sz val="11"/>
      <name val="WenQuanYi Micro Hei Mono"/>
      <family val="2"/>
    </font>
    <font>
      <sz val="11"/>
      <name val="Times New Roman"/>
      <family val="1"/>
    </font>
    <font>
      <sz val="11"/>
      <name val="UmePlus Gothic"/>
      <family val="3"/>
    </font>
    <font>
      <sz val="20"/>
      <name val="WenQuanYi Micro Hei Mono"/>
    </font>
    <font>
      <sz val="20"/>
      <name val="WenQuanYi Micro Hei Mono"/>
      <family val="2"/>
    </font>
    <font>
      <sz val="12"/>
      <name val="細明體"/>
      <family val="3"/>
      <charset val="136"/>
    </font>
    <font>
      <sz val="12"/>
      <name val="WenQuanYi Micro Hei Mono"/>
      <family val="3"/>
      <charset val="136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5ECE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C2D8E6"/>
      </left>
      <right style="double">
        <color rgb="FFC2D8E6"/>
      </right>
      <top style="double">
        <color rgb="FFC2D8E6"/>
      </top>
      <bottom style="double">
        <color rgb="FFC2D8E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18" fillId="0" borderId="0" xfId="0" applyFont="1" applyAlignment="1">
      <alignment horizontal="center" vertical="center" wrapText="1"/>
    </xf>
    <xf numFmtId="0" fontId="18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horizontal="center" vertical="center" wrapText="1"/>
    </xf>
    <xf numFmtId="4" fontId="18" fillId="0" borderId="11" xfId="0" applyNumberFormat="1" applyFont="1" applyBorder="1" applyAlignment="1">
      <alignment horizontal="right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0" fillId="0" borderId="0" xfId="0">
      <alignment vertical="center"/>
    </xf>
    <xf numFmtId="0" fontId="18" fillId="0" borderId="11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right" vertical="center" wrapText="1"/>
    </xf>
    <xf numFmtId="0" fontId="0" fillId="0" borderId="11" xfId="0" applyBorder="1">
      <alignment vertical="center"/>
    </xf>
    <xf numFmtId="10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0" borderId="12" xfId="0" applyFont="1" applyBorder="1" applyAlignment="1">
      <alignment horizontal="left" vertical="top" wrapText="1" indent="3"/>
    </xf>
    <xf numFmtId="0" fontId="22" fillId="0" borderId="13" xfId="0" applyFont="1" applyBorder="1" applyAlignment="1">
      <alignment horizontal="left" vertical="top" wrapText="1" indent="3"/>
    </xf>
    <xf numFmtId="0" fontId="22" fillId="0" borderId="14" xfId="0" applyFont="1" applyBorder="1" applyAlignment="1">
      <alignment horizontal="left" vertical="top" wrapText="1" indent="5"/>
    </xf>
    <xf numFmtId="0" fontId="22" fillId="0" borderId="15" xfId="0" applyFont="1" applyBorder="1" applyAlignment="1">
      <alignment horizontal="left" vertical="top" wrapText="1" indent="3"/>
    </xf>
    <xf numFmtId="0" fontId="22" fillId="0" borderId="16" xfId="0" applyFont="1" applyBorder="1" applyAlignment="1">
      <alignment horizontal="left" vertical="top" wrapText="1" indent="4"/>
    </xf>
    <xf numFmtId="0" fontId="0" fillId="0" borderId="17" xfId="0" applyBorder="1" applyAlignment="1">
      <alignment horizontal="left" vertical="center" wrapText="1"/>
    </xf>
    <xf numFmtId="3" fontId="24" fillId="0" borderId="18" xfId="0" applyNumberFormat="1" applyFont="1" applyBorder="1" applyAlignment="1">
      <alignment horizontal="right" vertical="top" shrinkToFit="1"/>
    </xf>
    <xf numFmtId="3" fontId="24" fillId="0" borderId="16" xfId="0" applyNumberFormat="1" applyFont="1" applyBorder="1" applyAlignment="1">
      <alignment horizontal="right" vertical="top" shrinkToFit="1"/>
    </xf>
    <xf numFmtId="0" fontId="0" fillId="0" borderId="16" xfId="0" applyBorder="1" applyAlignment="1">
      <alignment horizontal="left" vertical="center" wrapText="1"/>
    </xf>
    <xf numFmtId="1" fontId="24" fillId="0" borderId="16" xfId="0" applyNumberFormat="1" applyFont="1" applyBorder="1" applyAlignment="1">
      <alignment horizontal="right" vertical="top" indent="1" shrinkToFit="1"/>
    </xf>
    <xf numFmtId="0" fontId="25" fillId="0" borderId="0" xfId="0" applyFont="1" applyAlignment="1">
      <alignment horizontal="left" vertical="top" wrapText="1" indent="3"/>
    </xf>
    <xf numFmtId="0" fontId="25" fillId="0" borderId="19" xfId="0" applyFont="1" applyBorder="1" applyAlignment="1">
      <alignment horizontal="left" vertical="top" wrapText="1" indent="3"/>
    </xf>
    <xf numFmtId="3" fontId="24" fillId="0" borderId="20" xfId="0" applyNumberFormat="1" applyFont="1" applyBorder="1" applyAlignment="1">
      <alignment horizontal="right" vertical="top" shrinkToFit="1"/>
    </xf>
    <xf numFmtId="3" fontId="24" fillId="0" borderId="0" xfId="0" applyNumberFormat="1" applyFont="1" applyAlignment="1">
      <alignment horizontal="right" vertical="top" indent="1" shrinkToFit="1"/>
    </xf>
    <xf numFmtId="0" fontId="0" fillId="0" borderId="0" xfId="0" applyAlignment="1">
      <alignment horizontal="left" wrapText="1"/>
    </xf>
    <xf numFmtId="1" fontId="24" fillId="0" borderId="0" xfId="0" applyNumberFormat="1" applyFont="1" applyAlignment="1">
      <alignment horizontal="right" vertical="top" indent="1" shrinkToFit="1"/>
    </xf>
    <xf numFmtId="0" fontId="25" fillId="0" borderId="21" xfId="0" applyFont="1" applyBorder="1" applyAlignment="1">
      <alignment horizontal="left" vertical="top" wrapText="1" indent="3"/>
    </xf>
    <xf numFmtId="0" fontId="25" fillId="0" borderId="22" xfId="0" applyFont="1" applyBorder="1" applyAlignment="1">
      <alignment horizontal="left" vertical="top" wrapText="1" indent="3"/>
    </xf>
    <xf numFmtId="3" fontId="24" fillId="0" borderId="23" xfId="0" applyNumberFormat="1" applyFont="1" applyBorder="1" applyAlignment="1">
      <alignment horizontal="right" vertical="top" shrinkToFit="1"/>
    </xf>
    <xf numFmtId="3" fontId="24" fillId="0" borderId="21" xfId="0" applyNumberFormat="1" applyFont="1" applyBorder="1" applyAlignment="1">
      <alignment horizontal="right" vertical="top" indent="1" shrinkToFit="1"/>
    </xf>
    <xf numFmtId="0" fontId="0" fillId="0" borderId="21" xfId="0" applyBorder="1" applyAlignment="1">
      <alignment horizontal="left" wrapText="1"/>
    </xf>
    <xf numFmtId="1" fontId="24" fillId="0" borderId="21" xfId="0" applyNumberFormat="1" applyFont="1" applyBorder="1" applyAlignment="1">
      <alignment horizontal="right" vertical="top" indent="1" shrinkToFit="1"/>
    </xf>
    <xf numFmtId="0" fontId="25" fillId="0" borderId="14" xfId="0" applyFont="1" applyBorder="1" applyAlignment="1">
      <alignment horizontal="left" vertical="top" wrapText="1" indent="2"/>
    </xf>
    <xf numFmtId="0" fontId="22" fillId="0" borderId="20" xfId="0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5" fillId="0" borderId="14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22" fillId="0" borderId="23" xfId="0" applyFont="1" applyBorder="1" applyAlignment="1">
      <alignment horizontal="left" vertical="center" wrapText="1"/>
    </xf>
    <xf numFmtId="0" fontId="22" fillId="0" borderId="21" xfId="0" applyFont="1" applyBorder="1" applyAlignment="1">
      <alignment horizontal="left" vertical="center" wrapText="1"/>
    </xf>
    <xf numFmtId="0" fontId="22" fillId="0" borderId="22" xfId="0" applyFont="1" applyBorder="1" applyAlignment="1">
      <alignment horizontal="left" vertical="center" wrapText="1"/>
    </xf>
    <xf numFmtId="0" fontId="0" fillId="0" borderId="14" xfId="0" applyBorder="1" applyAlignment="1">
      <alignment horizontal="left" vertical="top" wrapText="1" indent="2"/>
    </xf>
    <xf numFmtId="0" fontId="29" fillId="0" borderId="16" xfId="0" applyFont="1" applyBorder="1" applyAlignment="1">
      <alignment horizontal="center" vertical="top" wrapText="1"/>
    </xf>
    <xf numFmtId="0" fontId="22" fillId="0" borderId="2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25" fillId="0" borderId="0" xfId="0" applyFont="1" applyAlignment="1">
      <alignment horizontal="right" vertical="center" wrapText="1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 indent="9"/>
    </xf>
    <xf numFmtId="0" fontId="25" fillId="0" borderId="0" xfId="0" applyFont="1" applyAlignment="1">
      <alignment horizontal="left" vertical="top" wrapText="1" indent="7"/>
    </xf>
    <xf numFmtId="0" fontId="32" fillId="0" borderId="14" xfId="0" applyFont="1" applyBorder="1" applyAlignment="1">
      <alignment horizontal="left" vertical="top" wrapText="1" indent="5"/>
    </xf>
    <xf numFmtId="3" fontId="0" fillId="0" borderId="0" xfId="0" applyNumberFormat="1">
      <alignment vertical="center"/>
    </xf>
    <xf numFmtId="18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用水分佈!$H$34:$H$36</c:f>
              <c:strCache>
                <c:ptCount val="3"/>
                <c:pt idx="0">
                  <c:v>農業用水</c:v>
                </c:pt>
                <c:pt idx="1">
                  <c:v>生活用水</c:v>
                </c:pt>
                <c:pt idx="2">
                  <c:v>工業用水</c:v>
                </c:pt>
              </c:strCache>
            </c:strRef>
          </c:cat>
          <c:val>
            <c:numRef>
              <c:f>用水分佈!$I$34:$I$36</c:f>
              <c:numCache>
                <c:formatCode>General</c:formatCode>
                <c:ptCount val="3"/>
                <c:pt idx="0">
                  <c:v>0.70985251456454523</c:v>
                </c:pt>
                <c:pt idx="1">
                  <c:v>0.1903020918462443</c:v>
                </c:pt>
                <c:pt idx="2">
                  <c:v>9.9845393589210532E-2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5-4450-9D03-B3AA1A133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用水分佈!$J$53:$Q$53</c:f>
              <c:numCache>
                <c:formatCode>General</c:formatCode>
                <c:ptCount val="8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C-4EC9-8E60-7A6F740278A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用水分佈!$J$54:$Q$54</c:f>
              <c:numCache>
                <c:formatCode>General</c:formatCode>
                <c:ptCount val="8"/>
                <c:pt idx="0">
                  <c:v>-1841.7400000000016</c:v>
                </c:pt>
                <c:pt idx="1">
                  <c:v>-91.93999999999869</c:v>
                </c:pt>
                <c:pt idx="2">
                  <c:v>1156.380000000001</c:v>
                </c:pt>
                <c:pt idx="3">
                  <c:v>-3527.1200000000026</c:v>
                </c:pt>
                <c:pt idx="4">
                  <c:v>902.36000000000422</c:v>
                </c:pt>
                <c:pt idx="5">
                  <c:v>219.29999999999927</c:v>
                </c:pt>
                <c:pt idx="6">
                  <c:v>93.43999999999869</c:v>
                </c:pt>
                <c:pt idx="7">
                  <c:v>-15.139999999999418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BC-4EC9-8E60-7A6F740278A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用水分佈!$J$55:$Q$55</c:f>
              <c:numCache>
                <c:formatCode>General</c:formatCode>
                <c:ptCount val="8"/>
                <c:pt idx="0">
                  <c:v>-89.440000000000509</c:v>
                </c:pt>
                <c:pt idx="1">
                  <c:v>12.220000000001164</c:v>
                </c:pt>
                <c:pt idx="2">
                  <c:v>-283.48000000000138</c:v>
                </c:pt>
                <c:pt idx="3">
                  <c:v>182.44000000000051</c:v>
                </c:pt>
                <c:pt idx="4">
                  <c:v>83.920000000000073</c:v>
                </c:pt>
                <c:pt idx="5">
                  <c:v>-72.559999999999491</c:v>
                </c:pt>
                <c:pt idx="6">
                  <c:v>17.359999999999673</c:v>
                </c:pt>
                <c:pt idx="7">
                  <c:v>59.420000000000073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C-4EC9-8E60-7A6F740278A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用水分佈!$J$56:$Q$56</c:f>
              <c:numCache>
                <c:formatCode>General</c:formatCode>
                <c:ptCount val="8"/>
                <c:pt idx="0">
                  <c:v>-121.30000000000018</c:v>
                </c:pt>
                <c:pt idx="1">
                  <c:v>-58.099999999999909</c:v>
                </c:pt>
                <c:pt idx="2">
                  <c:v>11.539999999999964</c:v>
                </c:pt>
                <c:pt idx="3">
                  <c:v>70.380000000000109</c:v>
                </c:pt>
                <c:pt idx="4">
                  <c:v>-56.240000000000236</c:v>
                </c:pt>
                <c:pt idx="5">
                  <c:v>-50.960000000000036</c:v>
                </c:pt>
                <c:pt idx="6">
                  <c:v>-26.859999999999673</c:v>
                </c:pt>
                <c:pt idx="7">
                  <c:v>-7.5399999999999636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BC-4EC9-8E60-7A6F74027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3247167"/>
        <c:axId val="683243839"/>
      </c:barChart>
      <c:catAx>
        <c:axId val="68324716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3243839"/>
        <c:crosses val="autoZero"/>
        <c:auto val="1"/>
        <c:lblAlgn val="ctr"/>
        <c:lblOffset val="100"/>
        <c:noMultiLvlLbl val="0"/>
      </c:catAx>
      <c:valAx>
        <c:axId val="68324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324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用水分佈!$H$29</c:f>
              <c:strCache>
                <c:ptCount val="1"/>
                <c:pt idx="0">
                  <c:v>農業用水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用水分佈!$I$28:$Q$28</c:f>
              <c:numCache>
                <c:formatCode>General</c:formatCode>
                <c:ptCount val="9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</c:numCache>
            </c:numRef>
          </c:cat>
          <c:val>
            <c:numRef>
              <c:f>用水分佈!$I$29:$Q$29</c:f>
              <c:numCache>
                <c:formatCode>General</c:formatCode>
                <c:ptCount val="9"/>
                <c:pt idx="0">
                  <c:v>0.73747751417217844</c:v>
                </c:pt>
                <c:pt idx="1">
                  <c:v>0.72283473572514922</c:v>
                </c:pt>
                <c:pt idx="2">
                  <c:v>0.7206293407192994</c:v>
                </c:pt>
                <c:pt idx="3">
                  <c:v>0.73573366959997655</c:v>
                </c:pt>
                <c:pt idx="4">
                  <c:v>0.70407746172562757</c:v>
                </c:pt>
                <c:pt idx="5">
                  <c:v>0.70916474320502798</c:v>
                </c:pt>
                <c:pt idx="6">
                  <c:v>0.71154084162133646</c:v>
                </c:pt>
                <c:pt idx="7">
                  <c:v>0.71140589839152735</c:v>
                </c:pt>
                <c:pt idx="8">
                  <c:v>0.70985251456454523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1-40AA-9166-2AF3B3C37789}"/>
            </c:ext>
          </c:extLst>
        </c:ser>
        <c:ser>
          <c:idx val="1"/>
          <c:order val="1"/>
          <c:tx>
            <c:strRef>
              <c:f>用水分佈!$H$30</c:f>
              <c:strCache>
                <c:ptCount val="1"/>
                <c:pt idx="0">
                  <c:v>生活用水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用水分佈!$I$28:$Q$28</c:f>
              <c:numCache>
                <c:formatCode>General</c:formatCode>
                <c:ptCount val="9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</c:numCache>
            </c:numRef>
          </c:cat>
          <c:val>
            <c:numRef>
              <c:f>用水分佈!$I$30:$Q$30</c:f>
              <c:numCache>
                <c:formatCode>General</c:formatCode>
                <c:ptCount val="9"/>
                <c:pt idx="0">
                  <c:v>0.17733845747632848</c:v>
                </c:pt>
                <c:pt idx="1">
                  <c:v>0.18402515236461917</c:v>
                </c:pt>
                <c:pt idx="2">
                  <c:v>0.18449328604588797</c:v>
                </c:pt>
                <c:pt idx="3">
                  <c:v>0.17201877288241119</c:v>
                </c:pt>
                <c:pt idx="4">
                  <c:v>0.19604129444853888</c:v>
                </c:pt>
                <c:pt idx="5">
                  <c:v>0.1924011630823495</c:v>
                </c:pt>
                <c:pt idx="6">
                  <c:v>0.18907882104281645</c:v>
                </c:pt>
                <c:pt idx="7">
                  <c:v>0.1888194900250518</c:v>
                </c:pt>
                <c:pt idx="8">
                  <c:v>0.1903020918462443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B1-40AA-9166-2AF3B3C37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108287"/>
        <c:axId val="683112031"/>
      </c:barChart>
      <c:lineChart>
        <c:grouping val="standard"/>
        <c:varyColors val="0"/>
        <c:ser>
          <c:idx val="2"/>
          <c:order val="2"/>
          <c:tx>
            <c:strRef>
              <c:f>用水分佈!$H$31</c:f>
              <c:strCache>
                <c:ptCount val="1"/>
                <c:pt idx="0">
                  <c:v>工業用水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用水分佈!$I$28:$Q$28</c:f>
              <c:numCache>
                <c:formatCode>General</c:formatCode>
                <c:ptCount val="9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</c:numCache>
            </c:numRef>
          </c:cat>
          <c:val>
            <c:numRef>
              <c:f>用水分佈!$I$31:$Q$31</c:f>
              <c:numCache>
                <c:formatCode>General</c:formatCode>
                <c:ptCount val="9"/>
                <c:pt idx="0">
                  <c:v>8.518402835149308E-2</c:v>
                </c:pt>
                <c:pt idx="1">
                  <c:v>9.3140111910231527E-2</c:v>
                </c:pt>
                <c:pt idx="2">
                  <c:v>9.4877373234812684E-2</c:v>
                </c:pt>
                <c:pt idx="3">
                  <c:v>9.2247557517612266E-2</c:v>
                </c:pt>
                <c:pt idx="4">
                  <c:v>9.9881243825833424E-2</c:v>
                </c:pt>
                <c:pt idx="5">
                  <c:v>9.8434093712622434E-2</c:v>
                </c:pt>
                <c:pt idx="6">
                  <c:v>9.9380337335847072E-2</c:v>
                </c:pt>
                <c:pt idx="7">
                  <c:v>9.9774611583420936E-2</c:v>
                </c:pt>
                <c:pt idx="8">
                  <c:v>9.9845393589210532E-2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B1-40AA-9166-2AF3B3C37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108287"/>
        <c:axId val="683112031"/>
      </c:lineChart>
      <c:catAx>
        <c:axId val="68310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3112031"/>
        <c:auto val="1"/>
        <c:lblAlgn val="ctr"/>
        <c:lblOffset val="100"/>
        <c:noMultiLvlLbl val="0"/>
      </c:catAx>
      <c:valAx>
        <c:axId val="68311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3108287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自來水使用分佈圖!$B$22</c:f>
              <c:strCache>
                <c:ptCount val="1"/>
                <c:pt idx="0">
                  <c:v>生活用水量 (立方公尺)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自來水使用分佈圖!$A$23:$A$29</c:f>
              <c:numCache>
                <c:formatCode>General</c:formatCode>
                <c:ptCount val="7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  <c:pt idx="6">
                  <c:v>109</c:v>
                </c:pt>
              </c:numCache>
            </c:numRef>
          </c:cat>
          <c:val>
            <c:numRef>
              <c:f>自來水使用分佈圖!$B$23:$B$29</c:f>
              <c:numCache>
                <c:formatCode>0_ </c:formatCode>
                <c:ptCount val="7"/>
                <c:pt idx="0">
                  <c:v>2179.0828019999999</c:v>
                </c:pt>
                <c:pt idx="1">
                  <c:v>2182.6281260000001</c:v>
                </c:pt>
                <c:pt idx="2">
                  <c:v>2216.8821079999998</c:v>
                </c:pt>
                <c:pt idx="3">
                  <c:v>2241.2818280000001</c:v>
                </c:pt>
                <c:pt idx="4">
                  <c:v>2265.2042499999998</c:v>
                </c:pt>
                <c:pt idx="5">
                  <c:v>2305.5888110000001</c:v>
                </c:pt>
                <c:pt idx="6">
                  <c:v>2363.2835249999998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6-40F4-B7D9-CAC6BF59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7235759"/>
        <c:axId val="747232847"/>
      </c:barChart>
      <c:lineChart>
        <c:grouping val="standard"/>
        <c:varyColors val="0"/>
        <c:ser>
          <c:idx val="1"/>
          <c:order val="1"/>
          <c:tx>
            <c:strRef>
              <c:f>自來水使用分佈圖!$C$22</c:f>
              <c:strCache>
                <c:ptCount val="1"/>
                <c:pt idx="0">
                  <c:v>每人每日生活用水量(公升)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自來水使用分佈圖!$A$23:$A$29</c:f>
              <c:numCache>
                <c:formatCode>General</c:formatCode>
                <c:ptCount val="7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  <c:pt idx="6">
                  <c:v>109</c:v>
                </c:pt>
              </c:numCache>
            </c:numRef>
          </c:cat>
          <c:val>
            <c:numRef>
              <c:f>自來水使用分佈圖!$C$23:$C$29</c:f>
              <c:numCache>
                <c:formatCode>General</c:formatCode>
                <c:ptCount val="7"/>
                <c:pt idx="0">
                  <c:v>274</c:v>
                </c:pt>
                <c:pt idx="1">
                  <c:v>273</c:v>
                </c:pt>
                <c:pt idx="2">
                  <c:v>275</c:v>
                </c:pt>
                <c:pt idx="3">
                  <c:v>278</c:v>
                </c:pt>
                <c:pt idx="4">
                  <c:v>280</c:v>
                </c:pt>
                <c:pt idx="5">
                  <c:v>284</c:v>
                </c:pt>
                <c:pt idx="6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6-40F4-B7D9-CAC6BF59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234511"/>
        <c:axId val="747232431"/>
      </c:lineChart>
      <c:catAx>
        <c:axId val="74723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7232847"/>
        <c:auto val="1"/>
        <c:lblAlgn val="ctr"/>
        <c:lblOffset val="100"/>
        <c:noMultiLvlLbl val="0"/>
      </c:catAx>
      <c:valAx>
        <c:axId val="7472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7235759"/>
        <c:crossBetween val="between"/>
      </c:valAx>
      <c:valAx>
        <c:axId val="74723243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7234511"/>
        <c:crosses val="max"/>
        <c:crossBetween val="between"/>
      </c:valAx>
      <c:catAx>
        <c:axId val="7472345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72324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颱風次數!$D$2</c:f>
              <c:strCache>
                <c:ptCount val="1"/>
                <c:pt idx="0">
                  <c:v>次數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颱風次數!$E$1:$Z$1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颱風次數!$E$2:$Z$2</c:f>
              <c:numCache>
                <c:formatCode>General</c:formatCode>
                <c:ptCount val="22"/>
                <c:pt idx="0">
                  <c:v>7</c:v>
                </c:pt>
                <c:pt idx="1">
                  <c:v>10</c:v>
                </c:pt>
                <c:pt idx="2">
                  <c:v>3</c:v>
                </c:pt>
                <c:pt idx="3">
                  <c:v>9</c:v>
                </c:pt>
                <c:pt idx="4">
                  <c:v>9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2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9-4705-A9EE-25C8E7EA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447311"/>
        <c:axId val="740447727"/>
      </c:lineChart>
      <c:catAx>
        <c:axId val="74044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0447727"/>
        <c:crosses val="autoZero"/>
        <c:auto val="1"/>
        <c:lblAlgn val="ctr"/>
        <c:lblOffset val="100"/>
        <c:noMultiLvlLbl val="0"/>
      </c:catAx>
      <c:valAx>
        <c:axId val="74044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044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_xlchart.v1.31</cx:f>
      </cx:strDim>
      <cx:numDim type="size">
        <cx:f dir="row">_xlchart.v1.32</cx:f>
      </cx:numDim>
    </cx:data>
  </cx:chartData>
  <cx:chart>
    <cx:title pos="t" align="ctr" overlay="0"/>
    <cx:plotArea>
      <cx:plotAreaRegion>
        <cx:series layoutId="treemap" uniqueId="{70D9FA6F-3CAA-4773-ADDA-97D473609436}">
          <cx:tx>
            <cx:txData>
              <cx:f>_xlchart.v1.30</cx:f>
              <cx:v>用水量</cx:v>
            </cx:txData>
          </cx:tx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_xlchart.v1.36</cx:f>
      </cx:strDim>
      <cx:numDim type="size">
        <cx:f>_xlchart.v1.38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109</a:t>
            </a:r>
            <a:r>
              <a:rPr lang="zh-TW" altLang="en-US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年自來水生活用水量統計</a:t>
            </a:r>
          </a:p>
        </cx:rich>
      </cx:tx>
    </cx:title>
    <cx:plotArea>
      <cx:plotAreaRegion>
        <cx:series layoutId="treemap" uniqueId="{8E4E4B01-12FB-4C02-94D4-92F154AE1841}">
          <cx:tx>
            <cx:txData>
              <cx:f>_xlchart.v1.37</cx:f>
              <cx:v>生活用水量 (立方公尺)</cx:v>
            </cx:txData>
          </cx:tx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571499</xdr:colOff>
      <xdr:row>6</xdr:row>
      <xdr:rowOff>180974</xdr:rowOff>
    </xdr:from>
    <xdr:to>
      <xdr:col>47</xdr:col>
      <xdr:colOff>304800</xdr:colOff>
      <xdr:row>29</xdr:row>
      <xdr:rowOff>200025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圖表 4">
              <a:extLst>
                <a:ext uri="{FF2B5EF4-FFF2-40B4-BE49-F238E27FC236}">
                  <a16:creationId xmlns:a16="http://schemas.microsoft.com/office/drawing/2014/main" id="{92EE53C3-800E-4A16-B327-19558BE596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45499" y="1676399"/>
              <a:ext cx="10706101" cy="67056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642937</xdr:colOff>
      <xdr:row>32</xdr:row>
      <xdr:rowOff>66675</xdr:rowOff>
    </xdr:from>
    <xdr:to>
      <xdr:col>16</xdr:col>
      <xdr:colOff>671512</xdr:colOff>
      <xdr:row>45</xdr:row>
      <xdr:rowOff>85725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ADA095A-2A14-4138-BFE9-942C77627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538162</xdr:colOff>
      <xdr:row>66</xdr:row>
      <xdr:rowOff>95250</xdr:rowOff>
    </xdr:from>
    <xdr:to>
      <xdr:col>15</xdr:col>
      <xdr:colOff>661987</xdr:colOff>
      <xdr:row>79</xdr:row>
      <xdr:rowOff>114300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6CCC2369-425F-4B1C-B83D-DFC33D11C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885825</xdr:colOff>
      <xdr:row>32</xdr:row>
      <xdr:rowOff>190500</xdr:rowOff>
    </xdr:from>
    <xdr:to>
      <xdr:col>23</xdr:col>
      <xdr:colOff>638175</xdr:colOff>
      <xdr:row>46</xdr:row>
      <xdr:rowOff>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5A90A2E-E124-4D36-8421-CDC7A6EAA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185737</xdr:colOff>
      <xdr:row>0</xdr:row>
      <xdr:rowOff>285749</xdr:rowOff>
    </xdr:from>
    <xdr:to>
      <xdr:col>17</xdr:col>
      <xdr:colOff>85725</xdr:colOff>
      <xdr:row>16</xdr:row>
      <xdr:rowOff>38099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48F9640E-877C-4E76-B003-AD1DA47DA5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53362" y="285749"/>
              <a:ext cx="6757988" cy="3933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1404937</xdr:colOff>
      <xdr:row>19</xdr:row>
      <xdr:rowOff>171450</xdr:rowOff>
    </xdr:from>
    <xdr:to>
      <xdr:col>9</xdr:col>
      <xdr:colOff>538162</xdr:colOff>
      <xdr:row>32</xdr:row>
      <xdr:rowOff>190500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161E630E-7DCF-44E9-AFC4-E2319F63C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461962</xdr:colOff>
      <xdr:row>3</xdr:row>
      <xdr:rowOff>95249</xdr:rowOff>
    </xdr:from>
    <xdr:to>
      <xdr:col>19</xdr:col>
      <xdr:colOff>161925</xdr:colOff>
      <xdr:row>18</xdr:row>
      <xdr:rowOff>76200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AC0AEA0-FFB8-483F-9827-9D1C27DB9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14A0-EBEB-4C0D-AEBF-EE6E204E6CD6}">
  <dimension ref="A2:AX32"/>
  <sheetViews>
    <sheetView topLeftCell="AC3" workbookViewId="0">
      <selection activeCell="AZ17" sqref="AZ17"/>
    </sheetView>
  </sheetViews>
  <sheetFormatPr defaultRowHeight="16.5"/>
  <cols>
    <col min="22" max="22" width="0" hidden="1" customWidth="1"/>
  </cols>
  <sheetData>
    <row r="2" spans="1:50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50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50" ht="17.25" thickBot="1">
      <c r="A4" s="10" t="s">
        <v>2</v>
      </c>
      <c r="B4" s="3">
        <v>100</v>
      </c>
      <c r="C4" s="3"/>
      <c r="D4" s="3">
        <v>101</v>
      </c>
      <c r="E4" s="3"/>
      <c r="F4" s="3">
        <v>102</v>
      </c>
      <c r="G4" s="3"/>
      <c r="H4" s="3">
        <v>103</v>
      </c>
      <c r="I4" s="3"/>
      <c r="J4" s="3">
        <v>104</v>
      </c>
      <c r="K4" s="3"/>
      <c r="L4" s="3">
        <v>105</v>
      </c>
      <c r="M4" s="3"/>
      <c r="N4" s="3">
        <v>106</v>
      </c>
      <c r="O4" s="3"/>
      <c r="P4" s="3">
        <v>107</v>
      </c>
      <c r="Q4" s="3"/>
      <c r="R4" s="3">
        <v>108</v>
      </c>
      <c r="S4" s="3"/>
      <c r="T4" s="9"/>
    </row>
    <row r="5" spans="1:50" ht="33" thickTop="1" thickBot="1">
      <c r="A5" s="7" t="s">
        <v>3</v>
      </c>
      <c r="B5" s="7" t="s">
        <v>4</v>
      </c>
      <c r="C5" s="7" t="s">
        <v>5</v>
      </c>
      <c r="D5" s="7" t="s">
        <v>4</v>
      </c>
      <c r="E5" s="7" t="s">
        <v>5</v>
      </c>
      <c r="F5" s="7" t="s">
        <v>4</v>
      </c>
      <c r="G5" s="7" t="s">
        <v>5</v>
      </c>
      <c r="H5" s="7" t="s">
        <v>4</v>
      </c>
      <c r="I5" s="7" t="s">
        <v>5</v>
      </c>
      <c r="J5" s="7" t="s">
        <v>4</v>
      </c>
      <c r="K5" s="7" t="s">
        <v>5</v>
      </c>
      <c r="L5" s="7" t="s">
        <v>4</v>
      </c>
      <c r="M5" s="7" t="s">
        <v>5</v>
      </c>
      <c r="N5" s="7" t="s">
        <v>4</v>
      </c>
      <c r="O5" s="7" t="s">
        <v>5</v>
      </c>
      <c r="P5" s="7" t="s">
        <v>4</v>
      </c>
      <c r="Q5" s="7" t="s">
        <v>5</v>
      </c>
      <c r="R5" s="7" t="s">
        <v>4</v>
      </c>
      <c r="S5" s="7" t="s">
        <v>5</v>
      </c>
      <c r="T5" s="9"/>
      <c r="U5" s="7" t="s">
        <v>3</v>
      </c>
      <c r="V5" s="7" t="s">
        <v>4</v>
      </c>
      <c r="W5" s="7" t="s">
        <v>5</v>
      </c>
      <c r="X5" s="7" t="s">
        <v>3</v>
      </c>
      <c r="Y5" s="7" t="s">
        <v>6</v>
      </c>
      <c r="Z5" s="7" t="s">
        <v>7</v>
      </c>
      <c r="AA5" s="7" t="s">
        <v>8</v>
      </c>
      <c r="AB5" s="7" t="s">
        <v>9</v>
      </c>
      <c r="AC5" s="7" t="s">
        <v>10</v>
      </c>
      <c r="AD5" s="7" t="s">
        <v>11</v>
      </c>
      <c r="AE5" s="7" t="s">
        <v>12</v>
      </c>
      <c r="AF5" s="7" t="s">
        <v>13</v>
      </c>
      <c r="AG5" s="7" t="s">
        <v>14</v>
      </c>
      <c r="AH5" s="7" t="s">
        <v>15</v>
      </c>
      <c r="AI5" s="7" t="s">
        <v>16</v>
      </c>
      <c r="AJ5" s="7" t="s">
        <v>17</v>
      </c>
      <c r="AK5" s="7" t="s">
        <v>18</v>
      </c>
      <c r="AL5" s="7" t="s">
        <v>19</v>
      </c>
      <c r="AM5" s="7" t="s">
        <v>20</v>
      </c>
      <c r="AN5" s="7" t="s">
        <v>21</v>
      </c>
      <c r="AO5" s="7" t="s">
        <v>22</v>
      </c>
      <c r="AP5" s="7" t="s">
        <v>23</v>
      </c>
      <c r="AQ5" s="7" t="s">
        <v>24</v>
      </c>
      <c r="AR5" s="7" t="s">
        <v>25</v>
      </c>
      <c r="AS5" s="7" t="s">
        <v>26</v>
      </c>
      <c r="AT5" s="7" t="s">
        <v>27</v>
      </c>
      <c r="AU5" s="7" t="s">
        <v>28</v>
      </c>
      <c r="AV5" s="7" t="s">
        <v>29</v>
      </c>
      <c r="AW5" s="7" t="s">
        <v>30</v>
      </c>
      <c r="AX5" s="7" t="s">
        <v>31</v>
      </c>
    </row>
    <row r="6" spans="1:50" ht="18" thickTop="1" thickBot="1">
      <c r="A6" s="7" t="s">
        <v>6</v>
      </c>
      <c r="B6" s="7">
        <v>32.83</v>
      </c>
      <c r="C6" s="7">
        <v>0.22</v>
      </c>
      <c r="D6" s="7">
        <v>32.83</v>
      </c>
      <c r="E6" s="7">
        <v>1.38</v>
      </c>
      <c r="F6" s="7">
        <v>34.64</v>
      </c>
      <c r="G6" s="7">
        <v>0.24</v>
      </c>
      <c r="H6" s="7">
        <v>34.64</v>
      </c>
      <c r="I6" s="7">
        <v>0.24</v>
      </c>
      <c r="J6" s="7">
        <v>34.6</v>
      </c>
      <c r="K6" s="7">
        <v>0.24</v>
      </c>
      <c r="L6" s="7">
        <v>42.23</v>
      </c>
      <c r="M6" s="7">
        <v>0.27</v>
      </c>
      <c r="N6" s="7">
        <v>37.1</v>
      </c>
      <c r="O6" s="7">
        <v>0.24</v>
      </c>
      <c r="P6" s="7">
        <v>37.1</v>
      </c>
      <c r="Q6" s="7">
        <v>0.25</v>
      </c>
      <c r="R6" s="7">
        <v>36.89</v>
      </c>
      <c r="S6" s="7">
        <v>0.24</v>
      </c>
      <c r="T6" s="9"/>
      <c r="U6" s="7" t="s">
        <v>6</v>
      </c>
      <c r="V6" s="7">
        <v>36.89</v>
      </c>
      <c r="W6" s="7">
        <v>0.24</v>
      </c>
      <c r="X6" s="7" t="s">
        <v>5</v>
      </c>
      <c r="Y6" s="7">
        <v>0.24</v>
      </c>
      <c r="Z6" s="7">
        <v>144.37</v>
      </c>
      <c r="AA6" s="7">
        <v>3.62</v>
      </c>
      <c r="AB6" s="7">
        <v>10.48</v>
      </c>
      <c r="AC6" s="7">
        <v>4.3</v>
      </c>
      <c r="AD6" s="7">
        <v>1</v>
      </c>
      <c r="AE6" s="7">
        <v>243.56</v>
      </c>
      <c r="AF6" s="7">
        <v>2.65</v>
      </c>
      <c r="AG6" s="7">
        <v>312.37</v>
      </c>
      <c r="AH6" s="7">
        <v>41.03</v>
      </c>
      <c r="AI6" s="7">
        <v>64.05</v>
      </c>
      <c r="AJ6" s="7">
        <v>48.69</v>
      </c>
      <c r="AK6" s="7">
        <v>89.86</v>
      </c>
      <c r="AL6" s="7">
        <v>63.15</v>
      </c>
      <c r="AM6" s="7">
        <v>80.98</v>
      </c>
      <c r="AN6" s="7">
        <v>120.22</v>
      </c>
      <c r="AO6" s="7">
        <v>29.25</v>
      </c>
      <c r="AP6" s="7">
        <v>17.989999999999998</v>
      </c>
      <c r="AQ6" s="7">
        <v>93.82</v>
      </c>
      <c r="AR6" s="7">
        <v>33.71</v>
      </c>
      <c r="AS6" s="7">
        <v>35.659999999999997</v>
      </c>
      <c r="AT6" s="7">
        <v>174.95</v>
      </c>
      <c r="AU6" s="7">
        <v>23.43</v>
      </c>
      <c r="AV6" s="7">
        <v>14.26</v>
      </c>
      <c r="AW6" s="7">
        <v>10.46</v>
      </c>
      <c r="AX6" s="7">
        <v>7.72</v>
      </c>
    </row>
    <row r="7" spans="1:50" ht="18" thickTop="1" thickBot="1">
      <c r="A7" s="7" t="s">
        <v>7</v>
      </c>
      <c r="B7" s="7">
        <v>1798.16</v>
      </c>
      <c r="C7" s="7">
        <v>165.95</v>
      </c>
      <c r="D7" s="7">
        <v>1810.68</v>
      </c>
      <c r="E7" s="7">
        <v>165.96</v>
      </c>
      <c r="F7" s="7">
        <v>1808.74</v>
      </c>
      <c r="G7" s="7">
        <v>164.07</v>
      </c>
      <c r="H7" s="7">
        <v>1789.43</v>
      </c>
      <c r="I7" s="7">
        <v>162.34</v>
      </c>
      <c r="J7" s="7">
        <v>1760.67</v>
      </c>
      <c r="K7" s="7">
        <v>159.72999999999999</v>
      </c>
      <c r="L7" s="7">
        <v>1802.04</v>
      </c>
      <c r="M7" s="7">
        <v>154.41</v>
      </c>
      <c r="N7" s="7">
        <v>1816.04</v>
      </c>
      <c r="O7" s="7">
        <v>156.16999999999999</v>
      </c>
      <c r="P7" s="7">
        <v>1740.25</v>
      </c>
      <c r="Q7" s="7">
        <v>150.72999999999999</v>
      </c>
      <c r="R7" s="7">
        <v>1678.94</v>
      </c>
      <c r="S7" s="7">
        <v>144.37</v>
      </c>
      <c r="U7" s="7" t="s">
        <v>7</v>
      </c>
      <c r="V7" s="7">
        <v>1678.94</v>
      </c>
      <c r="W7" s="7">
        <v>144.37</v>
      </c>
    </row>
    <row r="8" spans="1:50" ht="33" thickTop="1" thickBot="1">
      <c r="A8" s="7" t="s">
        <v>8</v>
      </c>
      <c r="B8" s="7">
        <v>92.54</v>
      </c>
      <c r="C8" s="7">
        <v>3.93</v>
      </c>
      <c r="D8" s="7">
        <v>92.98</v>
      </c>
      <c r="E8" s="7">
        <v>3.94</v>
      </c>
      <c r="F8" s="7">
        <v>103.91</v>
      </c>
      <c r="G8" s="7">
        <v>4.62</v>
      </c>
      <c r="H8" s="7">
        <v>106.19</v>
      </c>
      <c r="I8" s="7">
        <v>4.41</v>
      </c>
      <c r="J8" s="7">
        <v>95.39</v>
      </c>
      <c r="K8" s="7">
        <v>3.93</v>
      </c>
      <c r="L8" s="7">
        <v>94.24</v>
      </c>
      <c r="M8" s="7">
        <v>3.74</v>
      </c>
      <c r="N8" s="7">
        <v>94.62</v>
      </c>
      <c r="O8" s="7">
        <v>3.75</v>
      </c>
      <c r="P8" s="7">
        <v>93.28</v>
      </c>
      <c r="Q8" s="7">
        <v>3.78</v>
      </c>
      <c r="R8" s="7">
        <v>90.23</v>
      </c>
      <c r="S8" s="7">
        <v>3.62</v>
      </c>
      <c r="U8" s="7" t="s">
        <v>8</v>
      </c>
      <c r="V8" s="7">
        <v>90.23</v>
      </c>
      <c r="W8" s="7">
        <v>3.62</v>
      </c>
    </row>
    <row r="9" spans="1:50" ht="22.5" thickTop="1" thickBot="1">
      <c r="A9" s="7" t="s">
        <v>9</v>
      </c>
      <c r="B9" s="7">
        <v>171.81</v>
      </c>
      <c r="C9" s="7">
        <v>12.97</v>
      </c>
      <c r="D9" s="7">
        <v>169.96</v>
      </c>
      <c r="E9" s="7">
        <v>12.95</v>
      </c>
      <c r="F9" s="7">
        <v>160.93</v>
      </c>
      <c r="G9" s="7">
        <v>12.15</v>
      </c>
      <c r="H9" s="7">
        <v>153.5</v>
      </c>
      <c r="I9" s="7">
        <v>11.96</v>
      </c>
      <c r="J9" s="7">
        <v>151.72</v>
      </c>
      <c r="K9" s="7">
        <v>11.67</v>
      </c>
      <c r="L9" s="7">
        <v>153.37</v>
      </c>
      <c r="M9" s="7">
        <v>11.12</v>
      </c>
      <c r="N9" s="7">
        <v>149.66999999999999</v>
      </c>
      <c r="O9" s="7">
        <v>10.77</v>
      </c>
      <c r="P9" s="7">
        <v>146.57</v>
      </c>
      <c r="Q9" s="7">
        <v>10.37</v>
      </c>
      <c r="R9" s="7">
        <v>146.81</v>
      </c>
      <c r="S9" s="7">
        <v>10.48</v>
      </c>
      <c r="U9" s="7" t="s">
        <v>9</v>
      </c>
      <c r="V9" s="7">
        <v>146.81</v>
      </c>
      <c r="W9" s="7">
        <v>10.48</v>
      </c>
    </row>
    <row r="10" spans="1:50" ht="22.5" thickTop="1" thickBot="1">
      <c r="A10" s="7" t="s">
        <v>10</v>
      </c>
      <c r="B10" s="7">
        <v>318.74</v>
      </c>
      <c r="C10" s="7">
        <v>3.55</v>
      </c>
      <c r="D10" s="7">
        <v>317.45999999999998</v>
      </c>
      <c r="E10" s="7">
        <v>3.59</v>
      </c>
      <c r="F10" s="7">
        <v>339.07</v>
      </c>
      <c r="G10" s="7">
        <v>3.87</v>
      </c>
      <c r="H10" s="7">
        <v>334.46</v>
      </c>
      <c r="I10" s="7">
        <v>3.86</v>
      </c>
      <c r="J10" s="7">
        <v>319.45999999999998</v>
      </c>
      <c r="K10" s="7">
        <v>3.61</v>
      </c>
      <c r="L10" s="7">
        <v>272.27</v>
      </c>
      <c r="M10" s="7">
        <v>2.96</v>
      </c>
      <c r="N10" s="7">
        <v>356.38</v>
      </c>
      <c r="O10" s="7">
        <v>3.83</v>
      </c>
      <c r="P10" s="7">
        <v>359.76</v>
      </c>
      <c r="Q10" s="7">
        <v>3.83</v>
      </c>
      <c r="R10" s="7">
        <v>402.13</v>
      </c>
      <c r="S10" s="7">
        <v>4.3</v>
      </c>
      <c r="U10" s="7" t="s">
        <v>10</v>
      </c>
      <c r="V10" s="7">
        <v>402.13</v>
      </c>
      <c r="W10" s="7">
        <v>4.3</v>
      </c>
    </row>
    <row r="11" spans="1:50" ht="22.5" thickTop="1" thickBot="1">
      <c r="A11" s="7" t="s">
        <v>11</v>
      </c>
      <c r="B11" s="7">
        <v>216.12</v>
      </c>
      <c r="C11" s="7">
        <v>0.86</v>
      </c>
      <c r="D11" s="7">
        <v>208.37</v>
      </c>
      <c r="E11" s="7">
        <v>0.86</v>
      </c>
      <c r="F11" s="7">
        <v>232.37</v>
      </c>
      <c r="G11" s="7">
        <v>0.97</v>
      </c>
      <c r="H11" s="7">
        <v>240.62</v>
      </c>
      <c r="I11" s="7">
        <v>0.99</v>
      </c>
      <c r="J11" s="7">
        <v>236.44</v>
      </c>
      <c r="K11" s="7">
        <v>0.97</v>
      </c>
      <c r="L11" s="7">
        <v>254.73</v>
      </c>
      <c r="M11" s="7">
        <v>0.98</v>
      </c>
      <c r="N11" s="7">
        <v>264.06</v>
      </c>
      <c r="O11" s="7">
        <v>0.98</v>
      </c>
      <c r="P11" s="7">
        <v>266.23</v>
      </c>
      <c r="Q11" s="7">
        <v>1.02</v>
      </c>
      <c r="R11" s="7">
        <v>261.62</v>
      </c>
      <c r="S11" s="7">
        <v>1</v>
      </c>
      <c r="U11" s="7" t="s">
        <v>11</v>
      </c>
      <c r="V11" s="7">
        <v>261.62</v>
      </c>
      <c r="W11" s="7">
        <v>1</v>
      </c>
    </row>
    <row r="12" spans="1:50" ht="22.5" thickTop="1" thickBot="1">
      <c r="A12" s="7" t="s">
        <v>12</v>
      </c>
      <c r="B12" s="7">
        <v>826.22</v>
      </c>
      <c r="C12" s="7">
        <v>244.24</v>
      </c>
      <c r="D12" s="7">
        <v>847.7</v>
      </c>
      <c r="E12" s="7">
        <v>249.7</v>
      </c>
      <c r="F12" s="7">
        <v>842.1</v>
      </c>
      <c r="G12" s="7">
        <v>248.94</v>
      </c>
      <c r="H12" s="7">
        <v>909.64</v>
      </c>
      <c r="I12" s="7">
        <v>267.98</v>
      </c>
      <c r="J12" s="7">
        <v>856.37</v>
      </c>
      <c r="K12" s="7">
        <v>248.75</v>
      </c>
      <c r="L12" s="7">
        <v>864.46</v>
      </c>
      <c r="M12" s="7">
        <v>235.96</v>
      </c>
      <c r="N12" s="7">
        <v>894.47</v>
      </c>
      <c r="O12" s="7">
        <v>242.3</v>
      </c>
      <c r="P12" s="7">
        <v>886.32</v>
      </c>
      <c r="Q12" s="7">
        <v>241.92</v>
      </c>
      <c r="R12" s="7">
        <v>888.96</v>
      </c>
      <c r="S12" s="7">
        <v>243.56</v>
      </c>
      <c r="U12" s="7" t="s">
        <v>12</v>
      </c>
      <c r="V12" s="7">
        <v>888.96</v>
      </c>
      <c r="W12" s="7">
        <v>243.56</v>
      </c>
    </row>
    <row r="13" spans="1:50" ht="22.5" thickTop="1" thickBot="1">
      <c r="A13" s="7" t="s">
        <v>13</v>
      </c>
      <c r="B13" s="7">
        <v>183.77</v>
      </c>
      <c r="C13" s="7">
        <v>2.73</v>
      </c>
      <c r="D13" s="7">
        <v>185.89</v>
      </c>
      <c r="E13" s="7">
        <v>2.66</v>
      </c>
      <c r="F13" s="7">
        <v>190.25</v>
      </c>
      <c r="G13" s="7">
        <v>2.76</v>
      </c>
      <c r="H13" s="7">
        <v>188.61</v>
      </c>
      <c r="I13" s="7">
        <v>2.66</v>
      </c>
      <c r="J13" s="7">
        <v>194.32</v>
      </c>
      <c r="K13" s="7">
        <v>2.66</v>
      </c>
      <c r="L13" s="7">
        <v>201.56</v>
      </c>
      <c r="M13" s="7">
        <v>2.61</v>
      </c>
      <c r="N13" s="7">
        <v>209.23</v>
      </c>
      <c r="O13" s="7">
        <v>2.75</v>
      </c>
      <c r="P13" s="7">
        <v>211.32</v>
      </c>
      <c r="Q13" s="7">
        <v>2.79</v>
      </c>
      <c r="R13" s="7">
        <v>207.03</v>
      </c>
      <c r="S13" s="7">
        <v>2.65</v>
      </c>
      <c r="U13" s="7" t="s">
        <v>13</v>
      </c>
      <c r="V13" s="7">
        <v>207.03</v>
      </c>
      <c r="W13" s="7">
        <v>2.65</v>
      </c>
    </row>
    <row r="14" spans="1:50" ht="22.5" thickTop="1" thickBot="1">
      <c r="A14" s="7" t="s">
        <v>14</v>
      </c>
      <c r="B14" s="7">
        <v>2482.7399999999998</v>
      </c>
      <c r="C14" s="7">
        <v>232.14</v>
      </c>
      <c r="D14" s="7">
        <v>3323.53</v>
      </c>
      <c r="E14" s="7">
        <v>308.48</v>
      </c>
      <c r="F14" s="7">
        <v>3367.72</v>
      </c>
      <c r="G14" s="7">
        <v>310.31</v>
      </c>
      <c r="H14" s="7">
        <v>3318.79</v>
      </c>
      <c r="I14" s="7">
        <v>308.02999999999997</v>
      </c>
      <c r="J14" s="7">
        <v>3325.4</v>
      </c>
      <c r="K14" s="7">
        <v>305.3</v>
      </c>
      <c r="L14" s="7">
        <v>3430.79</v>
      </c>
      <c r="M14" s="7">
        <v>306.77999999999997</v>
      </c>
      <c r="N14" s="7">
        <v>3455.89</v>
      </c>
      <c r="O14" s="7">
        <v>304.32</v>
      </c>
      <c r="P14" s="7">
        <v>3452.16</v>
      </c>
      <c r="Q14" s="7">
        <v>308.70999999999998</v>
      </c>
      <c r="R14" s="7">
        <v>3466.97</v>
      </c>
      <c r="S14" s="7">
        <v>312.37</v>
      </c>
      <c r="U14" s="7" t="s">
        <v>14</v>
      </c>
      <c r="V14" s="7">
        <v>3466.97</v>
      </c>
      <c r="W14" s="7">
        <v>312.37</v>
      </c>
    </row>
    <row r="15" spans="1:50" ht="22.5" thickTop="1" thickBot="1">
      <c r="A15" s="7" t="s">
        <v>15</v>
      </c>
      <c r="B15" s="7">
        <v>985.32</v>
      </c>
      <c r="C15" s="7">
        <v>61.95</v>
      </c>
      <c r="D15" s="7">
        <v>997.09</v>
      </c>
      <c r="E15" s="7">
        <v>62.92</v>
      </c>
      <c r="F15" s="7">
        <v>1000.6</v>
      </c>
      <c r="G15" s="7">
        <v>62.68</v>
      </c>
      <c r="H15" s="7">
        <v>985.91</v>
      </c>
      <c r="I15" s="7">
        <v>62.24</v>
      </c>
      <c r="J15" s="7">
        <v>638.38</v>
      </c>
      <c r="K15" s="7">
        <v>40.159999999999997</v>
      </c>
      <c r="L15" s="7">
        <v>689.22</v>
      </c>
      <c r="M15" s="7">
        <v>42</v>
      </c>
      <c r="N15" s="7">
        <v>672.58</v>
      </c>
      <c r="O15" s="7">
        <v>41.46</v>
      </c>
      <c r="P15" s="7">
        <v>704.34</v>
      </c>
      <c r="Q15" s="7">
        <v>43.61</v>
      </c>
      <c r="R15" s="7">
        <v>665.46</v>
      </c>
      <c r="S15" s="7">
        <v>41.03</v>
      </c>
      <c r="U15" s="7" t="s">
        <v>15</v>
      </c>
      <c r="V15" s="7">
        <v>665.46</v>
      </c>
      <c r="W15" s="7">
        <v>41.03</v>
      </c>
    </row>
    <row r="16" spans="1:50" ht="22.5" thickTop="1" thickBot="1">
      <c r="A16" s="7" t="s">
        <v>16</v>
      </c>
      <c r="B16" s="7">
        <v>2237.14</v>
      </c>
      <c r="C16" s="7">
        <v>190623.04</v>
      </c>
      <c r="D16" s="7">
        <v>1462.89</v>
      </c>
      <c r="E16" s="7">
        <v>70.38</v>
      </c>
      <c r="F16" s="7">
        <v>1463.2</v>
      </c>
      <c r="G16" s="7">
        <v>67.64</v>
      </c>
      <c r="H16" s="7">
        <v>1440.12</v>
      </c>
      <c r="I16" s="7">
        <v>66.33</v>
      </c>
      <c r="J16" s="7">
        <v>1438.96</v>
      </c>
      <c r="K16" s="7">
        <v>65.8</v>
      </c>
      <c r="L16" s="7">
        <v>1423.17</v>
      </c>
      <c r="M16" s="7">
        <v>64.150000000000006</v>
      </c>
      <c r="N16" s="7">
        <v>1422.56</v>
      </c>
      <c r="O16" s="7">
        <v>64.33</v>
      </c>
      <c r="P16" s="7">
        <v>1421.11</v>
      </c>
      <c r="Q16" s="7">
        <v>63.54</v>
      </c>
      <c r="R16" s="7">
        <v>1421.83</v>
      </c>
      <c r="S16" s="7">
        <v>64.05</v>
      </c>
      <c r="U16" s="7" t="s">
        <v>16</v>
      </c>
      <c r="V16" s="7">
        <v>1421.83</v>
      </c>
      <c r="W16" s="7">
        <v>64.05</v>
      </c>
    </row>
    <row r="17" spans="1:23" ht="22.5" thickTop="1" thickBot="1">
      <c r="A17" s="7" t="s">
        <v>17</v>
      </c>
      <c r="B17" s="7">
        <v>317.47000000000003</v>
      </c>
      <c r="C17" s="7">
        <v>44.2</v>
      </c>
      <c r="D17" s="7">
        <v>331.01</v>
      </c>
      <c r="E17" s="7">
        <v>45.92</v>
      </c>
      <c r="F17" s="7">
        <v>335.28</v>
      </c>
      <c r="G17" s="7">
        <v>46.01</v>
      </c>
      <c r="H17" s="7">
        <v>361.77</v>
      </c>
      <c r="I17" s="7">
        <v>50.71</v>
      </c>
      <c r="J17" s="7">
        <v>334.64</v>
      </c>
      <c r="K17" s="7">
        <v>45.78</v>
      </c>
      <c r="L17" s="7">
        <v>348.04</v>
      </c>
      <c r="M17" s="7">
        <v>45.62</v>
      </c>
      <c r="N17" s="7">
        <v>364.41</v>
      </c>
      <c r="O17" s="7">
        <v>47.93</v>
      </c>
      <c r="P17" s="7">
        <v>370.09</v>
      </c>
      <c r="Q17" s="7">
        <v>48.33</v>
      </c>
      <c r="R17" s="7">
        <v>371.87</v>
      </c>
      <c r="S17" s="7">
        <v>48.69</v>
      </c>
      <c r="U17" s="7" t="s">
        <v>17</v>
      </c>
      <c r="V17" s="7">
        <v>371.87</v>
      </c>
      <c r="W17" s="7">
        <v>48.69</v>
      </c>
    </row>
    <row r="18" spans="1:23" ht="22.5" thickTop="1" thickBot="1">
      <c r="A18" s="7" t="s">
        <v>18</v>
      </c>
      <c r="B18" s="7">
        <v>1116.19</v>
      </c>
      <c r="C18" s="7">
        <v>71.61</v>
      </c>
      <c r="D18" s="7">
        <v>1160.8399999999999</v>
      </c>
      <c r="E18" s="7">
        <v>72.88</v>
      </c>
      <c r="F18" s="7">
        <v>1213.79</v>
      </c>
      <c r="G18" s="7">
        <v>75.64</v>
      </c>
      <c r="H18" s="7">
        <v>1235.74</v>
      </c>
      <c r="I18" s="7">
        <v>77.599999999999994</v>
      </c>
      <c r="J18" s="7">
        <v>1277.7</v>
      </c>
      <c r="K18" s="7">
        <v>78.72</v>
      </c>
      <c r="L18" s="7">
        <v>1357.54</v>
      </c>
      <c r="M18" s="7">
        <v>80.55</v>
      </c>
      <c r="N18" s="7">
        <v>1375.15</v>
      </c>
      <c r="O18" s="7">
        <v>81.92</v>
      </c>
      <c r="P18" s="7">
        <v>1463.54</v>
      </c>
      <c r="Q18" s="7">
        <v>87.17</v>
      </c>
      <c r="R18" s="7">
        <v>1508.81</v>
      </c>
      <c r="S18" s="7">
        <v>89.86</v>
      </c>
      <c r="U18" s="7" t="s">
        <v>18</v>
      </c>
      <c r="V18" s="7">
        <v>1508.81</v>
      </c>
      <c r="W18" s="7">
        <v>89.86</v>
      </c>
    </row>
    <row r="19" spans="1:23" ht="22.5" thickTop="1" thickBot="1">
      <c r="A19" s="7" t="s">
        <v>19</v>
      </c>
      <c r="B19" s="7">
        <v>2090.5300000000002</v>
      </c>
      <c r="C19" s="7">
        <v>65.98</v>
      </c>
      <c r="D19" s="7">
        <v>1955.53</v>
      </c>
      <c r="E19" s="7">
        <v>61.09</v>
      </c>
      <c r="F19" s="7">
        <v>2016.05</v>
      </c>
      <c r="G19" s="7">
        <v>63.86</v>
      </c>
      <c r="H19" s="7">
        <v>2070.6999999999998</v>
      </c>
      <c r="I19" s="7">
        <v>63.99</v>
      </c>
      <c r="J19" s="7">
        <v>2049.75</v>
      </c>
      <c r="K19" s="7">
        <v>62.91</v>
      </c>
      <c r="L19" s="7">
        <v>2125.4299999999998</v>
      </c>
      <c r="M19" s="7">
        <v>61.71</v>
      </c>
      <c r="N19" s="7">
        <v>2074.98</v>
      </c>
      <c r="O19" s="7">
        <v>59.35</v>
      </c>
      <c r="P19" s="7">
        <v>2219.23</v>
      </c>
      <c r="Q19" s="7">
        <v>63.38</v>
      </c>
      <c r="R19" s="7">
        <v>2183.21</v>
      </c>
      <c r="S19" s="7">
        <v>63.15</v>
      </c>
      <c r="U19" s="7" t="s">
        <v>19</v>
      </c>
      <c r="V19" s="7">
        <v>2183.21</v>
      </c>
      <c r="W19" s="7">
        <v>63.15</v>
      </c>
    </row>
    <row r="20" spans="1:23" ht="18" thickTop="1" thickBot="1">
      <c r="A20" s="7" t="s">
        <v>20</v>
      </c>
      <c r="B20" s="7">
        <v>1400.02</v>
      </c>
      <c r="C20" s="7">
        <v>52.24</v>
      </c>
      <c r="D20" s="7">
        <v>2215.96</v>
      </c>
      <c r="E20" s="7">
        <v>81.81</v>
      </c>
      <c r="F20" s="7">
        <v>2272.7399999999998</v>
      </c>
      <c r="G20" s="7">
        <v>82.43</v>
      </c>
      <c r="H20" s="7">
        <v>2265.4499999999998</v>
      </c>
      <c r="I20" s="7">
        <v>83.05</v>
      </c>
      <c r="J20" s="7">
        <v>2262.0300000000002</v>
      </c>
      <c r="K20" s="7">
        <v>81.459999999999994</v>
      </c>
      <c r="L20" s="7">
        <v>2274.08</v>
      </c>
      <c r="M20" s="7">
        <v>79.84</v>
      </c>
      <c r="N20" s="7">
        <v>2291.3000000000002</v>
      </c>
      <c r="O20" s="7">
        <v>80.42</v>
      </c>
      <c r="P20" s="7">
        <v>2335.1999999999998</v>
      </c>
      <c r="Q20" s="7">
        <v>81.36</v>
      </c>
      <c r="R20" s="7">
        <v>2333.16</v>
      </c>
      <c r="S20" s="7">
        <v>80.98</v>
      </c>
      <c r="U20" s="7" t="s">
        <v>20</v>
      </c>
      <c r="V20" s="7">
        <v>2333.16</v>
      </c>
      <c r="W20" s="7">
        <v>80.98</v>
      </c>
    </row>
    <row r="21" spans="1:23" ht="22.5" thickTop="1" thickBot="1">
      <c r="A21" s="7" t="s">
        <v>21</v>
      </c>
      <c r="B21" s="7">
        <v>2297.83</v>
      </c>
      <c r="C21" s="7">
        <v>84.83</v>
      </c>
      <c r="D21" s="7">
        <v>2479.62</v>
      </c>
      <c r="E21" s="7">
        <v>89.91</v>
      </c>
      <c r="F21" s="7">
        <v>2750.67</v>
      </c>
      <c r="G21" s="7">
        <v>100.84</v>
      </c>
      <c r="H21" s="7">
        <v>2859.1</v>
      </c>
      <c r="I21" s="7">
        <v>103.32</v>
      </c>
      <c r="J21" s="7">
        <v>3020.01</v>
      </c>
      <c r="K21" s="7">
        <v>107.57</v>
      </c>
      <c r="L21" s="7">
        <v>3315.74</v>
      </c>
      <c r="M21" s="7">
        <v>112.53</v>
      </c>
      <c r="N21" s="7">
        <v>3482.63</v>
      </c>
      <c r="O21" s="7">
        <v>117.25</v>
      </c>
      <c r="P21" s="7">
        <v>3561.48</v>
      </c>
      <c r="Q21" s="7">
        <v>119.9</v>
      </c>
      <c r="R21" s="7">
        <v>3626.77</v>
      </c>
      <c r="S21" s="7">
        <v>120.22</v>
      </c>
      <c r="U21" s="7" t="s">
        <v>21</v>
      </c>
      <c r="V21" s="7">
        <v>3626.77</v>
      </c>
      <c r="W21" s="7">
        <v>120.22</v>
      </c>
    </row>
    <row r="22" spans="1:23" ht="22.5" thickTop="1" thickBot="1">
      <c r="A22" s="7" t="s">
        <v>22</v>
      </c>
      <c r="B22" s="7">
        <v>1502.75</v>
      </c>
      <c r="C22" s="7">
        <v>23.29</v>
      </c>
      <c r="D22" s="7">
        <v>1505.23</v>
      </c>
      <c r="E22" s="7">
        <v>22.85</v>
      </c>
      <c r="F22" s="7">
        <v>1216.8900000000001</v>
      </c>
      <c r="G22" s="7">
        <v>18.46</v>
      </c>
      <c r="H22" s="7">
        <v>1664.96</v>
      </c>
      <c r="I22" s="7">
        <v>25.35</v>
      </c>
      <c r="J22" s="7">
        <v>1688.11</v>
      </c>
      <c r="K22" s="7">
        <v>25.17</v>
      </c>
      <c r="L22" s="7">
        <v>1830.62</v>
      </c>
      <c r="M22" s="7">
        <v>26.27</v>
      </c>
      <c r="N22" s="7">
        <v>1885.43</v>
      </c>
      <c r="O22" s="7">
        <v>27.07</v>
      </c>
      <c r="P22" s="7">
        <v>2060.59</v>
      </c>
      <c r="Q22" s="7">
        <v>28.45</v>
      </c>
      <c r="R22" s="7">
        <v>2069.25</v>
      </c>
      <c r="S22" s="7">
        <v>29.25</v>
      </c>
      <c r="U22" s="7" t="s">
        <v>22</v>
      </c>
      <c r="V22" s="7">
        <v>2069.25</v>
      </c>
      <c r="W22" s="7">
        <v>29.25</v>
      </c>
    </row>
    <row r="23" spans="1:23" ht="33" thickTop="1" thickBot="1">
      <c r="A23" s="7" t="s">
        <v>23</v>
      </c>
      <c r="B23" s="7">
        <v>359.94</v>
      </c>
      <c r="C23" s="7">
        <v>17.37</v>
      </c>
      <c r="D23" s="7">
        <v>363.58</v>
      </c>
      <c r="E23" s="7">
        <v>17.47</v>
      </c>
      <c r="F23" s="7">
        <v>355.3</v>
      </c>
      <c r="G23" s="7">
        <v>16.78</v>
      </c>
      <c r="H23" s="7">
        <v>359.66</v>
      </c>
      <c r="I23" s="7">
        <v>17.34</v>
      </c>
      <c r="J23" s="7">
        <v>348.22</v>
      </c>
      <c r="K23" s="7">
        <v>16.55</v>
      </c>
      <c r="L23" s="7">
        <v>406.45</v>
      </c>
      <c r="M23" s="7">
        <v>18.64</v>
      </c>
      <c r="N23" s="7">
        <v>397.96</v>
      </c>
      <c r="O23" s="7">
        <v>18.41</v>
      </c>
      <c r="P23" s="7">
        <v>382.84</v>
      </c>
      <c r="Q23" s="7">
        <v>17.71</v>
      </c>
      <c r="R23" s="7">
        <v>390.31</v>
      </c>
      <c r="S23" s="7">
        <v>17.989999999999998</v>
      </c>
      <c r="U23" s="7" t="s">
        <v>23</v>
      </c>
      <c r="V23" s="7">
        <v>390.31</v>
      </c>
      <c r="W23" s="7">
        <v>17.989999999999998</v>
      </c>
    </row>
    <row r="24" spans="1:23" ht="22.5" thickTop="1" thickBot="1">
      <c r="A24" s="7" t="s">
        <v>24</v>
      </c>
      <c r="B24" s="7">
        <v>933.56</v>
      </c>
      <c r="C24" s="7">
        <v>46.2</v>
      </c>
      <c r="D24" s="7">
        <v>887.6</v>
      </c>
      <c r="E24" s="7">
        <v>44.11</v>
      </c>
      <c r="F24" s="7">
        <v>893.32</v>
      </c>
      <c r="G24" s="7">
        <v>44.55</v>
      </c>
      <c r="H24" s="7">
        <v>894.15</v>
      </c>
      <c r="I24" s="7">
        <v>45.21</v>
      </c>
      <c r="J24" s="7">
        <v>876.75</v>
      </c>
      <c r="K24" s="7">
        <v>43.41</v>
      </c>
      <c r="L24" s="7">
        <v>1957.49</v>
      </c>
      <c r="M24" s="7">
        <v>94.43</v>
      </c>
      <c r="N24" s="7">
        <v>1969.62</v>
      </c>
      <c r="O24" s="7">
        <v>96.06</v>
      </c>
      <c r="P24" s="7">
        <v>1982.95</v>
      </c>
      <c r="Q24" s="7">
        <v>97.08</v>
      </c>
      <c r="R24" s="7">
        <v>1926.52</v>
      </c>
      <c r="S24" s="7">
        <v>93.82</v>
      </c>
      <c r="U24" s="7" t="s">
        <v>24</v>
      </c>
      <c r="V24" s="7">
        <v>1926.52</v>
      </c>
      <c r="W24" s="7">
        <v>93.82</v>
      </c>
    </row>
    <row r="25" spans="1:23" ht="33" thickTop="1" thickBot="1">
      <c r="A25" s="7" t="s">
        <v>25</v>
      </c>
      <c r="B25" s="7">
        <v>1150.31</v>
      </c>
      <c r="C25" s="7">
        <v>56.32</v>
      </c>
      <c r="D25" s="7">
        <v>593.57000000000005</v>
      </c>
      <c r="E25" s="7">
        <v>28.85</v>
      </c>
      <c r="F25" s="7">
        <v>989.24</v>
      </c>
      <c r="G25" s="7">
        <v>35.119999999999997</v>
      </c>
      <c r="H25" s="7">
        <v>606.47</v>
      </c>
      <c r="I25" s="7">
        <v>30.02</v>
      </c>
      <c r="J25" s="7">
        <v>617.44000000000005</v>
      </c>
      <c r="K25" s="7">
        <v>29.9</v>
      </c>
      <c r="L25" s="7">
        <v>1088.1600000000001</v>
      </c>
      <c r="M25" s="7">
        <v>50.53</v>
      </c>
      <c r="N25" s="7">
        <v>721.43</v>
      </c>
      <c r="O25" s="7">
        <v>33.5</v>
      </c>
      <c r="P25" s="7">
        <v>722.89</v>
      </c>
      <c r="Q25" s="7">
        <v>33.71</v>
      </c>
      <c r="R25" s="7">
        <v>720.36</v>
      </c>
      <c r="S25" s="7">
        <v>33.71</v>
      </c>
      <c r="U25" s="7" t="s">
        <v>25</v>
      </c>
      <c r="V25" s="7">
        <v>720.36</v>
      </c>
      <c r="W25" s="7">
        <v>33.71</v>
      </c>
    </row>
    <row r="26" spans="1:23" ht="22.5" thickTop="1" thickBot="1">
      <c r="A26" s="7" t="s">
        <v>26</v>
      </c>
      <c r="B26" s="7">
        <v>388.11</v>
      </c>
      <c r="C26" s="7">
        <v>32.020000000000003</v>
      </c>
      <c r="D26" s="7">
        <v>379</v>
      </c>
      <c r="E26" s="7">
        <v>31.5</v>
      </c>
      <c r="F26" s="7">
        <v>394.75</v>
      </c>
      <c r="G26" s="7">
        <v>32.69</v>
      </c>
      <c r="H26" s="7">
        <v>394.03</v>
      </c>
      <c r="I26" s="7">
        <v>32.74</v>
      </c>
      <c r="J26" s="7">
        <v>379.82</v>
      </c>
      <c r="K26" s="7">
        <v>31.33</v>
      </c>
      <c r="L26" s="7">
        <v>413.68</v>
      </c>
      <c r="M26" s="7">
        <v>33.090000000000003</v>
      </c>
      <c r="N26" s="7">
        <v>424.57</v>
      </c>
      <c r="O26" s="7">
        <v>34.11</v>
      </c>
      <c r="P26" s="7">
        <v>439.53</v>
      </c>
      <c r="Q26" s="7">
        <v>35.17</v>
      </c>
      <c r="R26" s="7">
        <v>443.97</v>
      </c>
      <c r="S26" s="7">
        <v>35.659999999999997</v>
      </c>
      <c r="U26" s="7" t="s">
        <v>26</v>
      </c>
      <c r="V26" s="7">
        <v>443.97</v>
      </c>
      <c r="W26" s="7">
        <v>35.659999999999997</v>
      </c>
    </row>
    <row r="27" spans="1:23" ht="18" thickTop="1" thickBot="1">
      <c r="A27" s="7" t="s">
        <v>27</v>
      </c>
      <c r="B27" s="7">
        <v>1921.73</v>
      </c>
      <c r="C27" s="7">
        <v>11310150.689999999</v>
      </c>
      <c r="D27" s="7">
        <v>2045.15</v>
      </c>
      <c r="E27" s="7">
        <v>181.29</v>
      </c>
      <c r="F27" s="7">
        <v>0</v>
      </c>
      <c r="G27" s="7">
        <v>0</v>
      </c>
      <c r="H27" s="7">
        <v>2013.38</v>
      </c>
      <c r="I27" s="7">
        <v>178.45</v>
      </c>
      <c r="J27" s="7">
        <v>2089.11</v>
      </c>
      <c r="K27" s="7">
        <v>182.5</v>
      </c>
      <c r="L27" s="7">
        <v>1995.34</v>
      </c>
      <c r="M27" s="7">
        <v>167.9</v>
      </c>
      <c r="N27" s="7">
        <v>2017.35</v>
      </c>
      <c r="O27" s="7">
        <v>169.8</v>
      </c>
      <c r="P27" s="7">
        <v>2046.12</v>
      </c>
      <c r="Q27" s="7">
        <v>172.85</v>
      </c>
      <c r="R27" s="7">
        <v>2070.87</v>
      </c>
      <c r="S27" s="7">
        <v>174.95</v>
      </c>
      <c r="U27" s="7" t="s">
        <v>27</v>
      </c>
      <c r="V27" s="7">
        <v>2070.87</v>
      </c>
      <c r="W27" s="7">
        <v>174.95</v>
      </c>
    </row>
    <row r="28" spans="1:23" ht="18" thickTop="1" thickBot="1">
      <c r="A28" s="7" t="s">
        <v>28</v>
      </c>
      <c r="B28" s="7">
        <v>276.56</v>
      </c>
      <c r="C28" s="7">
        <v>23.54</v>
      </c>
      <c r="D28" s="7">
        <v>285.56</v>
      </c>
      <c r="E28" s="7">
        <v>24.69</v>
      </c>
      <c r="F28" s="7">
        <v>0</v>
      </c>
      <c r="G28" s="7">
        <v>0</v>
      </c>
      <c r="H28" s="7">
        <v>284.81</v>
      </c>
      <c r="I28" s="7">
        <v>24.34</v>
      </c>
      <c r="J28" s="7">
        <v>285.45999999999998</v>
      </c>
      <c r="K28" s="7">
        <v>24.31</v>
      </c>
      <c r="L28" s="7">
        <v>270.26</v>
      </c>
      <c r="M28" s="7">
        <v>22.32</v>
      </c>
      <c r="N28" s="7">
        <v>272.18</v>
      </c>
      <c r="O28" s="7">
        <v>22.9</v>
      </c>
      <c r="P28" s="7">
        <v>273.62</v>
      </c>
      <c r="Q28" s="7">
        <v>23.3</v>
      </c>
      <c r="R28" s="7">
        <v>274.10000000000002</v>
      </c>
      <c r="S28" s="7">
        <v>23.43</v>
      </c>
      <c r="U28" s="7" t="s">
        <v>28</v>
      </c>
      <c r="V28" s="7">
        <v>274.10000000000002</v>
      </c>
      <c r="W28" s="7">
        <v>23.43</v>
      </c>
    </row>
    <row r="29" spans="1:23" ht="18" thickTop="1" thickBot="1">
      <c r="A29" s="7" t="s">
        <v>29</v>
      </c>
      <c r="B29" s="7">
        <v>153.36000000000001</v>
      </c>
      <c r="C29" s="7">
        <v>9.65</v>
      </c>
      <c r="D29" s="7">
        <v>144.44</v>
      </c>
      <c r="E29" s="7">
        <v>9.15</v>
      </c>
      <c r="F29" s="7">
        <v>150.76</v>
      </c>
      <c r="G29" s="7">
        <v>9.49</v>
      </c>
      <c r="H29" s="7">
        <v>224.04</v>
      </c>
      <c r="I29" s="7">
        <v>14.18</v>
      </c>
      <c r="J29" s="7">
        <v>156.13</v>
      </c>
      <c r="K29" s="7">
        <v>9.69</v>
      </c>
      <c r="L29" s="7">
        <v>179.94</v>
      </c>
      <c r="M29" s="7">
        <v>11.02</v>
      </c>
      <c r="N29" s="7">
        <v>189.33</v>
      </c>
      <c r="O29" s="7">
        <v>11.67</v>
      </c>
      <c r="P29" s="7">
        <v>194.03</v>
      </c>
      <c r="Q29" s="7">
        <v>12.09</v>
      </c>
      <c r="R29" s="7">
        <v>228.75</v>
      </c>
      <c r="S29" s="7">
        <v>14.26</v>
      </c>
      <c r="U29" s="7" t="s">
        <v>29</v>
      </c>
      <c r="V29" s="7">
        <v>228.75</v>
      </c>
      <c r="W29" s="7">
        <v>14.26</v>
      </c>
    </row>
    <row r="30" spans="1:23" ht="22.5" thickTop="1" thickBot="1">
      <c r="A30" s="7" t="s">
        <v>30</v>
      </c>
      <c r="B30" s="7">
        <v>705.69</v>
      </c>
      <c r="C30" s="7">
        <v>9.75</v>
      </c>
      <c r="D30" s="7">
        <v>685.75</v>
      </c>
      <c r="E30" s="7">
        <v>9.4700000000000006</v>
      </c>
      <c r="F30" s="7">
        <v>713.32</v>
      </c>
      <c r="G30" s="7">
        <v>9.86</v>
      </c>
      <c r="H30" s="7">
        <v>735.61</v>
      </c>
      <c r="I30" s="7">
        <v>10.15</v>
      </c>
      <c r="J30" s="7">
        <v>746.77</v>
      </c>
      <c r="K30" s="7">
        <v>10.119999999999999</v>
      </c>
      <c r="L30" s="7">
        <v>771.39</v>
      </c>
      <c r="M30" s="7">
        <v>10.119999999999999</v>
      </c>
      <c r="N30" s="7">
        <v>804.13</v>
      </c>
      <c r="O30" s="7">
        <v>10.69</v>
      </c>
      <c r="P30" s="7">
        <v>796.23</v>
      </c>
      <c r="Q30" s="7">
        <v>10.5</v>
      </c>
      <c r="R30" s="7">
        <v>798.39</v>
      </c>
      <c r="S30" s="7">
        <v>10.46</v>
      </c>
      <c r="U30" s="7" t="s">
        <v>30</v>
      </c>
      <c r="V30" s="7">
        <v>798.39</v>
      </c>
      <c r="W30" s="7">
        <v>10.46</v>
      </c>
    </row>
    <row r="31" spans="1:23" ht="22.5" thickTop="1" thickBot="1">
      <c r="A31" s="7" t="s">
        <v>31</v>
      </c>
      <c r="B31" s="7">
        <v>536.80999999999995</v>
      </c>
      <c r="C31" s="7">
        <v>7.48</v>
      </c>
      <c r="D31" s="7">
        <v>518.61</v>
      </c>
      <c r="E31" s="7">
        <v>7.2</v>
      </c>
      <c r="F31" s="7">
        <v>530.57000000000005</v>
      </c>
      <c r="G31" s="7">
        <v>7.41</v>
      </c>
      <c r="H31" s="7">
        <v>530.16</v>
      </c>
      <c r="I31" s="7">
        <v>7.48</v>
      </c>
      <c r="J31" s="7">
        <v>541.1</v>
      </c>
      <c r="K31" s="7">
        <v>7.48</v>
      </c>
      <c r="L31" s="7">
        <v>567.6</v>
      </c>
      <c r="M31" s="7">
        <v>7.54</v>
      </c>
      <c r="N31" s="7">
        <v>585.16</v>
      </c>
      <c r="O31" s="7">
        <v>7.68</v>
      </c>
      <c r="P31" s="7">
        <v>574.4</v>
      </c>
      <c r="Q31" s="7">
        <v>7.62</v>
      </c>
      <c r="R31" s="7">
        <v>585.27</v>
      </c>
      <c r="S31" s="7">
        <v>7.72</v>
      </c>
      <c r="U31" s="7" t="s">
        <v>31</v>
      </c>
      <c r="V31" s="7">
        <v>585.27</v>
      </c>
      <c r="W31" s="7">
        <v>7.72</v>
      </c>
    </row>
    <row r="32" spans="1:23" ht="17.25" thickTop="1">
      <c r="S32">
        <f>SUM(S6:S31)</f>
        <v>1671.8200000000002</v>
      </c>
    </row>
  </sheetData>
  <mergeCells count="11">
    <mergeCell ref="R4:S4"/>
    <mergeCell ref="A2:T2"/>
    <mergeCell ref="A3:T3"/>
    <mergeCell ref="B4:C4"/>
    <mergeCell ref="D4:E4"/>
    <mergeCell ref="F4:G4"/>
    <mergeCell ref="H4:I4"/>
    <mergeCell ref="J4:K4"/>
    <mergeCell ref="L4:M4"/>
    <mergeCell ref="N4:O4"/>
    <mergeCell ref="P4:Q4"/>
  </mergeCells>
  <phoneticPr fontId="1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AD10-4820-4DA0-9A6C-207CB710545F}">
  <dimension ref="A1:AB65"/>
  <sheetViews>
    <sheetView tabSelected="1" topLeftCell="I16" workbookViewId="0">
      <selection activeCell="S18" sqref="S18"/>
    </sheetView>
  </sheetViews>
  <sheetFormatPr defaultRowHeight="16.5"/>
  <cols>
    <col min="9" max="9" width="10.625" bestFit="1" customWidth="1"/>
    <col min="10" max="10" width="8.375" bestFit="1" customWidth="1"/>
    <col min="11" max="11" width="10.625" bestFit="1" customWidth="1"/>
    <col min="12" max="12" width="8.5" bestFit="1" customWidth="1"/>
    <col min="13" max="13" width="10.625" bestFit="1" customWidth="1"/>
    <col min="14" max="14" width="9.625" bestFit="1" customWidth="1"/>
    <col min="15" max="15" width="10.625" bestFit="1" customWidth="1"/>
    <col min="16" max="16" width="9.625" bestFit="1" customWidth="1"/>
    <col min="17" max="17" width="11.875" bestFit="1" customWidth="1"/>
    <col min="18" max="18" width="11.875" style="11" customWidth="1"/>
    <col min="19" max="19" width="9.625" bestFit="1" customWidth="1"/>
    <col min="20" max="20" width="10.625" bestFit="1" customWidth="1"/>
    <col min="21" max="21" width="9.625" bestFit="1" customWidth="1"/>
    <col min="22" max="22" width="11.875" bestFit="1" customWidth="1"/>
    <col min="23" max="23" width="9.625" bestFit="1" customWidth="1"/>
    <col min="24" max="24" width="11.875" bestFit="1" customWidth="1"/>
    <col min="25" max="25" width="9.5" bestFit="1" customWidth="1"/>
    <col min="26" max="26" width="11.875" bestFit="1" customWidth="1"/>
    <col min="27" max="27" width="9.5" bestFit="1" customWidth="1"/>
    <col min="28" max="28" width="11.875" bestFit="1" customWidth="1"/>
    <col min="29" max="29" width="9.625" bestFit="1" customWidth="1"/>
    <col min="30" max="30" width="11.875" bestFit="1" customWidth="1"/>
    <col min="31" max="31" width="9.625" bestFit="1" customWidth="1"/>
    <col min="32" max="32" width="11.875" bestFit="1" customWidth="1"/>
    <col min="33" max="33" width="9.5" bestFit="1" customWidth="1"/>
    <col min="34" max="34" width="11.875" bestFit="1" customWidth="1"/>
    <col min="35" max="35" width="10.625" bestFit="1" customWidth="1"/>
    <col min="36" max="36" width="13.125" bestFit="1" customWidth="1"/>
    <col min="37" max="37" width="10.625" bestFit="1" customWidth="1"/>
    <col min="38" max="38" width="13.125" bestFit="1" customWidth="1"/>
    <col min="39" max="39" width="10.625" bestFit="1" customWidth="1"/>
    <col min="40" max="40" width="13.125" bestFit="1" customWidth="1"/>
    <col min="41" max="41" width="10.625" bestFit="1" customWidth="1"/>
    <col min="42" max="42" width="13.125" bestFit="1" customWidth="1"/>
    <col min="43" max="43" width="10.625" bestFit="1" customWidth="1"/>
    <col min="44" max="44" width="13.125" bestFit="1" customWidth="1"/>
    <col min="45" max="45" width="10.625" bestFit="1" customWidth="1"/>
    <col min="46" max="46" width="13.125" bestFit="1" customWidth="1"/>
    <col min="47" max="47" width="10.625" bestFit="1" customWidth="1"/>
    <col min="48" max="48" width="13.125" bestFit="1" customWidth="1"/>
    <col min="49" max="49" width="10.625" bestFit="1" customWidth="1"/>
    <col min="50" max="50" width="13.125" bestFit="1" customWidth="1"/>
    <col min="51" max="51" width="10.625" bestFit="1" customWidth="1"/>
    <col min="52" max="52" width="13.125" bestFit="1" customWidth="1"/>
    <col min="53" max="53" width="10.625" bestFit="1" customWidth="1"/>
    <col min="54" max="54" width="13.125" bestFit="1" customWidth="1"/>
    <col min="55" max="55" width="10.625" bestFit="1" customWidth="1"/>
    <col min="56" max="56" width="13.125" bestFit="1" customWidth="1"/>
    <col min="57" max="57" width="10.625" bestFit="1" customWidth="1"/>
    <col min="58" max="58" width="13.125" bestFit="1" customWidth="1"/>
    <col min="59" max="59" width="10.625" bestFit="1" customWidth="1"/>
    <col min="60" max="60" width="13.125" bestFit="1" customWidth="1"/>
    <col min="61" max="61" width="10.625" bestFit="1" customWidth="1"/>
    <col min="62" max="62" width="13.125" bestFit="1" customWidth="1"/>
    <col min="63" max="63" width="10.625" bestFit="1" customWidth="1"/>
    <col min="64" max="64" width="13.125" bestFit="1" customWidth="1"/>
    <col min="65" max="65" width="9.5" bestFit="1" customWidth="1"/>
    <col min="66" max="66" width="11.875" bestFit="1" customWidth="1"/>
    <col min="67" max="67" width="10.625" bestFit="1" customWidth="1"/>
    <col min="68" max="68" width="13.125" bestFit="1" customWidth="1"/>
    <col min="69" max="69" width="10.625" bestFit="1" customWidth="1"/>
    <col min="70" max="70" width="13.125" bestFit="1" customWidth="1"/>
    <col min="71" max="71" width="10.625" bestFit="1" customWidth="1"/>
    <col min="72" max="72" width="13.125" bestFit="1" customWidth="1"/>
    <col min="73" max="73" width="10.625" bestFit="1" customWidth="1"/>
    <col min="74" max="74" width="13.125" bestFit="1" customWidth="1"/>
    <col min="75" max="75" width="10.625" bestFit="1" customWidth="1"/>
    <col min="76" max="76" width="13.125" bestFit="1" customWidth="1"/>
    <col min="77" max="77" width="10.625" bestFit="1" customWidth="1"/>
    <col min="78" max="78" width="13.125" bestFit="1" customWidth="1"/>
    <col min="79" max="79" width="10.625" bestFit="1" customWidth="1"/>
    <col min="80" max="80" width="13.125" bestFit="1" customWidth="1"/>
    <col min="81" max="81" width="10.625" bestFit="1" customWidth="1"/>
    <col min="82" max="82" width="13.125" bestFit="1" customWidth="1"/>
    <col min="83" max="83" width="10.625" bestFit="1" customWidth="1"/>
    <col min="84" max="84" width="13.125" bestFit="1" customWidth="1"/>
    <col min="85" max="85" width="9.625" bestFit="1" customWidth="1"/>
    <col min="86" max="86" width="11.875" bestFit="1" customWidth="1"/>
    <col min="87" max="87" width="10.625" bestFit="1" customWidth="1"/>
    <col min="88" max="88" width="13.125" bestFit="1" customWidth="1"/>
    <col min="89" max="89" width="10.75" bestFit="1" customWidth="1"/>
    <col min="90" max="90" width="13.125" bestFit="1" customWidth="1"/>
    <col min="91" max="91" width="11.75" bestFit="1" customWidth="1"/>
    <col min="92" max="92" width="14.375" bestFit="1" customWidth="1"/>
    <col min="93" max="93" width="11.75" bestFit="1" customWidth="1"/>
    <col min="94" max="94" width="14.375" bestFit="1" customWidth="1"/>
    <col min="95" max="95" width="11.75" bestFit="1" customWidth="1"/>
    <col min="96" max="96" width="14.375" bestFit="1" customWidth="1"/>
    <col min="97" max="97" width="11.75" bestFit="1" customWidth="1"/>
    <col min="98" max="98" width="14.375" bestFit="1" customWidth="1"/>
    <col min="99" max="99" width="10.75" bestFit="1" customWidth="1"/>
    <col min="100" max="100" width="13.125" bestFit="1" customWidth="1"/>
    <col min="101" max="101" width="11.75" bestFit="1" customWidth="1"/>
    <col min="102" max="102" width="14.375" bestFit="1" customWidth="1"/>
    <col min="103" max="103" width="11.75" bestFit="1" customWidth="1"/>
    <col min="104" max="104" width="14.375" bestFit="1" customWidth="1"/>
    <col min="105" max="105" width="11.75" bestFit="1" customWidth="1"/>
    <col min="106" max="106" width="14.375" bestFit="1" customWidth="1"/>
    <col min="107" max="107" width="12" bestFit="1" customWidth="1"/>
    <col min="108" max="108" width="11.75" bestFit="1" customWidth="1"/>
    <col min="109" max="109" width="13.125" bestFit="1" customWidth="1"/>
    <col min="110" max="110" width="14.375" bestFit="1" customWidth="1"/>
    <col min="111" max="111" width="10.625" bestFit="1" customWidth="1"/>
    <col min="112" max="113" width="13.125" bestFit="1" customWidth="1"/>
    <col min="114" max="114" width="11.75" bestFit="1" customWidth="1"/>
    <col min="115" max="115" width="13.125" bestFit="1" customWidth="1"/>
    <col min="116" max="116" width="14.375" bestFit="1" customWidth="1"/>
    <col min="117" max="117" width="11.75" bestFit="1" customWidth="1"/>
    <col min="118" max="118" width="13.125" bestFit="1" customWidth="1"/>
    <col min="119" max="119" width="14.375" bestFit="1" customWidth="1"/>
    <col min="120" max="120" width="11.75" bestFit="1" customWidth="1"/>
    <col min="121" max="121" width="13.125" bestFit="1" customWidth="1"/>
    <col min="122" max="122" width="14.375" bestFit="1" customWidth="1"/>
    <col min="123" max="123" width="11.75" bestFit="1" customWidth="1"/>
    <col min="124" max="124" width="13.125" bestFit="1" customWidth="1"/>
    <col min="125" max="125" width="14.375" bestFit="1" customWidth="1"/>
    <col min="126" max="126" width="11.75" bestFit="1" customWidth="1"/>
    <col min="127" max="127" width="13.125" bestFit="1" customWidth="1"/>
    <col min="128" max="128" width="14.375" bestFit="1" customWidth="1"/>
    <col min="129" max="129" width="11.75" bestFit="1" customWidth="1"/>
    <col min="130" max="130" width="13.125" bestFit="1" customWidth="1"/>
    <col min="131" max="131" width="14.375" bestFit="1" customWidth="1"/>
    <col min="132" max="132" width="11.75" bestFit="1" customWidth="1"/>
    <col min="133" max="133" width="13.125" bestFit="1" customWidth="1"/>
    <col min="134" max="134" width="14.375" bestFit="1" customWidth="1"/>
    <col min="135" max="135" width="11.75" bestFit="1" customWidth="1"/>
    <col min="136" max="137" width="14.375" bestFit="1" customWidth="1"/>
    <col min="138" max="138" width="11.75" bestFit="1" customWidth="1"/>
    <col min="139" max="140" width="14.375" bestFit="1" customWidth="1"/>
    <col min="141" max="141" width="11.75" bestFit="1" customWidth="1"/>
    <col min="142" max="143" width="14.375" bestFit="1" customWidth="1"/>
    <col min="144" max="144" width="11.75" bestFit="1" customWidth="1"/>
    <col min="145" max="146" width="14.375" bestFit="1" customWidth="1"/>
    <col min="147" max="147" width="11.75" bestFit="1" customWidth="1"/>
    <col min="148" max="149" width="14.375" bestFit="1" customWidth="1"/>
    <col min="150" max="150" width="11.75" bestFit="1" customWidth="1"/>
    <col min="151" max="152" width="14.375" bestFit="1" customWidth="1"/>
    <col min="153" max="153" width="11.75" bestFit="1" customWidth="1"/>
    <col min="154" max="155" width="14.375" bestFit="1" customWidth="1"/>
    <col min="156" max="156" width="11.75" bestFit="1" customWidth="1"/>
    <col min="157" max="157" width="13.125" bestFit="1" customWidth="1"/>
    <col min="158" max="158" width="14.375" bestFit="1" customWidth="1"/>
    <col min="159" max="159" width="11.75" bestFit="1" customWidth="1"/>
    <col min="160" max="160" width="13.125" bestFit="1" customWidth="1"/>
    <col min="161" max="161" width="14.375" bestFit="1" customWidth="1"/>
    <col min="162" max="162" width="12" bestFit="1" customWidth="1"/>
    <col min="163" max="163" width="11.75" bestFit="1" customWidth="1"/>
    <col min="164" max="165" width="13.125" bestFit="1" customWidth="1"/>
    <col min="166" max="166" width="14.375" bestFit="1" customWidth="1"/>
    <col min="167" max="167" width="10.625" bestFit="1" customWidth="1"/>
    <col min="168" max="170" width="13.125" bestFit="1" customWidth="1"/>
    <col min="171" max="171" width="11.75" bestFit="1" customWidth="1"/>
    <col min="172" max="173" width="13.125" bestFit="1" customWidth="1"/>
    <col min="174" max="174" width="14.375" bestFit="1" customWidth="1"/>
    <col min="175" max="175" width="12.875" bestFit="1" customWidth="1"/>
    <col min="176" max="177" width="14.375" bestFit="1" customWidth="1"/>
    <col min="178" max="178" width="15.625" bestFit="1" customWidth="1"/>
    <col min="179" max="179" width="12.875" bestFit="1" customWidth="1"/>
    <col min="180" max="181" width="14.375" bestFit="1" customWidth="1"/>
    <col min="182" max="182" width="15.625" bestFit="1" customWidth="1"/>
    <col min="183" max="183" width="12.875" bestFit="1" customWidth="1"/>
    <col min="184" max="185" width="14.375" bestFit="1" customWidth="1"/>
    <col min="186" max="186" width="15.625" bestFit="1" customWidth="1"/>
    <col min="187" max="187" width="12.875" bestFit="1" customWidth="1"/>
    <col min="188" max="189" width="14.375" bestFit="1" customWidth="1"/>
    <col min="190" max="190" width="15.625" bestFit="1" customWidth="1"/>
    <col min="191" max="191" width="12.875" bestFit="1" customWidth="1"/>
    <col min="192" max="193" width="14.375" bestFit="1" customWidth="1"/>
    <col min="194" max="194" width="15.625" bestFit="1" customWidth="1"/>
    <col min="195" max="195" width="12.875" bestFit="1" customWidth="1"/>
    <col min="196" max="196" width="13.125" bestFit="1" customWidth="1"/>
    <col min="197" max="197" width="14.375" bestFit="1" customWidth="1"/>
    <col min="198" max="198" width="15.625" bestFit="1" customWidth="1"/>
    <col min="199" max="199" width="12.875" bestFit="1" customWidth="1"/>
    <col min="200" max="201" width="14.375" bestFit="1" customWidth="1"/>
    <col min="202" max="202" width="15.625" bestFit="1" customWidth="1"/>
    <col min="203" max="203" width="11.75" bestFit="1" customWidth="1"/>
    <col min="204" max="205" width="14.375" bestFit="1" customWidth="1"/>
    <col min="206" max="206" width="12.5" bestFit="1" customWidth="1"/>
    <col min="207" max="207" width="12.875" bestFit="1" customWidth="1"/>
    <col min="208" max="208" width="13.125" bestFit="1" customWidth="1"/>
    <col min="209" max="209" width="14.375" bestFit="1" customWidth="1"/>
    <col min="210" max="210" width="15.625" bestFit="1" customWidth="1"/>
    <col min="211" max="211" width="12" bestFit="1" customWidth="1"/>
  </cols>
  <sheetData>
    <row r="1" spans="1:16">
      <c r="A1" s="5" t="s">
        <v>2</v>
      </c>
      <c r="B1" s="5" t="s">
        <v>32</v>
      </c>
      <c r="C1" s="5" t="s">
        <v>33</v>
      </c>
      <c r="D1" s="5" t="s">
        <v>34</v>
      </c>
      <c r="E1" s="5" t="s">
        <v>35</v>
      </c>
      <c r="F1" s="5" t="s">
        <v>36</v>
      </c>
      <c r="H1" s="12" t="s">
        <v>43</v>
      </c>
      <c r="I1" s="5" t="s">
        <v>33</v>
      </c>
      <c r="J1" s="5" t="s">
        <v>34</v>
      </c>
      <c r="K1" s="5" t="s">
        <v>35</v>
      </c>
      <c r="M1" t="s">
        <v>42</v>
      </c>
      <c r="N1" t="s">
        <v>33</v>
      </c>
      <c r="O1" t="s">
        <v>34</v>
      </c>
      <c r="P1" t="s">
        <v>35</v>
      </c>
    </row>
    <row r="2" spans="1:16">
      <c r="A2" s="4">
        <v>108</v>
      </c>
      <c r="B2" s="5" t="s">
        <v>37</v>
      </c>
      <c r="C2" s="8">
        <v>1723.24</v>
      </c>
      <c r="D2" s="8">
        <v>1545.69</v>
      </c>
      <c r="E2" s="8">
        <v>449.48</v>
      </c>
      <c r="F2" s="6">
        <v>3718.41</v>
      </c>
      <c r="H2" s="13">
        <v>108</v>
      </c>
      <c r="I2" s="14">
        <f>SUM(C2:C7)</f>
        <v>23764.84</v>
      </c>
      <c r="J2" s="14">
        <f>SUM(D2:D7)</f>
        <v>6371.04</v>
      </c>
      <c r="K2" s="14">
        <f t="shared" ref="J2:K2" si="0">SUM(E2:E7)</f>
        <v>3342.68</v>
      </c>
      <c r="M2">
        <v>108</v>
      </c>
      <c r="N2">
        <v>23764.84</v>
      </c>
      <c r="O2">
        <v>6371.04</v>
      </c>
      <c r="P2">
        <v>3342.68</v>
      </c>
    </row>
    <row r="3" spans="1:16">
      <c r="A3" s="4">
        <v>108</v>
      </c>
      <c r="B3" s="5" t="s">
        <v>38</v>
      </c>
      <c r="C3" s="8">
        <v>4471.1000000000004</v>
      </c>
      <c r="D3" s="8">
        <v>782.08</v>
      </c>
      <c r="E3" s="8">
        <v>612.79999999999995</v>
      </c>
      <c r="F3" s="6">
        <v>5865.98</v>
      </c>
      <c r="H3" s="13">
        <v>107</v>
      </c>
      <c r="I3" s="14">
        <f>SUM(C8:C13)</f>
        <v>23779.98</v>
      </c>
      <c r="J3" s="14">
        <f t="shared" ref="J3:K3" si="1">SUM(D8:D13)</f>
        <v>6311.62</v>
      </c>
      <c r="K3" s="14">
        <f t="shared" si="1"/>
        <v>3335.14</v>
      </c>
      <c r="M3">
        <v>107</v>
      </c>
      <c r="N3">
        <v>23779.98</v>
      </c>
      <c r="O3">
        <v>6311.62</v>
      </c>
      <c r="P3">
        <v>3335.14</v>
      </c>
    </row>
    <row r="4" spans="1:16">
      <c r="A4" s="4">
        <v>108</v>
      </c>
      <c r="B4" s="5" t="s">
        <v>39</v>
      </c>
      <c r="C4" s="8">
        <v>2348.86</v>
      </c>
      <c r="D4" s="8">
        <v>762.97</v>
      </c>
      <c r="E4" s="8">
        <v>553.27</v>
      </c>
      <c r="F4" s="6">
        <v>3665.1</v>
      </c>
      <c r="H4" s="13">
        <v>106</v>
      </c>
      <c r="I4" s="14">
        <f>SUM(C14:C19)</f>
        <v>23686.54</v>
      </c>
      <c r="J4" s="14">
        <f t="shared" ref="J4:K4" si="2">SUM(D14:D19)</f>
        <v>6294.26</v>
      </c>
      <c r="K4" s="14">
        <f t="shared" si="2"/>
        <v>3308.28</v>
      </c>
      <c r="M4">
        <v>106</v>
      </c>
      <c r="N4">
        <v>23686.54</v>
      </c>
      <c r="O4">
        <v>6294.26</v>
      </c>
      <c r="P4">
        <v>3308.28</v>
      </c>
    </row>
    <row r="5" spans="1:16">
      <c r="A5" s="4">
        <v>108</v>
      </c>
      <c r="B5" s="5" t="s">
        <v>40</v>
      </c>
      <c r="C5" s="8">
        <v>3337.67</v>
      </c>
      <c r="D5" s="8">
        <v>76.25</v>
      </c>
      <c r="E5" s="8">
        <v>52.59</v>
      </c>
      <c r="F5" s="6">
        <v>3466.51</v>
      </c>
      <c r="H5" s="13">
        <v>105</v>
      </c>
      <c r="I5" s="14">
        <f>SUM(C20:C25)</f>
        <v>23467.24</v>
      </c>
      <c r="J5" s="14">
        <f t="shared" ref="J5:K5" si="3">SUM(D20:D25)</f>
        <v>6366.82</v>
      </c>
      <c r="K5" s="14">
        <f t="shared" si="3"/>
        <v>3257.32</v>
      </c>
      <c r="M5">
        <v>105</v>
      </c>
      <c r="N5">
        <v>23467.24</v>
      </c>
      <c r="O5">
        <v>6366.82</v>
      </c>
      <c r="P5">
        <v>3257.32</v>
      </c>
    </row>
    <row r="6" spans="1:16">
      <c r="A6" s="4">
        <v>108</v>
      </c>
      <c r="B6" s="5" t="s">
        <v>41</v>
      </c>
      <c r="C6" s="8">
        <v>1.55</v>
      </c>
      <c r="D6" s="8">
        <v>18.53</v>
      </c>
      <c r="E6" s="8">
        <v>3.2</v>
      </c>
      <c r="F6" s="8">
        <v>23.28</v>
      </c>
      <c r="H6" s="13">
        <v>104</v>
      </c>
      <c r="I6" s="14">
        <f>SUM(C26:C31)</f>
        <v>22564.879999999997</v>
      </c>
      <c r="J6" s="14">
        <f t="shared" ref="J6:K6" si="4">SUM(D26:D31)</f>
        <v>6282.9</v>
      </c>
      <c r="K6" s="14">
        <f t="shared" si="4"/>
        <v>3201.08</v>
      </c>
      <c r="M6">
        <v>104</v>
      </c>
      <c r="N6">
        <v>22564.879999999997</v>
      </c>
      <c r="O6">
        <v>6282.9</v>
      </c>
      <c r="P6">
        <v>3201.08</v>
      </c>
    </row>
    <row r="7" spans="1:16">
      <c r="A7" s="4">
        <v>108</v>
      </c>
      <c r="B7" s="5" t="s">
        <v>36</v>
      </c>
      <c r="C7" s="6">
        <v>11882.42</v>
      </c>
      <c r="D7" s="6">
        <v>3185.52</v>
      </c>
      <c r="E7" s="6">
        <v>1671.34</v>
      </c>
      <c r="F7" s="6">
        <v>16739.28</v>
      </c>
      <c r="H7" s="13">
        <v>103</v>
      </c>
      <c r="I7" s="14">
        <f>SUM(C32:C37)</f>
        <v>26092</v>
      </c>
      <c r="J7" s="14">
        <f t="shared" ref="J7:K7" si="5">SUM(D32:D37)</f>
        <v>6100.4599999999991</v>
      </c>
      <c r="K7" s="14">
        <f t="shared" si="5"/>
        <v>3271.46</v>
      </c>
      <c r="M7">
        <v>103</v>
      </c>
      <c r="N7">
        <v>26092</v>
      </c>
      <c r="O7">
        <v>6100.4599999999991</v>
      </c>
      <c r="P7">
        <v>3271.46</v>
      </c>
    </row>
    <row r="8" spans="1:16">
      <c r="A8" s="4">
        <v>107</v>
      </c>
      <c r="B8" s="5" t="s">
        <v>37</v>
      </c>
      <c r="C8" s="8">
        <v>1734.07</v>
      </c>
      <c r="D8" s="8">
        <v>1539.78</v>
      </c>
      <c r="E8" s="8">
        <v>455.39</v>
      </c>
      <c r="F8" s="6">
        <v>3729.24</v>
      </c>
      <c r="H8" s="13">
        <v>102</v>
      </c>
      <c r="I8" s="14">
        <f>SUM(C38:C43)</f>
        <v>24935.62</v>
      </c>
      <c r="J8" s="14">
        <f t="shared" ref="J8:K8" si="6">SUM(D38:D43)</f>
        <v>6383.9400000000005</v>
      </c>
      <c r="K8" s="14">
        <f t="shared" si="6"/>
        <v>3283</v>
      </c>
      <c r="M8">
        <v>102</v>
      </c>
      <c r="N8">
        <v>24935.62</v>
      </c>
      <c r="O8">
        <v>6383.9400000000005</v>
      </c>
      <c r="P8">
        <v>3283</v>
      </c>
    </row>
    <row r="9" spans="1:16">
      <c r="A9" s="4">
        <v>107</v>
      </c>
      <c r="B9" s="5" t="s">
        <v>38</v>
      </c>
      <c r="C9" s="8">
        <v>5036.59</v>
      </c>
      <c r="D9" s="8">
        <v>773.8</v>
      </c>
      <c r="E9" s="8">
        <v>608.37</v>
      </c>
      <c r="F9" s="6">
        <v>6418.76</v>
      </c>
      <c r="H9" s="13">
        <v>101</v>
      </c>
      <c r="I9" s="14">
        <f>SUM(C44:C49)</f>
        <v>25027.559999999998</v>
      </c>
      <c r="J9" s="14">
        <f t="shared" ref="J9:K9" si="7">SUM(D44:D49)</f>
        <v>6371.7199999999993</v>
      </c>
      <c r="K9" s="14">
        <f t="shared" si="7"/>
        <v>3224.9</v>
      </c>
      <c r="M9">
        <v>101</v>
      </c>
      <c r="N9">
        <v>25027.559999999998</v>
      </c>
      <c r="O9">
        <v>6371.7199999999993</v>
      </c>
      <c r="P9">
        <v>3224.9</v>
      </c>
    </row>
    <row r="10" spans="1:16">
      <c r="A10" s="4">
        <v>107</v>
      </c>
      <c r="B10" s="5" t="s">
        <v>39</v>
      </c>
      <c r="C10" s="8">
        <v>2502.58</v>
      </c>
      <c r="D10" s="8">
        <v>746.71</v>
      </c>
      <c r="E10" s="8">
        <v>548.01</v>
      </c>
      <c r="F10" s="6">
        <v>3797.3</v>
      </c>
      <c r="H10" s="13">
        <v>100</v>
      </c>
      <c r="I10" s="14">
        <f>SUM(C50:C55)</f>
        <v>26869.3</v>
      </c>
      <c r="J10" s="14">
        <f t="shared" ref="J10:K10" si="8">SUM(D50:D55)</f>
        <v>6461.16</v>
      </c>
      <c r="K10" s="14">
        <f t="shared" si="8"/>
        <v>3103.6</v>
      </c>
      <c r="M10">
        <v>100</v>
      </c>
      <c r="N10">
        <v>26869.3</v>
      </c>
      <c r="O10">
        <v>6461.16</v>
      </c>
      <c r="P10">
        <v>3103.6</v>
      </c>
    </row>
    <row r="11" spans="1:16">
      <c r="A11" s="4">
        <v>107</v>
      </c>
      <c r="B11" s="5" t="s">
        <v>40</v>
      </c>
      <c r="C11" s="8">
        <v>2615.13</v>
      </c>
      <c r="D11" s="8">
        <v>76.900000000000006</v>
      </c>
      <c r="E11" s="8">
        <v>52.56</v>
      </c>
      <c r="F11" s="6">
        <v>2744.59</v>
      </c>
    </row>
    <row r="12" spans="1:16">
      <c r="A12" s="4">
        <v>107</v>
      </c>
      <c r="B12" s="5" t="s">
        <v>41</v>
      </c>
      <c r="C12" s="8">
        <v>1.62</v>
      </c>
      <c r="D12" s="8">
        <v>18.62</v>
      </c>
      <c r="E12" s="8">
        <v>3.24</v>
      </c>
      <c r="F12" s="8">
        <v>23.48</v>
      </c>
    </row>
    <row r="13" spans="1:16">
      <c r="A13" s="4">
        <v>107</v>
      </c>
      <c r="B13" s="5" t="s">
        <v>36</v>
      </c>
      <c r="C13" s="6">
        <v>11889.99</v>
      </c>
      <c r="D13" s="6">
        <v>3155.81</v>
      </c>
      <c r="E13" s="6">
        <v>1667.57</v>
      </c>
      <c r="F13" s="6">
        <v>16713.37</v>
      </c>
      <c r="I13" s="11"/>
    </row>
    <row r="14" spans="1:16">
      <c r="A14" s="4">
        <v>106</v>
      </c>
      <c r="B14" s="5" t="s">
        <v>37</v>
      </c>
      <c r="C14" s="8">
        <v>1791.41</v>
      </c>
      <c r="D14" s="8">
        <v>1534.4</v>
      </c>
      <c r="E14" s="8">
        <v>461.92</v>
      </c>
      <c r="F14" s="6">
        <v>3787.73</v>
      </c>
      <c r="I14" s="11"/>
    </row>
    <row r="15" spans="1:16">
      <c r="A15" s="4">
        <v>106</v>
      </c>
      <c r="B15" s="5" t="s">
        <v>38</v>
      </c>
      <c r="C15" s="8">
        <v>4954.6000000000004</v>
      </c>
      <c r="D15" s="8">
        <v>769.83</v>
      </c>
      <c r="E15" s="8">
        <v>598.09</v>
      </c>
      <c r="F15" s="6">
        <v>6322.52</v>
      </c>
      <c r="I15" s="11"/>
    </row>
    <row r="16" spans="1:16">
      <c r="A16" s="4">
        <v>106</v>
      </c>
      <c r="B16" s="5" t="s">
        <v>39</v>
      </c>
      <c r="C16" s="8">
        <v>2617.9699999999998</v>
      </c>
      <c r="D16" s="8">
        <v>747.22</v>
      </c>
      <c r="E16" s="8">
        <v>538.75</v>
      </c>
      <c r="F16" s="6">
        <v>3903.94</v>
      </c>
      <c r="I16" s="11"/>
    </row>
    <row r="17" spans="1:28">
      <c r="A17" s="4">
        <v>106</v>
      </c>
      <c r="B17" s="5" t="s">
        <v>40</v>
      </c>
      <c r="C17" s="8">
        <v>2477.56</v>
      </c>
      <c r="D17" s="8">
        <v>76.83</v>
      </c>
      <c r="E17" s="8">
        <v>52.2</v>
      </c>
      <c r="F17" s="6">
        <v>2606.59</v>
      </c>
      <c r="S17" t="s">
        <v>102</v>
      </c>
    </row>
    <row r="18" spans="1:28">
      <c r="A18" s="4">
        <v>106</v>
      </c>
      <c r="B18" s="5" t="s">
        <v>41</v>
      </c>
      <c r="C18" s="8">
        <v>1.73</v>
      </c>
      <c r="D18" s="8">
        <v>18.850000000000001</v>
      </c>
      <c r="E18" s="8">
        <v>3.18</v>
      </c>
      <c r="F18" s="8">
        <v>23.76</v>
      </c>
    </row>
    <row r="19" spans="1:28">
      <c r="A19" s="4">
        <v>106</v>
      </c>
      <c r="B19" s="5" t="s">
        <v>36</v>
      </c>
      <c r="C19" s="6">
        <v>11843.27</v>
      </c>
      <c r="D19" s="6">
        <v>3147.13</v>
      </c>
      <c r="E19" s="6">
        <v>1654.14</v>
      </c>
      <c r="F19" s="6">
        <v>16644.54</v>
      </c>
      <c r="H19" s="11" t="s">
        <v>42</v>
      </c>
      <c r="I19" s="11">
        <v>100</v>
      </c>
      <c r="J19" s="11">
        <v>101</v>
      </c>
      <c r="K19" s="11">
        <v>102</v>
      </c>
      <c r="L19" s="11">
        <v>103</v>
      </c>
      <c r="M19" s="11">
        <v>104</v>
      </c>
      <c r="N19" s="11">
        <v>105</v>
      </c>
      <c r="O19" s="11">
        <v>106</v>
      </c>
      <c r="P19" s="11">
        <v>107</v>
      </c>
      <c r="Q19" s="11">
        <v>108</v>
      </c>
      <c r="S19" s="11" t="s">
        <v>42</v>
      </c>
      <c r="T19" s="11">
        <v>100</v>
      </c>
      <c r="U19" s="11">
        <v>101</v>
      </c>
      <c r="V19" s="11">
        <v>102</v>
      </c>
      <c r="W19" s="11">
        <v>103</v>
      </c>
      <c r="X19" s="11">
        <v>104</v>
      </c>
      <c r="Y19" s="11">
        <v>105</v>
      </c>
      <c r="Z19" s="11">
        <v>106</v>
      </c>
      <c r="AA19" s="11">
        <v>107</v>
      </c>
      <c r="AB19" s="11">
        <v>108</v>
      </c>
    </row>
    <row r="20" spans="1:28">
      <c r="A20" s="4">
        <v>105</v>
      </c>
      <c r="B20" s="5" t="s">
        <v>37</v>
      </c>
      <c r="C20" s="8">
        <v>1924.09</v>
      </c>
      <c r="D20" s="8">
        <v>1569.94</v>
      </c>
      <c r="E20" s="8">
        <v>455.91</v>
      </c>
      <c r="F20" s="6">
        <v>3949.94</v>
      </c>
      <c r="H20" s="11" t="s">
        <v>33</v>
      </c>
      <c r="I20" s="11">
        <v>26869.3</v>
      </c>
      <c r="J20" s="11">
        <v>25027.559999999998</v>
      </c>
      <c r="K20" s="11">
        <v>24935.62</v>
      </c>
      <c r="L20" s="11">
        <v>26092</v>
      </c>
      <c r="M20" s="11">
        <v>22564.879999999997</v>
      </c>
      <c r="N20" s="11">
        <v>23467.24</v>
      </c>
      <c r="O20" s="11">
        <v>23686.54</v>
      </c>
      <c r="P20" s="11">
        <v>23779.98</v>
      </c>
      <c r="Q20" s="11">
        <v>23764.84</v>
      </c>
      <c r="S20" s="11" t="s">
        <v>33</v>
      </c>
      <c r="T20">
        <f>I20/1000</f>
        <v>26.869299999999999</v>
      </c>
      <c r="U20" s="11">
        <f t="shared" ref="U20:AB22" si="9">J20/1000</f>
        <v>25.027559999999998</v>
      </c>
      <c r="V20" s="11">
        <f t="shared" si="9"/>
        <v>24.93562</v>
      </c>
      <c r="W20" s="11">
        <f t="shared" si="9"/>
        <v>26.091999999999999</v>
      </c>
      <c r="X20" s="11">
        <f t="shared" si="9"/>
        <v>22.564879999999999</v>
      </c>
      <c r="Y20" s="11">
        <f t="shared" si="9"/>
        <v>23.46724</v>
      </c>
      <c r="Z20" s="11">
        <f t="shared" si="9"/>
        <v>23.686540000000001</v>
      </c>
      <c r="AA20" s="11">
        <f t="shared" si="9"/>
        <v>23.779979999999998</v>
      </c>
      <c r="AB20" s="11">
        <f t="shared" si="9"/>
        <v>23.76484</v>
      </c>
    </row>
    <row r="21" spans="1:28">
      <c r="A21" s="4">
        <v>105</v>
      </c>
      <c r="B21" s="5" t="s">
        <v>38</v>
      </c>
      <c r="C21" s="8">
        <v>4854.0600000000004</v>
      </c>
      <c r="D21" s="8">
        <v>770.57</v>
      </c>
      <c r="E21" s="8">
        <v>591.41</v>
      </c>
      <c r="F21" s="6">
        <v>6216.04</v>
      </c>
      <c r="H21" s="11" t="s">
        <v>34</v>
      </c>
      <c r="I21" s="11">
        <v>6461.16</v>
      </c>
      <c r="J21" s="11">
        <v>6371.7199999999993</v>
      </c>
      <c r="K21" s="11">
        <v>6383.9400000000005</v>
      </c>
      <c r="L21" s="11">
        <v>6100.4599999999991</v>
      </c>
      <c r="M21" s="11">
        <v>6282.9</v>
      </c>
      <c r="N21" s="11">
        <v>6366.82</v>
      </c>
      <c r="O21" s="11">
        <v>6294.26</v>
      </c>
      <c r="P21" s="11">
        <v>6311.62</v>
      </c>
      <c r="Q21" s="11">
        <v>6371.04</v>
      </c>
      <c r="S21" s="11" t="s">
        <v>34</v>
      </c>
      <c r="T21" s="11">
        <f>I21/1000</f>
        <v>6.4611599999999996</v>
      </c>
      <c r="U21" s="11">
        <f t="shared" si="9"/>
        <v>6.3717199999999989</v>
      </c>
      <c r="V21" s="11">
        <f t="shared" si="9"/>
        <v>6.3839400000000008</v>
      </c>
      <c r="W21" s="11">
        <f t="shared" si="9"/>
        <v>6.1004599999999991</v>
      </c>
      <c r="X21" s="11">
        <f t="shared" si="9"/>
        <v>6.2828999999999997</v>
      </c>
      <c r="Y21" s="11">
        <f t="shared" si="9"/>
        <v>6.3668199999999997</v>
      </c>
      <c r="Z21" s="11">
        <f t="shared" si="9"/>
        <v>6.2942600000000004</v>
      </c>
      <c r="AA21" s="11">
        <f t="shared" si="9"/>
        <v>6.3116199999999996</v>
      </c>
      <c r="AB21" s="11">
        <f t="shared" si="9"/>
        <v>6.3710399999999998</v>
      </c>
    </row>
    <row r="22" spans="1:28">
      <c r="A22" s="4">
        <v>105</v>
      </c>
      <c r="B22" s="5" t="s">
        <v>39</v>
      </c>
      <c r="C22" s="8">
        <v>2462.5700000000002</v>
      </c>
      <c r="D22" s="8">
        <v>746.21</v>
      </c>
      <c r="E22" s="8">
        <v>526.03</v>
      </c>
      <c r="F22" s="6">
        <v>3734.81</v>
      </c>
      <c r="H22" s="11" t="s">
        <v>35</v>
      </c>
      <c r="I22" s="11">
        <v>3103.6</v>
      </c>
      <c r="J22" s="11">
        <v>3224.9</v>
      </c>
      <c r="K22" s="11">
        <v>3283</v>
      </c>
      <c r="L22" s="11">
        <v>3271.46</v>
      </c>
      <c r="M22" s="11">
        <v>3201.08</v>
      </c>
      <c r="N22" s="11">
        <v>3257.32</v>
      </c>
      <c r="O22" s="11">
        <v>3308.28</v>
      </c>
      <c r="P22" s="11">
        <v>3335.14</v>
      </c>
      <c r="Q22" s="11">
        <v>3342.68</v>
      </c>
      <c r="S22" s="11" t="s">
        <v>35</v>
      </c>
      <c r="T22" s="11">
        <f>I22/1000</f>
        <v>3.1035999999999997</v>
      </c>
      <c r="U22" s="11">
        <f t="shared" si="9"/>
        <v>3.2248999999999999</v>
      </c>
      <c r="V22" s="11">
        <f t="shared" si="9"/>
        <v>3.2829999999999999</v>
      </c>
      <c r="W22" s="11">
        <f t="shared" si="9"/>
        <v>3.2714600000000003</v>
      </c>
      <c r="X22" s="11">
        <f t="shared" si="9"/>
        <v>3.2010800000000001</v>
      </c>
      <c r="Y22" s="11">
        <f t="shared" si="9"/>
        <v>3.25732</v>
      </c>
      <c r="Z22" s="11">
        <f t="shared" si="9"/>
        <v>3.3082800000000003</v>
      </c>
      <c r="AA22" s="11">
        <f t="shared" si="9"/>
        <v>3.33514</v>
      </c>
      <c r="AB22" s="11">
        <f t="shared" si="9"/>
        <v>3.3426799999999997</v>
      </c>
    </row>
    <row r="23" spans="1:28">
      <c r="A23" s="4">
        <v>105</v>
      </c>
      <c r="B23" s="5" t="s">
        <v>40</v>
      </c>
      <c r="C23" s="8">
        <v>2492.9</v>
      </c>
      <c r="D23" s="8">
        <v>78.38</v>
      </c>
      <c r="E23" s="8">
        <v>52.17</v>
      </c>
      <c r="F23" s="6">
        <v>2623.45</v>
      </c>
      <c r="I23">
        <f>SUM(I20:I22)</f>
        <v>36434.06</v>
      </c>
      <c r="J23" s="11">
        <f t="shared" ref="J23:Q23" si="10">SUM(J20:J22)</f>
        <v>34624.18</v>
      </c>
      <c r="K23" s="11">
        <f t="shared" si="10"/>
        <v>34602.559999999998</v>
      </c>
      <c r="L23" s="11">
        <f t="shared" si="10"/>
        <v>35463.919999999998</v>
      </c>
      <c r="M23" s="11">
        <f t="shared" si="10"/>
        <v>32048.86</v>
      </c>
      <c r="N23" s="11">
        <f t="shared" si="10"/>
        <v>33091.380000000005</v>
      </c>
      <c r="O23" s="11">
        <f t="shared" si="10"/>
        <v>33289.08</v>
      </c>
      <c r="P23" s="11">
        <f t="shared" si="10"/>
        <v>33426.74</v>
      </c>
      <c r="Q23" s="11">
        <f t="shared" si="10"/>
        <v>33478.559999999998</v>
      </c>
    </row>
    <row r="24" spans="1:28">
      <c r="A24" s="4">
        <v>105</v>
      </c>
      <c r="B24" s="5" t="s">
        <v>41</v>
      </c>
      <c r="C24" s="8">
        <v>0</v>
      </c>
      <c r="D24" s="8">
        <v>18.309999999999999</v>
      </c>
      <c r="E24" s="8">
        <v>3.14</v>
      </c>
      <c r="F24" s="8">
        <v>21.45</v>
      </c>
      <c r="H24" s="11" t="s">
        <v>33</v>
      </c>
      <c r="I24" s="15">
        <f>I20/I$23</f>
        <v>0.73747751417217844</v>
      </c>
      <c r="J24" s="15">
        <f t="shared" ref="J24:Q24" si="11">J20/J$23</f>
        <v>0.72283473572514922</v>
      </c>
      <c r="K24" s="15">
        <f t="shared" si="11"/>
        <v>0.7206293407192994</v>
      </c>
      <c r="L24" s="15">
        <f t="shared" si="11"/>
        <v>0.73573366959997655</v>
      </c>
      <c r="M24" s="15">
        <f t="shared" si="11"/>
        <v>0.70407746172562757</v>
      </c>
      <c r="N24" s="15">
        <f t="shared" si="11"/>
        <v>0.70916474320502798</v>
      </c>
      <c r="O24" s="15">
        <f t="shared" si="11"/>
        <v>0.71154084162133646</v>
      </c>
      <c r="P24" s="15">
        <f t="shared" si="11"/>
        <v>0.71140589839152735</v>
      </c>
      <c r="Q24" s="15">
        <f t="shared" si="11"/>
        <v>0.70985251456454523</v>
      </c>
      <c r="R24" s="15"/>
    </row>
    <row r="25" spans="1:28">
      <c r="A25" s="4">
        <v>105</v>
      </c>
      <c r="B25" s="5" t="s">
        <v>36</v>
      </c>
      <c r="C25" s="6">
        <v>11733.62</v>
      </c>
      <c r="D25" s="6">
        <v>3183.41</v>
      </c>
      <c r="E25" s="6">
        <v>1628.66</v>
      </c>
      <c r="F25" s="6">
        <v>16545.689999999999</v>
      </c>
      <c r="H25" s="11" t="s">
        <v>34</v>
      </c>
      <c r="I25" s="15">
        <f>I21/I$23</f>
        <v>0.17733845747632848</v>
      </c>
      <c r="J25" s="15">
        <f t="shared" ref="J25:Q25" si="12">J21/J$23</f>
        <v>0.18402515236461917</v>
      </c>
      <c r="K25" s="15">
        <f t="shared" si="12"/>
        <v>0.18449328604588797</v>
      </c>
      <c r="L25" s="15">
        <f t="shared" si="12"/>
        <v>0.17201877288241119</v>
      </c>
      <c r="M25" s="15">
        <f t="shared" si="12"/>
        <v>0.19604129444853888</v>
      </c>
      <c r="N25" s="15">
        <f t="shared" si="12"/>
        <v>0.1924011630823495</v>
      </c>
      <c r="O25" s="15">
        <f t="shared" si="12"/>
        <v>0.18907882104281645</v>
      </c>
      <c r="P25" s="15">
        <f t="shared" si="12"/>
        <v>0.1888194900250518</v>
      </c>
      <c r="Q25" s="15">
        <f t="shared" si="12"/>
        <v>0.1903020918462443</v>
      </c>
      <c r="R25" s="15"/>
    </row>
    <row r="26" spans="1:28">
      <c r="A26" s="4">
        <v>104</v>
      </c>
      <c r="B26" s="5" t="s">
        <v>37</v>
      </c>
      <c r="C26" s="8">
        <v>1621.36</v>
      </c>
      <c r="D26" s="8">
        <v>1538.74</v>
      </c>
      <c r="E26" s="8">
        <v>456.77</v>
      </c>
      <c r="F26" s="6">
        <v>3616.87</v>
      </c>
      <c r="H26" s="11" t="s">
        <v>35</v>
      </c>
      <c r="I26" s="15">
        <f t="shared" ref="I25:Q26" si="13">I22/I$23</f>
        <v>8.518402835149308E-2</v>
      </c>
      <c r="J26" s="15">
        <f t="shared" si="13"/>
        <v>9.3140111910231527E-2</v>
      </c>
      <c r="K26" s="15">
        <f t="shared" si="13"/>
        <v>9.4877373234812684E-2</v>
      </c>
      <c r="L26" s="15">
        <f t="shared" si="13"/>
        <v>9.2247557517612266E-2</v>
      </c>
      <c r="M26" s="15">
        <f t="shared" si="13"/>
        <v>9.9881243825833424E-2</v>
      </c>
      <c r="N26" s="15">
        <f t="shared" si="13"/>
        <v>9.8434093712622434E-2</v>
      </c>
      <c r="O26" s="15">
        <f t="shared" si="13"/>
        <v>9.9380337335847072E-2</v>
      </c>
      <c r="P26" s="15">
        <f t="shared" si="13"/>
        <v>9.9774611583420936E-2</v>
      </c>
      <c r="Q26" s="15">
        <f t="shared" si="13"/>
        <v>9.9845393589210532E-2</v>
      </c>
      <c r="R26" s="15"/>
    </row>
    <row r="27" spans="1:28">
      <c r="A27" s="4">
        <v>104</v>
      </c>
      <c r="B27" s="5" t="s">
        <v>38</v>
      </c>
      <c r="C27" s="8">
        <v>4815.58</v>
      </c>
      <c r="D27" s="8">
        <v>766.59</v>
      </c>
      <c r="E27" s="8">
        <v>572.24</v>
      </c>
      <c r="F27" s="6">
        <v>6154.41</v>
      </c>
    </row>
    <row r="28" spans="1:28">
      <c r="A28" s="4">
        <v>104</v>
      </c>
      <c r="B28" s="5" t="s">
        <v>39</v>
      </c>
      <c r="C28" s="8">
        <v>2432.96</v>
      </c>
      <c r="D28" s="8">
        <v>740.32</v>
      </c>
      <c r="E28" s="8">
        <v>512.95000000000005</v>
      </c>
      <c r="F28" s="6">
        <v>3686.23</v>
      </c>
      <c r="H28" s="11"/>
      <c r="I28" s="11">
        <v>100</v>
      </c>
      <c r="J28" s="11">
        <v>101</v>
      </c>
      <c r="K28" s="11">
        <v>102</v>
      </c>
      <c r="L28" s="11">
        <v>103</v>
      </c>
      <c r="M28" s="11">
        <v>104</v>
      </c>
      <c r="N28" s="11">
        <v>105</v>
      </c>
      <c r="O28" s="11">
        <v>106</v>
      </c>
      <c r="P28" s="11">
        <v>107</v>
      </c>
      <c r="Q28" s="11">
        <v>108</v>
      </c>
    </row>
    <row r="29" spans="1:28">
      <c r="A29" s="4">
        <v>104</v>
      </c>
      <c r="B29" s="5" t="s">
        <v>40</v>
      </c>
      <c r="C29" s="8">
        <v>2412.54</v>
      </c>
      <c r="D29" s="8">
        <v>78.209999999999994</v>
      </c>
      <c r="E29" s="8">
        <v>55.35</v>
      </c>
      <c r="F29" s="6">
        <v>2546.1</v>
      </c>
      <c r="H29" t="s">
        <v>33</v>
      </c>
      <c r="I29">
        <v>0.73747751417217844</v>
      </c>
      <c r="J29">
        <v>0.72283473572514922</v>
      </c>
      <c r="K29">
        <v>0.7206293407192994</v>
      </c>
      <c r="L29">
        <v>0.73573366959997655</v>
      </c>
      <c r="M29">
        <v>0.70407746172562757</v>
      </c>
      <c r="N29">
        <v>0.70916474320502798</v>
      </c>
      <c r="O29">
        <v>0.71154084162133646</v>
      </c>
      <c r="P29">
        <v>0.71140589839152735</v>
      </c>
      <c r="Q29">
        <v>0.70985251456454523</v>
      </c>
    </row>
    <row r="30" spans="1:28">
      <c r="A30" s="4">
        <v>104</v>
      </c>
      <c r="B30" s="5" t="s">
        <v>41</v>
      </c>
      <c r="C30" s="8">
        <v>0</v>
      </c>
      <c r="D30" s="8">
        <v>17.59</v>
      </c>
      <c r="E30" s="8">
        <v>3.23</v>
      </c>
      <c r="F30" s="8">
        <v>20.82</v>
      </c>
      <c r="H30" t="s">
        <v>34</v>
      </c>
      <c r="I30">
        <v>0.17733845747632848</v>
      </c>
      <c r="J30">
        <v>0.18402515236461917</v>
      </c>
      <c r="K30">
        <v>0.18449328604588797</v>
      </c>
      <c r="L30">
        <v>0.17201877288241119</v>
      </c>
      <c r="M30">
        <v>0.19604129444853888</v>
      </c>
      <c r="N30">
        <v>0.1924011630823495</v>
      </c>
      <c r="O30">
        <v>0.18907882104281645</v>
      </c>
      <c r="P30">
        <v>0.1888194900250518</v>
      </c>
      <c r="Q30">
        <v>0.1903020918462443</v>
      </c>
    </row>
    <row r="31" spans="1:28">
      <c r="A31" s="4">
        <v>104</v>
      </c>
      <c r="B31" s="5" t="s">
        <v>36</v>
      </c>
      <c r="C31" s="6">
        <v>11282.44</v>
      </c>
      <c r="D31" s="6">
        <v>3141.45</v>
      </c>
      <c r="E31" s="6">
        <v>1600.54</v>
      </c>
      <c r="F31" s="6">
        <v>16024.43</v>
      </c>
      <c r="H31" t="s">
        <v>35</v>
      </c>
      <c r="I31">
        <v>8.518402835149308E-2</v>
      </c>
      <c r="J31">
        <v>9.3140111910231527E-2</v>
      </c>
      <c r="K31">
        <v>9.4877373234812684E-2</v>
      </c>
      <c r="L31">
        <v>9.2247557517612266E-2</v>
      </c>
      <c r="M31">
        <v>9.9881243825833424E-2</v>
      </c>
      <c r="N31">
        <v>9.8434093712622434E-2</v>
      </c>
      <c r="O31">
        <v>9.9380337335847072E-2</v>
      </c>
      <c r="P31">
        <v>9.9774611583420936E-2</v>
      </c>
      <c r="Q31">
        <v>9.9845393589210532E-2</v>
      </c>
    </row>
    <row r="32" spans="1:28">
      <c r="A32" s="4">
        <v>103</v>
      </c>
      <c r="B32" s="5" t="s">
        <v>37</v>
      </c>
      <c r="C32" s="8">
        <v>2296.7399999999998</v>
      </c>
      <c r="D32" s="8">
        <v>1469.07</v>
      </c>
      <c r="E32" s="8">
        <v>436.93</v>
      </c>
      <c r="F32" s="6">
        <v>4202.74</v>
      </c>
    </row>
    <row r="33" spans="1:9">
      <c r="A33" s="4">
        <v>103</v>
      </c>
      <c r="B33" s="5" t="s">
        <v>38</v>
      </c>
      <c r="C33" s="8">
        <v>5935.2</v>
      </c>
      <c r="D33" s="8">
        <v>743.38</v>
      </c>
      <c r="E33" s="8">
        <v>693.67</v>
      </c>
      <c r="F33" s="6">
        <v>7372.25</v>
      </c>
      <c r="I33" s="11">
        <v>108</v>
      </c>
    </row>
    <row r="34" spans="1:9">
      <c r="A34" s="4">
        <v>103</v>
      </c>
      <c r="B34" s="5" t="s">
        <v>39</v>
      </c>
      <c r="C34" s="8">
        <v>2574.98</v>
      </c>
      <c r="D34" s="8">
        <v>742.7</v>
      </c>
      <c r="E34" s="8">
        <v>444.19</v>
      </c>
      <c r="F34" s="6">
        <v>3761.87</v>
      </c>
      <c r="H34" s="11" t="s">
        <v>33</v>
      </c>
      <c r="I34" s="11">
        <v>0.70985251456454523</v>
      </c>
    </row>
    <row r="35" spans="1:9">
      <c r="A35" s="4">
        <v>103</v>
      </c>
      <c r="B35" s="5" t="s">
        <v>40</v>
      </c>
      <c r="C35" s="8">
        <v>2239.08</v>
      </c>
      <c r="D35" s="8">
        <v>76.98</v>
      </c>
      <c r="E35" s="8">
        <v>57.63</v>
      </c>
      <c r="F35" s="6">
        <v>2373.69</v>
      </c>
      <c r="H35" s="11" t="s">
        <v>34</v>
      </c>
      <c r="I35" s="11">
        <v>0.1903020918462443</v>
      </c>
    </row>
    <row r="36" spans="1:9">
      <c r="A36" s="4">
        <v>103</v>
      </c>
      <c r="B36" s="5" t="s">
        <v>41</v>
      </c>
      <c r="C36" s="8">
        <v>0</v>
      </c>
      <c r="D36" s="8">
        <v>18.100000000000001</v>
      </c>
      <c r="E36" s="8">
        <v>3.31</v>
      </c>
      <c r="F36" s="8">
        <v>21.41</v>
      </c>
      <c r="H36" s="11" t="s">
        <v>35</v>
      </c>
      <c r="I36" s="11">
        <v>9.9845393589210532E-2</v>
      </c>
    </row>
    <row r="37" spans="1:9">
      <c r="A37" s="4">
        <v>103</v>
      </c>
      <c r="B37" s="5" t="s">
        <v>36</v>
      </c>
      <c r="C37" s="6">
        <v>13046</v>
      </c>
      <c r="D37" s="6">
        <v>3050.23</v>
      </c>
      <c r="E37" s="6">
        <v>1635.73</v>
      </c>
      <c r="F37" s="6">
        <v>17731.96</v>
      </c>
    </row>
    <row r="38" spans="1:9">
      <c r="A38" s="4">
        <v>102</v>
      </c>
      <c r="B38" s="5" t="s">
        <v>37</v>
      </c>
      <c r="C38" s="8">
        <v>1988.87</v>
      </c>
      <c r="D38" s="8">
        <v>1576.73</v>
      </c>
      <c r="E38" s="8">
        <v>468.13</v>
      </c>
      <c r="F38" s="6">
        <v>4033.73</v>
      </c>
    </row>
    <row r="39" spans="1:9">
      <c r="A39" s="4">
        <v>102</v>
      </c>
      <c r="B39" s="5" t="s">
        <v>38</v>
      </c>
      <c r="C39" s="8">
        <v>5511.48</v>
      </c>
      <c r="D39" s="8">
        <v>772.13</v>
      </c>
      <c r="E39" s="8">
        <v>577.03</v>
      </c>
      <c r="F39" s="6">
        <v>6860.64</v>
      </c>
    </row>
    <row r="40" spans="1:9">
      <c r="A40" s="4">
        <v>102</v>
      </c>
      <c r="B40" s="5" t="s">
        <v>39</v>
      </c>
      <c r="C40" s="8">
        <v>2825.14</v>
      </c>
      <c r="D40" s="8">
        <v>749.56</v>
      </c>
      <c r="E40" s="8">
        <v>532.20000000000005</v>
      </c>
      <c r="F40" s="6">
        <v>4106.8999999999996</v>
      </c>
    </row>
    <row r="41" spans="1:9">
      <c r="A41" s="4">
        <v>102</v>
      </c>
      <c r="B41" s="5" t="s">
        <v>40</v>
      </c>
      <c r="C41" s="8">
        <v>2142.3200000000002</v>
      </c>
      <c r="D41" s="8">
        <v>76.86</v>
      </c>
      <c r="E41" s="8">
        <v>5.93</v>
      </c>
      <c r="F41" s="6">
        <v>2225.11</v>
      </c>
    </row>
    <row r="42" spans="1:9">
      <c r="A42" s="4">
        <v>102</v>
      </c>
      <c r="B42" s="5" t="s">
        <v>41</v>
      </c>
      <c r="C42" s="8">
        <v>0</v>
      </c>
      <c r="D42" s="8">
        <v>16.690000000000001</v>
      </c>
      <c r="E42" s="8">
        <v>58.21</v>
      </c>
      <c r="F42" s="8">
        <v>74.900000000000006</v>
      </c>
    </row>
    <row r="43" spans="1:9">
      <c r="A43" s="4">
        <v>102</v>
      </c>
      <c r="B43" s="5" t="s">
        <v>36</v>
      </c>
      <c r="C43" s="6">
        <v>12467.81</v>
      </c>
      <c r="D43" s="6">
        <v>3191.97</v>
      </c>
      <c r="E43" s="6">
        <v>1641.5</v>
      </c>
      <c r="F43" s="6">
        <v>17301.28</v>
      </c>
    </row>
    <row r="44" spans="1:9">
      <c r="A44" s="4">
        <v>101</v>
      </c>
      <c r="B44" s="5" t="s">
        <v>37</v>
      </c>
      <c r="C44" s="8">
        <v>2022.7</v>
      </c>
      <c r="D44" s="8">
        <v>1570.82</v>
      </c>
      <c r="E44" s="8">
        <v>468.72</v>
      </c>
      <c r="F44" s="6">
        <v>4062.24</v>
      </c>
    </row>
    <row r="45" spans="1:9">
      <c r="A45" s="4">
        <v>101</v>
      </c>
      <c r="B45" s="5" t="s">
        <v>38</v>
      </c>
      <c r="C45" s="8">
        <v>5385.3</v>
      </c>
      <c r="D45" s="8">
        <v>770.31</v>
      </c>
      <c r="E45" s="8">
        <v>554.69000000000005</v>
      </c>
      <c r="F45" s="6">
        <v>6710.3</v>
      </c>
    </row>
    <row r="46" spans="1:9">
      <c r="A46" s="4">
        <v>101</v>
      </c>
      <c r="B46" s="5" t="s">
        <v>39</v>
      </c>
      <c r="C46" s="8">
        <v>2700.32</v>
      </c>
      <c r="D46" s="8">
        <v>750.6</v>
      </c>
      <c r="E46" s="8">
        <v>527.29</v>
      </c>
      <c r="F46" s="6">
        <v>3978.21</v>
      </c>
    </row>
    <row r="47" spans="1:9">
      <c r="A47" s="4">
        <v>101</v>
      </c>
      <c r="B47" s="5" t="s">
        <v>40</v>
      </c>
      <c r="C47" s="8">
        <v>2405.46</v>
      </c>
      <c r="D47" s="8">
        <v>77.45</v>
      </c>
      <c r="E47" s="8">
        <v>5.89</v>
      </c>
      <c r="F47" s="6">
        <v>2488.8000000000002</v>
      </c>
    </row>
    <row r="48" spans="1:9">
      <c r="A48" s="4">
        <v>101</v>
      </c>
      <c r="B48" s="5" t="s">
        <v>41</v>
      </c>
      <c r="C48" s="8">
        <v>0</v>
      </c>
      <c r="D48" s="8">
        <v>16.68</v>
      </c>
      <c r="E48" s="8">
        <v>55.86</v>
      </c>
      <c r="F48" s="8">
        <v>72.540000000000006</v>
      </c>
    </row>
    <row r="49" spans="1:17">
      <c r="A49" s="4">
        <v>101</v>
      </c>
      <c r="B49" s="5" t="s">
        <v>36</v>
      </c>
      <c r="C49" s="6">
        <v>12513.78</v>
      </c>
      <c r="D49" s="6">
        <v>3185.86</v>
      </c>
      <c r="E49" s="6">
        <v>1612.45</v>
      </c>
      <c r="F49" s="6">
        <v>17312.09</v>
      </c>
      <c r="H49" s="11"/>
      <c r="I49" s="11">
        <v>100</v>
      </c>
      <c r="J49" s="11">
        <v>101</v>
      </c>
      <c r="K49" s="11">
        <v>102</v>
      </c>
      <c r="L49" s="11">
        <v>103</v>
      </c>
      <c r="M49" s="11">
        <v>104</v>
      </c>
      <c r="N49" s="11">
        <v>105</v>
      </c>
      <c r="O49" s="11">
        <v>106</v>
      </c>
      <c r="P49" s="11">
        <v>107</v>
      </c>
      <c r="Q49" s="11">
        <v>108</v>
      </c>
    </row>
    <row r="50" spans="1:17">
      <c r="A50" s="4">
        <v>100</v>
      </c>
      <c r="B50" s="5" t="s">
        <v>37</v>
      </c>
      <c r="C50" s="8">
        <v>2063.15</v>
      </c>
      <c r="D50" s="8">
        <v>1600.74</v>
      </c>
      <c r="E50" s="8">
        <v>464.43</v>
      </c>
      <c r="F50" s="6">
        <v>4128.32</v>
      </c>
      <c r="H50" s="11" t="s">
        <v>33</v>
      </c>
      <c r="I50" s="11">
        <v>26869.3</v>
      </c>
      <c r="J50" s="11">
        <v>25027.559999999998</v>
      </c>
      <c r="K50" s="11">
        <v>24935.62</v>
      </c>
      <c r="L50" s="11">
        <v>26092</v>
      </c>
      <c r="M50" s="11">
        <v>22564.879999999997</v>
      </c>
      <c r="N50" s="11">
        <v>23467.24</v>
      </c>
      <c r="O50" s="11">
        <v>23686.54</v>
      </c>
      <c r="P50" s="11">
        <v>23779.98</v>
      </c>
      <c r="Q50" s="11">
        <v>23764.84</v>
      </c>
    </row>
    <row r="51" spans="1:17">
      <c r="A51" s="4">
        <v>100</v>
      </c>
      <c r="B51" s="5" t="s">
        <v>38</v>
      </c>
      <c r="C51" s="8">
        <v>6174.12</v>
      </c>
      <c r="D51" s="8">
        <v>774.56</v>
      </c>
      <c r="E51" s="8">
        <v>498.15</v>
      </c>
      <c r="F51" s="6">
        <v>7446.83</v>
      </c>
      <c r="H51" s="11" t="s">
        <v>34</v>
      </c>
      <c r="I51" s="11">
        <v>6461.16</v>
      </c>
      <c r="J51" s="11">
        <v>6371.7199999999993</v>
      </c>
      <c r="K51" s="11">
        <v>6383.9400000000005</v>
      </c>
      <c r="L51" s="11">
        <v>6100.4599999999991</v>
      </c>
      <c r="M51" s="11">
        <v>6282.9</v>
      </c>
      <c r="N51" s="11">
        <v>6366.82</v>
      </c>
      <c r="O51" s="11">
        <v>6294.26</v>
      </c>
      <c r="P51" s="11">
        <v>6311.62</v>
      </c>
      <c r="Q51" s="11">
        <v>6371.04</v>
      </c>
    </row>
    <row r="52" spans="1:17">
      <c r="A52" s="4">
        <v>100</v>
      </c>
      <c r="B52" s="5" t="s">
        <v>39</v>
      </c>
      <c r="C52" s="8">
        <v>2805.66</v>
      </c>
      <c r="D52" s="8">
        <v>757.41</v>
      </c>
      <c r="E52" s="8">
        <v>529.92999999999995</v>
      </c>
      <c r="F52" s="6">
        <v>4093</v>
      </c>
      <c r="H52" s="11" t="s">
        <v>35</v>
      </c>
      <c r="I52" s="11">
        <v>3103.6</v>
      </c>
      <c r="J52" s="11">
        <v>3224.9</v>
      </c>
      <c r="K52" s="11">
        <v>3283</v>
      </c>
      <c r="L52" s="11">
        <v>3271.46</v>
      </c>
      <c r="M52" s="11">
        <v>3201.08</v>
      </c>
      <c r="N52" s="11">
        <v>3257.32</v>
      </c>
      <c r="O52" s="11">
        <v>3308.28</v>
      </c>
      <c r="P52" s="11">
        <v>3335.14</v>
      </c>
      <c r="Q52" s="11">
        <v>3342.68</v>
      </c>
    </row>
    <row r="53" spans="1:17">
      <c r="A53" s="4">
        <v>100</v>
      </c>
      <c r="B53" s="5" t="s">
        <v>40</v>
      </c>
      <c r="C53" s="8">
        <v>2391.7199999999998</v>
      </c>
      <c r="D53" s="8">
        <v>81.27</v>
      </c>
      <c r="E53" s="8">
        <v>56.15</v>
      </c>
      <c r="F53" s="6">
        <v>2529.14</v>
      </c>
      <c r="J53" s="11">
        <v>101</v>
      </c>
      <c r="K53" s="11">
        <v>102</v>
      </c>
      <c r="L53" s="11">
        <v>103</v>
      </c>
      <c r="M53" s="11">
        <v>104</v>
      </c>
      <c r="N53" s="11">
        <v>105</v>
      </c>
      <c r="O53" s="11">
        <v>106</v>
      </c>
      <c r="P53" s="11">
        <v>107</v>
      </c>
      <c r="Q53" s="11">
        <v>108</v>
      </c>
    </row>
    <row r="54" spans="1:17">
      <c r="A54" s="4">
        <v>100</v>
      </c>
      <c r="B54" s="5" t="s">
        <v>41</v>
      </c>
      <c r="C54" s="8">
        <v>0</v>
      </c>
      <c r="D54" s="8">
        <v>16.600000000000001</v>
      </c>
      <c r="E54" s="8">
        <v>3.14</v>
      </c>
      <c r="F54" s="8">
        <v>19.739999999999998</v>
      </c>
      <c r="J54">
        <f>J50-I50</f>
        <v>-1841.7400000000016</v>
      </c>
      <c r="K54" s="11">
        <f t="shared" ref="K54:Q54" si="14">K50-J50</f>
        <v>-91.93999999999869</v>
      </c>
      <c r="L54" s="11">
        <f t="shared" si="14"/>
        <v>1156.380000000001</v>
      </c>
      <c r="M54" s="11">
        <f t="shared" si="14"/>
        <v>-3527.1200000000026</v>
      </c>
      <c r="N54" s="11">
        <f t="shared" si="14"/>
        <v>902.36000000000422</v>
      </c>
      <c r="O54" s="11">
        <f t="shared" si="14"/>
        <v>219.29999999999927</v>
      </c>
      <c r="P54" s="11">
        <f t="shared" si="14"/>
        <v>93.43999999999869</v>
      </c>
      <c r="Q54" s="11">
        <f t="shared" si="14"/>
        <v>-15.139999999999418</v>
      </c>
    </row>
    <row r="55" spans="1:17">
      <c r="A55" s="4">
        <v>100</v>
      </c>
      <c r="B55" s="5" t="s">
        <v>36</v>
      </c>
      <c r="C55" s="6">
        <v>13434.65</v>
      </c>
      <c r="D55" s="6">
        <v>3230.58</v>
      </c>
      <c r="E55" s="6">
        <v>1551.8</v>
      </c>
      <c r="F55" s="6">
        <v>18217.03</v>
      </c>
      <c r="J55">
        <f>J51-I51</f>
        <v>-89.440000000000509</v>
      </c>
      <c r="K55" s="11">
        <f t="shared" ref="K55:Q55" si="15">K51-J51</f>
        <v>12.220000000001164</v>
      </c>
      <c r="L55" s="11">
        <f t="shared" si="15"/>
        <v>-283.48000000000138</v>
      </c>
      <c r="M55" s="11">
        <f t="shared" si="15"/>
        <v>182.44000000000051</v>
      </c>
      <c r="N55" s="11">
        <f t="shared" si="15"/>
        <v>83.920000000000073</v>
      </c>
      <c r="O55" s="11">
        <f t="shared" si="15"/>
        <v>-72.559999999999491</v>
      </c>
      <c r="P55" s="11">
        <f t="shared" si="15"/>
        <v>17.359999999999673</v>
      </c>
      <c r="Q55" s="11">
        <f t="shared" si="15"/>
        <v>59.420000000000073</v>
      </c>
    </row>
    <row r="56" spans="1:17">
      <c r="J56">
        <f>I52-J52</f>
        <v>-121.30000000000018</v>
      </c>
      <c r="K56" s="11">
        <f t="shared" ref="K56:Q56" si="16">J52-K52</f>
        <v>-58.099999999999909</v>
      </c>
      <c r="L56" s="11">
        <f t="shared" si="16"/>
        <v>11.539999999999964</v>
      </c>
      <c r="M56" s="11">
        <f t="shared" si="16"/>
        <v>70.380000000000109</v>
      </c>
      <c r="N56" s="11">
        <f t="shared" si="16"/>
        <v>-56.240000000000236</v>
      </c>
      <c r="O56" s="11">
        <f t="shared" si="16"/>
        <v>-50.960000000000036</v>
      </c>
      <c r="P56" s="11">
        <f t="shared" si="16"/>
        <v>-26.859999999999673</v>
      </c>
      <c r="Q56" s="11">
        <f t="shared" si="16"/>
        <v>-7.5399999999999636</v>
      </c>
    </row>
    <row r="58" spans="1:17">
      <c r="H58" s="11"/>
      <c r="I58" s="11">
        <v>100</v>
      </c>
      <c r="J58" s="11">
        <v>101</v>
      </c>
      <c r="K58" s="11">
        <v>102</v>
      </c>
      <c r="L58" s="11">
        <v>103</v>
      </c>
      <c r="M58" s="11">
        <v>104</v>
      </c>
      <c r="N58" s="11">
        <v>105</v>
      </c>
      <c r="O58" s="11">
        <v>106</v>
      </c>
      <c r="P58" s="11">
        <v>107</v>
      </c>
      <c r="Q58" s="11">
        <v>108</v>
      </c>
    </row>
    <row r="59" spans="1:17">
      <c r="H59" s="11" t="s">
        <v>33</v>
      </c>
      <c r="I59" s="11">
        <v>0.73747751417217844</v>
      </c>
      <c r="J59" s="11">
        <v>0.72283473572514922</v>
      </c>
      <c r="K59" s="11">
        <v>0.7206293407192994</v>
      </c>
      <c r="L59" s="11">
        <v>0.73573366959997655</v>
      </c>
      <c r="M59" s="11">
        <v>0.70407746172562757</v>
      </c>
      <c r="N59" s="11">
        <v>0.70916474320502798</v>
      </c>
      <c r="O59" s="11">
        <v>0.71154084162133646</v>
      </c>
      <c r="P59" s="11">
        <v>0.71140589839152735</v>
      </c>
      <c r="Q59" s="11">
        <v>0.70985251456454523</v>
      </c>
    </row>
    <row r="60" spans="1:17">
      <c r="H60" s="11" t="s">
        <v>34</v>
      </c>
      <c r="I60" s="11">
        <v>0.17733845747632848</v>
      </c>
      <c r="J60" s="11">
        <v>0.18402515236461917</v>
      </c>
      <c r="K60" s="11">
        <v>0.18449328604588797</v>
      </c>
      <c r="L60" s="11">
        <v>0.17201877288241119</v>
      </c>
      <c r="M60" s="11">
        <v>0.19604129444853888</v>
      </c>
      <c r="N60" s="11">
        <v>0.1924011630823495</v>
      </c>
      <c r="O60" s="11">
        <v>0.18907882104281645</v>
      </c>
      <c r="P60" s="11">
        <v>0.1888194900250518</v>
      </c>
      <c r="Q60" s="11">
        <v>0.1903020918462443</v>
      </c>
    </row>
    <row r="61" spans="1:17">
      <c r="H61" s="11" t="s">
        <v>35</v>
      </c>
      <c r="I61" s="11">
        <v>8.518402835149308E-2</v>
      </c>
      <c r="J61" s="11">
        <v>9.3140111910231527E-2</v>
      </c>
      <c r="K61" s="11">
        <v>9.4877373234812684E-2</v>
      </c>
      <c r="L61" s="11">
        <v>9.2247557517612266E-2</v>
      </c>
      <c r="M61" s="11">
        <v>9.9881243825833424E-2</v>
      </c>
      <c r="N61" s="11">
        <v>9.8434093712622434E-2</v>
      </c>
      <c r="O61" s="11">
        <v>9.9380337335847072E-2</v>
      </c>
      <c r="P61" s="11">
        <v>9.9774611583420936E-2</v>
      </c>
      <c r="Q61" s="11">
        <v>9.9845393589210532E-2</v>
      </c>
    </row>
    <row r="63" spans="1:17">
      <c r="J63" s="11">
        <f>J59-I59</f>
        <v>-1.4642778447029214E-2</v>
      </c>
      <c r="K63" s="11">
        <f t="shared" ref="K63:Q63" si="17">K59-J59</f>
        <v>-2.2053950058498195E-3</v>
      </c>
      <c r="L63" s="11">
        <f t="shared" si="17"/>
        <v>1.5104328880677143E-2</v>
      </c>
      <c r="M63" s="11">
        <f t="shared" si="17"/>
        <v>-3.1656207874348974E-2</v>
      </c>
      <c r="N63" s="11">
        <f t="shared" si="17"/>
        <v>5.0872814794004073E-3</v>
      </c>
      <c r="O63" s="11">
        <f t="shared" si="17"/>
        <v>2.3760984163084808E-3</v>
      </c>
      <c r="P63" s="11">
        <f t="shared" si="17"/>
        <v>-1.3494322980911466E-4</v>
      </c>
      <c r="Q63" s="11">
        <f t="shared" si="17"/>
        <v>-1.5533838269821132E-3</v>
      </c>
    </row>
    <row r="64" spans="1:17">
      <c r="J64" s="11">
        <f>J60-I60</f>
        <v>6.686694888290684E-3</v>
      </c>
      <c r="K64" s="11">
        <f t="shared" ref="K64:Q64" si="18">K60-J60</f>
        <v>4.6813368126880084E-4</v>
      </c>
      <c r="L64" s="11">
        <f t="shared" si="18"/>
        <v>-1.247451316347678E-2</v>
      </c>
      <c r="M64" s="11">
        <f t="shared" si="18"/>
        <v>2.4022521566127691E-2</v>
      </c>
      <c r="N64" s="11">
        <f t="shared" si="18"/>
        <v>-3.6401313661893753E-3</v>
      </c>
      <c r="O64" s="11">
        <f t="shared" si="18"/>
        <v>-3.3223420395330494E-3</v>
      </c>
      <c r="P64" s="11">
        <f t="shared" si="18"/>
        <v>-2.5933101776465239E-4</v>
      </c>
      <c r="Q64" s="11">
        <f t="shared" si="18"/>
        <v>1.4826018211925029E-3</v>
      </c>
    </row>
    <row r="65" spans="10:17">
      <c r="J65" s="11">
        <f>I61-J61</f>
        <v>-7.9560835587384471E-3</v>
      </c>
      <c r="K65" s="11">
        <f t="shared" ref="K65:Q65" si="19">J61-K61</f>
        <v>-1.7372613245811575E-3</v>
      </c>
      <c r="L65" s="11">
        <f t="shared" si="19"/>
        <v>2.6298157172004177E-3</v>
      </c>
      <c r="M65" s="11">
        <f t="shared" si="19"/>
        <v>-7.6336863082211576E-3</v>
      </c>
      <c r="N65" s="11">
        <f t="shared" si="19"/>
        <v>1.4471501132109904E-3</v>
      </c>
      <c r="O65" s="11">
        <f t="shared" si="19"/>
        <v>-9.4624362322463795E-4</v>
      </c>
      <c r="P65" s="11">
        <f t="shared" si="19"/>
        <v>-3.942742475738642E-4</v>
      </c>
      <c r="Q65" s="11">
        <f t="shared" si="19"/>
        <v>-7.0782005789596369E-5</v>
      </c>
    </row>
  </sheetData>
  <phoneticPr fontId="19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B4C80-7729-4309-BCD6-3FC03FECC1E7}">
  <dimension ref="A1:A14"/>
  <sheetViews>
    <sheetView workbookViewId="0">
      <selection activeCell="A14" sqref="A14"/>
    </sheetView>
  </sheetViews>
  <sheetFormatPr defaultRowHeight="16.5"/>
  <sheetData>
    <row r="1" spans="1:1">
      <c r="A1" t="s">
        <v>44</v>
      </c>
    </row>
    <row r="4" spans="1:1" ht="19.5">
      <c r="A4" s="16" t="s">
        <v>46</v>
      </c>
    </row>
    <row r="5" spans="1:1">
      <c r="A5" t="s">
        <v>45</v>
      </c>
    </row>
    <row r="7" spans="1:1">
      <c r="A7" t="s">
        <v>47</v>
      </c>
    </row>
    <row r="9" spans="1:1">
      <c r="A9" t="s">
        <v>49</v>
      </c>
    </row>
    <row r="10" spans="1:1">
      <c r="A10" t="s">
        <v>48</v>
      </c>
    </row>
    <row r="13" spans="1:1">
      <c r="A13" t="s">
        <v>95</v>
      </c>
    </row>
    <row r="14" spans="1:1">
      <c r="A14" t="s">
        <v>94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87370-D468-4E71-871B-42F6CCB1DD87}">
  <dimension ref="A1:G36"/>
  <sheetViews>
    <sheetView workbookViewId="0">
      <selection activeCell="I19" sqref="I19"/>
    </sheetView>
  </sheetViews>
  <sheetFormatPr defaultRowHeight="16.5"/>
  <cols>
    <col min="1" max="1" width="10.5" style="44" customWidth="1"/>
    <col min="2" max="2" width="4.875" style="44" customWidth="1"/>
    <col min="3" max="3" width="23.375" style="44" customWidth="1"/>
    <col min="4" max="4" width="26" style="44" customWidth="1"/>
    <col min="5" max="5" width="9.875" style="44" customWidth="1"/>
    <col min="6" max="6" width="17" style="44" customWidth="1"/>
    <col min="7" max="16384" width="9" style="44"/>
  </cols>
  <sheetData>
    <row r="1" spans="1:7" ht="42.75" customHeight="1">
      <c r="A1" s="39" t="s">
        <v>76</v>
      </c>
      <c r="B1" s="40" t="s">
        <v>77</v>
      </c>
      <c r="C1" s="41"/>
      <c r="D1" s="42"/>
      <c r="E1" s="43" t="s">
        <v>78</v>
      </c>
      <c r="F1" s="39" t="s">
        <v>79</v>
      </c>
    </row>
    <row r="2" spans="1:7" ht="30" customHeight="1">
      <c r="A2" s="39" t="s">
        <v>80</v>
      </c>
      <c r="B2" s="45"/>
      <c r="C2" s="46"/>
      <c r="D2" s="47"/>
      <c r="E2" s="43" t="s">
        <v>81</v>
      </c>
      <c r="F2" s="48" t="s">
        <v>82</v>
      </c>
    </row>
    <row r="3" spans="1:7" ht="25.5">
      <c r="A3" s="49" t="s">
        <v>83</v>
      </c>
      <c r="B3" s="49"/>
      <c r="C3" s="49"/>
      <c r="D3" s="49"/>
      <c r="E3" s="49"/>
      <c r="F3" s="49"/>
    </row>
    <row r="4" spans="1:7">
      <c r="A4" s="50" t="s">
        <v>84</v>
      </c>
      <c r="B4" s="50"/>
      <c r="C4" s="50"/>
      <c r="D4" s="50"/>
      <c r="E4" s="50"/>
      <c r="F4" s="50"/>
    </row>
    <row r="5" spans="1:7" ht="33">
      <c r="A5" s="17" t="s">
        <v>50</v>
      </c>
      <c r="B5" s="18"/>
      <c r="C5" s="57" t="s">
        <v>93</v>
      </c>
      <c r="D5" s="19" t="s">
        <v>51</v>
      </c>
      <c r="E5" s="20" t="s">
        <v>52</v>
      </c>
      <c r="F5" s="17"/>
    </row>
    <row r="6" spans="1:7">
      <c r="A6" s="27" t="s">
        <v>54</v>
      </c>
      <c r="B6" s="28"/>
      <c r="C6" s="29">
        <v>450663434</v>
      </c>
      <c r="D6" s="30">
        <v>3941491</v>
      </c>
      <c r="E6" s="31"/>
      <c r="F6" s="32">
        <v>312</v>
      </c>
      <c r="G6" s="44">
        <f>C6/C28</f>
        <v>0.19069376536190258</v>
      </c>
    </row>
    <row r="7" spans="1:7">
      <c r="A7" s="27" t="s">
        <v>55</v>
      </c>
      <c r="B7" s="28"/>
      <c r="C7" s="29">
        <v>323989063</v>
      </c>
      <c r="D7" s="30">
        <v>2618480</v>
      </c>
      <c r="E7" s="31"/>
      <c r="F7" s="32">
        <v>338</v>
      </c>
      <c r="G7" s="44">
        <f t="shared" ref="G7:G27" si="0">C7/C6</f>
        <v>0.718915799589811</v>
      </c>
    </row>
    <row r="8" spans="1:7">
      <c r="A8" s="27" t="s">
        <v>56</v>
      </c>
      <c r="B8" s="28"/>
      <c r="C8" s="29">
        <v>217668992</v>
      </c>
      <c r="D8" s="30">
        <v>2167804</v>
      </c>
      <c r="E8" s="31"/>
      <c r="F8" s="32">
        <v>274</v>
      </c>
      <c r="G8" s="44">
        <f t="shared" si="0"/>
        <v>0.67184055530911546</v>
      </c>
    </row>
    <row r="9" spans="1:7">
      <c r="A9" s="27" t="s">
        <v>57</v>
      </c>
      <c r="B9" s="28"/>
      <c r="C9" s="29">
        <v>288088424</v>
      </c>
      <c r="D9" s="30">
        <v>2710577</v>
      </c>
      <c r="E9" s="31"/>
      <c r="F9" s="32">
        <v>290</v>
      </c>
      <c r="G9" s="44">
        <f t="shared" si="0"/>
        <v>1.3235161395886834</v>
      </c>
    </row>
    <row r="10" spans="1:7">
      <c r="A10" s="27" t="s">
        <v>58</v>
      </c>
      <c r="B10" s="28"/>
      <c r="C10" s="29">
        <v>189806141</v>
      </c>
      <c r="D10" s="30">
        <v>1860299</v>
      </c>
      <c r="E10" s="31"/>
      <c r="F10" s="32">
        <v>279</v>
      </c>
      <c r="G10" s="44">
        <f t="shared" si="0"/>
        <v>0.65884681642050291</v>
      </c>
    </row>
    <row r="11" spans="1:7">
      <c r="A11" s="27" t="s">
        <v>59</v>
      </c>
      <c r="B11" s="28"/>
      <c r="C11" s="29">
        <v>274354867</v>
      </c>
      <c r="D11" s="30">
        <v>2668987</v>
      </c>
      <c r="E11" s="31"/>
      <c r="F11" s="32">
        <v>281</v>
      </c>
      <c r="G11" s="44">
        <f t="shared" si="0"/>
        <v>1.445447789805705</v>
      </c>
    </row>
    <row r="12" spans="1:7">
      <c r="A12" s="27" t="s">
        <v>60</v>
      </c>
      <c r="B12" s="28"/>
      <c r="C12" s="29">
        <v>45438121</v>
      </c>
      <c r="D12" s="30">
        <v>433836</v>
      </c>
      <c r="E12" s="31"/>
      <c r="F12" s="32">
        <v>286</v>
      </c>
      <c r="G12" s="44">
        <f t="shared" si="0"/>
        <v>0.16561806064114765</v>
      </c>
    </row>
    <row r="13" spans="1:7">
      <c r="A13" s="27" t="s">
        <v>61</v>
      </c>
      <c r="B13" s="28"/>
      <c r="C13" s="29">
        <v>49514418</v>
      </c>
      <c r="D13" s="30">
        <v>499962</v>
      </c>
      <c r="E13" s="31"/>
      <c r="F13" s="32">
        <v>271</v>
      </c>
      <c r="G13" s="44">
        <f t="shared" si="0"/>
        <v>1.0897109499752422</v>
      </c>
    </row>
    <row r="14" spans="1:7">
      <c r="A14" s="27" t="s">
        <v>62</v>
      </c>
      <c r="B14" s="28"/>
      <c r="C14" s="29">
        <v>44631328</v>
      </c>
      <c r="D14" s="30">
        <v>456979</v>
      </c>
      <c r="E14" s="31"/>
      <c r="F14" s="32">
        <v>267</v>
      </c>
      <c r="G14" s="44">
        <f t="shared" si="0"/>
        <v>0.90138044235923365</v>
      </c>
    </row>
    <row r="15" spans="1:7">
      <c r="A15" s="27" t="s">
        <v>63</v>
      </c>
      <c r="B15" s="28"/>
      <c r="C15" s="29">
        <v>101390281</v>
      </c>
      <c r="D15" s="30">
        <v>1196280</v>
      </c>
      <c r="E15" s="31"/>
      <c r="F15" s="32">
        <v>232</v>
      </c>
      <c r="G15" s="44">
        <f t="shared" si="0"/>
        <v>2.2717289747685752</v>
      </c>
    </row>
    <row r="16" spans="1:7">
      <c r="A16" s="27" t="s">
        <v>64</v>
      </c>
      <c r="B16" s="28"/>
      <c r="C16" s="29">
        <v>39738223</v>
      </c>
      <c r="D16" s="30">
        <v>397963</v>
      </c>
      <c r="E16" s="31"/>
      <c r="F16" s="32">
        <v>273</v>
      </c>
      <c r="G16" s="44">
        <f t="shared" si="0"/>
        <v>0.39193325640354032</v>
      </c>
    </row>
    <row r="17" spans="1:7">
      <c r="A17" s="27" t="s">
        <v>65</v>
      </c>
      <c r="B17" s="28"/>
      <c r="C17" s="29">
        <v>64904042</v>
      </c>
      <c r="D17" s="30">
        <v>642662</v>
      </c>
      <c r="E17" s="31"/>
      <c r="F17" s="32">
        <v>276</v>
      </c>
      <c r="G17" s="44">
        <f t="shared" si="0"/>
        <v>1.6332899938681205</v>
      </c>
    </row>
    <row r="18" spans="1:7">
      <c r="A18" s="27" t="s">
        <v>66</v>
      </c>
      <c r="B18" s="28"/>
      <c r="C18" s="29">
        <v>44676106</v>
      </c>
      <c r="D18" s="30">
        <v>457037</v>
      </c>
      <c r="E18" s="31"/>
      <c r="F18" s="32">
        <v>267</v>
      </c>
      <c r="G18" s="44">
        <f t="shared" si="0"/>
        <v>0.68834088946263161</v>
      </c>
    </row>
    <row r="19" spans="1:7">
      <c r="A19" s="27" t="s">
        <v>67</v>
      </c>
      <c r="B19" s="28"/>
      <c r="C19" s="29">
        <v>42860594</v>
      </c>
      <c r="D19" s="30">
        <v>471477</v>
      </c>
      <c r="E19" s="31"/>
      <c r="F19" s="32">
        <v>248</v>
      </c>
      <c r="G19" s="44">
        <f t="shared" si="0"/>
        <v>0.9593627967486692</v>
      </c>
    </row>
    <row r="20" spans="1:7">
      <c r="A20" s="27" t="s">
        <v>68</v>
      </c>
      <c r="B20" s="28"/>
      <c r="C20" s="29">
        <v>18615312</v>
      </c>
      <c r="D20" s="30">
        <v>179633</v>
      </c>
      <c r="E20" s="31"/>
      <c r="F20" s="32">
        <v>283</v>
      </c>
      <c r="G20" s="44">
        <f t="shared" si="0"/>
        <v>0.4343223054724813</v>
      </c>
    </row>
    <row r="21" spans="1:7">
      <c r="A21" s="27" t="s">
        <v>69</v>
      </c>
      <c r="B21" s="28"/>
      <c r="C21" s="29">
        <v>30715511</v>
      </c>
      <c r="D21" s="30">
        <v>288686</v>
      </c>
      <c r="E21" s="31"/>
      <c r="F21" s="32">
        <v>291</v>
      </c>
      <c r="G21" s="44">
        <f t="shared" si="0"/>
        <v>1.6500132256714257</v>
      </c>
    </row>
    <row r="22" spans="1:7">
      <c r="A22" s="27" t="s">
        <v>70</v>
      </c>
      <c r="B22" s="28"/>
      <c r="C22" s="29">
        <v>8591653</v>
      </c>
      <c r="D22" s="30">
        <v>98698</v>
      </c>
      <c r="E22" s="31"/>
      <c r="F22" s="32">
        <v>238</v>
      </c>
      <c r="G22" s="44">
        <f t="shared" si="0"/>
        <v>0.2797170784493867</v>
      </c>
    </row>
    <row r="23" spans="1:7">
      <c r="A23" s="27" t="s">
        <v>71</v>
      </c>
      <c r="B23" s="28"/>
      <c r="C23" s="29">
        <v>40081714</v>
      </c>
      <c r="D23" s="30">
        <v>366230</v>
      </c>
      <c r="E23" s="31"/>
      <c r="F23" s="32">
        <v>299</v>
      </c>
      <c r="G23" s="44">
        <f t="shared" si="0"/>
        <v>4.6651923675222919</v>
      </c>
    </row>
    <row r="24" spans="1:7">
      <c r="A24" s="27" t="s">
        <v>72</v>
      </c>
      <c r="B24" s="28"/>
      <c r="C24" s="29">
        <v>51782417</v>
      </c>
      <c r="D24" s="30">
        <v>446039</v>
      </c>
      <c r="E24" s="31"/>
      <c r="F24" s="32">
        <v>317</v>
      </c>
      <c r="G24" s="44">
        <f t="shared" si="0"/>
        <v>1.291921223728107</v>
      </c>
    </row>
    <row r="25" spans="1:7">
      <c r="A25" s="27" t="s">
        <v>73</v>
      </c>
      <c r="B25" s="28"/>
      <c r="C25" s="29">
        <v>28962672</v>
      </c>
      <c r="D25" s="30">
        <v>266524</v>
      </c>
      <c r="E25" s="31"/>
      <c r="F25" s="32">
        <v>297</v>
      </c>
      <c r="G25" s="44">
        <f t="shared" si="0"/>
        <v>0.55931479598567213</v>
      </c>
    </row>
    <row r="26" spans="1:7">
      <c r="A26" s="27" t="s">
        <v>74</v>
      </c>
      <c r="B26" s="28"/>
      <c r="C26" s="29">
        <v>5917656</v>
      </c>
      <c r="D26" s="30">
        <v>132735</v>
      </c>
      <c r="E26" s="31"/>
      <c r="F26" s="32">
        <v>122</v>
      </c>
      <c r="G26" s="44">
        <f t="shared" si="0"/>
        <v>0.2043200986428324</v>
      </c>
    </row>
    <row r="27" spans="1:7">
      <c r="A27" s="33" t="s">
        <v>75</v>
      </c>
      <c r="B27" s="34"/>
      <c r="C27" s="35">
        <v>892556</v>
      </c>
      <c r="D27" s="36">
        <v>11339</v>
      </c>
      <c r="E27" s="37"/>
      <c r="F27" s="38">
        <v>215</v>
      </c>
      <c r="G27" s="44">
        <f t="shared" si="0"/>
        <v>0.1508293148503394</v>
      </c>
    </row>
    <row r="28" spans="1:7" ht="30">
      <c r="A28" s="21" t="s">
        <v>53</v>
      </c>
      <c r="B28" s="22"/>
      <c r="C28" s="23">
        <v>2363283525</v>
      </c>
      <c r="D28" s="24">
        <v>22313714</v>
      </c>
      <c r="E28" s="25"/>
      <c r="F28" s="26">
        <v>289</v>
      </c>
    </row>
    <row r="29" spans="1:7">
      <c r="A29" s="51"/>
      <c r="B29" s="51"/>
      <c r="C29" s="52" t="s">
        <v>85</v>
      </c>
      <c r="D29" s="51"/>
      <c r="E29" s="51"/>
      <c r="F29" s="51"/>
    </row>
    <row r="30" spans="1:7">
      <c r="A30" s="53" t="s">
        <v>86</v>
      </c>
      <c r="B30" s="53"/>
      <c r="C30" s="53"/>
      <c r="D30" s="53"/>
      <c r="E30" s="53"/>
      <c r="F30" s="53"/>
    </row>
    <row r="31" spans="1:7">
      <c r="A31" s="54" t="s">
        <v>87</v>
      </c>
      <c r="B31" s="54"/>
      <c r="C31" s="54"/>
      <c r="D31" s="54"/>
      <c r="E31" s="54"/>
      <c r="F31" s="54"/>
    </row>
    <row r="32" spans="1:7">
      <c r="A32" s="55" t="s">
        <v>88</v>
      </c>
      <c r="B32" s="55"/>
      <c r="C32" s="55"/>
      <c r="D32" s="55"/>
      <c r="E32" s="55"/>
      <c r="F32" s="55"/>
    </row>
    <row r="33" spans="1:6">
      <c r="A33" s="56" t="s">
        <v>89</v>
      </c>
      <c r="B33" s="56"/>
      <c r="C33" s="56"/>
      <c r="D33" s="56"/>
      <c r="E33" s="56"/>
      <c r="F33" s="56"/>
    </row>
    <row r="34" spans="1:6">
      <c r="A34" s="56" t="s">
        <v>90</v>
      </c>
      <c r="B34" s="56"/>
      <c r="C34" s="56"/>
      <c r="D34" s="56"/>
      <c r="E34" s="56"/>
      <c r="F34" s="56"/>
    </row>
    <row r="35" spans="1:6">
      <c r="A35" s="56" t="s">
        <v>91</v>
      </c>
      <c r="B35" s="56"/>
      <c r="C35" s="56"/>
      <c r="D35" s="56"/>
      <c r="E35" s="56"/>
      <c r="F35" s="56"/>
    </row>
    <row r="36" spans="1:6">
      <c r="A36" s="56" t="s">
        <v>92</v>
      </c>
      <c r="B36" s="56"/>
      <c r="C36" s="56"/>
      <c r="D36" s="56"/>
      <c r="E36" s="56"/>
      <c r="F36" s="56"/>
    </row>
  </sheetData>
  <mergeCells count="34">
    <mergeCell ref="A31:F31"/>
    <mergeCell ref="A32:F32"/>
    <mergeCell ref="A33:F33"/>
    <mergeCell ref="A34:F34"/>
    <mergeCell ref="A35:F35"/>
    <mergeCell ref="A36:F36"/>
    <mergeCell ref="A24:B24"/>
    <mergeCell ref="A25:B25"/>
    <mergeCell ref="A26:B26"/>
    <mergeCell ref="A27:B27"/>
    <mergeCell ref="A30:F30"/>
    <mergeCell ref="A18:B18"/>
    <mergeCell ref="A19:B19"/>
    <mergeCell ref="A20:B20"/>
    <mergeCell ref="A21:B21"/>
    <mergeCell ref="A22:B22"/>
    <mergeCell ref="A23:B23"/>
    <mergeCell ref="A12:B12"/>
    <mergeCell ref="A13:B13"/>
    <mergeCell ref="A14:B14"/>
    <mergeCell ref="A15:B15"/>
    <mergeCell ref="A16:B16"/>
    <mergeCell ref="A17:B17"/>
    <mergeCell ref="A6:B6"/>
    <mergeCell ref="A7:B7"/>
    <mergeCell ref="A8:B8"/>
    <mergeCell ref="A9:B9"/>
    <mergeCell ref="A10:B10"/>
    <mergeCell ref="A11:B11"/>
    <mergeCell ref="A5:B5"/>
    <mergeCell ref="B1:D2"/>
    <mergeCell ref="A3:F3"/>
    <mergeCell ref="A4:F4"/>
    <mergeCell ref="E5:F5"/>
  </mergeCells>
  <phoneticPr fontId="19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5BC2-5A33-44E6-BAA1-46DCAAA92308}">
  <dimension ref="A1:D29"/>
  <sheetViews>
    <sheetView workbookViewId="0">
      <selection activeCell="M11" sqref="M11"/>
    </sheetView>
  </sheetViews>
  <sheetFormatPr defaultRowHeight="16.5"/>
  <cols>
    <col min="2" max="2" width="22.5" bestFit="1" customWidth="1"/>
    <col min="3" max="3" width="15.25" customWidth="1"/>
    <col min="4" max="4" width="26.375" bestFit="1" customWidth="1"/>
  </cols>
  <sheetData>
    <row r="1" spans="1:4">
      <c r="B1" t="s">
        <v>96</v>
      </c>
      <c r="C1" t="s">
        <v>97</v>
      </c>
      <c r="D1" t="s">
        <v>99</v>
      </c>
    </row>
    <row r="2" spans="1:4">
      <c r="A2">
        <v>103</v>
      </c>
      <c r="B2" s="58">
        <v>2179082802</v>
      </c>
      <c r="C2" s="58">
        <v>2179082802</v>
      </c>
      <c r="D2">
        <v>274</v>
      </c>
    </row>
    <row r="3" spans="1:4">
      <c r="A3" s="11">
        <v>104</v>
      </c>
      <c r="B3" s="58">
        <v>2182628126</v>
      </c>
      <c r="C3" s="58">
        <v>2182628126</v>
      </c>
      <c r="D3" s="58">
        <v>273</v>
      </c>
    </row>
    <row r="4" spans="1:4">
      <c r="A4" s="11">
        <v>105</v>
      </c>
      <c r="B4" s="58">
        <v>2216882108</v>
      </c>
      <c r="C4" s="58">
        <v>22006299</v>
      </c>
      <c r="D4">
        <v>275</v>
      </c>
    </row>
    <row r="5" spans="1:4">
      <c r="A5" s="11">
        <v>106</v>
      </c>
      <c r="B5" s="58">
        <v>2241281828</v>
      </c>
      <c r="C5" s="58">
        <v>2241281828</v>
      </c>
      <c r="D5">
        <v>278</v>
      </c>
    </row>
    <row r="6" spans="1:4">
      <c r="A6" s="11">
        <v>107</v>
      </c>
      <c r="B6" s="58">
        <v>2265204250</v>
      </c>
      <c r="C6" s="58">
        <v>22172005</v>
      </c>
      <c r="D6">
        <v>280</v>
      </c>
    </row>
    <row r="7" spans="1:4">
      <c r="A7" s="11">
        <v>108</v>
      </c>
      <c r="B7" s="58">
        <v>2305588811</v>
      </c>
      <c r="C7" s="58">
        <v>22242905</v>
      </c>
      <c r="D7">
        <v>284</v>
      </c>
    </row>
    <row r="8" spans="1:4">
      <c r="A8" s="11">
        <v>109</v>
      </c>
      <c r="B8" s="58">
        <v>2363283525</v>
      </c>
      <c r="C8" s="58">
        <v>22313714</v>
      </c>
      <c r="D8">
        <v>289</v>
      </c>
    </row>
    <row r="9" spans="1:4">
      <c r="A9" s="11"/>
    </row>
    <row r="12" spans="1:4">
      <c r="A12" s="11"/>
      <c r="B12" s="11" t="s">
        <v>96</v>
      </c>
      <c r="C12" s="11" t="s">
        <v>97</v>
      </c>
      <c r="D12" s="11" t="s">
        <v>99</v>
      </c>
    </row>
    <row r="13" spans="1:4">
      <c r="A13" s="11">
        <v>103</v>
      </c>
      <c r="B13" s="58">
        <f>B2/1000000</f>
        <v>2179.0828019999999</v>
      </c>
      <c r="C13" s="58">
        <f>C2/1000000</f>
        <v>2179.0828019999999</v>
      </c>
      <c r="D13" s="11">
        <v>274</v>
      </c>
    </row>
    <row r="14" spans="1:4">
      <c r="A14" s="11">
        <v>104</v>
      </c>
      <c r="B14" s="58">
        <f t="shared" ref="B14:C19" si="0">B3/1000000</f>
        <v>2182.6281260000001</v>
      </c>
      <c r="C14" s="58">
        <f t="shared" si="0"/>
        <v>2182.6281260000001</v>
      </c>
      <c r="D14" s="58">
        <v>273</v>
      </c>
    </row>
    <row r="15" spans="1:4">
      <c r="A15" s="11">
        <v>105</v>
      </c>
      <c r="B15" s="58">
        <f t="shared" si="0"/>
        <v>2216.8821079999998</v>
      </c>
      <c r="C15" s="58">
        <f t="shared" si="0"/>
        <v>22.006298999999999</v>
      </c>
      <c r="D15" s="11">
        <v>275</v>
      </c>
    </row>
    <row r="16" spans="1:4">
      <c r="A16" s="11">
        <v>106</v>
      </c>
      <c r="B16" s="58">
        <f t="shared" si="0"/>
        <v>2241.2818280000001</v>
      </c>
      <c r="C16" s="58">
        <f t="shared" si="0"/>
        <v>2241.2818280000001</v>
      </c>
      <c r="D16" s="11">
        <v>278</v>
      </c>
    </row>
    <row r="17" spans="1:4">
      <c r="A17" s="11">
        <v>107</v>
      </c>
      <c r="B17" s="58">
        <f t="shared" si="0"/>
        <v>2265.2042499999998</v>
      </c>
      <c r="C17" s="58">
        <f t="shared" si="0"/>
        <v>22.172004999999999</v>
      </c>
      <c r="D17" s="11">
        <v>280</v>
      </c>
    </row>
    <row r="18" spans="1:4">
      <c r="A18" s="11">
        <v>108</v>
      </c>
      <c r="B18" s="58">
        <f t="shared" si="0"/>
        <v>2305.5888110000001</v>
      </c>
      <c r="C18" s="58">
        <f t="shared" si="0"/>
        <v>22.242905</v>
      </c>
      <c r="D18" s="11">
        <v>284</v>
      </c>
    </row>
    <row r="19" spans="1:4">
      <c r="A19" s="11">
        <v>109</v>
      </c>
      <c r="B19" s="58">
        <f t="shared" si="0"/>
        <v>2363.2835249999998</v>
      </c>
      <c r="C19" s="58">
        <f t="shared" si="0"/>
        <v>22.313714000000001</v>
      </c>
      <c r="D19" s="11">
        <v>289</v>
      </c>
    </row>
    <row r="22" spans="1:4">
      <c r="B22" t="s">
        <v>96</v>
      </c>
      <c r="C22" t="s">
        <v>98</v>
      </c>
    </row>
    <row r="23" spans="1:4">
      <c r="A23">
        <v>103</v>
      </c>
      <c r="B23" s="59">
        <v>2179.0828019999999</v>
      </c>
      <c r="C23">
        <v>274</v>
      </c>
    </row>
    <row r="24" spans="1:4">
      <c r="A24">
        <v>104</v>
      </c>
      <c r="B24" s="59">
        <v>2182.6281260000001</v>
      </c>
      <c r="C24">
        <v>273</v>
      </c>
    </row>
    <row r="25" spans="1:4">
      <c r="A25">
        <v>105</v>
      </c>
      <c r="B25" s="59">
        <v>2216.8821079999998</v>
      </c>
      <c r="C25">
        <v>275</v>
      </c>
    </row>
    <row r="26" spans="1:4">
      <c r="A26">
        <v>106</v>
      </c>
      <c r="B26" s="59">
        <v>2241.2818280000001</v>
      </c>
      <c r="C26">
        <v>278</v>
      </c>
    </row>
    <row r="27" spans="1:4">
      <c r="A27">
        <v>107</v>
      </c>
      <c r="B27" s="59">
        <v>2265.2042499999998</v>
      </c>
      <c r="C27">
        <v>280</v>
      </c>
    </row>
    <row r="28" spans="1:4">
      <c r="A28">
        <v>108</v>
      </c>
      <c r="B28" s="59">
        <v>2305.5888110000001</v>
      </c>
      <c r="C28">
        <v>284</v>
      </c>
    </row>
    <row r="29" spans="1:4">
      <c r="A29">
        <v>109</v>
      </c>
      <c r="B29" s="59">
        <v>2363.2835249999998</v>
      </c>
      <c r="C29">
        <v>289</v>
      </c>
    </row>
  </sheetData>
  <phoneticPr fontId="19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4E8A-D213-4287-BBEE-8C4F7E4DC738}">
  <dimension ref="A1:Z23"/>
  <sheetViews>
    <sheetView topLeftCell="C1" workbookViewId="0">
      <selection activeCell="D22" sqref="D22"/>
    </sheetView>
  </sheetViews>
  <sheetFormatPr defaultRowHeight="16.5"/>
  <sheetData>
    <row r="1" spans="1:26">
      <c r="A1" t="s">
        <v>43</v>
      </c>
      <c r="B1" t="s">
        <v>100</v>
      </c>
      <c r="D1" s="11" t="s">
        <v>43</v>
      </c>
      <c r="E1" s="11">
        <v>2000</v>
      </c>
      <c r="F1" s="11">
        <v>2001</v>
      </c>
      <c r="G1" s="11">
        <v>2002</v>
      </c>
      <c r="H1" s="11">
        <v>2003</v>
      </c>
      <c r="I1" s="11">
        <v>2004</v>
      </c>
      <c r="J1" s="11">
        <v>2005</v>
      </c>
      <c r="K1" s="11">
        <v>2006</v>
      </c>
      <c r="L1" s="11">
        <v>2007</v>
      </c>
      <c r="M1" s="11">
        <v>2008</v>
      </c>
      <c r="N1" s="11">
        <v>2009</v>
      </c>
      <c r="O1" s="11">
        <v>2010</v>
      </c>
      <c r="P1" s="11">
        <v>2011</v>
      </c>
      <c r="Q1" s="11">
        <v>2012</v>
      </c>
      <c r="R1" s="11">
        <v>2013</v>
      </c>
      <c r="S1" s="11">
        <v>2014</v>
      </c>
      <c r="T1" s="11">
        <v>2015</v>
      </c>
      <c r="U1" s="11">
        <v>2016</v>
      </c>
      <c r="V1" s="11">
        <v>2017</v>
      </c>
      <c r="W1" s="11">
        <v>2018</v>
      </c>
      <c r="X1" s="11">
        <v>2019</v>
      </c>
      <c r="Y1" s="11">
        <v>2020</v>
      </c>
      <c r="Z1" s="11">
        <v>2021</v>
      </c>
    </row>
    <row r="2" spans="1:26">
      <c r="A2">
        <v>2000</v>
      </c>
      <c r="B2">
        <v>7</v>
      </c>
      <c r="D2" s="11" t="s">
        <v>100</v>
      </c>
      <c r="E2" s="11">
        <v>7</v>
      </c>
      <c r="F2" s="11">
        <v>10</v>
      </c>
      <c r="G2" s="11">
        <v>3</v>
      </c>
      <c r="H2" s="11">
        <v>9</v>
      </c>
      <c r="I2" s="11">
        <v>9</v>
      </c>
      <c r="J2" s="11">
        <v>7</v>
      </c>
      <c r="K2" s="11">
        <v>7</v>
      </c>
      <c r="L2" s="11">
        <v>6</v>
      </c>
      <c r="M2" s="11">
        <v>7</v>
      </c>
      <c r="N2" s="11">
        <v>4</v>
      </c>
      <c r="O2" s="11">
        <v>5</v>
      </c>
      <c r="P2" s="11">
        <v>5</v>
      </c>
      <c r="Q2" s="11">
        <v>8</v>
      </c>
      <c r="R2" s="11">
        <v>9</v>
      </c>
      <c r="S2" s="11">
        <v>3</v>
      </c>
      <c r="T2" s="11">
        <v>6</v>
      </c>
      <c r="U2" s="11">
        <v>5</v>
      </c>
      <c r="V2" s="11">
        <v>5</v>
      </c>
      <c r="W2" s="11">
        <v>2</v>
      </c>
      <c r="X2" s="11">
        <v>4</v>
      </c>
      <c r="Y2" s="11">
        <v>5</v>
      </c>
      <c r="Z2" s="11">
        <v>0</v>
      </c>
    </row>
    <row r="3" spans="1:26">
      <c r="A3">
        <v>2001</v>
      </c>
      <c r="B3">
        <v>10</v>
      </c>
    </row>
    <row r="4" spans="1:26">
      <c r="A4" s="11">
        <v>2002</v>
      </c>
      <c r="B4">
        <v>3</v>
      </c>
    </row>
    <row r="5" spans="1:26">
      <c r="A5" s="11">
        <v>2003</v>
      </c>
      <c r="B5">
        <v>9</v>
      </c>
    </row>
    <row r="6" spans="1:26">
      <c r="A6" s="11">
        <v>2004</v>
      </c>
      <c r="B6">
        <v>9</v>
      </c>
    </row>
    <row r="7" spans="1:26">
      <c r="A7" s="11">
        <v>2005</v>
      </c>
      <c r="B7">
        <v>7</v>
      </c>
    </row>
    <row r="8" spans="1:26">
      <c r="A8" s="11">
        <v>2006</v>
      </c>
      <c r="B8">
        <v>7</v>
      </c>
    </row>
    <row r="9" spans="1:26">
      <c r="A9" s="11">
        <v>2007</v>
      </c>
      <c r="B9">
        <v>6</v>
      </c>
    </row>
    <row r="10" spans="1:26">
      <c r="A10" s="11">
        <v>2008</v>
      </c>
      <c r="B10">
        <v>7</v>
      </c>
    </row>
    <row r="11" spans="1:26">
      <c r="A11" s="11">
        <v>2009</v>
      </c>
      <c r="B11">
        <v>4</v>
      </c>
    </row>
    <row r="12" spans="1:26">
      <c r="A12" s="11">
        <v>2010</v>
      </c>
      <c r="B12">
        <v>5</v>
      </c>
    </row>
    <row r="13" spans="1:26">
      <c r="A13" s="11">
        <v>2011</v>
      </c>
      <c r="B13">
        <v>5</v>
      </c>
    </row>
    <row r="14" spans="1:26">
      <c r="A14" s="11">
        <v>2012</v>
      </c>
      <c r="B14">
        <v>8</v>
      </c>
    </row>
    <row r="15" spans="1:26">
      <c r="A15" s="11">
        <v>2013</v>
      </c>
      <c r="B15">
        <v>9</v>
      </c>
    </row>
    <row r="16" spans="1:26">
      <c r="A16" s="11">
        <v>2014</v>
      </c>
      <c r="B16">
        <v>3</v>
      </c>
    </row>
    <row r="17" spans="1:4">
      <c r="A17" s="11">
        <v>2015</v>
      </c>
      <c r="B17">
        <v>6</v>
      </c>
    </row>
    <row r="18" spans="1:4">
      <c r="A18" s="11">
        <v>2016</v>
      </c>
      <c r="B18">
        <v>5</v>
      </c>
    </row>
    <row r="19" spans="1:4">
      <c r="A19" s="11">
        <v>2017</v>
      </c>
      <c r="B19">
        <v>5</v>
      </c>
    </row>
    <row r="20" spans="1:4">
      <c r="A20" s="11">
        <v>2018</v>
      </c>
      <c r="B20">
        <v>2</v>
      </c>
    </row>
    <row r="21" spans="1:4">
      <c r="A21" s="11">
        <v>2019</v>
      </c>
      <c r="B21">
        <v>4</v>
      </c>
      <c r="D21" t="s">
        <v>101</v>
      </c>
    </row>
    <row r="22" spans="1:4">
      <c r="A22" s="11">
        <v>2020</v>
      </c>
      <c r="B22">
        <v>5</v>
      </c>
    </row>
    <row r="23" spans="1:4">
      <c r="A23" s="11">
        <v>2021</v>
      </c>
      <c r="B23">
        <v>0</v>
      </c>
    </row>
  </sheetData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用水分佈詳細</vt:lpstr>
      <vt:lpstr>用水分佈</vt:lpstr>
      <vt:lpstr>109年降水量</vt:lpstr>
      <vt:lpstr>109-自來水生活</vt:lpstr>
      <vt:lpstr>自來水使用分佈圖</vt:lpstr>
      <vt:lpstr>颱風次數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</dc:creator>
  <cp:lastModifiedBy>Daisy</cp:lastModifiedBy>
  <dcterms:created xsi:type="dcterms:W3CDTF">2021-04-14T19:49:30Z</dcterms:created>
  <dcterms:modified xsi:type="dcterms:W3CDTF">2021-04-14T22:58:37Z</dcterms:modified>
</cp:coreProperties>
</file>