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 Editing\Joint Institute\VP141,Physics Lab I\Lab2\"/>
    </mc:Choice>
  </mc:AlternateContent>
  <xr:revisionPtr revIDLastSave="0" documentId="13_ncr:1_{5FE0D9B4-38C2-4D12-BE57-FE50556DFE86}" xr6:coauthVersionLast="36" xr6:coauthVersionMax="36" xr10:uidLastSave="{00000000-0000-0000-0000-000000000000}"/>
  <bookViews>
    <workbookView xWindow="0" yWindow="0" windowWidth="23040" windowHeight="9012" activeTab="1" xr2:uid="{58D943E9-7D8D-49B2-B8AA-C2246E92A9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F13" i="1"/>
  <c r="F12" i="1"/>
  <c r="F11" i="1"/>
  <c r="E13" i="1"/>
  <c r="E12" i="1"/>
  <c r="E11" i="1"/>
  <c r="D13" i="1"/>
  <c r="B11" i="1"/>
  <c r="D11" i="1"/>
  <c r="D12" i="1" s="1"/>
  <c r="C11" i="1"/>
  <c r="C12" i="1" s="1"/>
  <c r="C13" i="1" s="1"/>
  <c r="B12" i="1" l="1"/>
  <c r="B13" i="1" s="1"/>
</calcChain>
</file>

<file path=xl/sharedStrings.xml><?xml version="1.0" encoding="utf-8"?>
<sst xmlns="http://schemas.openxmlformats.org/spreadsheetml/2006/main" count="12" uniqueCount="12">
  <si>
    <t>stdev</t>
    <phoneticPr fontId="1" type="noConversion"/>
  </si>
  <si>
    <t>Δ</t>
    <phoneticPr fontId="1" type="noConversion"/>
  </si>
  <si>
    <t>u_d</t>
    <phoneticPr fontId="1" type="noConversion"/>
  </si>
  <si>
    <t>g</t>
    <phoneticPr fontId="1" type="noConversion"/>
  </si>
  <si>
    <t>D</t>
    <phoneticPr fontId="1" type="noConversion"/>
  </si>
  <si>
    <t>d</t>
    <phoneticPr fontId="1" type="noConversion"/>
  </si>
  <si>
    <t>s</t>
    <phoneticPr fontId="1" type="noConversion"/>
  </si>
  <si>
    <t>rho_1</t>
    <phoneticPr fontId="1" type="noConversion"/>
  </si>
  <si>
    <t>m</t>
    <phoneticPr fontId="1" type="noConversion"/>
  </si>
  <si>
    <t>t</t>
    <phoneticPr fontId="1" type="noConversion"/>
  </si>
  <si>
    <t>par eta</t>
    <phoneticPr fontId="1" type="noConversion"/>
  </si>
  <si>
    <t>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</si>
</sst>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34DE-A340-4C2D-A8BB-6D8F9583FB4A}">
  <dimension ref="A1:F13"/>
  <sheetViews>
    <sheetView workbookViewId="0">
      <selection activeCell="F13" sqref="F13"/>
    </sheetView>
  </sheetViews>
  <sheetFormatPr defaultRowHeight="13.8" x14ac:dyDescent="0.25"/>
  <cols>
    <col min="1" max="1" width="12.6640625" bestFit="1" customWidth="1"/>
  </cols>
  <sheetData>
    <row r="1" spans="1:6" x14ac:dyDescent="0.25">
      <c r="B1">
        <v>195</v>
      </c>
      <c r="C1">
        <v>60</v>
      </c>
      <c r="D1">
        <v>6.6</v>
      </c>
      <c r="E1">
        <v>1.9950000000000001</v>
      </c>
      <c r="F1">
        <v>62.3</v>
      </c>
    </row>
    <row r="2" spans="1:6" x14ac:dyDescent="0.25">
      <c r="B2">
        <v>194.5</v>
      </c>
      <c r="C2">
        <v>60</v>
      </c>
      <c r="D2">
        <v>6.59</v>
      </c>
      <c r="E2">
        <v>1.99</v>
      </c>
      <c r="F2">
        <v>62.34</v>
      </c>
    </row>
    <row r="3" spans="1:6" x14ac:dyDescent="0.25">
      <c r="B3">
        <v>195</v>
      </c>
      <c r="C3">
        <v>60.5</v>
      </c>
      <c r="D3">
        <v>6.59</v>
      </c>
      <c r="E3">
        <v>1.99</v>
      </c>
      <c r="F3">
        <v>62.32</v>
      </c>
    </row>
    <row r="4" spans="1:6" x14ac:dyDescent="0.25">
      <c r="D4">
        <v>6.62</v>
      </c>
      <c r="E4">
        <v>1.99</v>
      </c>
      <c r="F4">
        <v>62.34</v>
      </c>
    </row>
    <row r="5" spans="1:6" x14ac:dyDescent="0.25">
      <c r="D5">
        <v>6.62</v>
      </c>
      <c r="E5">
        <v>1.9950000000000001</v>
      </c>
      <c r="F5">
        <v>62.32</v>
      </c>
    </row>
    <row r="6" spans="1:6" x14ac:dyDescent="0.25">
      <c r="D6">
        <v>6.57</v>
      </c>
      <c r="E6">
        <v>1.99</v>
      </c>
      <c r="F6">
        <v>62.36</v>
      </c>
    </row>
    <row r="7" spans="1:6" x14ac:dyDescent="0.25">
      <c r="E7">
        <v>1.99</v>
      </c>
    </row>
    <row r="8" spans="1:6" x14ac:dyDescent="0.25">
      <c r="E8">
        <v>2</v>
      </c>
    </row>
    <row r="9" spans="1:6" x14ac:dyDescent="0.25">
      <c r="E9">
        <v>1.99</v>
      </c>
    </row>
    <row r="10" spans="1:6" x14ac:dyDescent="0.25">
      <c r="E10">
        <v>1.99</v>
      </c>
    </row>
    <row r="11" spans="1:6" x14ac:dyDescent="0.25">
      <c r="A11" t="s">
        <v>0</v>
      </c>
      <c r="B11">
        <f>STDEV(B1:B3)</f>
        <v>0.28867513459481292</v>
      </c>
      <c r="C11">
        <f>STDEV(C1:C3)</f>
        <v>0.28867513459481287</v>
      </c>
      <c r="D11">
        <f>STDEV(D1:D6)</f>
        <v>1.9407902170679499E-2</v>
      </c>
      <c r="E11">
        <f>STDEV(E1:E10)</f>
        <v>3.4960294939005297E-3</v>
      </c>
      <c r="F11">
        <f>STDEV(F1:F6)</f>
        <v>2.0976176963404279E-2</v>
      </c>
    </row>
    <row r="12" spans="1:6" x14ac:dyDescent="0.25">
      <c r="A12" t="s">
        <v>1</v>
      </c>
      <c r="B12">
        <f>(1.959+2.406/(3-1.064))/SQRT(3)*B11</f>
        <v>0.5336280991735538</v>
      </c>
      <c r="C12">
        <f>(1.959+2.406/(3-1.064))/SQRT(3)*C11</f>
        <v>0.53362809917355369</v>
      </c>
      <c r="D12">
        <f>(1.959+2.406/(3-1.064))/SQRT(6)*D11</f>
        <v>2.536839023261685E-2</v>
      </c>
      <c r="E12">
        <f>(1.959+2.406/(3-1.064))/SQRT(10)*E11</f>
        <v>3.5396883650985014E-3</v>
      </c>
      <c r="F12">
        <f>(1.959+2.406/(3-1.064))/SQRT(6)*F11</f>
        <v>2.7418308177582749E-2</v>
      </c>
    </row>
    <row r="13" spans="1:6" x14ac:dyDescent="0.25">
      <c r="A13" t="s">
        <v>2</v>
      </c>
      <c r="B13">
        <f>SQRT(B12^2+0.5^2)</f>
        <v>0.73127214375195515</v>
      </c>
      <c r="C13">
        <f>SQRT(C12^2+0.5^2)</f>
        <v>0.73127214375195515</v>
      </c>
      <c r="D13">
        <f>SQRT(D12^2+0.01^2)</f>
        <v>2.7268209016991382E-2</v>
      </c>
      <c r="E13">
        <f>SQRT(E12^2+0.005^2)</f>
        <v>6.1261238741975909E-3</v>
      </c>
      <c r="F13">
        <f>SQRT(F12^2+0.02^2)</f>
        <v>3.3937643160963621E-2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11:E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C7E2-54D8-4FA3-9BF6-EFF85F111565}">
  <dimension ref="A1:B9"/>
  <sheetViews>
    <sheetView tabSelected="1" workbookViewId="0">
      <selection activeCell="B9" sqref="B9"/>
    </sheetView>
  </sheetViews>
  <sheetFormatPr defaultRowHeight="13.8" x14ac:dyDescent="0.25"/>
  <sheetData>
    <row r="1" spans="1:2" x14ac:dyDescent="0.25">
      <c r="A1" t="s">
        <v>3</v>
      </c>
      <c r="B1">
        <v>9.81</v>
      </c>
    </row>
    <row r="2" spans="1:2" x14ac:dyDescent="0.25">
      <c r="A2" t="s">
        <v>4</v>
      </c>
      <c r="B2">
        <f>62.33/1000</f>
        <v>6.2329999999999997E-2</v>
      </c>
    </row>
    <row r="3" spans="1:2" x14ac:dyDescent="0.25">
      <c r="A3" t="s">
        <v>5</v>
      </c>
      <c r="B3">
        <f>1.992/1000</f>
        <v>1.9919999999999998E-3</v>
      </c>
    </row>
    <row r="4" spans="1:2" x14ac:dyDescent="0.25">
      <c r="A4" t="s">
        <v>6</v>
      </c>
      <c r="B4">
        <f>134.7/1000</f>
        <v>0.13469999999999999</v>
      </c>
    </row>
    <row r="5" spans="1:2" x14ac:dyDescent="0.25">
      <c r="A5" t="s">
        <v>7</v>
      </c>
      <c r="B5">
        <f>0.957*1000</f>
        <v>957</v>
      </c>
    </row>
    <row r="6" spans="1:2" x14ac:dyDescent="0.25">
      <c r="A6" t="s">
        <v>8</v>
      </c>
      <c r="B6">
        <f>1.312/1000</f>
        <v>1.312E-3</v>
      </c>
    </row>
    <row r="7" spans="1:2" x14ac:dyDescent="0.25">
      <c r="A7" t="s">
        <v>9</v>
      </c>
      <c r="B7">
        <v>6.6</v>
      </c>
    </row>
    <row r="8" spans="1:2" x14ac:dyDescent="0.25">
      <c r="A8" t="s">
        <v>11</v>
      </c>
      <c r="B8">
        <v>3.1415926540000001</v>
      </c>
    </row>
    <row r="9" spans="1:2" x14ac:dyDescent="0.25">
      <c r="A9" t="s">
        <v>10</v>
      </c>
      <c r="B9">
        <v>9.81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Yihua</dc:creator>
  <cp:lastModifiedBy>Yihua</cp:lastModifiedBy>
  <dcterms:created xsi:type="dcterms:W3CDTF">2019-07-19T05:09:35Z</dcterms:created>
  <dcterms:modified xsi:type="dcterms:W3CDTF">2019-07-19T07:20:10Z</dcterms:modified>
</cp:coreProperties>
</file>