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rr\"/>
    </mc:Choice>
  </mc:AlternateContent>
  <xr:revisionPtr revIDLastSave="0" documentId="13_ncr:1_{4193159C-4A9D-4A42-A9CF-AF5DD15CAFEF}" xr6:coauthVersionLast="47" xr6:coauthVersionMax="47" xr10:uidLastSave="{00000000-0000-0000-0000-000000000000}"/>
  <bookViews>
    <workbookView xWindow="-23835" yWindow="3120" windowWidth="21600" windowHeight="12030" tabRatio="829" activeTab="4" xr2:uid="{00000000-000D-0000-FFFF-FFFF00000000}"/>
  </bookViews>
  <sheets>
    <sheet name="canon" sheetId="28" r:id="rId1"/>
    <sheet name="fdr_dummy" sheetId="88" state="hidden" r:id="rId2"/>
    <sheet name="fdr_dummy_cell" sheetId="98" r:id="rId3"/>
    <sheet name="rv0_beard" sheetId="97" r:id="rId4"/>
    <sheet name="xy4" sheetId="86" r:id="rId5"/>
    <sheet name="cross" sheetId="96" r:id="rId6"/>
    <sheet name="hatch" sheetId="5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86" l="1"/>
  <c r="C6" i="98"/>
  <c r="D6" i="98"/>
  <c r="C22" i="96" l="1"/>
  <c r="C13" i="96"/>
  <c r="D26" i="96" s="1"/>
  <c r="D27" i="96"/>
  <c r="E27" i="96"/>
  <c r="M13" i="96"/>
  <c r="G26" i="96" s="1"/>
  <c r="L13" i="96"/>
  <c r="F26" i="96" s="1"/>
  <c r="F13" i="96"/>
  <c r="K13" i="96" s="1"/>
  <c r="H27" i="96" s="1"/>
  <c r="J13" i="96" l="1"/>
  <c r="G27" i="96" s="1"/>
  <c r="C26" i="96"/>
  <c r="F27" i="96"/>
  <c r="D18" i="52" l="1"/>
  <c r="D37" i="86"/>
  <c r="D33" i="86"/>
  <c r="D29" i="86"/>
  <c r="D6" i="88" l="1"/>
  <c r="D7" i="88" s="1"/>
  <c r="G6" i="88"/>
  <c r="F6" i="88"/>
  <c r="C6" i="88"/>
  <c r="C7" i="88"/>
  <c r="C13" i="52"/>
  <c r="C10" i="52"/>
  <c r="C15" i="86"/>
  <c r="D36" i="86" s="1"/>
  <c r="C14" i="86"/>
  <c r="C13" i="86"/>
  <c r="J10" i="52"/>
  <c r="I10" i="52"/>
  <c r="M15" i="86"/>
  <c r="L15" i="86"/>
  <c r="M14" i="86"/>
  <c r="L14" i="86"/>
  <c r="M13" i="86"/>
  <c r="L13" i="86"/>
  <c r="C28" i="86" l="1"/>
  <c r="D28" i="86"/>
  <c r="F28" i="86"/>
  <c r="G28" i="86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H18" i="52" l="1"/>
  <c r="G18" i="52"/>
  <c r="F18" i="52"/>
  <c r="E18" i="52"/>
  <c r="G17" i="52"/>
  <c r="F17" i="52"/>
  <c r="D17" i="52"/>
  <c r="C17" i="52"/>
</calcChain>
</file>

<file path=xl/sharedStrings.xml><?xml version="1.0" encoding="utf-8"?>
<sst xmlns="http://schemas.openxmlformats.org/spreadsheetml/2006/main" count="534" uniqueCount="155">
  <si>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</si>
  <si>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</si>
  <si>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</si>
  <si>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</si>
  <si>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</si>
  <si>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</si>
  <si>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</si>
  <si>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</si>
  <si>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</si>
  <si>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</si>
  <si>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</si>
  <si>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</si>
  <si>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</si>
  <si>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</si>
  <si>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</si>
  <si>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</si>
  <si>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</si>
  <si>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</si>
  <si>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</si>
  <si>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</si>
  <si>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</si>
  <si>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</si>
  <si>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</si>
  <si>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</si>
  <si>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</si>
  <si>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</si>
  <si>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</si>
  <si>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</si>
  <si>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</si>
  <si>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</si>
  <si>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</si>
  <si>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</si>
  <si>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</si>
  <si>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</si>
  <si>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</si>
  <si>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</si>
  <si>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</si>
  <si>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</si>
  <si>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</si>
  <si>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</si>
  <si>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</si>
  <si>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</si>
  <si>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</si>
  <si>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</si>
  <si>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</si>
  <si>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</si>
  <si>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</si>
  <si>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</si>
  <si>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</si>
  <si>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</si>
  <si>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</si>
  <si>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</si>
  <si>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</si>
  <si>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</si>
  <si>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</si>
  <si>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</si>
  <si>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</si>
  <si>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</si>
  <si>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</si>
  <si>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</si>
  <si>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</si>
  <si>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</si>
  <si>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</si>
  <si>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</si>
  <si>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</si>
  <si>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</si>
  <si>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</si>
  <si>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</si>
  <si>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</si>
  <si>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</si>
  <si>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</si>
  <si>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</si>
  <si>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</si>
  <si>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</si>
  <si>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</si>
  <si>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</si>
  <si>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</si>
  <si>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</si>
  <si>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</si>
  <si>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</si>
  <si>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</si>
  <si>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</si>
  <si>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</si>
  <si>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</si>
  <si>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</si>
  <si>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</si>
  <si>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</si>
  <si>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</si>
  <si>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</si>
  <si>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</si>
  <si>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</si>
  <si>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</si>
  <si>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</si>
  <si>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</si>
  <si>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</si>
  <si>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</si>
  <si>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</si>
  <si>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</si>
  <si>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</si>
  <si>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</si>
  <si>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</si>
  <si>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</si>
  <si>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</si>
  <si>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</si>
  <si>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</si>
  <si>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</si>
  <si>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</si>
  <si>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</si>
  <si>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a</t>
  </si>
  <si>
    <t>shift.float</t>
  </si>
  <si>
    <t>swirl.boolean</t>
  </si>
  <si>
    <t>inner pad width height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</si>
  <si>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</si>
  <si>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</si>
  <si>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</si>
  <si>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</si>
  <si>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</si>
  <si>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</si>
  <si>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</si>
  <si>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</si>
  <si>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</si>
  <si>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</si>
  <si>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</si>
  <si>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</si>
  <si>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</si>
  <si>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</si>
  <si>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</si>
  <si>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</si>
  <si>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</si>
  <si>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</si>
  <si>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</si>
  <si>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</si>
  <si>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</si>
  <si>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n</t>
  </si>
  <si>
    <t>1282canonbeard0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</si>
  <si>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</si>
  <si>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</si>
  <si>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</si>
  <si>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</si>
  <si>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</si>
  <si>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create_instance</t>
  </si>
  <si>
    <t>(24 24)</t>
  </si>
  <si>
    <t>RV0_mask</t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</si>
  <si>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</si>
  <si>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t>tp0_stackedfdrfiller</t>
  </si>
  <si>
    <t>frmcollfdr_x82_lay</t>
  </si>
  <si>
    <t>canon82rbsupport_x82_lay</t>
  </si>
  <si>
    <t>128200c_d1t96_1x82rr_rv0</t>
  </si>
  <si>
    <t>128200c_d1t96_1x82rr_fdr_dummy</t>
  </si>
  <si>
    <t>128200c_d1t96_1x82rr_rv0_dummy_beard</t>
  </si>
  <si>
    <t>128200c_d1t96_1x82rr_id_layers</t>
  </si>
  <si>
    <t>canon82rbsupport_p82_lay</t>
  </si>
  <si>
    <t>canon82rrlib1_x82_lay</t>
  </si>
  <si>
    <t>canon82rrlib2_x82_lay</t>
  </si>
  <si>
    <t>canon82rrlib3_x82_lay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</si>
</sst>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5" fillId="5" borderId="2" xfId="3" applyBorder="1" applyAlignment="1">
      <alignment horizontal="left" vertical="center"/>
    </xf>
    <xf numFmtId="0" fontId="10" fillId="11" borderId="1" xfId="10"/>
    <xf numFmtId="0" fontId="0" fillId="3" borderId="0" xfId="0" applyFill="1"/>
    <xf numFmtId="0" fontId="11" fillId="3" borderId="0" xfId="0" applyFont="1" applyFill="1"/>
    <xf numFmtId="0" fontId="2" fillId="3" borderId="0" xfId="0" applyFont="1" applyFill="1" applyAlignment="1">
      <alignment horizontal="left" vertical="center"/>
    </xf>
  </cellXfs>
  <cellStyles count="11">
    <cellStyle name="40% - Accent1" xfId="2" builtinId="31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0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0\X801A\canon_1280_x802a_gv1_gm1_2x.xlsx" TargetMode="External"/><Relationship Id="rId1" Type="http://schemas.openxmlformats.org/officeDocument/2006/relationships/externalLinkPath" Target="/work/canon_main/canon_layouts/1280/X801A/canon_1280_x802a_gv1_gm1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all_functions"/>
      <sheetName val="all_marks"/>
      <sheetName val="parents"/>
      <sheetName val="review_parent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marklist"/>
      <sheetName val="delivery"/>
    </sheetNames>
    <sheetDataSet>
      <sheetData sheetId="0">
        <row r="14">
          <cell r="F14">
            <v>63.36</v>
          </cell>
          <cell r="G14">
            <v>63.36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9" zoomScale="110" zoomScaleNormal="110" workbookViewId="0">
      <selection activeCell="B28" sqref="B28"/>
    </sheetView>
  </sheetViews>
  <sheetFormatPr defaultRowHeight="15" x14ac:dyDescent="0.25"/>
  <cols>
    <col min="1" max="1" width="27.42578125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45</v>
      </c>
      <c r="C2" s="2" t="s">
        <v>11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46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47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2" s="4" customFormat="1" ht="15.75" x14ac:dyDescent="0.25">
      <c r="A6" s="1"/>
      <c r="B6" s="1" t="s">
        <v>50</v>
      </c>
      <c r="C6" s="1" t="s">
        <v>11</v>
      </c>
      <c r="D6" s="1" t="s">
        <v>12</v>
      </c>
      <c r="E6" s="1" t="s">
        <v>33</v>
      </c>
      <c r="F6" s="1" t="s">
        <v>40</v>
      </c>
      <c r="G6" s="1" t="s">
        <v>41</v>
      </c>
      <c r="H6" s="1" t="s">
        <v>20</v>
      </c>
      <c r="I6" s="3" t="s">
        <v>42</v>
      </c>
      <c r="J6" s="3"/>
      <c r="K6" s="3"/>
    </row>
    <row r="7" spans="1:12" s="4" customFormat="1" ht="15.75" x14ac:dyDescent="0.25">
      <c r="A7" s="1"/>
      <c r="B7" s="1" t="s">
        <v>51</v>
      </c>
      <c r="C7" s="1" t="s">
        <v>26</v>
      </c>
      <c r="D7" s="1" t="s">
        <v>52</v>
      </c>
      <c r="E7" s="1" t="s">
        <v>53</v>
      </c>
      <c r="F7" s="4" t="s">
        <v>12</v>
      </c>
      <c r="G7" s="1" t="s">
        <v>40</v>
      </c>
      <c r="H7" s="1" t="s">
        <v>41</v>
      </c>
      <c r="I7" s="1" t="s">
        <v>54</v>
      </c>
      <c r="J7" s="3"/>
      <c r="K7" s="3"/>
    </row>
    <row r="8" spans="1:12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2" s="4" customFormat="1" ht="15.75" x14ac:dyDescent="0.25">
      <c r="A9" s="1"/>
      <c r="B9" s="1" t="s">
        <v>58</v>
      </c>
      <c r="C9" s="1" t="s">
        <v>11</v>
      </c>
      <c r="D9" s="1" t="s">
        <v>12</v>
      </c>
      <c r="E9" s="1" t="s">
        <v>40</v>
      </c>
      <c r="F9" s="4" t="s">
        <v>59</v>
      </c>
      <c r="G9" s="1" t="s">
        <v>60</v>
      </c>
      <c r="H9" s="1" t="s">
        <v>76</v>
      </c>
      <c r="I9" s="3" t="s">
        <v>20</v>
      </c>
      <c r="J9" s="3" t="s">
        <v>42</v>
      </c>
      <c r="K9" s="3"/>
    </row>
    <row r="10" spans="1:12" s="4" customFormat="1" ht="15.75" x14ac:dyDescent="0.25">
      <c r="A10" s="1"/>
      <c r="B10" s="1" t="s">
        <v>61</v>
      </c>
      <c r="C10" s="1" t="s">
        <v>11</v>
      </c>
      <c r="D10" s="1" t="s">
        <v>12</v>
      </c>
      <c r="E10" s="1" t="s">
        <v>40</v>
      </c>
      <c r="F10" s="4" t="s">
        <v>59</v>
      </c>
      <c r="G10" s="1" t="s">
        <v>60</v>
      </c>
      <c r="H10" s="1" t="s">
        <v>76</v>
      </c>
      <c r="I10" s="3" t="s">
        <v>20</v>
      </c>
      <c r="J10" s="4" t="s">
        <v>97</v>
      </c>
      <c r="K10" s="4" t="s">
        <v>62</v>
      </c>
      <c r="L10" s="3" t="s">
        <v>42</v>
      </c>
    </row>
    <row r="11" spans="1:12" s="4" customFormat="1" ht="15.75" x14ac:dyDescent="0.25">
      <c r="A11" s="1"/>
      <c r="B11" s="1" t="s">
        <v>64</v>
      </c>
      <c r="C11" s="1" t="s">
        <v>11</v>
      </c>
      <c r="D11" s="1" t="s">
        <v>12</v>
      </c>
      <c r="E11" s="1" t="s">
        <v>40</v>
      </c>
      <c r="F11" s="1" t="s">
        <v>41</v>
      </c>
      <c r="G11" s="3" t="s">
        <v>65</v>
      </c>
      <c r="H11" s="3" t="s">
        <v>66</v>
      </c>
      <c r="I11" s="3" t="s">
        <v>42</v>
      </c>
      <c r="K11" s="3"/>
    </row>
    <row r="12" spans="1:12" s="4" customFormat="1" ht="15.75" x14ac:dyDescent="0.25">
      <c r="A12" s="1"/>
      <c r="B12" s="1" t="s">
        <v>63</v>
      </c>
      <c r="C12" s="1" t="s">
        <v>11</v>
      </c>
      <c r="D12" s="1" t="s">
        <v>12</v>
      </c>
      <c r="E12" s="1" t="s">
        <v>40</v>
      </c>
      <c r="F12" s="1" t="s">
        <v>60</v>
      </c>
      <c r="G12" s="3" t="s">
        <v>42</v>
      </c>
      <c r="H12" s="1"/>
      <c r="I12" s="3"/>
      <c r="K12" s="3"/>
    </row>
    <row r="13" spans="1:12" s="4" customFormat="1" ht="15.75" x14ac:dyDescent="0.25">
      <c r="A13" s="1"/>
      <c r="B13" s="1" t="s">
        <v>68</v>
      </c>
      <c r="C13" s="1" t="s">
        <v>11</v>
      </c>
      <c r="D13" s="1" t="s">
        <v>12</v>
      </c>
      <c r="E13" s="1" t="s">
        <v>40</v>
      </c>
      <c r="F13" s="1" t="s">
        <v>69</v>
      </c>
      <c r="G13" s="1" t="s">
        <v>70</v>
      </c>
      <c r="H13" s="1" t="s">
        <v>71</v>
      </c>
      <c r="I13" s="3" t="s">
        <v>42</v>
      </c>
      <c r="K13" s="3"/>
    </row>
    <row r="14" spans="1:12" s="6" customFormat="1" x14ac:dyDescent="0.25">
      <c r="A14" s="5" t="s">
        <v>31</v>
      </c>
      <c r="B14" s="5" t="s">
        <v>32</v>
      </c>
      <c r="C14" s="5"/>
      <c r="D14" s="5"/>
      <c r="E14" s="5"/>
      <c r="F14" s="6">
        <v>63.36</v>
      </c>
      <c r="G14" s="6">
        <v>63.36</v>
      </c>
    </row>
    <row r="16" spans="1:12" x14ac:dyDescent="0.25">
      <c r="A16" t="s">
        <v>117</v>
      </c>
    </row>
    <row r="17" spans="1:4" x14ac:dyDescent="0.25">
      <c r="A17" s="19" t="s">
        <v>147</v>
      </c>
      <c r="B17" s="19"/>
    </row>
    <row r="19" spans="1:4" x14ac:dyDescent="0.25">
      <c r="A19" t="s">
        <v>118</v>
      </c>
      <c r="B19" t="s">
        <v>119</v>
      </c>
      <c r="C19" t="s">
        <v>125</v>
      </c>
      <c r="D19" t="s">
        <v>126</v>
      </c>
    </row>
    <row r="20" spans="1:4" x14ac:dyDescent="0.25">
      <c r="A20" s="19" t="s">
        <v>151</v>
      </c>
      <c r="B20" s="19" t="s">
        <v>134</v>
      </c>
      <c r="C20" s="19">
        <v>64.8</v>
      </c>
      <c r="D20" s="19">
        <v>64.8</v>
      </c>
    </row>
    <row r="22" spans="1:4" x14ac:dyDescent="0.25">
      <c r="A22" t="s">
        <v>120</v>
      </c>
      <c r="B22" t="s">
        <v>121</v>
      </c>
    </row>
    <row r="23" spans="1:4" x14ac:dyDescent="0.25">
      <c r="A23" s="19"/>
      <c r="B23" s="19" t="s">
        <v>142</v>
      </c>
    </row>
    <row r="25" spans="1:4" x14ac:dyDescent="0.25">
      <c r="A25" t="s">
        <v>122</v>
      </c>
      <c r="B25" s="19" t="s">
        <v>152</v>
      </c>
    </row>
    <row r="26" spans="1:4" x14ac:dyDescent="0.25">
      <c r="A26" t="s">
        <v>123</v>
      </c>
      <c r="B26" s="19" t="s">
        <v>153</v>
      </c>
    </row>
    <row r="27" spans="1:4" x14ac:dyDescent="0.25">
      <c r="A27" t="s">
        <v>124</v>
      </c>
      <c r="B27" s="19" t="s">
        <v>154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1" x14ac:dyDescent="0.25">
      <c r="A4" s="20"/>
      <c r="B4" s="21" t="s">
        <v>130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38</v>
      </c>
      <c r="H4" s="20" t="s">
        <v>39</v>
      </c>
      <c r="I4" s="20" t="s">
        <v>37</v>
      </c>
      <c r="J4" s="20" t="s">
        <v>30</v>
      </c>
      <c r="K4" s="20"/>
    </row>
    <row r="6" spans="1:11" x14ac:dyDescent="0.25">
      <c r="A6" s="5" t="s">
        <v>133</v>
      </c>
      <c r="B6" s="5" t="s">
        <v>32</v>
      </c>
      <c r="C6" s="5" t="str">
        <f>canon!B25</f>
        <v>canon82rrlib1_x82_lay</v>
      </c>
      <c r="D6" s="5" t="str">
        <f>LEFT(canon!A17, LEN(canon!A17)-4)&amp;"_dummy_filler"</f>
        <v>128200c_d1t96_1x82rr_dummy_filler</v>
      </c>
      <c r="E6" s="5" t="s">
        <v>108</v>
      </c>
      <c r="F6" s="10">
        <f>canon!F14</f>
        <v>63.36</v>
      </c>
      <c r="G6" s="10">
        <f>canon!G14</f>
        <v>63.36</v>
      </c>
      <c r="H6" s="6">
        <v>0</v>
      </c>
      <c r="I6" s="6">
        <v>0</v>
      </c>
      <c r="J6" s="6"/>
      <c r="K6" s="6"/>
    </row>
    <row r="7" spans="1:11" x14ac:dyDescent="0.25">
      <c r="A7" t="s">
        <v>133</v>
      </c>
      <c r="B7" t="s">
        <v>127</v>
      </c>
      <c r="C7" t="str">
        <f>canon!B25</f>
        <v>canon82rrlib1_x82_lay</v>
      </c>
      <c r="D7" t="str">
        <f>D6</f>
        <v>128200c_d1t96_1x82rr_dummy_filler</v>
      </c>
      <c r="E7" t="s">
        <v>131</v>
      </c>
      <c r="F7" t="s">
        <v>132</v>
      </c>
      <c r="G7" t="s">
        <v>128</v>
      </c>
      <c r="H7" t="s">
        <v>129</v>
      </c>
      <c r="I7" t="s">
        <v>128</v>
      </c>
      <c r="J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4737-1B44-4E7E-8028-4FEA11CCA049}">
  <dimension ref="A1:P6"/>
  <sheetViews>
    <sheetView workbookViewId="0">
      <selection activeCell="B17" sqref="B17"/>
    </sheetView>
  </sheetViews>
  <sheetFormatPr defaultRowHeight="15" x14ac:dyDescent="0.25"/>
  <cols>
    <col min="2" max="2" width="28.42578125" bestFit="1" customWidth="1"/>
    <col min="3" max="3" width="21.42578125" bestFit="1" customWidth="1"/>
    <col min="4" max="4" width="34.42578125" bestFit="1" customWidth="1"/>
    <col min="5" max="5" width="25.85546875" bestFit="1" customWidth="1"/>
    <col min="6" max="6" width="22.28515625" bestFit="1" customWidth="1"/>
    <col min="7" max="8" width="21.7109375" bestFit="1" customWidth="1"/>
    <col min="9" max="9" width="31.85546875" bestFit="1" customWidth="1"/>
    <col min="10" max="10" width="20.140625" bestFit="1" customWidth="1"/>
  </cols>
  <sheetData>
    <row r="1" spans="1:16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6" s="4" customFormat="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6" s="4" customFormat="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6" s="4" customFormat="1" ht="15.75" x14ac:dyDescent="0.25">
      <c r="A4" s="22"/>
      <c r="B4" s="3" t="s">
        <v>143</v>
      </c>
      <c r="C4" s="2" t="s">
        <v>26</v>
      </c>
      <c r="D4" s="2" t="s">
        <v>27</v>
      </c>
      <c r="E4" s="3" t="s">
        <v>28</v>
      </c>
      <c r="F4" s="3" t="s">
        <v>29</v>
      </c>
      <c r="G4" s="3" t="s">
        <v>38</v>
      </c>
      <c r="H4" s="3" t="s">
        <v>39</v>
      </c>
      <c r="I4" s="3" t="s">
        <v>37</v>
      </c>
      <c r="J4" s="3" t="s">
        <v>30</v>
      </c>
      <c r="K4" s="3"/>
      <c r="L4" s="3"/>
      <c r="M4" s="3"/>
      <c r="N4" s="3"/>
      <c r="O4" s="3"/>
      <c r="P4" s="3"/>
    </row>
    <row r="5" spans="1:16" s="6" customFormat="1" x14ac:dyDescent="0.25">
      <c r="A5" s="5" t="s">
        <v>31</v>
      </c>
      <c r="B5" s="5" t="s">
        <v>32</v>
      </c>
      <c r="C5" s="5" t="s">
        <v>152</v>
      </c>
      <c r="D5" s="5" t="s">
        <v>148</v>
      </c>
      <c r="E5" s="5" t="s">
        <v>67</v>
      </c>
      <c r="F5" s="19">
        <v>63.36</v>
      </c>
      <c r="G5" s="19">
        <v>63.36</v>
      </c>
      <c r="H5" s="6">
        <v>0</v>
      </c>
      <c r="I5" s="6">
        <v>0</v>
      </c>
    </row>
    <row r="6" spans="1:16" x14ac:dyDescent="0.25">
      <c r="A6" t="s">
        <v>31</v>
      </c>
      <c r="B6" t="s">
        <v>127</v>
      </c>
      <c r="C6" t="str">
        <f>C5</f>
        <v>canon82rrlib1_x82_lay</v>
      </c>
      <c r="D6" t="str">
        <f>D5</f>
        <v>128200c_d1t96_1x82rr_fdr_dummy</v>
      </c>
      <c r="E6" t="s">
        <v>145</v>
      </c>
      <c r="F6" t="s">
        <v>144</v>
      </c>
      <c r="G6" t="s">
        <v>128</v>
      </c>
      <c r="H6" t="s">
        <v>129</v>
      </c>
      <c r="I6" t="s">
        <v>128</v>
      </c>
      <c r="J6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F18-7B73-4688-8EC9-9E624CA61A36}">
  <dimension ref="A1:K7"/>
  <sheetViews>
    <sheetView workbookViewId="0">
      <selection activeCell="D7" sqref="D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135</v>
      </c>
      <c r="C2" s="1" t="s">
        <v>11</v>
      </c>
      <c r="D2" s="4" t="s">
        <v>12</v>
      </c>
      <c r="E2" s="1" t="s">
        <v>136</v>
      </c>
      <c r="F2" s="1" t="s">
        <v>40</v>
      </c>
      <c r="G2" s="4" t="s">
        <v>41</v>
      </c>
      <c r="H2" s="1" t="s">
        <v>137</v>
      </c>
      <c r="I2" s="4" t="s">
        <v>138</v>
      </c>
      <c r="J2" s="1" t="s">
        <v>139</v>
      </c>
      <c r="K2" s="3"/>
    </row>
    <row r="3" spans="1:11" s="4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x14ac:dyDescent="0.25">
      <c r="A4" s="5" t="s">
        <v>31</v>
      </c>
      <c r="B4" s="5" t="s">
        <v>32</v>
      </c>
      <c r="C4" s="5" t="s">
        <v>152</v>
      </c>
      <c r="D4" s="6" t="s">
        <v>149</v>
      </c>
      <c r="E4" s="5" t="s">
        <v>67</v>
      </c>
      <c r="F4" s="19">
        <v>63.36</v>
      </c>
      <c r="G4" s="19">
        <v>63.36</v>
      </c>
      <c r="H4" s="6">
        <v>0</v>
      </c>
      <c r="I4" s="6">
        <v>0</v>
      </c>
      <c r="J4" s="6"/>
      <c r="K4" s="6"/>
    </row>
    <row r="5" spans="1:11" x14ac:dyDescent="0.25">
      <c r="A5" t="s">
        <v>31</v>
      </c>
      <c r="B5" t="s">
        <v>140</v>
      </c>
      <c r="C5" t="s">
        <v>10</v>
      </c>
      <c r="D5" t="s">
        <v>152</v>
      </c>
      <c r="E5" t="s">
        <v>148</v>
      </c>
    </row>
    <row r="6" spans="1:11" x14ac:dyDescent="0.25">
      <c r="A6" t="s">
        <v>31</v>
      </c>
      <c r="B6" t="s">
        <v>140</v>
      </c>
      <c r="C6" t="s">
        <v>10</v>
      </c>
      <c r="D6" t="s">
        <v>152</v>
      </c>
      <c r="E6" t="s">
        <v>150</v>
      </c>
    </row>
    <row r="7" spans="1:11" x14ac:dyDescent="0.25">
      <c r="A7" t="s">
        <v>31</v>
      </c>
      <c r="B7" t="s">
        <v>140</v>
      </c>
      <c r="C7" t="s">
        <v>10</v>
      </c>
      <c r="D7" t="s">
        <v>146</v>
      </c>
      <c r="E7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abSelected="1" topLeftCell="A6" workbookViewId="0">
      <selection activeCell="C18" sqref="C1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128200c_d1t96_1x82rr_rv0022d</v>
      </c>
      <c r="D13" s="10" t="s">
        <v>72</v>
      </c>
      <c r="E13" s="10">
        <v>2</v>
      </c>
      <c r="F13" s="10">
        <v>30</v>
      </c>
      <c r="G13" s="10" t="str">
        <f>"("&amp;F13-E13+2*$C$24&amp;" "&amp;F13-E13&amp;")"</f>
        <v>(28 28)</v>
      </c>
      <c r="H13" s="6" t="s">
        <v>90</v>
      </c>
      <c r="I13" s="10">
        <v>0.2</v>
      </c>
      <c r="J13" s="10">
        <v>0.4</v>
      </c>
      <c r="K13" s="10" t="s">
        <v>141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128200c_d1t96_1x82rr_rv0023d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141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128200c_d1t96_1x82rr_rv0024d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141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canon!B26</f>
        <v>canon82rrlib2_x82_lay</v>
      </c>
      <c r="E23" s="11" t="s">
        <v>89</v>
      </c>
      <c r="F23" s="8"/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canon82rrlib2_x82_lay</v>
      </c>
      <c r="D28" s="5" t="str">
        <f>$F$23&amp;C13</f>
        <v>128200c_d1t96_1x82rr_rv0022d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RV0_mask.drawing</v>
      </c>
      <c r="E29" t="str">
        <f>"("&amp;E13-$C$24&amp;" "&amp;E13&amp;")"</f>
        <v>(2 2)</v>
      </c>
      <c r="F29" t="str">
        <f>K13</f>
        <v>(24 24)</v>
      </c>
      <c r="G29" t="str">
        <f>G13</f>
        <v>(28 28)</v>
      </c>
      <c r="H29" t="str">
        <f>H13</f>
        <v>((5))</v>
      </c>
    </row>
    <row r="32" spans="1:9" s="6" customFormat="1" x14ac:dyDescent="0.25">
      <c r="A32" s="5" t="s">
        <v>31</v>
      </c>
      <c r="B32" s="5" t="s">
        <v>32</v>
      </c>
      <c r="C32" s="5" t="str">
        <f>$C$23</f>
        <v>canon82rrlib2_x82_lay</v>
      </c>
      <c r="D32" s="5" t="str">
        <f>$F$23&amp;C14</f>
        <v>128200c_d1t96_1x82rr_rv0023d</v>
      </c>
      <c r="E32" s="5" t="s">
        <v>67</v>
      </c>
      <c r="F32" s="6">
        <f>L14</f>
        <v>63.36</v>
      </c>
      <c r="G32" s="6">
        <f>M14</f>
        <v>63.36</v>
      </c>
      <c r="H32" s="6">
        <v>0</v>
      </c>
      <c r="I32" s="6">
        <v>0</v>
      </c>
    </row>
    <row r="33" spans="1:9" x14ac:dyDescent="0.25">
      <c r="A33" t="s">
        <v>31</v>
      </c>
      <c r="B33" t="s">
        <v>74</v>
      </c>
      <c r="C33" t="s">
        <v>10</v>
      </c>
      <c r="D33" t="str">
        <f>canon!$B$23&amp;".drawing"</f>
        <v>RV0_mask.drawing</v>
      </c>
      <c r="E33" t="str">
        <f>"("&amp;E14-$C$24&amp;" "&amp;E14&amp;")"</f>
        <v>(2.2 2.2)</v>
      </c>
      <c r="F33" t="str">
        <f>K14</f>
        <v>(24 24)</v>
      </c>
      <c r="G33" t="str">
        <f>G14</f>
        <v>(27.8 27.8)</v>
      </c>
      <c r="H33" t="str">
        <f>H14</f>
        <v>((5))</v>
      </c>
    </row>
    <row r="36" spans="1:9" s="6" customFormat="1" x14ac:dyDescent="0.25">
      <c r="A36" s="5" t="s">
        <v>31</v>
      </c>
      <c r="B36" s="5" t="s">
        <v>32</v>
      </c>
      <c r="C36" s="5" t="str">
        <f>$C$23</f>
        <v>canon82rrlib2_x82_lay</v>
      </c>
      <c r="D36" s="5" t="str">
        <f>$F$23&amp;C15</f>
        <v>128200c_d1t96_1x82rr_rv0024d</v>
      </c>
      <c r="E36" s="5" t="s">
        <v>67</v>
      </c>
      <c r="F36" s="6">
        <f>L15</f>
        <v>63.36</v>
      </c>
      <c r="G36" s="6">
        <f>M15</f>
        <v>63.36</v>
      </c>
      <c r="H36" s="6">
        <v>0</v>
      </c>
      <c r="I36" s="6">
        <v>0</v>
      </c>
    </row>
    <row r="37" spans="1:9" x14ac:dyDescent="0.25">
      <c r="A37" t="s">
        <v>31</v>
      </c>
      <c r="B37" t="s">
        <v>74</v>
      </c>
      <c r="C37" t="s">
        <v>10</v>
      </c>
      <c r="D37" t="str">
        <f>canon!$B$23&amp;".drawing"</f>
        <v>RV0_mask.drawing</v>
      </c>
      <c r="E37" t="str">
        <f>"("&amp;E15-$C$26&amp;" "&amp;E15&amp;")"</f>
        <v>(2.4 2.4)</v>
      </c>
      <c r="F37" t="str">
        <f>K13</f>
        <v>(24 24)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5B31-929D-49C3-9FEA-2121736D765E}">
  <dimension ref="A1:N27"/>
  <sheetViews>
    <sheetView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4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 t="s">
        <v>110</v>
      </c>
      <c r="J9" s="3"/>
      <c r="K9" s="3"/>
    </row>
    <row r="10" spans="1:14" s="4" customFormat="1" ht="15.75" x14ac:dyDescent="0.25">
      <c r="A10" s="1"/>
      <c r="B10" s="1" t="s">
        <v>68</v>
      </c>
      <c r="C10" s="1" t="s">
        <v>11</v>
      </c>
      <c r="D10" s="1" t="s">
        <v>12</v>
      </c>
      <c r="E10" s="1" t="s">
        <v>40</v>
      </c>
      <c r="F10" s="1" t="s">
        <v>69</v>
      </c>
      <c r="G10" s="1" t="s">
        <v>70</v>
      </c>
      <c r="H10" s="1" t="s">
        <v>71</v>
      </c>
      <c r="I10" s="3" t="s">
        <v>42</v>
      </c>
      <c r="K10" s="3"/>
    </row>
    <row r="11" spans="1:14" s="4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7" t="s">
        <v>78</v>
      </c>
      <c r="D12" s="7" t="s">
        <v>79</v>
      </c>
      <c r="E12" s="7" t="s">
        <v>80</v>
      </c>
      <c r="F12" s="7" t="s">
        <v>95</v>
      </c>
      <c r="G12" s="7" t="s">
        <v>91</v>
      </c>
      <c r="H12" s="9" t="s">
        <v>82</v>
      </c>
      <c r="I12" s="9" t="s">
        <v>83</v>
      </c>
      <c r="J12" s="13" t="s">
        <v>93</v>
      </c>
      <c r="K12" s="13" t="s">
        <v>94</v>
      </c>
      <c r="L12" s="9" t="s">
        <v>87</v>
      </c>
      <c r="M12" s="9" t="s">
        <v>88</v>
      </c>
      <c r="N12" s="9" t="s">
        <v>96</v>
      </c>
    </row>
    <row r="13" spans="1:14" s="14" customFormat="1" x14ac:dyDescent="0.25">
      <c r="C13" s="14" t="str">
        <f>canon!A17&amp;"154d"</f>
        <v>128200c_d1t96_1x82rr_rv0154d</v>
      </c>
      <c r="D13" s="15" t="s">
        <v>72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f>[1]canon!$F$14</f>
        <v>63.36</v>
      </c>
      <c r="M13" s="10">
        <f>[1]canon!$G$14</f>
        <v>63.36</v>
      </c>
      <c r="N13" s="15">
        <v>36</v>
      </c>
    </row>
    <row r="21" spans="1:9" ht="15.75" thickBot="1" x14ac:dyDescent="0.3">
      <c r="H21" s="7"/>
      <c r="I21" s="7"/>
    </row>
    <row r="22" spans="1:9" ht="16.5" thickTop="1" thickBot="1" x14ac:dyDescent="0.3">
      <c r="B22" s="11" t="s">
        <v>73</v>
      </c>
      <c r="C22" s="18" t="str">
        <f>canon!$B$26</f>
        <v>canon82rrlib2_x82_lay</v>
      </c>
      <c r="E22" s="11" t="s">
        <v>89</v>
      </c>
      <c r="F22" s="8"/>
    </row>
    <row r="23" spans="1:9" ht="16.5" thickTop="1" thickBot="1" x14ac:dyDescent="0.3">
      <c r="B23" s="11" t="s">
        <v>77</v>
      </c>
      <c r="C23" s="12"/>
    </row>
    <row r="24" spans="1:9" ht="15.75" thickTop="1" x14ac:dyDescent="0.25">
      <c r="B24" t="s">
        <v>111</v>
      </c>
      <c r="C24">
        <v>48</v>
      </c>
      <c r="D24">
        <v>48</v>
      </c>
    </row>
    <row r="26" spans="1:9" s="16" customFormat="1" x14ac:dyDescent="0.25">
      <c r="A26" s="17" t="s">
        <v>31</v>
      </c>
      <c r="B26" s="17" t="s">
        <v>32</v>
      </c>
      <c r="C26" s="17" t="str">
        <f>$C$22</f>
        <v>canon82rrlib2_x82_lay</v>
      </c>
      <c r="D26" s="17" t="str">
        <f>$F$22&amp;C13</f>
        <v>128200c_d1t96_1x82rr_rv0154d</v>
      </c>
      <c r="E26" s="17" t="s">
        <v>67</v>
      </c>
      <c r="F26" s="16">
        <f>L13</f>
        <v>63.36</v>
      </c>
      <c r="G26" s="16">
        <f>M13</f>
        <v>63.36</v>
      </c>
      <c r="H26" s="16">
        <v>0</v>
      </c>
      <c r="I26" s="16">
        <v>0</v>
      </c>
    </row>
    <row r="27" spans="1:9" x14ac:dyDescent="0.25">
      <c r="A27" t="s">
        <v>31</v>
      </c>
      <c r="B27" t="s">
        <v>92</v>
      </c>
      <c r="C27" t="s">
        <v>10</v>
      </c>
      <c r="D27" t="str">
        <f>canon!$B$23&amp;".drawing"</f>
        <v>RV0_mask.drawing</v>
      </c>
      <c r="E27">
        <f>E13</f>
        <v>2.2000000000000002</v>
      </c>
      <c r="F27">
        <f>F13</f>
        <v>33.799999999999997</v>
      </c>
      <c r="G27">
        <f>J13</f>
        <v>33.799999999999997</v>
      </c>
      <c r="H27">
        <f>K13</f>
        <v>33.799999999999997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D21" sqref="D21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4" customFormat="1" ht="15.75" x14ac:dyDescent="0.25">
      <c r="A8" s="1"/>
      <c r="B8" s="1" t="s">
        <v>98</v>
      </c>
      <c r="C8" s="1" t="s">
        <v>11</v>
      </c>
      <c r="D8" s="1" t="s">
        <v>12</v>
      </c>
      <c r="E8" s="1" t="s">
        <v>99</v>
      </c>
      <c r="F8" s="1" t="s">
        <v>100</v>
      </c>
      <c r="G8" s="1" t="s">
        <v>101</v>
      </c>
      <c r="H8" s="1" t="s">
        <v>102</v>
      </c>
      <c r="I8" s="3" t="s">
        <v>42</v>
      </c>
      <c r="K8" s="3"/>
    </row>
    <row r="9" spans="1:11" x14ac:dyDescent="0.25">
      <c r="C9" s="7" t="s">
        <v>78</v>
      </c>
      <c r="D9" s="7" t="s">
        <v>79</v>
      </c>
      <c r="E9" s="7" t="s">
        <v>103</v>
      </c>
      <c r="F9" s="7" t="s">
        <v>104</v>
      </c>
      <c r="G9" s="9" t="s">
        <v>105</v>
      </c>
      <c r="H9" s="9" t="s">
        <v>106</v>
      </c>
      <c r="I9" s="9" t="s">
        <v>87</v>
      </c>
      <c r="J9" s="9" t="s">
        <v>88</v>
      </c>
    </row>
    <row r="10" spans="1:11" s="14" customFormat="1" x14ac:dyDescent="0.25">
      <c r="C10" s="14" t="str">
        <f>canon!A17&amp;"173d"</f>
        <v>128200c_d1t96_1x82rr_rv0173d</v>
      </c>
      <c r="D10" s="15" t="s">
        <v>72</v>
      </c>
      <c r="E10" s="15">
        <v>36</v>
      </c>
      <c r="F10" s="15">
        <v>2</v>
      </c>
      <c r="G10" s="15">
        <v>9</v>
      </c>
      <c r="H10" s="15">
        <v>0.5</v>
      </c>
      <c r="I10" s="10">
        <f>canon!$F$14</f>
        <v>63.36</v>
      </c>
      <c r="J10" s="10">
        <f>canon!$G$14</f>
        <v>63.36</v>
      </c>
    </row>
    <row r="12" spans="1:11" ht="15.75" thickBot="1" x14ac:dyDescent="0.3"/>
    <row r="13" spans="1:11" ht="16.5" thickTop="1" thickBot="1" x14ac:dyDescent="0.3">
      <c r="B13" s="11" t="s">
        <v>73</v>
      </c>
      <c r="C13" s="18" t="str">
        <f>canon!$B$26</f>
        <v>canon82rrlib2_x82_lay</v>
      </c>
      <c r="E13" s="11" t="s">
        <v>89</v>
      </c>
      <c r="F13" s="8"/>
    </row>
    <row r="14" spans="1:11" ht="16.5" thickTop="1" thickBot="1" x14ac:dyDescent="0.3">
      <c r="B14" s="11" t="s">
        <v>77</v>
      </c>
      <c r="C14" s="12"/>
    </row>
    <row r="15" spans="1:11" ht="15.75" thickTop="1" x14ac:dyDescent="0.25">
      <c r="B15" t="s">
        <v>91</v>
      </c>
      <c r="C15">
        <v>0.36</v>
      </c>
    </row>
    <row r="17" spans="1:9" s="6" customFormat="1" x14ac:dyDescent="0.25">
      <c r="A17" s="5" t="s">
        <v>31</v>
      </c>
      <c r="B17" s="5" t="s">
        <v>32</v>
      </c>
      <c r="C17" s="5" t="str">
        <f>$C$13</f>
        <v>canon82rrlib2_x82_lay</v>
      </c>
      <c r="D17" s="5" t="str">
        <f>$F$13&amp;C10</f>
        <v>128200c_d1t96_1x82rr_rv0173d</v>
      </c>
      <c r="E17" s="5" t="s">
        <v>67</v>
      </c>
      <c r="F17" s="6">
        <f>I10</f>
        <v>63.36</v>
      </c>
      <c r="G17" s="6">
        <f>J10</f>
        <v>63.36</v>
      </c>
      <c r="H17" s="6">
        <v>0</v>
      </c>
      <c r="I17" s="6">
        <v>0</v>
      </c>
    </row>
    <row r="18" spans="1:9" x14ac:dyDescent="0.25">
      <c r="A18" t="s">
        <v>31</v>
      </c>
      <c r="B18" t="s">
        <v>107</v>
      </c>
      <c r="C18" t="s">
        <v>10</v>
      </c>
      <c r="D18" t="str">
        <f>canon!$B$23&amp;".drawing"</f>
        <v>RV0_mask.drawing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92E319B8-CFEC-44C8-9688-942333C57240}"/>
</file>

<file path=customXml/itemProps2.xml><?xml version="1.0" encoding="utf-8"?>
<ds:datastoreItem xmlns:ds="http://schemas.openxmlformats.org/officeDocument/2006/customXml" ds:itemID="{21E32431-1BE2-4E61-811E-E2636B27EC2B}"/>
</file>

<file path=customXml/itemProps3.xml><?xml version="1.0" encoding="utf-8"?>
<ds:datastoreItem xmlns:ds="http://schemas.openxmlformats.org/officeDocument/2006/customXml" ds:itemID="{5DF12B33-649C-456B-854D-984CBA27A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canon</vt:lpstr>
      <vt:lpstr>fdr_dummy</vt:lpstr>
      <vt:lpstr>fdr_dummy_cell</vt:lpstr>
      <vt:lpstr>rv0_beard</vt:lpstr>
      <vt:lpstr>xy4</vt:lpstr>
      <vt:lpstr>cross</vt:lpstr>
      <vt:lpstr>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2024-07-22T18:33:48Z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