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ispCore_v15 1.2.159\DispCore\"/>
    </mc:Choice>
  </mc:AlternateContent>
  <xr:revisionPtr revIDLastSave="0" documentId="13_ncr:1_{004AE9B4-3025-4516-88EB-60F02206DAE6}" xr6:coauthVersionLast="43" xr6:coauthVersionMax="43" xr10:uidLastSave="{00000000-0000-0000-0000-000000000000}"/>
  <bookViews>
    <workbookView xWindow="1560" yWindow="1560" windowWidth="11205" windowHeight="13725" xr2:uid="{0224C010-E712-4315-8D79-14EA597A8A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2" i="1" l="1"/>
  <c r="H35" i="1" l="1"/>
  <c r="I4" i="1"/>
  <c r="I7" i="1"/>
  <c r="I8" i="1" s="1"/>
  <c r="I15" i="1" s="1"/>
  <c r="I16" i="1" s="1"/>
  <c r="H8" i="1"/>
  <c r="H15" i="1" s="1"/>
  <c r="H16" i="1" s="1"/>
  <c r="I9" i="1"/>
  <c r="H26" i="1"/>
  <c r="H25" i="1"/>
  <c r="H27" i="1" s="1"/>
  <c r="H24" i="1"/>
  <c r="H31" i="1" s="1"/>
  <c r="K11" i="1"/>
  <c r="K12" i="1" s="1"/>
  <c r="K8" i="1"/>
  <c r="K15" i="1" s="1"/>
  <c r="K16" i="1" s="1"/>
  <c r="J11" i="1"/>
  <c r="J12" i="1" s="1"/>
  <c r="J8" i="1"/>
  <c r="J15" i="1" s="1"/>
  <c r="J16" i="1" s="1"/>
  <c r="H11" i="1"/>
  <c r="H13" i="1" s="1"/>
  <c r="I11" i="1" l="1"/>
  <c r="I12" i="1" s="1"/>
  <c r="H18" i="1"/>
  <c r="H12" i="1"/>
  <c r="H28" i="1"/>
  <c r="H29" i="1" s="1"/>
  <c r="H30" i="1" s="1"/>
  <c r="J13" i="1"/>
  <c r="J18" i="1" s="1"/>
  <c r="K13" i="1"/>
  <c r="K18" i="1" s="1"/>
  <c r="I13" i="1" l="1"/>
  <c r="I18" i="1" s="1"/>
  <c r="H34" i="1"/>
</calcChain>
</file>

<file path=xl/sharedStrings.xml><?xml version="1.0" encoding="utf-8"?>
<sst xmlns="http://schemas.openxmlformats.org/spreadsheetml/2006/main" count="41" uniqueCount="36">
  <si>
    <t>u</t>
  </si>
  <si>
    <t>v</t>
  </si>
  <si>
    <t>a</t>
  </si>
  <si>
    <t>d</t>
  </si>
  <si>
    <t>ac</t>
  </si>
  <si>
    <t>dc</t>
  </si>
  <si>
    <t xml:space="preserve">v = u + at </t>
  </si>
  <si>
    <t xml:space="preserve">s = ut + 1/2at2 </t>
  </si>
  <si>
    <t>v2 = u2 + 2as</t>
  </si>
  <si>
    <t>Accel</t>
  </si>
  <si>
    <t xml:space="preserve">da = ut + 1/2at2 </t>
  </si>
  <si>
    <t xml:space="preserve">da = ut + 1/2(v-u)t </t>
  </si>
  <si>
    <t>Const</t>
  </si>
  <si>
    <t>ta = (v-u)/a</t>
  </si>
  <si>
    <t>Decel</t>
  </si>
  <si>
    <t>Time To Accel</t>
  </si>
  <si>
    <t>Accel Dist</t>
  </si>
  <si>
    <t>Time To Decel</t>
  </si>
  <si>
    <t>Decel Dist</t>
  </si>
  <si>
    <t>Const Dist</t>
  </si>
  <si>
    <t>dm</t>
  </si>
  <si>
    <t>a = (v-u)/t</t>
  </si>
  <si>
    <t>Trim Speed</t>
  </si>
  <si>
    <t>v'</t>
  </si>
  <si>
    <t xml:space="preserve"> </t>
  </si>
  <si>
    <r>
      <t>ax</t>
    </r>
    <r>
      <rPr>
        <sz val="12"/>
        <color rgb="FF000000"/>
        <rFont val="Arial"/>
        <family val="2"/>
      </rPr>
      <t> </t>
    </r>
    <r>
      <rPr>
        <vertAlign val="superscript"/>
        <sz val="11"/>
        <color rgb="FF000000"/>
        <rFont val="Arial"/>
        <family val="2"/>
      </rPr>
      <t>2</t>
    </r>
    <r>
      <rPr>
        <sz val="12"/>
        <color rgb="FF000000"/>
        <rFont val="Arial"/>
        <family val="2"/>
      </rPr>
      <t> + </t>
    </r>
    <r>
      <rPr>
        <i/>
        <sz val="12"/>
        <color rgb="FF000000"/>
        <rFont val="Arial"/>
        <family val="2"/>
      </rPr>
      <t>bx</t>
    </r>
    <r>
      <rPr>
        <sz val="12"/>
        <color rgb="FF000000"/>
        <rFont val="Arial"/>
        <family val="2"/>
      </rPr>
      <t> + </t>
    </r>
    <r>
      <rPr>
        <i/>
        <sz val="12"/>
        <color rgb="FF000000"/>
        <rFont val="Arial"/>
        <family val="2"/>
      </rPr>
      <t>c</t>
    </r>
    <r>
      <rPr>
        <sz val="12"/>
        <color rgb="FF000000"/>
        <rFont val="Arial"/>
        <family val="2"/>
      </rPr>
      <t> = 0</t>
    </r>
  </si>
  <si>
    <t>0.5at2 + ut - da = 0</t>
  </si>
  <si>
    <t>b</t>
  </si>
  <si>
    <t>c</t>
  </si>
  <si>
    <t>b2</t>
  </si>
  <si>
    <t>4ac</t>
  </si>
  <si>
    <t>b2-4ac</t>
  </si>
  <si>
    <t>sqrt</t>
  </si>
  <si>
    <t>2a</t>
  </si>
  <si>
    <t>t</t>
  </si>
  <si>
    <t>Calculate Half Dist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</si>
</sst>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2"/>
      <color rgb="FF000000"/>
      <name val="Arial"/>
      <family val="2"/>
    </font>
    <font>
      <sz val="12"/>
      <color rgb="FF000000"/>
      <name val="Arial"/>
      <family val="2"/>
    </font>
    <font>
      <vertAlign val="superscript"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20</xdr:row>
      <xdr:rowOff>180975</xdr:rowOff>
    </xdr:from>
    <xdr:to>
      <xdr:col>2</xdr:col>
      <xdr:colOff>504825</xdr:colOff>
      <xdr:row>23</xdr:row>
      <xdr:rowOff>38100</xdr:rowOff>
    </xdr:to>
    <xdr:pic>
      <xdr:nvPicPr>
        <xdr:cNvPr id="2" name="Picture 1" descr="equation">
          <a:extLst>
            <a:ext uri="{FF2B5EF4-FFF2-40B4-BE49-F238E27FC236}">
              <a16:creationId xmlns:a16="http://schemas.microsoft.com/office/drawing/2014/main" id="{1E1DA543-0978-443D-9B68-6D4E20FD53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4371975"/>
          <a:ext cx="1666875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C7C31-70DC-4165-AEAA-5434688A173D}">
  <dimension ref="A4:K35"/>
  <sheetViews>
    <sheetView tabSelected="1" topLeftCell="A7" workbookViewId="0">
      <selection activeCell="H32" sqref="H32"/>
    </sheetView>
  </sheetViews>
  <sheetFormatPr defaultRowHeight="15" x14ac:dyDescent="0.25"/>
  <cols>
    <col min="7" max="7" width="18.5703125" customWidth="1"/>
  </cols>
  <sheetData>
    <row r="4" spans="1:11" x14ac:dyDescent="0.25">
      <c r="D4" t="s">
        <v>0</v>
      </c>
      <c r="H4">
        <v>1</v>
      </c>
      <c r="I4">
        <f>H4</f>
        <v>1</v>
      </c>
      <c r="J4">
        <v>10</v>
      </c>
      <c r="K4">
        <v>10</v>
      </c>
    </row>
    <row r="5" spans="1:11" x14ac:dyDescent="0.25">
      <c r="D5" t="s">
        <v>1</v>
      </c>
      <c r="H5">
        <v>100</v>
      </c>
      <c r="I5">
        <v>70.7</v>
      </c>
      <c r="J5">
        <v>100</v>
      </c>
      <c r="K5">
        <v>20</v>
      </c>
    </row>
    <row r="6" spans="1:11" x14ac:dyDescent="0.25">
      <c r="D6" t="s">
        <v>23</v>
      </c>
    </row>
    <row r="7" spans="1:11" x14ac:dyDescent="0.25">
      <c r="D7" t="s">
        <v>4</v>
      </c>
      <c r="H7">
        <v>2000</v>
      </c>
      <c r="I7">
        <f>H7</f>
        <v>2000</v>
      </c>
      <c r="J7">
        <v>500</v>
      </c>
      <c r="K7">
        <v>500</v>
      </c>
    </row>
    <row r="8" spans="1:11" x14ac:dyDescent="0.25">
      <c r="D8" t="s">
        <v>5</v>
      </c>
      <c r="H8">
        <f>H7</f>
        <v>2000</v>
      </c>
      <c r="I8">
        <f>I7</f>
        <v>2000</v>
      </c>
      <c r="J8">
        <f>J7</f>
        <v>500</v>
      </c>
      <c r="K8">
        <f>K7</f>
        <v>500</v>
      </c>
    </row>
    <row r="9" spans="1:11" x14ac:dyDescent="0.25">
      <c r="D9" t="s">
        <v>3</v>
      </c>
      <c r="H9">
        <v>2.5</v>
      </c>
      <c r="I9">
        <f>H9</f>
        <v>2.5</v>
      </c>
      <c r="J9">
        <v>1</v>
      </c>
      <c r="K9">
        <v>1</v>
      </c>
    </row>
    <row r="11" spans="1:11" x14ac:dyDescent="0.25">
      <c r="D11" t="s">
        <v>9</v>
      </c>
      <c r="E11" t="s">
        <v>15</v>
      </c>
      <c r="G11" t="s">
        <v>13</v>
      </c>
      <c r="H11">
        <f>(H5-H4)/H7</f>
        <v>4.9500000000000002E-2</v>
      </c>
      <c r="I11">
        <f>(I5-I4)/I7</f>
        <v>3.4849999999999999E-2</v>
      </c>
      <c r="J11">
        <f>(J5-J4)/J7</f>
        <v>0.18</v>
      </c>
      <c r="K11">
        <f>(K5-K4)/K7</f>
        <v>0.02</v>
      </c>
    </row>
    <row r="12" spans="1:11" x14ac:dyDescent="0.25">
      <c r="E12" t="s">
        <v>16</v>
      </c>
      <c r="G12" t="s">
        <v>10</v>
      </c>
      <c r="H12">
        <f>(H4*H11) + (0.5*H7*H11*H11)</f>
        <v>2.4997500000000001</v>
      </c>
      <c r="I12">
        <f>(I4*I11) + (0.5*I7*I11*I11)</f>
        <v>1.2493725</v>
      </c>
      <c r="J12">
        <f>(J4*J11) + (0.5*J7*J11*J11)</f>
        <v>9.8999999999999986</v>
      </c>
      <c r="K12">
        <f>(K4*K11) + (0.5*K7*K11*K11)</f>
        <v>0.30000000000000004</v>
      </c>
    </row>
    <row r="13" spans="1:11" x14ac:dyDescent="0.25">
      <c r="A13" t="s">
        <v>6</v>
      </c>
      <c r="G13" t="s">
        <v>11</v>
      </c>
      <c r="H13">
        <f>(H4*H11)+(0.5*(H5-H4)*H11)</f>
        <v>2.4997500000000001</v>
      </c>
      <c r="I13">
        <f>(I4*I11)+(0.5*(I5-I4)*I11)</f>
        <v>1.2493725</v>
      </c>
      <c r="J13">
        <f>(J4*J11)+(0.5*(J5-J4)*J11)</f>
        <v>9.8999999999999986</v>
      </c>
      <c r="K13">
        <f>(K4*K11)+(0.5*(K5-K4)*K11)</f>
        <v>0.30000000000000004</v>
      </c>
    </row>
    <row r="14" spans="1:11" x14ac:dyDescent="0.25">
      <c r="A14" t="s">
        <v>7</v>
      </c>
    </row>
    <row r="15" spans="1:11" x14ac:dyDescent="0.25">
      <c r="A15" t="s">
        <v>8</v>
      </c>
      <c r="D15" t="s">
        <v>14</v>
      </c>
      <c r="E15" t="s">
        <v>17</v>
      </c>
      <c r="G15" t="s">
        <v>13</v>
      </c>
      <c r="H15">
        <f>(H5-H4)/H8</f>
        <v>4.9500000000000002E-2</v>
      </c>
      <c r="I15">
        <f>(I5-I4)/I8</f>
        <v>3.4849999999999999E-2</v>
      </c>
      <c r="J15">
        <f>(J5-J4)/J8</f>
        <v>0.18</v>
      </c>
      <c r="K15">
        <f>(K5-K4)/K8</f>
        <v>0.02</v>
      </c>
    </row>
    <row r="16" spans="1:11" x14ac:dyDescent="0.25">
      <c r="A16" t="s">
        <v>21</v>
      </c>
      <c r="E16" t="s">
        <v>18</v>
      </c>
      <c r="G16" t="s">
        <v>11</v>
      </c>
      <c r="H16">
        <f>H4*H15+0.5*(H5-H4)*H15</f>
        <v>2.4997500000000001</v>
      </c>
      <c r="I16">
        <f>I4*I15+0.5*(I5-I4)*I15</f>
        <v>1.2493725</v>
      </c>
      <c r="J16">
        <f>J4*J15+0.5*(J5-J4)*J15</f>
        <v>9.8999999999999986</v>
      </c>
      <c r="K16">
        <f>K4*K15+0.5*(K5-K4)*K15</f>
        <v>0.30000000000000004</v>
      </c>
    </row>
    <row r="18" spans="4:11" x14ac:dyDescent="0.25">
      <c r="D18" t="s">
        <v>12</v>
      </c>
      <c r="E18" t="s">
        <v>19</v>
      </c>
      <c r="G18" t="s">
        <v>20</v>
      </c>
      <c r="H18">
        <f>H9-H13-H16</f>
        <v>-2.4995000000000003</v>
      </c>
      <c r="I18">
        <f>I9-I13-I16</f>
        <v>1.2550000000000061E-3</v>
      </c>
      <c r="J18">
        <f>J9-J13-J16</f>
        <v>-18.799999999999997</v>
      </c>
      <c r="K18">
        <f>K9-K13-K16</f>
        <v>0.39999999999999991</v>
      </c>
    </row>
    <row r="20" spans="4:11" x14ac:dyDescent="0.25">
      <c r="D20" t="s">
        <v>35</v>
      </c>
      <c r="G20" t="s">
        <v>10</v>
      </c>
    </row>
    <row r="21" spans="4:11" x14ac:dyDescent="0.25">
      <c r="G21" t="s">
        <v>26</v>
      </c>
    </row>
    <row r="22" spans="4:11" ht="17.25" x14ac:dyDescent="0.25">
      <c r="G22" s="1" t="s">
        <v>25</v>
      </c>
    </row>
    <row r="24" spans="4:11" x14ac:dyDescent="0.25">
      <c r="G24" t="s">
        <v>2</v>
      </c>
      <c r="H24">
        <f>0.5*H7</f>
        <v>1000</v>
      </c>
    </row>
    <row r="25" spans="4:11" x14ac:dyDescent="0.25">
      <c r="G25" t="s">
        <v>27</v>
      </c>
      <c r="H25">
        <f>H4</f>
        <v>1</v>
      </c>
    </row>
    <row r="26" spans="4:11" x14ac:dyDescent="0.25">
      <c r="G26" t="s">
        <v>28</v>
      </c>
      <c r="H26">
        <f>-H9/2</f>
        <v>-1.25</v>
      </c>
    </row>
    <row r="27" spans="4:11" x14ac:dyDescent="0.25">
      <c r="G27" t="s">
        <v>29</v>
      </c>
      <c r="H27">
        <f>H25*H25</f>
        <v>1</v>
      </c>
      <c r="J27" t="s">
        <v>24</v>
      </c>
      <c r="K27" t="s">
        <v>24</v>
      </c>
    </row>
    <row r="28" spans="4:11" x14ac:dyDescent="0.25">
      <c r="G28" t="s">
        <v>30</v>
      </c>
      <c r="H28">
        <f>4*H24*H26</f>
        <v>-5000</v>
      </c>
    </row>
    <row r="29" spans="4:11" x14ac:dyDescent="0.25">
      <c r="G29" t="s">
        <v>31</v>
      </c>
      <c r="H29">
        <f>H27-H28</f>
        <v>5001</v>
      </c>
    </row>
    <row r="30" spans="4:11" x14ac:dyDescent="0.25">
      <c r="G30" t="s">
        <v>32</v>
      </c>
      <c r="H30">
        <f>SQRT(H29)</f>
        <v>70.717748832948573</v>
      </c>
    </row>
    <row r="31" spans="4:11" x14ac:dyDescent="0.25">
      <c r="G31" t="s">
        <v>33</v>
      </c>
      <c r="H31">
        <f>2*H24</f>
        <v>2000</v>
      </c>
    </row>
    <row r="32" spans="4:11" x14ac:dyDescent="0.25">
      <c r="G32" t="s">
        <v>34</v>
      </c>
      <c r="H32">
        <f>(-H25+H30)/H31</f>
        <v>3.4858874416474284E-2</v>
      </c>
    </row>
    <row r="34" spans="5:8" x14ac:dyDescent="0.25">
      <c r="E34" t="s">
        <v>22</v>
      </c>
      <c r="G34" t="s">
        <v>6</v>
      </c>
      <c r="H34">
        <f>H4+(H7*H32)</f>
        <v>70.717748832948573</v>
      </c>
    </row>
    <row r="35" spans="5:8" x14ac:dyDescent="0.25">
      <c r="G35" s="2">
        <v>0.75</v>
      </c>
      <c r="H35">
        <f>H34*75%</f>
        <v>53.038311624711426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KNBoo</dc:creator>
  <cp:lastModifiedBy>KNBoo</cp:lastModifiedBy>
  <dcterms:created xsi:type="dcterms:W3CDTF">2019-05-23T23:56:37Z</dcterms:created>
  <dcterms:modified xsi:type="dcterms:W3CDTF">2019-05-24T08:29:33Z</dcterms:modified>
</cp:coreProperties>
</file>