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7" s="1"/>
  <c r="B3"/>
  <c r="B8" s="1"/>
  <c r="B9" s="1"/>
  <c r="B7"/>
  <c r="E3"/>
  <c r="E8" s="1"/>
  <c r="D3"/>
  <c r="D8" s="1"/>
  <c r="D11" s="1"/>
  <c r="E7"/>
  <c r="D7"/>
  <c r="B11" l="1"/>
  <c r="B10"/>
  <c r="E9"/>
  <c r="E11"/>
  <c r="E10"/>
  <c r="F2"/>
  <c r="H2" s="1"/>
  <c r="C3"/>
  <c r="C8" s="1"/>
  <c r="C9" s="1"/>
  <c r="F7"/>
  <c r="H7" s="1"/>
  <c r="I7" s="1"/>
  <c r="D10"/>
  <c r="D9"/>
  <c r="F3" l="1"/>
  <c r="G3" s="1"/>
  <c r="I3" s="1"/>
  <c r="G2"/>
  <c r="I2" s="1"/>
  <c r="C11"/>
  <c r="F11" s="1"/>
  <c r="H11" s="1"/>
  <c r="I11" s="1"/>
  <c r="F8"/>
  <c r="G8" s="1"/>
  <c r="C10"/>
  <c r="F10" s="1"/>
  <c r="G10" s="1"/>
  <c r="G7"/>
  <c r="K7" s="1"/>
  <c r="J7" s="1"/>
  <c r="L7" s="1"/>
  <c r="F9"/>
  <c r="G9" s="1"/>
  <c r="H3" l="1"/>
  <c r="K3" s="1"/>
  <c r="J3" s="1"/>
  <c r="L3" s="1"/>
  <c r="N3" s="1"/>
  <c r="K2"/>
  <c r="J2" s="1"/>
  <c r="L2" s="1"/>
  <c r="H8"/>
  <c r="I8" s="1"/>
  <c r="K8" s="1"/>
  <c r="J8" s="1"/>
  <c r="L8" s="1"/>
  <c r="G11"/>
  <c r="K11" s="1"/>
  <c r="J11" s="1"/>
  <c r="L11" s="1"/>
  <c r="H10"/>
  <c r="I10" s="1"/>
  <c r="K10" s="1"/>
  <c r="J10" s="1"/>
  <c r="H9"/>
  <c r="I9" s="1"/>
  <c r="K9" s="1"/>
  <c r="J9" s="1"/>
  <c r="N11" l="1"/>
  <c r="O11" s="1"/>
  <c r="L10"/>
  <c r="L9"/>
  <c r="P11" s="1"/>
  <c r="N10" l="1"/>
  <c r="O10" s="1"/>
  <c r="O12" s="1"/>
  <c r="P10"/>
  <c r="P12" s="1"/>
</calcChain>
</file>

<file path=xl/sharedStrings.xml><?xml version="1.0" encoding="utf-8"?>
<sst xmlns="http://schemas.openxmlformats.org/spreadsheetml/2006/main" count="21" uniqueCount="21">
  <si>
    <t>Dist</t>
  </si>
  <si>
    <t>SV</t>
  </si>
  <si>
    <t>DV</t>
  </si>
  <si>
    <t>AC</t>
  </si>
  <si>
    <t>ta</t>
  </si>
  <si>
    <t>da</t>
  </si>
  <si>
    <t>td</t>
  </si>
  <si>
    <t>dd</t>
  </si>
  <si>
    <t>tc</t>
  </si>
  <si>
    <t>dc</t>
  </si>
  <si>
    <t>tt</t>
  </si>
  <si>
    <t>PPU1</t>
  </si>
  <si>
    <t>PPU2</t>
  </si>
  <si>
    <t>RoundDn</t>
  </si>
  <si>
    <t>RoundUp</t>
  </si>
  <si>
    <t>Round</t>
  </si>
  <si>
    <t>Dist2</t>
  </si>
  <si>
    <t>Errors</t>
  </si>
  <si>
    <t>Error Time</t>
  </si>
  <si>
    <t>(mm)</t>
  </si>
  <si>
    <t>(s)</t>
  </si>
</sst>
</file>

<file path=xl/styles.xml><?xml version="1.0" encoding="utf-8"?>
<styleSheet xmlns="http://schemas.openxmlformats.org/spreadsheetml/2006/main">
  <numFmts count="3">
    <numFmt numFmtId="164" formatCode="0.00000"/>
    <numFmt numFmtId="166" formatCode="0.000"/>
    <numFmt numFmtId="170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D3" sqref="D3"/>
    </sheetView>
  </sheetViews>
  <sheetFormatPr defaultRowHeight="15"/>
  <cols>
    <col min="9" max="9" width="11.7109375" bestFit="1" customWidth="1"/>
    <col min="16" max="16" width="10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6">
      <c r="A2">
        <v>5.9869788217768304E-4</v>
      </c>
      <c r="B2">
        <v>89.227668620046103</v>
      </c>
      <c r="C2">
        <f>D2</f>
        <v>10</v>
      </c>
      <c r="D2">
        <v>10</v>
      </c>
      <c r="E2">
        <v>2000</v>
      </c>
      <c r="F2">
        <f>(C2-D2)/E2</f>
        <v>0</v>
      </c>
      <c r="G2">
        <f>0.5*(C2+D2)*F2</f>
        <v>0</v>
      </c>
      <c r="H2">
        <f>F2</f>
        <v>0</v>
      </c>
      <c r="I2">
        <f>G2</f>
        <v>0</v>
      </c>
      <c r="J2">
        <f>K2/D2</f>
        <v>8.922766862004611</v>
      </c>
      <c r="K2">
        <f>B2-G2-I2</f>
        <v>89.227668620046103</v>
      </c>
      <c r="L2">
        <f>F2+H2+J2</f>
        <v>8.922766862004611</v>
      </c>
    </row>
    <row r="3" spans="1:16">
      <c r="A3">
        <v>5.9869788217768304E-4</v>
      </c>
      <c r="B3">
        <f>B2*A3</f>
        <v>5.342041623447371E-2</v>
      </c>
      <c r="C3">
        <f>C2*$A3</f>
        <v>5.9869788217768302E-3</v>
      </c>
      <c r="D3">
        <f>D2*$A3</f>
        <v>5.9869788217768302E-3</v>
      </c>
      <c r="E3">
        <f>E2*$A3</f>
        <v>1.1973957643553661</v>
      </c>
      <c r="F3">
        <f>(C3-D3)/E3</f>
        <v>0</v>
      </c>
      <c r="G3">
        <f>0.5*(C3+D3)*F3</f>
        <v>0</v>
      </c>
      <c r="H3">
        <f>F3</f>
        <v>0</v>
      </c>
      <c r="I3">
        <f>G3</f>
        <v>0</v>
      </c>
      <c r="J3">
        <f>K3/D3</f>
        <v>8.922766862004611</v>
      </c>
      <c r="K3">
        <f>B3-G3-I3</f>
        <v>5.342041623447371E-2</v>
      </c>
      <c r="L3">
        <f>F3+H3+J3</f>
        <v>8.922766862004611</v>
      </c>
      <c r="N3">
        <f>B3/L3</f>
        <v>5.9869788217768302E-3</v>
      </c>
    </row>
    <row r="5" spans="1:16">
      <c r="A5" t="s">
        <v>11</v>
      </c>
      <c r="B5">
        <v>2E-3</v>
      </c>
      <c r="C5">
        <v>2E-3</v>
      </c>
      <c r="D5">
        <v>2E-3</v>
      </c>
      <c r="E5">
        <v>2E-3</v>
      </c>
    </row>
    <row r="6" spans="1:16">
      <c r="A6" t="s">
        <v>12</v>
      </c>
      <c r="B6">
        <v>1.6000000000000001E-3</v>
      </c>
      <c r="C6">
        <v>1.6000000000000001E-3</v>
      </c>
      <c r="D6">
        <v>1.6000000000000001E-3</v>
      </c>
      <c r="E6">
        <v>1.6000000000000001E-3</v>
      </c>
      <c r="N6" t="s">
        <v>16</v>
      </c>
      <c r="O6" t="s">
        <v>17</v>
      </c>
      <c r="P6" t="s">
        <v>18</v>
      </c>
    </row>
    <row r="7" spans="1:16">
      <c r="B7">
        <f>B2/B5</f>
        <v>44613.834310023049</v>
      </c>
      <c r="C7">
        <f>C2/C$5</f>
        <v>5000</v>
      </c>
      <c r="D7">
        <f>D2/D$5</f>
        <v>5000</v>
      </c>
      <c r="E7">
        <f>E2/E$5</f>
        <v>1000000</v>
      </c>
      <c r="F7">
        <f>(C7-D7)/E7</f>
        <v>0</v>
      </c>
      <c r="G7">
        <f>0.5*(C7+D7)*F7</f>
        <v>0</v>
      </c>
      <c r="H7">
        <f>F7</f>
        <v>0</v>
      </c>
      <c r="I7">
        <f>H7</f>
        <v>0</v>
      </c>
      <c r="J7">
        <f>K7/D7</f>
        <v>8.9227668620046092</v>
      </c>
      <c r="K7">
        <f>B7-G7-I7</f>
        <v>44613.834310023049</v>
      </c>
      <c r="L7">
        <f>F7+H7+J7</f>
        <v>8.9227668620046092</v>
      </c>
      <c r="O7" t="s">
        <v>19</v>
      </c>
      <c r="P7" t="s">
        <v>20</v>
      </c>
    </row>
    <row r="8" spans="1:16">
      <c r="B8">
        <f>B3/B6</f>
        <v>33.387760146546064</v>
      </c>
      <c r="C8">
        <f>C3/C6</f>
        <v>3.7418617636105185</v>
      </c>
      <c r="D8">
        <f>D3/D6</f>
        <v>3.7418617636105185</v>
      </c>
      <c r="E8">
        <f>E3/E6</f>
        <v>748.37235272210376</v>
      </c>
      <c r="F8">
        <f>(C8-D8)/E8</f>
        <v>0</v>
      </c>
      <c r="G8">
        <f>0.5*(C8+D8)*F8</f>
        <v>0</v>
      </c>
      <c r="H8">
        <f>F8</f>
        <v>0</v>
      </c>
      <c r="I8">
        <f>H8</f>
        <v>0</v>
      </c>
      <c r="J8">
        <f>K8/D8</f>
        <v>8.922766862004611</v>
      </c>
      <c r="K8">
        <f>B8-G8-I8</f>
        <v>33.387760146546064</v>
      </c>
      <c r="L8">
        <f>F8+H8+J8</f>
        <v>8.922766862004611</v>
      </c>
    </row>
    <row r="9" spans="1:16">
      <c r="A9" t="s">
        <v>15</v>
      </c>
      <c r="B9">
        <f>ROUND(B8,0)</f>
        <v>33</v>
      </c>
      <c r="C9">
        <f>ROUND(C8,0)</f>
        <v>4</v>
      </c>
      <c r="D9">
        <f>ROUND(D8,0)</f>
        <v>4</v>
      </c>
      <c r="E9">
        <f>ROUND(E8,0)</f>
        <v>748</v>
      </c>
      <c r="F9">
        <f>(C9-D9)/E9</f>
        <v>0</v>
      </c>
      <c r="G9">
        <f>0.5*(C9+D9)*F9</f>
        <v>0</v>
      </c>
      <c r="H9">
        <f>F9</f>
        <v>0</v>
      </c>
      <c r="I9">
        <f>H9</f>
        <v>0</v>
      </c>
      <c r="J9">
        <f>K9/D9</f>
        <v>8.25</v>
      </c>
      <c r="K9">
        <f>B9-G9-I9</f>
        <v>33</v>
      </c>
      <c r="L9">
        <f>F9+H9+J9</f>
        <v>8.25</v>
      </c>
    </row>
    <row r="10" spans="1:16">
      <c r="A10" t="s">
        <v>13</v>
      </c>
      <c r="B10">
        <f>B9</f>
        <v>33</v>
      </c>
      <c r="C10">
        <f>ROUNDDOWN(C8,0)</f>
        <v>3</v>
      </c>
      <c r="D10">
        <f>ROUNDDOWN(D8,0)</f>
        <v>3</v>
      </c>
      <c r="E10">
        <f>ROUNDDOWN(E8,0)</f>
        <v>748</v>
      </c>
      <c r="F10">
        <f>(C10-D10)/E10</f>
        <v>0</v>
      </c>
      <c r="G10">
        <f>0.5*(C10+D10)*F10</f>
        <v>0</v>
      </c>
      <c r="H10">
        <f>F10</f>
        <v>0</v>
      </c>
      <c r="I10">
        <f>H10</f>
        <v>0</v>
      </c>
      <c r="J10">
        <f>K10/D10</f>
        <v>11</v>
      </c>
      <c r="K10">
        <f>B10-G10-I10</f>
        <v>33</v>
      </c>
      <c r="L10">
        <f>F10+H10+J10</f>
        <v>11</v>
      </c>
      <c r="N10" s="1">
        <f>($L7/L10)*B$3</f>
        <v>4.3332538157405009E-2</v>
      </c>
      <c r="O10" s="2">
        <f>B$3-N10</f>
        <v>1.00878780770687E-2</v>
      </c>
      <c r="P10" s="3">
        <f>L10-L8</f>
        <v>2.077233137995389</v>
      </c>
    </row>
    <row r="11" spans="1:16">
      <c r="A11" t="s">
        <v>14</v>
      </c>
      <c r="B11">
        <f>B9</f>
        <v>33</v>
      </c>
      <c r="C11">
        <f>ROUNDUP(C8,0)</f>
        <v>4</v>
      </c>
      <c r="D11">
        <f>ROUNDUP(D8,0)</f>
        <v>4</v>
      </c>
      <c r="E11">
        <f>ROUNDUP(E8,0)</f>
        <v>749</v>
      </c>
      <c r="F11">
        <f>(C11-D11)/E11</f>
        <v>0</v>
      </c>
      <c r="G11">
        <f>0.5*(C11+D11)*F11</f>
        <v>0</v>
      </c>
      <c r="H11">
        <f>F11</f>
        <v>0</v>
      </c>
      <c r="I11">
        <f>H11</f>
        <v>0</v>
      </c>
      <c r="J11">
        <f>K11/D11</f>
        <v>8.25</v>
      </c>
      <c r="K11">
        <f>B11-G11-I11</f>
        <v>33</v>
      </c>
      <c r="L11">
        <f>F11+H11+J11</f>
        <v>8.25</v>
      </c>
      <c r="N11">
        <f>($L8/L11)*B$3</f>
        <v>5.7776717543206679E-2</v>
      </c>
      <c r="O11" s="2">
        <f>B$3-N11</f>
        <v>-4.3563013087329697E-3</v>
      </c>
      <c r="P11" s="3">
        <f>L11-L9</f>
        <v>0</v>
      </c>
    </row>
    <row r="12" spans="1:16">
      <c r="O12" s="2">
        <f>MAX(ABS(O10),ABS(O11))</f>
        <v>1.00878780770687E-2</v>
      </c>
      <c r="P12" s="3">
        <f>MAX(ABS(P10),ABS(P11))</f>
        <v>2.077233137995389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knboo</dc:creator>
  <cp:lastModifiedBy>knboo</cp:lastModifiedBy>
  <dcterms:created xsi:type="dcterms:W3CDTF">2016-03-12T02:14:34Z</dcterms:created>
  <dcterms:modified xsi:type="dcterms:W3CDTF">2016-03-12T03:45:38Z</dcterms:modified>
</cp:coreProperties>
</file>