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hou/Documents/IcelandLakePaperRepo/"/>
    </mc:Choice>
  </mc:AlternateContent>
  <xr:revisionPtr revIDLastSave="0" documentId="13_ncr:1_{600569CC-085D-7543-8D8F-A1D6DFF5534A}" xr6:coauthVersionLast="47" xr6:coauthVersionMax="47" xr10:uidLastSave="{00000000-0000-0000-0000-000000000000}"/>
  <bookViews>
    <workbookView xWindow="0" yWindow="500" windowWidth="28800" windowHeight="17500" xr2:uid="{5A27F622-66A7-AE48-BDFA-716100A7F4F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2" i="1"/>
  <c r="P2" i="1" s="1"/>
</calcChain>
</file>

<file path=xl/sharedStrings.xml><?xml version="1.0" encoding="utf-8"?>
<sst xmlns="http://schemas.openxmlformats.org/spreadsheetml/2006/main" count="63" uniqueCount="36">
  <si>
    <t>Sample_ID</t>
  </si>
  <si>
    <t>Lat</t>
  </si>
  <si>
    <t>Long</t>
  </si>
  <si>
    <t>Long converted</t>
  </si>
  <si>
    <t>Lat converted</t>
  </si>
  <si>
    <t>Location</t>
  </si>
  <si>
    <t>Type</t>
  </si>
  <si>
    <t>Age (BP2k)</t>
  </si>
  <si>
    <t>Depth (cm)</t>
  </si>
  <si>
    <t>Si (uM)</t>
  </si>
  <si>
    <t>Ge (pM)</t>
  </si>
  <si>
    <t>d30Si</t>
  </si>
  <si>
    <t>d30Si_err</t>
  </si>
  <si>
    <t>HAK_1H1</t>
  </si>
  <si>
    <t>Efri Haukadalsá</t>
  </si>
  <si>
    <t>biogenic silica</t>
  </si>
  <si>
    <t>HAK_1H2</t>
  </si>
  <si>
    <t>HAK_2H2</t>
  </si>
  <si>
    <t>HAK_3H2</t>
  </si>
  <si>
    <t>HAK_4H1</t>
  </si>
  <si>
    <t>HAK_4H2</t>
  </si>
  <si>
    <t>HAK_5H2</t>
  </si>
  <si>
    <t>HAK_6H1</t>
  </si>
  <si>
    <t>HVT_1H1</t>
  </si>
  <si>
    <t>Hvíta Catchment</t>
  </si>
  <si>
    <t>HVT_3H2</t>
  </si>
  <si>
    <t>HVT_4H2</t>
  </si>
  <si>
    <t>HVT_5H1</t>
  </si>
  <si>
    <t>HVT_5H2</t>
  </si>
  <si>
    <t>HVT_6H1</t>
  </si>
  <si>
    <t>HVT_6H2</t>
  </si>
  <si>
    <t>Ge/Si (pM/uM)</t>
  </si>
  <si>
    <t>Ge/Si_err</t>
  </si>
  <si>
    <t>SedRate</t>
  </si>
  <si>
    <t>bSi content</t>
  </si>
  <si>
    <t>bSi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</si>
</sst>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AA6E-AE8A-2343-875D-2500C445C683}">
  <dimension ref="A1:R18"/>
  <sheetViews>
    <sheetView tabSelected="1" topLeftCell="A2" zoomScale="168" workbookViewId="0">
      <selection activeCell="G19" sqref="G19"/>
    </sheetView>
  </sheetViews>
  <sheetFormatPr baseColWidth="10" defaultRowHeight="16" x14ac:dyDescent="0.2"/>
  <cols>
    <col min="5" max="5" width="13" customWidth="1"/>
    <col min="6" max="6" width="20.83203125" customWidth="1"/>
    <col min="7" max="7" width="14.5" customWidth="1"/>
    <col min="8" max="8" width="12.6640625" bestFit="1" customWidth="1"/>
    <col min="15" max="15" width="14.83203125" customWidth="1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</v>
      </c>
      <c r="J1" s="1" t="s">
        <v>34</v>
      </c>
      <c r="K1" s="1" t="s">
        <v>35</v>
      </c>
      <c r="L1" s="1" t="s">
        <v>8</v>
      </c>
      <c r="M1" s="1" t="s">
        <v>9</v>
      </c>
      <c r="N1" s="1" t="s">
        <v>10</v>
      </c>
      <c r="O1" s="1" t="s">
        <v>31</v>
      </c>
      <c r="P1" s="1" t="s">
        <v>32</v>
      </c>
      <c r="Q1" s="1" t="s">
        <v>11</v>
      </c>
      <c r="R1" s="1" t="s">
        <v>12</v>
      </c>
    </row>
    <row r="2" spans="1:18" x14ac:dyDescent="0.2">
      <c r="A2" t="s">
        <v>13</v>
      </c>
      <c r="B2">
        <v>65.051100000000005</v>
      </c>
      <c r="C2">
        <v>-21.630500000000001</v>
      </c>
      <c r="D2">
        <v>1088612.09479</v>
      </c>
      <c r="E2">
        <v>-2519312.7050999999</v>
      </c>
      <c r="F2" t="s">
        <v>14</v>
      </c>
      <c r="G2" t="s">
        <v>15</v>
      </c>
      <c r="H2" s="2">
        <v>41</v>
      </c>
      <c r="I2" s="3">
        <v>0.26316176470588198</v>
      </c>
      <c r="J2" s="4">
        <v>6.6371250000000002</v>
      </c>
      <c r="K2" s="5">
        <f>I2*J2*2/100</f>
        <v>3.4932750551470541E-2</v>
      </c>
      <c r="L2">
        <v>4.75</v>
      </c>
      <c r="M2" s="2">
        <v>481.72199208253846</v>
      </c>
      <c r="N2" s="2">
        <v>389.75881009886211</v>
      </c>
      <c r="O2" s="3">
        <f>N2/M2</f>
        <v>0.80909490640834325</v>
      </c>
      <c r="P2" s="3">
        <f>(0.15^2+0.05^2)^0.5*O2</f>
        <v>0.12792913737455647</v>
      </c>
      <c r="Q2" s="3">
        <v>-0.74766192215008909</v>
      </c>
      <c r="R2" s="3">
        <v>0.104677567661786</v>
      </c>
    </row>
    <row r="3" spans="1:18" x14ac:dyDescent="0.2">
      <c r="A3" t="s">
        <v>16</v>
      </c>
      <c r="B3">
        <v>65.051100000000005</v>
      </c>
      <c r="C3">
        <v>-21.630500000000001</v>
      </c>
      <c r="D3">
        <v>1088612.09479</v>
      </c>
      <c r="E3">
        <v>-2519312.7050999999</v>
      </c>
      <c r="F3" t="s">
        <v>14</v>
      </c>
      <c r="G3" t="s">
        <v>15</v>
      </c>
      <c r="H3" s="2">
        <v>550</v>
      </c>
      <c r="I3" s="3">
        <v>1.12574074074074</v>
      </c>
      <c r="J3" s="4">
        <v>5.6420187037037</v>
      </c>
      <c r="K3" s="5">
        <f t="shared" ref="K3:K16" si="0">I3*J3*2/100</f>
        <v>0.12702900629561026</v>
      </c>
      <c r="L3">
        <v>289.5</v>
      </c>
      <c r="M3" s="2">
        <v>336.44138437607586</v>
      </c>
      <c r="N3" s="2">
        <v>238.00430555276935</v>
      </c>
      <c r="O3" s="3">
        <f t="shared" ref="O3:O16" si="1">N3/M3</f>
        <v>0.70741685358994644</v>
      </c>
      <c r="P3" s="3">
        <f t="shared" ref="P3:P16" si="2">(0.15^2+0.05^2)^0.5*O3</f>
        <v>0.11185242562670464</v>
      </c>
      <c r="Q3" s="3">
        <v>-0.53240631047532516</v>
      </c>
      <c r="R3" s="3">
        <v>0.11412912658535491</v>
      </c>
    </row>
    <row r="4" spans="1:18" x14ac:dyDescent="0.2">
      <c r="A4" t="s">
        <v>17</v>
      </c>
      <c r="B4">
        <v>65.051100000000005</v>
      </c>
      <c r="C4">
        <v>-21.630500000000001</v>
      </c>
      <c r="D4">
        <v>1088612.09479</v>
      </c>
      <c r="E4">
        <v>-2519312.7050999999</v>
      </c>
      <c r="F4" t="s">
        <v>14</v>
      </c>
      <c r="G4" t="s">
        <v>15</v>
      </c>
      <c r="H4" s="2">
        <v>1376</v>
      </c>
      <c r="I4" s="3">
        <v>0.199624999999999</v>
      </c>
      <c r="J4" s="4">
        <v>3.9034339875000401</v>
      </c>
      <c r="K4" s="5">
        <f t="shared" si="0"/>
        <v>1.5584460195093831E-2</v>
      </c>
      <c r="L4">
        <v>597.75</v>
      </c>
      <c r="M4" s="2">
        <v>414.17785495244982</v>
      </c>
      <c r="N4" s="2">
        <v>271</v>
      </c>
      <c r="O4" s="3">
        <f t="shared" si="1"/>
        <v>0.65430828027035026</v>
      </c>
      <c r="P4" s="3">
        <f t="shared" si="2"/>
        <v>0.10345522287810598</v>
      </c>
      <c r="Q4" s="3">
        <v>-0.85839426679623632</v>
      </c>
      <c r="R4" s="3">
        <v>7.8287283564085833E-2</v>
      </c>
    </row>
    <row r="5" spans="1:18" x14ac:dyDescent="0.2">
      <c r="A5" t="s">
        <v>18</v>
      </c>
      <c r="B5">
        <v>65.051100000000005</v>
      </c>
      <c r="C5">
        <v>-21.630500000000001</v>
      </c>
      <c r="D5">
        <v>1088612.09479</v>
      </c>
      <c r="E5">
        <v>-2519312.7050999999</v>
      </c>
      <c r="F5" t="s">
        <v>14</v>
      </c>
      <c r="G5" t="s">
        <v>15</v>
      </c>
      <c r="H5" s="2">
        <v>1589</v>
      </c>
      <c r="I5" s="3">
        <v>0.2</v>
      </c>
      <c r="J5" s="4">
        <v>5.1439745000000103</v>
      </c>
      <c r="K5" s="5">
        <f t="shared" si="0"/>
        <v>2.057589800000004E-2</v>
      </c>
      <c r="L5">
        <v>650</v>
      </c>
      <c r="M5" s="2">
        <v>553.71211211183663</v>
      </c>
      <c r="N5" s="2">
        <v>561</v>
      </c>
      <c r="O5" s="3">
        <f t="shared" si="1"/>
        <v>1.0131618718983184</v>
      </c>
      <c r="P5" s="3">
        <f t="shared" si="2"/>
        <v>0.16019495768192149</v>
      </c>
      <c r="Q5" s="3">
        <v>-0.6814916888848721</v>
      </c>
      <c r="R5" s="3">
        <v>3.6559177290194707E-2</v>
      </c>
    </row>
    <row r="6" spans="1:18" x14ac:dyDescent="0.2">
      <c r="A6" t="s">
        <v>19</v>
      </c>
      <c r="B6">
        <v>65.051100000000005</v>
      </c>
      <c r="C6">
        <v>-21.630500000000001</v>
      </c>
      <c r="D6">
        <v>1088612.09479</v>
      </c>
      <c r="E6">
        <v>-2519312.7050999999</v>
      </c>
      <c r="F6" t="s">
        <v>14</v>
      </c>
      <c r="G6" t="s">
        <v>15</v>
      </c>
      <c r="H6" s="2">
        <v>3889</v>
      </c>
      <c r="I6" s="3">
        <v>0.15</v>
      </c>
      <c r="J6" s="4">
        <v>7.7741419999995696</v>
      </c>
      <c r="K6" s="5">
        <f t="shared" si="0"/>
        <v>2.3322425999998706E-2</v>
      </c>
      <c r="L6">
        <v>1046.75</v>
      </c>
      <c r="M6" s="2">
        <v>364.5969082900769</v>
      </c>
      <c r="N6" s="2">
        <v>197</v>
      </c>
      <c r="O6" s="3">
        <f t="shared" si="1"/>
        <v>0.54032273867573466</v>
      </c>
      <c r="P6" s="3">
        <f t="shared" si="2"/>
        <v>8.5432526289763652E-2</v>
      </c>
      <c r="Q6" s="3">
        <v>-0.48164609948378456</v>
      </c>
      <c r="R6" s="3">
        <v>3.9300496832039969E-2</v>
      </c>
    </row>
    <row r="7" spans="1:18" x14ac:dyDescent="0.2">
      <c r="A7" t="s">
        <v>20</v>
      </c>
      <c r="B7">
        <v>65.051100000000005</v>
      </c>
      <c r="C7">
        <v>-21.630500000000001</v>
      </c>
      <c r="D7">
        <v>1088612.09479</v>
      </c>
      <c r="E7">
        <v>-2519312.7050999999</v>
      </c>
      <c r="F7" t="s">
        <v>14</v>
      </c>
      <c r="G7" t="s">
        <v>15</v>
      </c>
      <c r="H7" s="2">
        <v>4888</v>
      </c>
      <c r="I7" s="3">
        <v>0.1</v>
      </c>
      <c r="J7" s="4">
        <v>8.3473237499998003</v>
      </c>
      <c r="K7" s="5">
        <f t="shared" si="0"/>
        <v>1.6694647499999601E-2</v>
      </c>
      <c r="L7">
        <v>1146.75</v>
      </c>
      <c r="M7" s="2">
        <v>508.02670435281414</v>
      </c>
      <c r="N7" s="2">
        <v>375</v>
      </c>
      <c r="O7" s="3">
        <f t="shared" si="1"/>
        <v>0.73815017357743107</v>
      </c>
      <c r="P7" s="3">
        <f t="shared" si="2"/>
        <v>0.11671179018766609</v>
      </c>
      <c r="Q7" s="3">
        <v>-0.40869619236366672</v>
      </c>
      <c r="R7" s="3">
        <v>4.2293898286901173E-2</v>
      </c>
    </row>
    <row r="8" spans="1:18" x14ac:dyDescent="0.2">
      <c r="A8" t="s">
        <v>21</v>
      </c>
      <c r="B8">
        <v>65.051100000000005</v>
      </c>
      <c r="C8">
        <v>-21.630500000000001</v>
      </c>
      <c r="D8">
        <v>1088612.09479</v>
      </c>
      <c r="E8">
        <v>-2519312.7050999999</v>
      </c>
      <c r="F8" t="s">
        <v>14</v>
      </c>
      <c r="G8" t="s">
        <v>15</v>
      </c>
      <c r="H8" s="2">
        <v>8632</v>
      </c>
      <c r="I8" s="3">
        <v>0.09</v>
      </c>
      <c r="J8" s="4">
        <v>7.1555418749998996</v>
      </c>
      <c r="K8" s="5">
        <f t="shared" si="0"/>
        <v>1.2879975374999819E-2</v>
      </c>
      <c r="L8">
        <v>1400.25</v>
      </c>
      <c r="M8" s="2">
        <v>962.53566676303421</v>
      </c>
      <c r="N8" s="2">
        <v>533.2288397655401</v>
      </c>
      <c r="O8" s="3">
        <f t="shared" si="1"/>
        <v>0.55398346074672289</v>
      </c>
      <c r="P8" s="3">
        <f t="shared" si="2"/>
        <v>8.7592476101106403E-2</v>
      </c>
      <c r="Q8" s="3">
        <v>-0.38809673060927197</v>
      </c>
      <c r="R8" s="3">
        <v>9.3985177059606392E-2</v>
      </c>
    </row>
    <row r="9" spans="1:18" x14ac:dyDescent="0.2">
      <c r="A9" t="s">
        <v>22</v>
      </c>
      <c r="B9">
        <v>65.051100000000005</v>
      </c>
      <c r="C9">
        <v>-21.630500000000001</v>
      </c>
      <c r="D9">
        <v>1088612.09479</v>
      </c>
      <c r="E9">
        <v>-2519312.7050999999</v>
      </c>
      <c r="F9" t="s">
        <v>14</v>
      </c>
      <c r="G9" t="s">
        <v>15</v>
      </c>
      <c r="H9" s="2">
        <v>9748</v>
      </c>
      <c r="I9" s="3">
        <v>0.148999999999995</v>
      </c>
      <c r="J9" s="4">
        <v>5.1622370000000597</v>
      </c>
      <c r="K9" s="5">
        <f t="shared" si="0"/>
        <v>1.5383466259999661E-2</v>
      </c>
      <c r="L9">
        <v>1503.75</v>
      </c>
      <c r="M9" s="2">
        <v>462.21495876781091</v>
      </c>
      <c r="N9" s="2">
        <v>238</v>
      </c>
      <c r="O9" s="3">
        <f t="shared" si="1"/>
        <v>0.51491193758520681</v>
      </c>
      <c r="P9" s="3">
        <f t="shared" si="2"/>
        <v>8.1414725858985723E-2</v>
      </c>
      <c r="Q9" s="3">
        <v>-0.47369115395667905</v>
      </c>
      <c r="R9" s="3">
        <v>7.7852969685506646E-2</v>
      </c>
    </row>
    <row r="10" spans="1:18" x14ac:dyDescent="0.2">
      <c r="A10" t="s">
        <v>23</v>
      </c>
      <c r="B10">
        <v>64.641999999999996</v>
      </c>
      <c r="C10">
        <v>-19.840299999999999</v>
      </c>
      <c r="D10">
        <v>1186525.6556299999</v>
      </c>
      <c r="E10">
        <v>-2526105.78522</v>
      </c>
      <c r="F10" t="s">
        <v>24</v>
      </c>
      <c r="G10" t="s">
        <v>15</v>
      </c>
      <c r="H10" s="2">
        <v>50.910746812386201</v>
      </c>
      <c r="I10" s="3">
        <v>1.10391985428051</v>
      </c>
      <c r="J10" s="4">
        <v>7.7757639344262302</v>
      </c>
      <c r="K10" s="5">
        <f t="shared" si="0"/>
        <v>0.17167640378822899</v>
      </c>
      <c r="L10">
        <v>1</v>
      </c>
      <c r="M10" s="2">
        <v>459.50694262113677</v>
      </c>
      <c r="N10" s="2">
        <v>106</v>
      </c>
      <c r="O10" s="3">
        <f t="shared" si="1"/>
        <v>0.23068204235468306</v>
      </c>
      <c r="P10" s="3">
        <f t="shared" si="2"/>
        <v>3.6474033457011508E-2</v>
      </c>
      <c r="Q10" s="3">
        <v>-1.0571946300526325</v>
      </c>
      <c r="R10" s="3">
        <v>9.3166135191127625E-2</v>
      </c>
    </row>
    <row r="11" spans="1:18" x14ac:dyDescent="0.2">
      <c r="A11" t="s">
        <v>25</v>
      </c>
      <c r="B11">
        <v>64.641999999999996</v>
      </c>
      <c r="C11">
        <v>-19.840299999999999</v>
      </c>
      <c r="D11">
        <v>1186525.6556299999</v>
      </c>
      <c r="E11">
        <v>-2526105.78522</v>
      </c>
      <c r="F11" t="s">
        <v>24</v>
      </c>
      <c r="G11" t="s">
        <v>15</v>
      </c>
      <c r="H11" s="2">
        <v>1837.61832061069</v>
      </c>
      <c r="I11" s="3">
        <v>0.25526717557251999</v>
      </c>
      <c r="J11" s="4">
        <v>8.8553053435114695</v>
      </c>
      <c r="K11" s="5">
        <f t="shared" si="0"/>
        <v>4.5209375677408327E-2</v>
      </c>
      <c r="L11">
        <v>801</v>
      </c>
      <c r="M11" s="2">
        <v>637.02787072977253</v>
      </c>
      <c r="N11" s="2">
        <v>287</v>
      </c>
      <c r="O11" s="3">
        <f t="shared" si="1"/>
        <v>0.45052973847316252</v>
      </c>
      <c r="P11" s="3">
        <f t="shared" si="2"/>
        <v>7.1235006360759218E-2</v>
      </c>
      <c r="Q11" s="3">
        <v>-1.2777472098478848</v>
      </c>
      <c r="R11" s="3">
        <v>8.3106185871517552E-2</v>
      </c>
    </row>
    <row r="12" spans="1:18" x14ac:dyDescent="0.2">
      <c r="A12" t="s">
        <v>26</v>
      </c>
      <c r="B12">
        <v>64.641999999999996</v>
      </c>
      <c r="C12">
        <v>-19.840299999999999</v>
      </c>
      <c r="D12">
        <v>1186525.6556299999</v>
      </c>
      <c r="E12">
        <v>-2526105.78522</v>
      </c>
      <c r="F12" t="s">
        <v>24</v>
      </c>
      <c r="G12" t="s">
        <v>15</v>
      </c>
      <c r="H12" s="2">
        <v>3090.7681159420299</v>
      </c>
      <c r="I12" s="3">
        <v>0.13479710144927301</v>
      </c>
      <c r="J12" s="4">
        <v>7.7378050724637797</v>
      </c>
      <c r="K12" s="5">
        <f t="shared" si="0"/>
        <v>2.0860673906951989E-2</v>
      </c>
      <c r="L12">
        <v>1151</v>
      </c>
      <c r="M12" s="2">
        <v>446.17336834617424</v>
      </c>
      <c r="N12" s="2">
        <v>213</v>
      </c>
      <c r="O12" s="3">
        <f t="shared" si="1"/>
        <v>0.47739290399497547</v>
      </c>
      <c r="P12" s="3">
        <f t="shared" si="2"/>
        <v>7.5482445771310941E-2</v>
      </c>
      <c r="Q12" s="3">
        <v>-1.0872740012339843</v>
      </c>
      <c r="R12" s="3">
        <v>7.6269661733214214E-2</v>
      </c>
    </row>
    <row r="13" spans="1:18" x14ac:dyDescent="0.2">
      <c r="A13" t="s">
        <v>27</v>
      </c>
      <c r="B13">
        <v>64.641999999999996</v>
      </c>
      <c r="C13">
        <v>-19.840299999999999</v>
      </c>
      <c r="D13">
        <v>1186525.6556299999</v>
      </c>
      <c r="E13">
        <v>-2526105.78522</v>
      </c>
      <c r="F13" t="s">
        <v>24</v>
      </c>
      <c r="G13" t="s">
        <v>15</v>
      </c>
      <c r="H13" s="2">
        <v>3823.9775280898898</v>
      </c>
      <c r="I13" s="3">
        <v>0.17260674157303399</v>
      </c>
      <c r="J13" s="4">
        <v>6.7658651685393201</v>
      </c>
      <c r="K13" s="5">
        <f t="shared" si="0"/>
        <v>2.335667881328117E-2</v>
      </c>
      <c r="L13">
        <v>1251</v>
      </c>
      <c r="M13" s="2">
        <v>609.91164710009934</v>
      </c>
      <c r="N13" s="2">
        <v>722.94029601794477</v>
      </c>
      <c r="O13" s="3">
        <f t="shared" si="1"/>
        <v>1.1853197089369487</v>
      </c>
      <c r="P13" s="3">
        <f t="shared" si="2"/>
        <v>0.18741550178642993</v>
      </c>
      <c r="Q13" s="3">
        <v>-1.0595417219754488</v>
      </c>
      <c r="R13" s="3">
        <v>8.8326666058219358E-2</v>
      </c>
    </row>
    <row r="14" spans="1:18" x14ac:dyDescent="0.2">
      <c r="A14" t="s">
        <v>28</v>
      </c>
      <c r="B14">
        <v>64.641999999999996</v>
      </c>
      <c r="C14">
        <v>-19.840299999999999</v>
      </c>
      <c r="D14">
        <v>1186525.6556299999</v>
      </c>
      <c r="E14">
        <v>-2526105.78522</v>
      </c>
      <c r="F14" t="s">
        <v>24</v>
      </c>
      <c r="G14" t="s">
        <v>15</v>
      </c>
      <c r="H14" s="2">
        <v>6195.5555555555402</v>
      </c>
      <c r="I14" s="3">
        <v>4.44222222222228E-2</v>
      </c>
      <c r="J14" s="4">
        <v>16.254450000001601</v>
      </c>
      <c r="K14" s="5">
        <f t="shared" si="0"/>
        <v>1.4441175800001611E-2</v>
      </c>
      <c r="L14">
        <v>1451</v>
      </c>
      <c r="M14" s="2">
        <v>512.75102233971154</v>
      </c>
      <c r="N14" s="2">
        <v>626</v>
      </c>
      <c r="O14" s="3">
        <f t="shared" si="1"/>
        <v>1.220865435125857</v>
      </c>
      <c r="P14" s="3">
        <f t="shared" si="2"/>
        <v>0.19303577457851226</v>
      </c>
      <c r="Q14" s="3">
        <v>-0.39970755067211816</v>
      </c>
      <c r="R14" s="3">
        <v>4.0919894218796181E-2</v>
      </c>
    </row>
    <row r="15" spans="1:18" x14ac:dyDescent="0.2">
      <c r="A15" t="s">
        <v>29</v>
      </c>
      <c r="B15">
        <v>64.641999999999996</v>
      </c>
      <c r="C15">
        <v>-19.840299999999999</v>
      </c>
      <c r="D15">
        <v>1186525.6556299999</v>
      </c>
      <c r="E15">
        <v>-2526105.78522</v>
      </c>
      <c r="F15" t="s">
        <v>24</v>
      </c>
      <c r="G15" t="s">
        <v>15</v>
      </c>
      <c r="H15" s="2">
        <v>8265.8783269961896</v>
      </c>
      <c r="I15" s="3">
        <v>0.26125475285171601</v>
      </c>
      <c r="J15" s="4">
        <v>10.4562536121666</v>
      </c>
      <c r="K15" s="5">
        <f t="shared" si="0"/>
        <v>5.463491906402896E-2</v>
      </c>
      <c r="L15">
        <v>1541</v>
      </c>
      <c r="M15" s="2">
        <v>388.04596216433231</v>
      </c>
      <c r="N15" s="2">
        <v>637</v>
      </c>
      <c r="O15" s="3">
        <f t="shared" si="1"/>
        <v>1.6415581196802635</v>
      </c>
      <c r="P15" s="3">
        <f t="shared" si="2"/>
        <v>0.25955312848664541</v>
      </c>
      <c r="Q15" s="3">
        <v>-1.031379672220667</v>
      </c>
      <c r="R15" s="3">
        <v>8.4169173431582811E-2</v>
      </c>
    </row>
    <row r="16" spans="1:18" x14ac:dyDescent="0.2">
      <c r="A16" t="s">
        <v>30</v>
      </c>
      <c r="B16">
        <v>64.641999999999996</v>
      </c>
      <c r="C16">
        <v>-19.840299999999999</v>
      </c>
      <c r="D16">
        <v>1186525.6556299999</v>
      </c>
      <c r="E16">
        <v>-2526105.78522</v>
      </c>
      <c r="F16" t="s">
        <v>24</v>
      </c>
      <c r="G16" t="s">
        <v>15</v>
      </c>
      <c r="H16" s="2">
        <v>9937.1428571427405</v>
      </c>
      <c r="I16" s="3">
        <v>4.9857142857136799E-2</v>
      </c>
      <c r="J16" s="4">
        <v>7.1507571428573504</v>
      </c>
      <c r="K16" s="5">
        <f t="shared" si="0"/>
        <v>7.1303264081626063E-3</v>
      </c>
      <c r="L16">
        <v>1651</v>
      </c>
      <c r="M16" s="2">
        <v>603.13215365214319</v>
      </c>
      <c r="N16" s="2">
        <v>883.06694358613811</v>
      </c>
      <c r="O16" s="3">
        <f t="shared" si="1"/>
        <v>1.46413507925072</v>
      </c>
      <c r="P16" s="3">
        <f t="shared" si="2"/>
        <v>0.23150008262917057</v>
      </c>
      <c r="Q16" s="3">
        <v>-0.9445027607198897</v>
      </c>
      <c r="R16" s="3">
        <v>3.0500015250507852E-2</v>
      </c>
    </row>
    <row r="18" spans="11:11" x14ac:dyDescent="0.2">
      <c r="K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 Hou</cp:lastModifiedBy>
  <dcterms:created xsi:type="dcterms:W3CDTF">2023-08-02T14:26:10Z</dcterms:created>
  <dcterms:modified xsi:type="dcterms:W3CDTF">2024-02-02T22:33:43Z</dcterms:modified>
</cp:coreProperties>
</file>