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eliu/Desktop/浙江大学/2022-2023学年/2022秋冬汇编与接口/探究2/"/>
    </mc:Choice>
  </mc:AlternateContent>
  <xr:revisionPtr revIDLastSave="0" documentId="13_ncr:1_{CC81A561-9BA7-8340-8528-A1A821B6961F}" xr6:coauthVersionLast="47" xr6:coauthVersionMax="47" xr10:uidLastSave="{00000000-0000-0000-0000-000000000000}"/>
  <bookViews>
    <workbookView xWindow="0" yWindow="500" windowWidth="28800" windowHeight="16240" activeTab="7" xr2:uid="{E9D3F56A-49C6-4DDB-9BF2-57A11454E147}"/>
  </bookViews>
  <sheets>
    <sheet name="积分" sheetId="1" r:id="rId1"/>
    <sheet name="向量化积分" sheetId="2" r:id="rId2"/>
    <sheet name="莱布尼兹展开" sheetId="3" r:id="rId3"/>
    <sheet name="向量化莱布尼兹展开" sheetId="4" r:id="rId4"/>
    <sheet name="傅里叶展开" sheetId="5" r:id="rId5"/>
    <sheet name="向量化傅里叶展开" sheetId="6" r:id="rId6"/>
    <sheet name="拉马努金" sheetId="7" r:id="rId7"/>
    <sheet name="草稿" sheetId="8" r:id="rId8"/>
  </sheets>
  <definedNames>
    <definedName name="_xlchart.v1.0" hidden="1">草稿!$AA$1:$AD$1</definedName>
    <definedName name="_xlchart.v1.1" hidden="1">草稿!$AA$2:$AD$2</definedName>
    <definedName name="_xlchart.v1.2" hidden="1">草稿!$AA$3:$AD$3</definedName>
    <definedName name="_xlchart.v1.3" hidden="1">草稿!$AA$4:$AD$4</definedName>
    <definedName name="_xlchart.v1.4" hidden="1">草稿!$AA$5:$AD$5</definedName>
    <definedName name="_xlchart.v1.5" hidden="1">草稿!$AA$6:$AD$6</definedName>
    <definedName name="_xlchart.v1.6" hidden="1">草稿!$AA$7:$AD$7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8" l="1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W42" i="8"/>
  <c r="X42" i="8"/>
  <c r="Y42" i="8"/>
  <c r="W43" i="8"/>
  <c r="X43" i="8"/>
  <c r="Y43" i="8"/>
  <c r="W44" i="8"/>
  <c r="X44" i="8"/>
  <c r="Y44" i="8"/>
  <c r="W45" i="8"/>
  <c r="X45" i="8"/>
  <c r="Y45" i="8"/>
  <c r="W46" i="8"/>
  <c r="X46" i="8"/>
  <c r="Y46" i="8"/>
  <c r="W47" i="8"/>
  <c r="X47" i="8"/>
  <c r="Y47" i="8"/>
  <c r="W48" i="8"/>
  <c r="X48" i="8"/>
  <c r="Y48" i="8"/>
  <c r="W49" i="8"/>
  <c r="X49" i="8"/>
  <c r="Y49" i="8"/>
  <c r="W50" i="8"/>
  <c r="X50" i="8"/>
  <c r="Y50" i="8"/>
  <c r="W51" i="8"/>
  <c r="X51" i="8"/>
  <c r="Y51" i="8"/>
  <c r="W52" i="8"/>
  <c r="X52" i="8"/>
  <c r="Y52" i="8"/>
  <c r="W53" i="8"/>
  <c r="X53" i="8"/>
  <c r="Y53" i="8"/>
  <c r="W54" i="8"/>
  <c r="X54" i="8"/>
  <c r="Y54" i="8"/>
  <c r="W55" i="8"/>
  <c r="X55" i="8"/>
  <c r="Y55" i="8"/>
  <c r="W56" i="8"/>
  <c r="X56" i="8"/>
  <c r="Y56" i="8"/>
  <c r="W57" i="8"/>
  <c r="X57" i="8"/>
  <c r="Y57" i="8"/>
  <c r="W58" i="8"/>
  <c r="X58" i="8"/>
  <c r="Y58" i="8"/>
  <c r="W59" i="8"/>
  <c r="X59" i="8"/>
  <c r="Y59" i="8"/>
  <c r="W60" i="8"/>
  <c r="X60" i="8"/>
  <c r="Y60" i="8"/>
  <c r="W3" i="8"/>
  <c r="X3" i="8"/>
  <c r="Y3" i="8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Y2" i="8"/>
  <c r="X2" i="8"/>
  <c r="W2" i="8"/>
  <c r="D61" i="8"/>
  <c r="E61" i="8"/>
  <c r="F61" i="8"/>
  <c r="D62" i="8"/>
  <c r="E62" i="8"/>
  <c r="F62" i="8"/>
  <c r="D63" i="8"/>
  <c r="E63" i="8"/>
  <c r="F63" i="8"/>
  <c r="D64" i="8"/>
  <c r="E64" i="8"/>
  <c r="F64" i="8"/>
  <c r="D65" i="8"/>
  <c r="E65" i="8"/>
  <c r="F65" i="8"/>
  <c r="D66" i="8"/>
  <c r="E66" i="8"/>
  <c r="F66" i="8"/>
  <c r="D67" i="8"/>
  <c r="E67" i="8"/>
  <c r="F67" i="8"/>
  <c r="C67" i="8"/>
  <c r="C66" i="8"/>
  <c r="C65" i="8"/>
  <c r="C64" i="8"/>
  <c r="C63" i="8"/>
  <c r="C62" i="8"/>
  <c r="C61" i="8"/>
  <c r="R3" i="8"/>
  <c r="S3" i="8"/>
  <c r="T3" i="8"/>
  <c r="R4" i="8"/>
  <c r="S4" i="8"/>
  <c r="T4" i="8"/>
  <c r="R5" i="8"/>
  <c r="S5" i="8"/>
  <c r="T5" i="8"/>
  <c r="R6" i="8"/>
  <c r="S6" i="8"/>
  <c r="T6" i="8"/>
  <c r="R7" i="8"/>
  <c r="S7" i="8"/>
  <c r="T7" i="8"/>
  <c r="R8" i="8"/>
  <c r="S8" i="8"/>
  <c r="T8" i="8"/>
  <c r="R2" i="8"/>
  <c r="S2" i="8"/>
  <c r="T2" i="8"/>
  <c r="Q3" i="8"/>
  <c r="Q4" i="8"/>
  <c r="Q5" i="8"/>
  <c r="Q6" i="8"/>
  <c r="Q7" i="8"/>
  <c r="Q2" i="8"/>
  <c r="O2" i="8"/>
  <c r="O3" i="8"/>
  <c r="O4" i="8"/>
  <c r="O5" i="8"/>
  <c r="O6" i="8"/>
  <c r="O7" i="8"/>
  <c r="M3" i="8"/>
  <c r="M4" i="8"/>
  <c r="M5" i="8"/>
  <c r="M6" i="8"/>
  <c r="M7" i="8"/>
  <c r="M2" i="8"/>
  <c r="L3" i="8"/>
  <c r="L4" i="8"/>
  <c r="L5" i="8"/>
  <c r="L6" i="8"/>
  <c r="L7" i="8"/>
  <c r="L2" i="8"/>
  <c r="G2" i="8"/>
  <c r="J3" i="8"/>
  <c r="J4" i="8"/>
  <c r="J5" i="8"/>
  <c r="J6" i="8"/>
  <c r="J7" i="8"/>
  <c r="I3" i="8"/>
  <c r="I4" i="8"/>
  <c r="I5" i="8"/>
  <c r="I6" i="8"/>
  <c r="I7" i="8"/>
  <c r="H2" i="8"/>
  <c r="I2" i="8"/>
  <c r="J2" i="8"/>
  <c r="G3" i="8"/>
  <c r="G4" i="8"/>
  <c r="G5" i="8"/>
  <c r="G6" i="8"/>
</calcChain>
</file>

<file path=xl/sharedStrings.xml><?xml version="1.0" encoding="utf-8"?>
<sst xmlns="http://schemas.openxmlformats.org/spreadsheetml/2006/main" count="81" uniqueCount="15">
  <si>
    <t>精度</t>
    <phoneticPr fontId="1" type="noConversion"/>
  </si>
  <si>
    <t>O0用时</t>
    <phoneticPr fontId="1" type="noConversion"/>
  </si>
  <si>
    <t>O1用时</t>
    <phoneticPr fontId="1" type="noConversion"/>
  </si>
  <si>
    <t>O2用时</t>
    <phoneticPr fontId="1" type="noConversion"/>
  </si>
  <si>
    <t>O3用时</t>
    <phoneticPr fontId="1" type="noConversion"/>
  </si>
  <si>
    <t xml:space="preserve">  </t>
    <phoneticPr fontId="1" type="noConversion"/>
  </si>
  <si>
    <t xml:space="preserve">                           </t>
    <phoneticPr fontId="1" type="noConversion"/>
  </si>
  <si>
    <t>求和项数</t>
    <phoneticPr fontId="1" type="noConversion"/>
  </si>
  <si>
    <t>积分</t>
    <phoneticPr fontId="1" type="noConversion"/>
  </si>
  <si>
    <t>积分向量化</t>
    <phoneticPr fontId="1" type="noConversion"/>
  </si>
  <si>
    <t>莱布尼兹</t>
    <phoneticPr fontId="1" type="noConversion"/>
  </si>
  <si>
    <t>傅立叶</t>
    <phoneticPr fontId="1" type="noConversion"/>
  </si>
  <si>
    <t>拉马努金</t>
    <phoneticPr fontId="1" type="noConversion"/>
  </si>
  <si>
    <t>莱布尼兹向量化</t>
    <phoneticPr fontId="1" type="noConversion"/>
  </si>
  <si>
    <t>傅立叶向量化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</si>
</sst>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400"/>
              <a:t>不同算法</a:t>
            </a:r>
            <a:r>
              <a:rPr lang="en-US" sz="2400"/>
              <a:t>+</a:t>
            </a:r>
            <a:r>
              <a:rPr lang="zh-CN" sz="2400"/>
              <a:t>优化等级组合下 使用向量化指令的加速比例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积分-O2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草稿!$I$2:$I$7</c:f>
              <c:numCache>
                <c:formatCode>0.00_);[Red]\(0.00\)</c:formatCode>
                <c:ptCount val="6"/>
                <c:pt idx="0">
                  <c:v>4.0652818991097925</c:v>
                </c:pt>
                <c:pt idx="1">
                  <c:v>4.0168067226890756</c:v>
                </c:pt>
                <c:pt idx="2">
                  <c:v>3.9535864978902957</c:v>
                </c:pt>
                <c:pt idx="3">
                  <c:v>4.051282051282052</c:v>
                </c:pt>
                <c:pt idx="4">
                  <c:v>4.2170212765957444</c:v>
                </c:pt>
                <c:pt idx="5">
                  <c:v>3.9830508474576272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2-EE41-AC22-36B45E6BCDD8}"/>
            </c:ext>
          </c:extLst>
        </c:ser>
        <c:ser>
          <c:idx val="1"/>
          <c:order val="1"/>
          <c:tx>
            <c:v>积分-O0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草稿!$A$2:$A$6</c:f>
              <c:numCache>
                <c:formatCode>0.00E+00</c:formatCode>
                <c:ptCount val="5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</c:numCache>
            </c:numRef>
          </c:xVal>
          <c:yVal>
            <c:numRef>
              <c:f>草稿!$G$2:$G$6</c:f>
              <c:numCache>
                <c:formatCode>0.00_);[Red]\(0.00\)</c:formatCode>
                <c:ptCount val="5"/>
                <c:pt idx="0">
                  <c:v>1.9215686274509804</c:v>
                </c:pt>
                <c:pt idx="1">
                  <c:v>1.8172920065252858</c:v>
                </c:pt>
                <c:pt idx="2">
                  <c:v>1.7899022801302933</c:v>
                </c:pt>
                <c:pt idx="3">
                  <c:v>1.7559808612440189</c:v>
                </c:pt>
                <c:pt idx="4">
                  <c:v>1.8666666666666667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22-EE41-AC22-36B45E6BCDD8}"/>
            </c:ext>
          </c:extLst>
        </c:ser>
        <c:ser>
          <c:idx val="2"/>
          <c:order val="2"/>
          <c:tx>
            <c:v>积分-O3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草稿!$J$2:$J$7</c:f>
              <c:numCache>
                <c:formatCode>0.00_);[Red]\(0.00\)</c:formatCode>
                <c:ptCount val="6"/>
                <c:pt idx="0">
                  <c:v>4.0507399577167025</c:v>
                </c:pt>
                <c:pt idx="1">
                  <c:v>4.0212765957446805</c:v>
                </c:pt>
                <c:pt idx="2">
                  <c:v>3.9746835443037973</c:v>
                </c:pt>
                <c:pt idx="3">
                  <c:v>4.2436974789915967</c:v>
                </c:pt>
                <c:pt idx="4">
                  <c:v>4.3135593220338979</c:v>
                </c:pt>
                <c:pt idx="5">
                  <c:v>4.03781512605042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22-EE41-AC22-36B45E6BCDD8}"/>
            </c:ext>
          </c:extLst>
        </c:ser>
        <c:ser>
          <c:idx val="3"/>
          <c:order val="3"/>
          <c:tx>
            <c:v>莱布尼兹-O0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草稿!$L$2:$L$7</c:f>
              <c:numCache>
                <c:formatCode>0.00_);[Red]\(0.00\)</c:formatCode>
                <c:ptCount val="6"/>
                <c:pt idx="0">
                  <c:v>1.2393075356415477</c:v>
                </c:pt>
                <c:pt idx="1">
                  <c:v>1.3637295081967211</c:v>
                </c:pt>
                <c:pt idx="2">
                  <c:v>1.318974358974359</c:v>
                </c:pt>
                <c:pt idx="3">
                  <c:v>1.3765560165975101</c:v>
                </c:pt>
                <c:pt idx="4">
                  <c:v>1.3109072375127422</c:v>
                </c:pt>
                <c:pt idx="5">
                  <c:v>1.3244897959183672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22-EE41-AC22-36B45E6BCDD8}"/>
            </c:ext>
          </c:extLst>
        </c:ser>
        <c:ser>
          <c:idx val="4"/>
          <c:order val="4"/>
          <c:tx>
            <c:v>莱布尼兹-O1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草稿!$M$2:$M$7</c:f>
              <c:numCache>
                <c:formatCode>0.00_);[Red]\(0.00\)</c:formatCode>
                <c:ptCount val="6"/>
                <c:pt idx="0">
                  <c:v>2.0540084388185651</c:v>
                </c:pt>
                <c:pt idx="1">
                  <c:v>2.125</c:v>
                </c:pt>
                <c:pt idx="2">
                  <c:v>2.0678541136556401</c:v>
                </c:pt>
                <c:pt idx="3">
                  <c:v>2.0632377740303545</c:v>
                </c:pt>
                <c:pt idx="4">
                  <c:v>2.0782828282828283</c:v>
                </c:pt>
                <c:pt idx="5">
                  <c:v>2.1401709401709401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22-EE41-AC22-36B45E6BCDD8}"/>
            </c:ext>
          </c:extLst>
        </c:ser>
        <c:ser>
          <c:idx val="6"/>
          <c:order val="5"/>
          <c:tx>
            <c:v>莱布尼兹-O3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草稿!$O$2:$O$7</c:f>
              <c:numCache>
                <c:formatCode>0.00_);[Red]\(0.00\)</c:formatCode>
                <c:ptCount val="6"/>
                <c:pt idx="0">
                  <c:v>1.9857502095557418</c:v>
                </c:pt>
                <c:pt idx="1">
                  <c:v>1.965289256198347</c:v>
                </c:pt>
                <c:pt idx="2">
                  <c:v>2.0033783783783781</c:v>
                </c:pt>
                <c:pt idx="3">
                  <c:v>2.0042408821034776</c:v>
                </c:pt>
                <c:pt idx="4">
                  <c:v>1.9873096446700507</c:v>
                </c:pt>
                <c:pt idx="5">
                  <c:v>2.0205479452054793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22-EE41-AC22-36B45E6BCDD8}"/>
            </c:ext>
          </c:extLst>
        </c:ser>
        <c:ser>
          <c:idx val="5"/>
          <c:order val="6"/>
          <c:tx>
            <c:v>傅立叶-O0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草稿!$Q$2:$Q$7</c:f>
              <c:numCache>
                <c:formatCode>0.00_);[Red]\(0.00\)</c:formatCode>
                <c:ptCount val="6"/>
                <c:pt idx="0">
                  <c:v>0.96291959406713512</c:v>
                </c:pt>
                <c:pt idx="1">
                  <c:v>1.0152514427040396</c:v>
                </c:pt>
                <c:pt idx="2">
                  <c:v>1.0064961429151442</c:v>
                </c:pt>
                <c:pt idx="3">
                  <c:v>1.027697395618024</c:v>
                </c:pt>
                <c:pt idx="4">
                  <c:v>1.0094069529652352</c:v>
                </c:pt>
                <c:pt idx="5">
                  <c:v>1.0475215075788611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22-EE41-AC22-36B45E6BCDD8}"/>
            </c:ext>
          </c:extLst>
        </c:ser>
        <c:ser>
          <c:idx val="7"/>
          <c:order val="7"/>
          <c:tx>
            <c:v>傅立叶-O1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草稿!$R$2:$R$8</c:f>
              <c:numCache>
                <c:formatCode>0.00_);[Red]\(0.00\)</c:formatCode>
                <c:ptCount val="7"/>
                <c:pt idx="0">
                  <c:v>1.9640618470539071</c:v>
                </c:pt>
                <c:pt idx="1">
                  <c:v>2.006361323155216</c:v>
                </c:pt>
                <c:pt idx="2">
                  <c:v>1.9949281487743025</c:v>
                </c:pt>
                <c:pt idx="3">
                  <c:v>1.9932117098005939</c:v>
                </c:pt>
                <c:pt idx="4">
                  <c:v>2.0063748406289843</c:v>
                </c:pt>
                <c:pt idx="5">
                  <c:v>1.9886123998312948</c:v>
                </c:pt>
                <c:pt idx="6">
                  <c:v>2.030586236193713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22-EE41-AC22-36B45E6BCDD8}"/>
            </c:ext>
          </c:extLst>
        </c:ser>
        <c:ser>
          <c:idx val="8"/>
          <c:order val="8"/>
          <c:tx>
            <c:v>傅立叶-O2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草稿!$S$2:$S$8</c:f>
              <c:numCache>
                <c:formatCode>0.00_);[Red]\(0.00\)</c:formatCode>
                <c:ptCount val="7"/>
                <c:pt idx="0">
                  <c:v>2.0051194539249146</c:v>
                </c:pt>
                <c:pt idx="1">
                  <c:v>1.9923728813559323</c:v>
                </c:pt>
                <c:pt idx="2">
                  <c:v>1.9869308600337268</c:v>
                </c:pt>
                <c:pt idx="3">
                  <c:v>1.9974533106960954</c:v>
                </c:pt>
                <c:pt idx="4">
                  <c:v>2.0038363171355495</c:v>
                </c:pt>
                <c:pt idx="5">
                  <c:v>2.0033970276008493</c:v>
                </c:pt>
                <c:pt idx="6">
                  <c:v>1.9932145886344359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22-EE41-AC22-36B45E6BCDD8}"/>
            </c:ext>
          </c:extLst>
        </c:ser>
        <c:ser>
          <c:idx val="9"/>
          <c:order val="9"/>
          <c:tx>
            <c:v>傅立叶-O3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草稿!$T$2:$T$8</c:f>
              <c:numCache>
                <c:formatCode>0.00_);[Red]\(0.00\)</c:formatCode>
                <c:ptCount val="7"/>
                <c:pt idx="0">
                  <c:v>1.977396400167434</c:v>
                </c:pt>
                <c:pt idx="1">
                  <c:v>2.0008488964346349</c:v>
                </c:pt>
                <c:pt idx="2">
                  <c:v>1.9928511354079057</c:v>
                </c:pt>
                <c:pt idx="3">
                  <c:v>2.0034129692832763</c:v>
                </c:pt>
                <c:pt idx="4">
                  <c:v>2.0187713310580202</c:v>
                </c:pt>
                <c:pt idx="5">
                  <c:v>2.0158052114480989</c:v>
                </c:pt>
                <c:pt idx="6">
                  <c:v>2.0599329421626154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22-EE41-AC22-36B45E6B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29808"/>
        <c:axId val="1742470064"/>
      </c:scatterChart>
      <c:valAx>
        <c:axId val="119112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2000"/>
                  <a:t>计算精度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470064"/>
        <c:crosses val="autoZero"/>
        <c:crossBetween val="midCat"/>
      </c:valAx>
      <c:valAx>
        <c:axId val="17424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2000"/>
                  <a:t>向量化加速比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1298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-O0</a:t>
            </a:r>
            <a:r>
              <a:rPr lang="zh-CN"/>
              <a:t>优化下 不同算法计算相同精度</a:t>
            </a:r>
            <a:r>
              <a:rPr lang="en-US"/>
              <a:t>Pi</a:t>
            </a:r>
            <a:r>
              <a:rPr lang="zh-CN"/>
              <a:t>值所需的时间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积分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草稿!$B$2:$B$6</c:f>
              <c:numCache>
                <c:formatCode>0.00_);[Red]\(0.00\)</c:formatCode>
                <c:ptCount val="5"/>
                <c:pt idx="0">
                  <c:v>0.1176</c:v>
                </c:pt>
                <c:pt idx="1">
                  <c:v>1.1140000000000001</c:v>
                </c:pt>
                <c:pt idx="2">
                  <c:v>10.99</c:v>
                </c:pt>
                <c:pt idx="3">
                  <c:v>110.1</c:v>
                </c:pt>
                <c:pt idx="4">
                  <c:v>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A245-AA14-ACBC9481B8E4}"/>
            </c:ext>
          </c:extLst>
        </c:ser>
        <c:ser>
          <c:idx val="1"/>
          <c:order val="1"/>
          <c:tx>
            <c:v>积分向量化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草稿!$B$11:$B$15</c:f>
              <c:numCache>
                <c:formatCode>0.00_);[Red]\(0.00\)</c:formatCode>
                <c:ptCount val="5"/>
                <c:pt idx="0">
                  <c:v>6.1199999999999997E-2</c:v>
                </c:pt>
                <c:pt idx="1">
                  <c:v>0.61299999999999999</c:v>
                </c:pt>
                <c:pt idx="2">
                  <c:v>6.14</c:v>
                </c:pt>
                <c:pt idx="3">
                  <c:v>62.7</c:v>
                </c:pt>
                <c:pt idx="4">
                  <c:v>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A245-AA14-ACBC9481B8E4}"/>
            </c:ext>
          </c:extLst>
        </c:ser>
        <c:ser>
          <c:idx val="2"/>
          <c:order val="2"/>
          <c:tx>
            <c:v>莱布尼兹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草稿!$B$20:$B$25</c:f>
              <c:numCache>
                <c:formatCode>0.00_);[Red]\(0.00\)</c:formatCode>
                <c:ptCount val="6"/>
                <c:pt idx="0">
                  <c:v>4.8680000000000001E-2</c:v>
                </c:pt>
                <c:pt idx="1">
                  <c:v>0.53239999999999998</c:v>
                </c:pt>
                <c:pt idx="2">
                  <c:v>5.1440000000000001</c:v>
                </c:pt>
                <c:pt idx="3">
                  <c:v>53.08</c:v>
                </c:pt>
                <c:pt idx="4">
                  <c:v>514.4</c:v>
                </c:pt>
                <c:pt idx="5">
                  <c:v>5192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A245-AA14-ACBC9481B8E4}"/>
            </c:ext>
          </c:extLst>
        </c:ser>
        <c:ser>
          <c:idx val="3"/>
          <c:order val="3"/>
          <c:tx>
            <c:v>莱布尼兹向量化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草稿!$B$29:$B$34</c:f>
              <c:numCache>
                <c:formatCode>0.00_);[Red]\(0.00\)</c:formatCode>
                <c:ptCount val="6"/>
                <c:pt idx="0">
                  <c:v>3.9280000000000002E-2</c:v>
                </c:pt>
                <c:pt idx="1">
                  <c:v>0.39040000000000002</c:v>
                </c:pt>
                <c:pt idx="2">
                  <c:v>3.9</c:v>
                </c:pt>
                <c:pt idx="3">
                  <c:v>38.56</c:v>
                </c:pt>
                <c:pt idx="4">
                  <c:v>392.4</c:v>
                </c:pt>
                <c:pt idx="5">
                  <c:v>3920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1-A245-AA14-ACBC9481B8E4}"/>
            </c:ext>
          </c:extLst>
        </c:ser>
        <c:ser>
          <c:idx val="4"/>
          <c:order val="4"/>
          <c:tx>
            <c:v>傅立叶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草稿!$B$29:$B$34</c:f>
              <c:numCache>
                <c:formatCode>0.00_);[Red]\(0.00\)</c:formatCode>
                <c:ptCount val="6"/>
                <c:pt idx="0">
                  <c:v>3.9280000000000002E-2</c:v>
                </c:pt>
                <c:pt idx="1">
                  <c:v>0.39040000000000002</c:v>
                </c:pt>
                <c:pt idx="2">
                  <c:v>3.9</c:v>
                </c:pt>
                <c:pt idx="3">
                  <c:v>38.56</c:v>
                </c:pt>
                <c:pt idx="4">
                  <c:v>392.4</c:v>
                </c:pt>
                <c:pt idx="5">
                  <c:v>3920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D1-A245-AA14-ACBC9481B8E4}"/>
            </c:ext>
          </c:extLst>
        </c:ser>
        <c:ser>
          <c:idx val="5"/>
          <c:order val="5"/>
          <c:tx>
            <c:v>傅立叶向量化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草稿!$A$2:$A$8</c:f>
              <c:numCache>
                <c:formatCode>0.00E+00</c:formatCode>
                <c:ptCount val="7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  <c:pt idx="6">
                  <c:v>1E-10</c:v>
                </c:pt>
              </c:numCache>
            </c:numRef>
          </c:xVal>
          <c:yVal>
            <c:numRef>
              <c:f>草稿!$B$47:$B$52</c:f>
              <c:numCache>
                <c:formatCode>0.00_);[Red]\(0.00\)</c:formatCode>
                <c:ptCount val="6"/>
                <c:pt idx="0">
                  <c:v>2.562E-2</c:v>
                </c:pt>
                <c:pt idx="1">
                  <c:v>0.24260000000000001</c:v>
                </c:pt>
                <c:pt idx="2">
                  <c:v>2.4630000000000001</c:v>
                </c:pt>
                <c:pt idx="3">
                  <c:v>24.19</c:v>
                </c:pt>
                <c:pt idx="4">
                  <c:v>244.5</c:v>
                </c:pt>
                <c:pt idx="5">
                  <c:v>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D1-A245-AA14-ACBC9481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5664"/>
        <c:axId val="309876064"/>
      </c:scatterChart>
      <c:valAx>
        <c:axId val="309875664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400"/>
                  <a:t>计算精度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76064"/>
        <c:crossesAt val="1.0000000000000002E-3"/>
        <c:crossBetween val="midCat"/>
      </c:valAx>
      <c:valAx>
        <c:axId val="30987606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400"/>
                  <a:t>用时</a:t>
                </a:r>
                <a:r>
                  <a:rPr lang="en-US" sz="1400"/>
                  <a:t>/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75664"/>
        <c:crossesAt val="1.0000000000000006E-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相同算法 不同优化等级对比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tx>
            <c:v>积分</c:v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草稿!$C$67:$F$67</c:f>
              <c:numCache>
                <c:formatCode>0.00_);[Red]\(0.00\)</c:formatCode>
                <c:ptCount val="4"/>
                <c:pt idx="0">
                  <c:v>110.1</c:v>
                </c:pt>
                <c:pt idx="1">
                  <c:v>6.6800000000000004E-6</c:v>
                </c:pt>
                <c:pt idx="2">
                  <c:v>18.96</c:v>
                </c:pt>
                <c:pt idx="3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17-CC47-8103-5AD421EA2C52}"/>
            </c:ext>
          </c:extLst>
        </c:ser>
        <c:ser>
          <c:idx val="5"/>
          <c:order val="1"/>
          <c:tx>
            <c:v>积分向量化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草稿!$C$66:$F$66</c:f>
              <c:numCache>
                <c:formatCode>0.00_);[Red]\(0.00\)</c:formatCode>
                <c:ptCount val="4"/>
                <c:pt idx="0">
                  <c:v>62.7</c:v>
                </c:pt>
                <c:pt idx="1">
                  <c:v>4.68</c:v>
                </c:pt>
                <c:pt idx="2">
                  <c:v>4.68</c:v>
                </c:pt>
                <c:pt idx="3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17-CC47-8103-5AD421EA2C52}"/>
            </c:ext>
          </c:extLst>
        </c:ser>
        <c:ser>
          <c:idx val="4"/>
          <c:order val="2"/>
          <c:tx>
            <c:v>莱布尼兹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草稿!$C$65:$F$65</c:f>
              <c:numCache>
                <c:formatCode>0.00_);[Red]\(0.00\)</c:formatCode>
                <c:ptCount val="4"/>
                <c:pt idx="0">
                  <c:v>53.08</c:v>
                </c:pt>
                <c:pt idx="1">
                  <c:v>9.7880000000000003</c:v>
                </c:pt>
                <c:pt idx="2">
                  <c:v>9.9239999999999995</c:v>
                </c:pt>
                <c:pt idx="3">
                  <c:v>9.452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17-CC47-8103-5AD421EA2C52}"/>
            </c:ext>
          </c:extLst>
        </c:ser>
        <c:ser>
          <c:idx val="3"/>
          <c:order val="3"/>
          <c:tx>
            <c:v>莱布尼兹向量化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草稿!$C$64:$F$64</c:f>
              <c:numCache>
                <c:formatCode>0.00_);[Red]\(0.00\)</c:formatCode>
                <c:ptCount val="4"/>
                <c:pt idx="0">
                  <c:v>38.56</c:v>
                </c:pt>
                <c:pt idx="1">
                  <c:v>4.7439999999999998</c:v>
                </c:pt>
                <c:pt idx="2">
                  <c:v>8.1999999999999994E-6</c:v>
                </c:pt>
                <c:pt idx="3">
                  <c:v>4.7160000000000002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17-CC47-8103-5AD421EA2C52}"/>
            </c:ext>
          </c:extLst>
        </c:ser>
        <c:ser>
          <c:idx val="2"/>
          <c:order val="4"/>
          <c:tx>
            <c:v>傅立叶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草稿!$C$63:$F$63</c:f>
              <c:numCache>
                <c:formatCode>0.00_);[Red]\(0.00\)</c:formatCode>
                <c:ptCount val="4"/>
                <c:pt idx="0">
                  <c:v>24.86</c:v>
                </c:pt>
                <c:pt idx="1">
                  <c:v>4.6980000000000004</c:v>
                </c:pt>
                <c:pt idx="2">
                  <c:v>4.7060000000000004</c:v>
                </c:pt>
                <c:pt idx="3">
                  <c:v>4.6959999999999997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17-CC47-8103-5AD421EA2C52}"/>
            </c:ext>
          </c:extLst>
        </c:ser>
        <c:ser>
          <c:idx val="1"/>
          <c:order val="5"/>
          <c:tx>
            <c:v>傅立叶向量化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草稿!$C$62:$F$62</c:f>
              <c:numCache>
                <c:formatCode>0.00_);[Red]\(0.00\)</c:formatCode>
                <c:ptCount val="4"/>
                <c:pt idx="0">
                  <c:v>24.19</c:v>
                </c:pt>
                <c:pt idx="1">
                  <c:v>2.3570000000000002</c:v>
                </c:pt>
                <c:pt idx="2">
                  <c:v>2.3559999999999999</c:v>
                </c:pt>
                <c:pt idx="3">
                  <c:v>2.3439999999999999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17-CC47-8103-5AD421EA2C52}"/>
            </c:ext>
          </c:extLst>
        </c:ser>
        <c:ser>
          <c:idx val="0"/>
          <c:order val="6"/>
          <c:tx>
            <c:v>拉马努金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草稿!$C$61:$F$61</c:f>
              <c:numCache>
                <c:formatCode>0.00E+00</c:formatCode>
                <c:ptCount val="4"/>
                <c:pt idx="0">
                  <c:v>3.0219999999999999E-5</c:v>
                </c:pt>
                <c:pt idx="1">
                  <c:v>2.4070000000000002E-5</c:v>
                </c:pt>
                <c:pt idx="2">
                  <c:v>1.9769999999999999E-5</c:v>
                </c:pt>
                <c:pt idx="3">
                  <c:v>3.4000000000000001E-6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17-CC47-8103-5AD421EA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19743552"/>
        <c:axId val="319745200"/>
      </c:barChart>
      <c:catAx>
        <c:axId val="31974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优化等级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745200"/>
        <c:crosses val="autoZero"/>
        <c:auto val="0"/>
        <c:lblAlgn val="ctr"/>
        <c:lblOffset val="100"/>
        <c:noMultiLvlLbl val="0"/>
      </c:catAx>
      <c:valAx>
        <c:axId val="31974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用时</a:t>
                </a:r>
                <a:r>
                  <a:rPr lang="en-US" altLang="zh-CN" sz="1400"/>
                  <a:t>/TICKS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7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不同算法</a:t>
            </a:r>
            <a:r>
              <a:rPr lang="en-US" altLang="zh-CN"/>
              <a:t>+</a:t>
            </a:r>
            <a:r>
              <a:rPr lang="zh-CN" altLang="en-US"/>
              <a:t>优化等级组合下 使用向量化指令的加速比例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积分-O2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草稿!$I$2:$I$7</c:f>
              <c:numCache>
                <c:formatCode>0.00_);[Red]\(0.00\)</c:formatCode>
                <c:ptCount val="6"/>
                <c:pt idx="0">
                  <c:v>4.0652818991097925</c:v>
                </c:pt>
                <c:pt idx="1">
                  <c:v>4.0168067226890756</c:v>
                </c:pt>
                <c:pt idx="2">
                  <c:v>3.9535864978902957</c:v>
                </c:pt>
                <c:pt idx="3">
                  <c:v>4.051282051282052</c:v>
                </c:pt>
                <c:pt idx="4">
                  <c:v>4.2170212765957444</c:v>
                </c:pt>
                <c:pt idx="5">
                  <c:v>3.9830508474576272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E-ED42-A639-AD87926461EC}"/>
            </c:ext>
          </c:extLst>
        </c:ser>
        <c:ser>
          <c:idx val="1"/>
          <c:order val="1"/>
          <c:tx>
            <c:v>积分-O0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草稿!$A$2:$A$6</c:f>
              <c:numCache>
                <c:formatCode>0.00E+00</c:formatCode>
                <c:ptCount val="5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</c:numCache>
            </c:numRef>
          </c:xVal>
          <c:yVal>
            <c:numRef>
              <c:f>草稿!$G$2:$G$6</c:f>
              <c:numCache>
                <c:formatCode>0.00_);[Red]\(0.00\)</c:formatCode>
                <c:ptCount val="5"/>
                <c:pt idx="0">
                  <c:v>1.9215686274509804</c:v>
                </c:pt>
                <c:pt idx="1">
                  <c:v>1.8172920065252858</c:v>
                </c:pt>
                <c:pt idx="2">
                  <c:v>1.7899022801302933</c:v>
                </c:pt>
                <c:pt idx="3">
                  <c:v>1.7559808612440189</c:v>
                </c:pt>
                <c:pt idx="4">
                  <c:v>1.8666666666666667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E-ED42-A639-AD87926461EC}"/>
            </c:ext>
          </c:extLst>
        </c:ser>
        <c:ser>
          <c:idx val="2"/>
          <c:order val="2"/>
          <c:tx>
            <c:v>积分-O3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草稿!$A$2:$A$7</c:f>
              <c:numCache>
                <c:formatCode>0.00E+00</c:formatCode>
                <c:ptCount val="6"/>
                <c:pt idx="0">
                  <c:v>1E-4</c:v>
                </c:pt>
                <c:pt idx="1">
                  <c:v>1.0000000000000001E-5</c:v>
                </c:pt>
                <c:pt idx="2">
                  <c:v>9.9999999999999995E-7</c:v>
                </c:pt>
                <c:pt idx="3">
                  <c:v>9.9999999999999995E-8</c:v>
                </c:pt>
                <c:pt idx="4">
                  <c:v>1E-8</c:v>
                </c:pt>
                <c:pt idx="5">
                  <c:v>1.0000000000000001E-9</c:v>
                </c:pt>
              </c:numCache>
            </c:numRef>
          </c:xVal>
          <c:yVal>
            <c:numRef>
              <c:f>草稿!$J$2:$J$7</c:f>
              <c:numCache>
                <c:formatCode>0.00_);[Red]\(0.00\)</c:formatCode>
                <c:ptCount val="6"/>
                <c:pt idx="0">
                  <c:v>4.0507399577167025</c:v>
                </c:pt>
                <c:pt idx="1">
                  <c:v>4.0212765957446805</c:v>
                </c:pt>
                <c:pt idx="2">
                  <c:v>3.9746835443037973</c:v>
                </c:pt>
                <c:pt idx="3">
                  <c:v>4.2436974789915967</c:v>
                </c:pt>
                <c:pt idx="4">
                  <c:v>4.3135593220338979</c:v>
                </c:pt>
                <c:pt idx="5">
                  <c:v>4.03781512605042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E-ED42-A639-AD879264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29808"/>
        <c:axId val="1742470064"/>
      </c:scatterChart>
      <c:valAx>
        <c:axId val="119112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计算精度</a:t>
                </a:r>
                <a:endParaRPr lang="en-US" alt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470064"/>
        <c:crosses val="autoZero"/>
        <c:crossBetween val="midCat"/>
      </c:valAx>
      <c:valAx>
        <c:axId val="17424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向量化加速比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1298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相同算法 不同优化等级对比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积分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草稿!$AA$2:$AD$2</c:f>
              <c:numCache>
                <c:formatCode>0.00_);[Red]\(0.00\)</c:formatCode>
                <c:ptCount val="4"/>
                <c:pt idx="0">
                  <c:v>1</c:v>
                </c:pt>
                <c:pt idx="1">
                  <c:v>4.812925170068027E-9</c:v>
                </c:pt>
                <c:pt idx="2">
                  <c:v>0.1685374149659864</c:v>
                </c:pt>
                <c:pt idx="3">
                  <c:v>0.17312925170068028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CB-F84F-890C-CD2A805A53E1}"/>
            </c:ext>
          </c:extLst>
        </c:ser>
        <c:ser>
          <c:idx val="1"/>
          <c:order val="1"/>
          <c:tx>
            <c:v>积分向量化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草稿!$AA$3:$AD$3</c:f>
              <c:numCache>
                <c:formatCode>0.00_);[Red]\(0.00\)</c:formatCode>
                <c:ptCount val="4"/>
                <c:pt idx="0">
                  <c:v>1</c:v>
                </c:pt>
                <c:pt idx="1">
                  <c:v>7.473015873015873E-2</c:v>
                </c:pt>
                <c:pt idx="2">
                  <c:v>7.4603174603174602E-2</c:v>
                </c:pt>
                <c:pt idx="3">
                  <c:v>7.4920634920634929E-2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CB-F84F-890C-CD2A805A53E1}"/>
            </c:ext>
          </c:extLst>
        </c:ser>
        <c:ser>
          <c:idx val="2"/>
          <c:order val="2"/>
          <c:tx>
            <c:v>莱布尼兹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草稿!$AA$4:$AD$4</c:f>
              <c:numCache>
                <c:formatCode>0.00_);[Red]\(0.00\)</c:formatCode>
                <c:ptCount val="4"/>
                <c:pt idx="0">
                  <c:v>1</c:v>
                </c:pt>
                <c:pt idx="1">
                  <c:v>0.19291217257318952</c:v>
                </c:pt>
                <c:pt idx="2">
                  <c:v>0.18574730354391372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CB-F84F-890C-CD2A805A53E1}"/>
            </c:ext>
          </c:extLst>
        </c:ser>
        <c:ser>
          <c:idx val="3"/>
          <c:order val="3"/>
          <c:tx>
            <c:v>莱布尼兹向量化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草稿!$AA$5:$AD$5</c:f>
              <c:numCache>
                <c:formatCode>0.00_);[Red]\(0.00\)</c:formatCode>
                <c:ptCount val="4"/>
                <c:pt idx="0">
                  <c:v>1</c:v>
                </c:pt>
                <c:pt idx="1">
                  <c:v>0.11938775510204082</c:v>
                </c:pt>
                <c:pt idx="2">
                  <c:v>2.1428571428571425E-9</c:v>
                </c:pt>
                <c:pt idx="3">
                  <c:v>0.11918367346938775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CB-F84F-890C-CD2A805A53E1}"/>
            </c:ext>
          </c:extLst>
        </c:ser>
        <c:ser>
          <c:idx val="4"/>
          <c:order val="4"/>
          <c:tx>
            <c:v>傅立叶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草稿!$AA$6:$AD$6</c:f>
              <c:numCache>
                <c:formatCode>0.00_);[Red]\(0.00\)</c:formatCode>
                <c:ptCount val="4"/>
                <c:pt idx="0">
                  <c:v>1</c:v>
                </c:pt>
                <c:pt idx="1">
                  <c:v>0.18439577630035198</c:v>
                </c:pt>
                <c:pt idx="2">
                  <c:v>0.18451310129057491</c:v>
                </c:pt>
                <c:pt idx="3">
                  <c:v>0.18455220962064919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CB-F84F-890C-CD2A805A53E1}"/>
            </c:ext>
          </c:extLst>
        </c:ser>
        <c:ser>
          <c:idx val="5"/>
          <c:order val="5"/>
          <c:tx>
            <c:v>傅立叶向量化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草稿!$AA$1:$AD$1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草稿!$AA$7:$AD$7</c:f>
              <c:numCache>
                <c:formatCode>0.00_);[Red]\(0.00\)</c:formatCode>
                <c:ptCount val="4"/>
                <c:pt idx="0">
                  <c:v>1</c:v>
                </c:pt>
                <c:pt idx="1">
                  <c:v>9.7132322818516997E-2</c:v>
                </c:pt>
                <c:pt idx="2">
                  <c:v>9.6476853748463751E-2</c:v>
                </c:pt>
                <c:pt idx="3">
                  <c:v>9.5903318312167141E-2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CB-F84F-890C-CD2A805A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13008"/>
        <c:axId val="734961088"/>
      </c:lineChart>
      <c:catAx>
        <c:axId val="1736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优化等级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961088"/>
        <c:crosses val="autoZero"/>
        <c:auto val="1"/>
        <c:lblAlgn val="ctr"/>
        <c:lblOffset val="100"/>
        <c:noMultiLvlLbl val="0"/>
      </c:catAx>
      <c:valAx>
        <c:axId val="734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加速比例（以</a:t>
                </a:r>
                <a:r>
                  <a:rPr lang="en-US" altLang="zh-CN" sz="1600"/>
                  <a:t>-O0</a:t>
                </a:r>
                <a:r>
                  <a:rPr lang="zh-CN" altLang="en-US" sz="1600"/>
                  <a:t>为</a:t>
                </a:r>
                <a:r>
                  <a:rPr lang="en-US" altLang="zh-CN" sz="1600"/>
                  <a:t>1</a:t>
                </a:r>
                <a:r>
                  <a:rPr lang="zh-CN" altLang="en-US" sz="160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7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132906</xdr:colOff>
      <xdr:row>13</xdr:row>
      <xdr:rowOff>118581</xdr:rowOff>
    </xdr:from>
    <xdr:to>
      <xdr:col>19</xdr:col>
      <xdr:colOff>310115</xdr:colOff>
      <xdr:row>47</xdr:row>
      <xdr:rowOff>147673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9071C0-939C-2740-5B9A-EFB74FBB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468128</xdr:colOff>
      <xdr:row>50</xdr:row>
      <xdr:rowOff>16540</xdr:rowOff>
    </xdr:from>
    <xdr:to>
      <xdr:col>19</xdr:col>
      <xdr:colOff>781537</xdr:colOff>
      <xdr:row>95</xdr:row>
      <xdr:rowOff>19539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1E4FFE-D350-D194-87CC-6FB49E63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264722</xdr:colOff>
      <xdr:row>97</xdr:row>
      <xdr:rowOff>75820</xdr:rowOff>
    </xdr:from>
    <xdr:to>
      <xdr:col>23</xdr:col>
      <xdr:colOff>606567</xdr:colOff>
      <xdr:row>144</xdr:row>
      <xdr:rowOff>37910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6DF820-4DCD-5080-1A89-D9DCC554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69</xdr:row>
      <xdr:rowOff>0</xdr:rowOff>
    </xdr:from>
    <xdr:to>
      <xdr:col>35</xdr:col>
      <xdr:colOff>404672</xdr:colOff>
      <xdr:row>103</xdr:row>
      <xdr:rowOff>29091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BD3E15-D80A-7249-B811-ADCA5B89C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244523</xdr:colOff>
      <xdr:row>14</xdr:row>
      <xdr:rowOff>87953</xdr:rowOff>
    </xdr:from>
    <xdr:to>
      <xdr:col>44</xdr:col>
      <xdr:colOff>170597</xdr:colOff>
      <xdr:row>51</xdr:row>
      <xdr:rowOff>75822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6E43C9-F2D0-74BE-0B50-4E055500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23F2-31E0-4AA0-A3F9-8C202DD67FB5}">
  <dimension ref="A1:E8"/>
  <sheetViews>
    <sheetView workbookViewId="0">
      <selection sqref="A1:E8"/>
    </sheetView>
  </sheetViews>
  <sheetFormatPr baseColWidth="10" defaultColWidth="8.83203125" defaultRowHeight="15"/>
  <cols>
    <col min="7" max="7" width="11.6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0.1176</v>
      </c>
      <c r="C2" s="1">
        <v>2.8600000000000001E-6</v>
      </c>
      <c r="D2" s="1">
        <v>1.9179999999999999E-2</v>
      </c>
      <c r="E2" s="1">
        <v>1.916E-2</v>
      </c>
    </row>
    <row r="3" spans="1:5">
      <c r="A3" s="1">
        <v>1.0000000000000001E-5</v>
      </c>
      <c r="B3" s="1">
        <v>1.1140000000000001</v>
      </c>
      <c r="C3" s="1">
        <v>3.9600000000000002E-6</v>
      </c>
      <c r="D3" s="1">
        <v>0.19120000000000001</v>
      </c>
      <c r="E3" s="1">
        <v>0.189</v>
      </c>
    </row>
    <row r="4" spans="1:5">
      <c r="A4" s="1">
        <v>9.9999999999999995E-7</v>
      </c>
      <c r="B4" s="1">
        <v>10.99</v>
      </c>
      <c r="C4" s="1">
        <v>6.7599999999999997E-6</v>
      </c>
      <c r="D4" s="1">
        <v>1.8740000000000001</v>
      </c>
      <c r="E4" s="1">
        <v>1.8839999999999999</v>
      </c>
    </row>
    <row r="5" spans="1:5">
      <c r="A5" s="1">
        <v>9.9999999999999995E-8</v>
      </c>
      <c r="B5" s="1">
        <v>110.1</v>
      </c>
      <c r="C5" s="1">
        <v>6.6800000000000004E-6</v>
      </c>
      <c r="D5" s="1">
        <v>18.96</v>
      </c>
      <c r="E5" s="1">
        <v>20.2</v>
      </c>
    </row>
    <row r="6" spans="1:5">
      <c r="A6" s="1">
        <v>1E-8</v>
      </c>
      <c r="B6" s="1">
        <v>1176</v>
      </c>
      <c r="C6" s="1">
        <v>5.66E-6</v>
      </c>
      <c r="D6" s="1">
        <v>198.2</v>
      </c>
      <c r="E6" s="1">
        <v>203.6</v>
      </c>
    </row>
    <row r="7" spans="1:5">
      <c r="A7" s="1">
        <v>1.0000000000000001E-9</v>
      </c>
      <c r="B7" s="1"/>
      <c r="C7" s="1">
        <v>1882</v>
      </c>
      <c r="D7" s="1">
        <v>1880</v>
      </c>
      <c r="E7" s="1">
        <v>1922</v>
      </c>
    </row>
    <row r="8" spans="1:5">
      <c r="A8" s="1">
        <v>1E-10</v>
      </c>
      <c r="C8" s="1"/>
      <c r="D8" s="1"/>
      <c r="E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CF81-C5BE-43A4-9781-F64B29FF4D25}">
  <dimension ref="A1:E8"/>
  <sheetViews>
    <sheetView workbookViewId="0">
      <selection sqref="A1:E8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6.1199999999999997E-2</v>
      </c>
      <c r="C2" s="1">
        <v>4.4799999999999996E-3</v>
      </c>
      <c r="D2" s="1">
        <v>4.718E-3</v>
      </c>
      <c r="E2" s="1">
        <v>4.7299999999999998E-3</v>
      </c>
    </row>
    <row r="3" spans="1:5">
      <c r="A3" s="1">
        <v>1.0000000000000001E-5</v>
      </c>
      <c r="B3" s="1">
        <v>0.61299999999999999</v>
      </c>
      <c r="C3" s="1">
        <v>4.8000000000000001E-2</v>
      </c>
      <c r="D3" s="1">
        <v>4.7600000000000003E-2</v>
      </c>
      <c r="E3" s="1">
        <v>4.7E-2</v>
      </c>
    </row>
    <row r="4" spans="1:5">
      <c r="A4" s="1">
        <v>9.9999999999999995E-7</v>
      </c>
      <c r="B4" s="1">
        <v>6.14</v>
      </c>
      <c r="C4" s="1">
        <v>0.46800000000000003</v>
      </c>
      <c r="D4" s="1">
        <v>0.47399999999999998</v>
      </c>
      <c r="E4" s="1">
        <v>0.47399999999999998</v>
      </c>
    </row>
    <row r="5" spans="1:5">
      <c r="A5" s="1">
        <v>9.9999999999999995E-8</v>
      </c>
      <c r="B5" s="1">
        <v>62.7</v>
      </c>
      <c r="C5" s="1">
        <v>4.68</v>
      </c>
      <c r="D5" s="1">
        <v>4.68</v>
      </c>
      <c r="E5" s="1">
        <v>4.76</v>
      </c>
    </row>
    <row r="6" spans="1:5">
      <c r="A6" s="1">
        <v>1E-8</v>
      </c>
      <c r="B6" s="1">
        <v>630</v>
      </c>
      <c r="C6" s="1">
        <v>47.08</v>
      </c>
      <c r="D6" s="1">
        <v>47</v>
      </c>
      <c r="E6" s="1">
        <v>47.2</v>
      </c>
    </row>
    <row r="7" spans="1:5">
      <c r="A7" s="1">
        <v>1.0000000000000001E-9</v>
      </c>
      <c r="B7" s="1"/>
      <c r="C7" s="1">
        <v>478</v>
      </c>
      <c r="D7" s="1">
        <v>472</v>
      </c>
      <c r="E7" s="1">
        <v>476</v>
      </c>
    </row>
    <row r="8" spans="1:5">
      <c r="A8" s="1">
        <v>1E-10</v>
      </c>
      <c r="C8" s="1">
        <v>4712</v>
      </c>
      <c r="D8" s="1">
        <v>4688</v>
      </c>
      <c r="E8" s="1">
        <v>4708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F3B6-0EC6-4F47-B2C0-A58FA56E27DC}">
  <dimension ref="A1:L17"/>
  <sheetViews>
    <sheetView workbookViewId="0">
      <selection sqref="A1:E8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4.8680000000000001E-2</v>
      </c>
      <c r="C2" s="1">
        <v>9.7359999999999999E-3</v>
      </c>
      <c r="D2" s="1">
        <v>9.5519999999999997E-3</v>
      </c>
      <c r="E2" s="1">
        <v>9.476E-3</v>
      </c>
    </row>
    <row r="3" spans="1:5">
      <c r="A3" s="1">
        <v>1.0000000000000001E-5</v>
      </c>
      <c r="B3" s="1">
        <v>0.53239999999999998</v>
      </c>
      <c r="C3" s="1">
        <v>9.8599999999999993E-2</v>
      </c>
      <c r="D3" s="1">
        <v>9.4560000000000005E-2</v>
      </c>
      <c r="E3" s="1">
        <v>9.5119999999999996E-2</v>
      </c>
    </row>
    <row r="4" spans="1:5">
      <c r="A4" s="1">
        <v>9.9999999999999995E-7</v>
      </c>
      <c r="B4" s="1">
        <v>5.1440000000000001</v>
      </c>
      <c r="C4" s="1">
        <v>0.97519999999999996</v>
      </c>
      <c r="D4" s="1">
        <v>0.97119999999999995</v>
      </c>
      <c r="E4" s="1">
        <v>0.94879999999999998</v>
      </c>
    </row>
    <row r="5" spans="1:5">
      <c r="A5" s="1">
        <v>9.9999999999999995E-8</v>
      </c>
      <c r="B5" s="1">
        <v>53.08</v>
      </c>
      <c r="C5" s="1">
        <v>9.7880000000000003</v>
      </c>
      <c r="D5" s="1">
        <v>9.9239999999999995</v>
      </c>
      <c r="E5" s="1">
        <v>9.452</v>
      </c>
    </row>
    <row r="6" spans="1:5">
      <c r="A6" s="1">
        <v>1E-8</v>
      </c>
      <c r="B6" s="1">
        <v>514.4</v>
      </c>
      <c r="C6" s="1">
        <v>98.76</v>
      </c>
      <c r="D6" s="1">
        <v>96.84</v>
      </c>
      <c r="E6" s="1">
        <v>93.96</v>
      </c>
    </row>
    <row r="7" spans="1:5">
      <c r="A7" s="1">
        <v>1.0000000000000001E-9</v>
      </c>
      <c r="B7" s="1">
        <v>5192</v>
      </c>
      <c r="C7" s="1">
        <v>1001.6</v>
      </c>
      <c r="D7" s="1">
        <v>964.4</v>
      </c>
      <c r="E7" s="1">
        <v>944</v>
      </c>
    </row>
    <row r="8" spans="1:5">
      <c r="A8" s="1">
        <v>1E-10</v>
      </c>
      <c r="B8" s="1"/>
      <c r="C8" s="1"/>
      <c r="D8" s="1"/>
      <c r="E8" s="1"/>
    </row>
    <row r="17" spans="12:12">
      <c r="L17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C83E-554F-4738-A06D-6692A1904212}">
  <dimension ref="A1:H27"/>
  <sheetViews>
    <sheetView workbookViewId="0">
      <selection sqref="A1:E8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3.9280000000000002E-2</v>
      </c>
      <c r="C2" s="1">
        <v>4.7400000000000003E-3</v>
      </c>
      <c r="D2" s="1">
        <v>9.1600000000000004E-6</v>
      </c>
      <c r="E2" s="1">
        <v>4.7720000000000002E-3</v>
      </c>
    </row>
    <row r="3" spans="1:5">
      <c r="A3" s="1">
        <v>1.0000000000000001E-5</v>
      </c>
      <c r="B3" s="1">
        <v>0.39040000000000002</v>
      </c>
      <c r="C3" s="1">
        <v>4.6399999999999997E-2</v>
      </c>
      <c r="D3" s="1">
        <v>1.0360000000000001E-5</v>
      </c>
      <c r="E3" s="1">
        <v>4.8399999999999999E-2</v>
      </c>
    </row>
    <row r="4" spans="1:5">
      <c r="A4" s="1">
        <v>9.9999999999999995E-7</v>
      </c>
      <c r="B4" s="1">
        <v>3.9</v>
      </c>
      <c r="C4" s="1">
        <v>0.47160000000000002</v>
      </c>
      <c r="D4" s="1">
        <v>6.7599999999999997E-6</v>
      </c>
      <c r="E4" s="1">
        <v>0.47360000000000002</v>
      </c>
    </row>
    <row r="5" spans="1:5">
      <c r="A5" s="1">
        <v>9.9999999999999995E-8</v>
      </c>
      <c r="B5" s="1">
        <v>38.56</v>
      </c>
      <c r="C5" s="1">
        <v>4.7439999999999998</v>
      </c>
      <c r="D5" s="1">
        <v>8.1999999999999994E-6</v>
      </c>
      <c r="E5" s="1">
        <v>4.7160000000000002</v>
      </c>
    </row>
    <row r="6" spans="1:5">
      <c r="A6" s="1">
        <v>1E-8</v>
      </c>
      <c r="B6" s="1">
        <v>392.4</v>
      </c>
      <c r="C6" s="1">
        <v>47.52</v>
      </c>
      <c r="D6" s="1">
        <v>7.7600000000000002E-6</v>
      </c>
      <c r="E6" s="1">
        <v>47.28</v>
      </c>
    </row>
    <row r="7" spans="1:5">
      <c r="A7" s="1">
        <v>1.0000000000000001E-9</v>
      </c>
      <c r="B7" s="1">
        <v>3920</v>
      </c>
      <c r="C7" s="1">
        <v>468</v>
      </c>
      <c r="D7" s="1">
        <v>8.3999999999999992E-6</v>
      </c>
      <c r="E7" s="1">
        <v>467.2</v>
      </c>
    </row>
    <row r="8" spans="1:5">
      <c r="A8" s="1">
        <v>1E-10</v>
      </c>
      <c r="B8" s="1"/>
      <c r="C8" s="1">
        <v>4732</v>
      </c>
      <c r="D8" s="1">
        <v>9.9199999999999999E-6</v>
      </c>
      <c r="E8" s="1">
        <v>4704</v>
      </c>
    </row>
    <row r="27" spans="8:8">
      <c r="H27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3A0-7CB2-43F2-AE7B-16B4FEC763CA}">
  <dimension ref="A1:H27"/>
  <sheetViews>
    <sheetView workbookViewId="0">
      <selection sqref="A1:E8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2.4670000000000001E-2</v>
      </c>
      <c r="C2" s="1">
        <v>4.7000000000000002E-3</v>
      </c>
      <c r="D2" s="1">
        <v>4.7000000000000002E-3</v>
      </c>
      <c r="E2" s="1">
        <v>4.7239999999999999E-3</v>
      </c>
    </row>
    <row r="3" spans="1:5">
      <c r="A3" s="1">
        <v>1.0000000000000001E-5</v>
      </c>
      <c r="B3" s="1">
        <v>0.24629999999999999</v>
      </c>
      <c r="C3" s="1">
        <v>4.7309999999999998E-2</v>
      </c>
      <c r="D3" s="1">
        <v>4.7019999999999999E-2</v>
      </c>
      <c r="E3" s="1">
        <v>4.7140000000000001E-2</v>
      </c>
    </row>
    <row r="4" spans="1:5">
      <c r="A4" s="1">
        <v>9.9999999999999995E-7</v>
      </c>
      <c r="B4" s="1">
        <v>2.4790000000000001</v>
      </c>
      <c r="C4" s="1">
        <v>0.47199999999999998</v>
      </c>
      <c r="D4" s="1">
        <v>0.4713</v>
      </c>
      <c r="E4" s="1">
        <v>0.47389999999999999</v>
      </c>
    </row>
    <row r="5" spans="1:5">
      <c r="A5" s="1">
        <v>9.9999999999999995E-8</v>
      </c>
      <c r="B5" s="1">
        <v>24.86</v>
      </c>
      <c r="C5" s="1">
        <v>4.6980000000000004</v>
      </c>
      <c r="D5" s="1">
        <v>4.7060000000000004</v>
      </c>
      <c r="E5" s="1">
        <v>4.6959999999999997</v>
      </c>
    </row>
    <row r="6" spans="1:5">
      <c r="A6" s="1">
        <v>1E-8</v>
      </c>
      <c r="B6" s="1">
        <v>246.8</v>
      </c>
      <c r="C6" s="1">
        <v>47.21</v>
      </c>
      <c r="D6" s="1">
        <v>47.01</v>
      </c>
      <c r="E6" s="1">
        <v>47.32</v>
      </c>
    </row>
    <row r="7" spans="1:5">
      <c r="A7" s="1">
        <v>1.0000000000000001E-9</v>
      </c>
      <c r="B7" s="1">
        <v>2557</v>
      </c>
      <c r="C7" s="1">
        <v>471.5</v>
      </c>
      <c r="D7" s="1">
        <v>471.8</v>
      </c>
      <c r="E7" s="1">
        <v>471.9</v>
      </c>
    </row>
    <row r="8" spans="1:5">
      <c r="A8" s="1">
        <v>1E-10</v>
      </c>
      <c r="B8" s="1"/>
      <c r="C8" s="1">
        <v>4780</v>
      </c>
      <c r="D8" s="1">
        <v>4700</v>
      </c>
      <c r="E8" s="1">
        <v>4915</v>
      </c>
    </row>
    <row r="27" spans="8:8">
      <c r="H27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48A5-8EAD-4623-8C8E-0777E5ADBB28}">
  <dimension ref="A1:H27"/>
  <sheetViews>
    <sheetView workbookViewId="0">
      <selection sqref="A1:E8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1E-4</v>
      </c>
      <c r="B2" s="1">
        <v>2.562E-2</v>
      </c>
      <c r="C2" s="1">
        <v>2.3930000000000002E-3</v>
      </c>
      <c r="D2" s="1">
        <v>2.3440000000000002E-3</v>
      </c>
      <c r="E2" s="1">
        <v>2.3890000000000001E-3</v>
      </c>
    </row>
    <row r="3" spans="1:5">
      <c r="A3" s="1">
        <v>1.0000000000000001E-5</v>
      </c>
      <c r="B3" s="1">
        <v>0.24260000000000001</v>
      </c>
      <c r="C3" s="1">
        <v>2.358E-2</v>
      </c>
      <c r="D3" s="1">
        <v>2.3599999999999999E-2</v>
      </c>
      <c r="E3" s="1">
        <v>2.3560000000000001E-2</v>
      </c>
    </row>
    <row r="4" spans="1:5">
      <c r="A4" s="1">
        <v>9.9999999999999995E-7</v>
      </c>
      <c r="B4" s="1">
        <v>2.4630000000000001</v>
      </c>
      <c r="C4" s="1">
        <v>0.2366</v>
      </c>
      <c r="D4" s="1">
        <v>0.23719999999999999</v>
      </c>
      <c r="E4" s="1">
        <v>0.23780000000000001</v>
      </c>
    </row>
    <row r="5" spans="1:5">
      <c r="A5" s="1">
        <v>9.9999999999999995E-8</v>
      </c>
      <c r="B5" s="1">
        <v>24.19</v>
      </c>
      <c r="C5" s="1">
        <v>2.3570000000000002</v>
      </c>
      <c r="D5" s="1">
        <v>2.3559999999999999</v>
      </c>
      <c r="E5" s="1">
        <v>2.3439999999999999</v>
      </c>
    </row>
    <row r="6" spans="1:5">
      <c r="A6" s="1">
        <v>1E-8</v>
      </c>
      <c r="B6" s="1">
        <v>244.5</v>
      </c>
      <c r="C6" s="1">
        <v>23.53</v>
      </c>
      <c r="D6" s="1">
        <v>23.46</v>
      </c>
      <c r="E6" s="1">
        <v>23.44</v>
      </c>
    </row>
    <row r="7" spans="1:5">
      <c r="A7" s="1">
        <v>1.0000000000000001E-9</v>
      </c>
      <c r="B7" s="1">
        <v>2441</v>
      </c>
      <c r="C7" s="1">
        <v>237.1</v>
      </c>
      <c r="D7" s="1">
        <v>235.5</v>
      </c>
      <c r="E7" s="1">
        <v>234.1</v>
      </c>
    </row>
    <row r="8" spans="1:5">
      <c r="A8" s="1">
        <v>1E-10</v>
      </c>
      <c r="B8" s="1"/>
      <c r="C8" s="1">
        <v>2354</v>
      </c>
      <c r="D8" s="1">
        <v>2358</v>
      </c>
      <c r="E8" s="1">
        <v>2386</v>
      </c>
    </row>
    <row r="27" spans="8:8">
      <c r="H27" t="s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DF0-8170-4972-BB27-055686809476}">
  <dimension ref="A1:E8"/>
  <sheetViews>
    <sheetView workbookViewId="0">
      <selection sqref="A1:E5"/>
    </sheetView>
  </sheetViews>
  <sheetFormatPr baseColWidth="10" defaultColWidth="8.83203125" defaultRowHeight="15"/>
  <cols>
    <col min="1" max="1" width="9.5" bestFit="1" customWidth="1"/>
    <col min="2" max="5" width="9.33203125" bestFit="1" customWidth="1"/>
    <col min="7" max="7" width="11.6640625" bestFit="1" customWidth="1"/>
  </cols>
  <sheetData>
    <row r="1" spans="1:5">
      <c r="A1" t="s">
        <v>7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s="1">
        <v>3.0219999999999999E-5</v>
      </c>
      <c r="C2" s="1">
        <v>2.4070000000000002E-5</v>
      </c>
      <c r="D2" s="1">
        <v>1.9769999999999999E-5</v>
      </c>
      <c r="E2" s="1">
        <v>3.4000000000000001E-6</v>
      </c>
    </row>
    <row r="3" spans="1:5">
      <c r="A3" s="1">
        <v>2</v>
      </c>
      <c r="B3" s="1">
        <v>6.9339999999999997E-5</v>
      </c>
      <c r="C3" s="1">
        <v>4.8539999999999999E-5</v>
      </c>
      <c r="D3" s="1">
        <v>4.1470000000000001E-5</v>
      </c>
      <c r="E3" s="1">
        <v>2.4899999999999999E-6</v>
      </c>
    </row>
    <row r="4" spans="1:5">
      <c r="A4" s="1">
        <v>3</v>
      </c>
      <c r="B4" s="1">
        <v>1.1677E-4</v>
      </c>
      <c r="C4" s="1">
        <v>8.5870000000000003E-5</v>
      </c>
      <c r="D4" s="1">
        <v>7.9090000000000003E-5</v>
      </c>
      <c r="E4" s="1">
        <v>8.085E-5</v>
      </c>
    </row>
    <row r="5" spans="1:5">
      <c r="A5" s="1">
        <v>4</v>
      </c>
      <c r="B5" s="1">
        <v>1.6930999999999999E-4</v>
      </c>
      <c r="C5" s="1">
        <v>1.2768E-4</v>
      </c>
      <c r="D5" s="1">
        <v>1.1924E-4</v>
      </c>
      <c r="E5" s="1">
        <v>1.1593E-4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C8" s="1"/>
      <c r="D8" s="1"/>
      <c r="E8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A24A-300C-DD45-87CA-8AB1D9AFA39D}">
  <dimension ref="A1:AD68"/>
  <sheetViews>
    <sheetView tabSelected="1" topLeftCell="B1" zoomScale="69" workbookViewId="0">
      <selection activeCell="U31" sqref="U31"/>
    </sheetView>
  </sheetViews>
  <sheetFormatPr baseColWidth="10" defaultRowHeight="15"/>
  <cols>
    <col min="1" max="1" width="10.83203125" style="1"/>
    <col min="2" max="11" width="10.83203125" style="2"/>
    <col min="12" max="13" width="11" style="2" bestFit="1" customWidth="1"/>
    <col min="14" max="14" width="14" style="2" bestFit="1" customWidth="1"/>
    <col min="15" max="15" width="11" style="2" bestFit="1" customWidth="1"/>
    <col min="16" max="16384" width="10.83203125" style="2"/>
  </cols>
  <sheetData>
    <row r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AA1" s="2">
        <v>1</v>
      </c>
      <c r="AB1" s="2">
        <v>2</v>
      </c>
      <c r="AC1" s="2">
        <v>3</v>
      </c>
      <c r="AD1" s="2">
        <v>4</v>
      </c>
    </row>
    <row r="2" spans="1:30">
      <c r="A2" s="1">
        <v>1E-4</v>
      </c>
      <c r="B2" s="2">
        <v>0.1176</v>
      </c>
      <c r="C2" s="2">
        <v>2.8600000000000001E-6</v>
      </c>
      <c r="D2" s="2">
        <v>1.9179999999999999E-2</v>
      </c>
      <c r="E2" s="2">
        <v>1.916E-2</v>
      </c>
      <c r="G2" s="2">
        <f>B2/B11</f>
        <v>1.9215686274509804</v>
      </c>
      <c r="H2" s="2">
        <f t="shared" ref="H2:J7" si="0">C2/C11</f>
        <v>6.3839285714285723E-4</v>
      </c>
      <c r="I2" s="2">
        <f t="shared" si="0"/>
        <v>4.0652818991097925</v>
      </c>
      <c r="J2" s="2">
        <f t="shared" si="0"/>
        <v>4.0507399577167025</v>
      </c>
      <c r="L2" s="2">
        <f>B20/B29</f>
        <v>1.2393075356415477</v>
      </c>
      <c r="M2" s="2">
        <f>C20/C29</f>
        <v>2.0540084388185651</v>
      </c>
      <c r="O2" s="2">
        <f t="shared" ref="O2:O7" si="1">E20/E29</f>
        <v>1.9857502095557418</v>
      </c>
      <c r="Q2" s="2">
        <f>B38/B47</f>
        <v>0.96291959406713512</v>
      </c>
      <c r="R2" s="2">
        <f t="shared" ref="R2:T2" si="2">C38/C47</f>
        <v>1.9640618470539071</v>
      </c>
      <c r="S2" s="2">
        <f t="shared" si="2"/>
        <v>2.0051194539249146</v>
      </c>
      <c r="T2" s="2">
        <f t="shared" si="2"/>
        <v>1.977396400167434</v>
      </c>
      <c r="V2" s="2">
        <v>1</v>
      </c>
      <c r="W2" s="2">
        <f>C2/B2</f>
        <v>2.4319727891156463E-5</v>
      </c>
      <c r="X2" s="2">
        <f>D2/B2</f>
        <v>0.1630952380952381</v>
      </c>
      <c r="Y2" s="2">
        <f>E2/B2</f>
        <v>0.1629251700680272</v>
      </c>
      <c r="AA2" s="2">
        <v>1</v>
      </c>
      <c r="AB2" s="2">
        <v>4.812925170068027E-9</v>
      </c>
      <c r="AC2" s="2">
        <v>0.1685374149659864</v>
      </c>
      <c r="AD2" s="2">
        <v>0.17312925170068028</v>
      </c>
    </row>
    <row r="3" spans="1:30">
      <c r="A3" s="1">
        <v>1.0000000000000001E-5</v>
      </c>
      <c r="B3" s="2">
        <v>1.1140000000000001</v>
      </c>
      <c r="C3" s="2">
        <v>3.9600000000000002E-6</v>
      </c>
      <c r="D3" s="2">
        <v>0.19120000000000001</v>
      </c>
      <c r="E3" s="2">
        <v>0.189</v>
      </c>
      <c r="G3" s="2">
        <f t="shared" ref="G3:G6" si="3">B3/B12</f>
        <v>1.8172920065252858</v>
      </c>
      <c r="I3" s="2">
        <f t="shared" si="0"/>
        <v>4.0168067226890756</v>
      </c>
      <c r="J3" s="2">
        <f t="shared" si="0"/>
        <v>4.0212765957446805</v>
      </c>
      <c r="L3" s="2">
        <f t="shared" ref="L3:L7" si="4">B21/B30</f>
        <v>1.3637295081967211</v>
      </c>
      <c r="M3" s="2">
        <f t="shared" ref="M3:M7" si="5">C21/C30</f>
        <v>2.125</v>
      </c>
      <c r="O3" s="2">
        <f t="shared" si="1"/>
        <v>1.965289256198347</v>
      </c>
      <c r="Q3" s="2">
        <f t="shared" ref="Q3:Q7" si="6">B39/B48</f>
        <v>1.0152514427040396</v>
      </c>
      <c r="R3" s="2">
        <f t="shared" ref="R3:R8" si="7">C39/C48</f>
        <v>2.006361323155216</v>
      </c>
      <c r="S3" s="2">
        <f t="shared" ref="S3:S8" si="8">D39/D48</f>
        <v>1.9923728813559323</v>
      </c>
      <c r="T3" s="2">
        <f t="shared" ref="T3:T8" si="9">E39/E48</f>
        <v>2.0008488964346349</v>
      </c>
      <c r="V3" s="2">
        <v>1</v>
      </c>
      <c r="W3" s="2">
        <f>C3/B3</f>
        <v>3.5547576301615797E-6</v>
      </c>
      <c r="X3" s="2">
        <f>D3/B3</f>
        <v>0.17163375224416516</v>
      </c>
      <c r="Y3" s="2">
        <f>E3/B3</f>
        <v>0.16965888689407538</v>
      </c>
      <c r="AA3" s="2">
        <v>1</v>
      </c>
      <c r="AB3" s="2">
        <v>7.473015873015873E-2</v>
      </c>
      <c r="AC3" s="2">
        <v>7.4603174603174602E-2</v>
      </c>
      <c r="AD3" s="2">
        <v>7.4920634920634929E-2</v>
      </c>
    </row>
    <row r="4" spans="1:30">
      <c r="A4" s="1">
        <v>9.9999999999999995E-7</v>
      </c>
      <c r="B4" s="2">
        <v>10.99</v>
      </c>
      <c r="C4" s="2">
        <v>6.7599999999999997E-6</v>
      </c>
      <c r="D4" s="2">
        <v>1.8740000000000001</v>
      </c>
      <c r="E4" s="2">
        <v>1.8839999999999999</v>
      </c>
      <c r="G4" s="2">
        <f t="shared" si="3"/>
        <v>1.7899022801302933</v>
      </c>
      <c r="I4" s="2">
        <f t="shared" si="0"/>
        <v>3.9535864978902957</v>
      </c>
      <c r="J4" s="2">
        <f t="shared" si="0"/>
        <v>3.9746835443037973</v>
      </c>
      <c r="L4" s="2">
        <f t="shared" si="4"/>
        <v>1.318974358974359</v>
      </c>
      <c r="M4" s="2">
        <f t="shared" si="5"/>
        <v>2.0678541136556401</v>
      </c>
      <c r="O4" s="2">
        <f t="shared" si="1"/>
        <v>2.0033783783783781</v>
      </c>
      <c r="Q4" s="2">
        <f t="shared" si="6"/>
        <v>1.0064961429151442</v>
      </c>
      <c r="R4" s="2">
        <f t="shared" si="7"/>
        <v>1.9949281487743025</v>
      </c>
      <c r="S4" s="2">
        <f t="shared" si="8"/>
        <v>1.9869308600337268</v>
      </c>
      <c r="T4" s="2">
        <f t="shared" si="9"/>
        <v>1.9928511354079057</v>
      </c>
      <c r="V4" s="2">
        <v>1</v>
      </c>
      <c r="W4" s="2">
        <f>C4/B4</f>
        <v>6.1510464058234758E-7</v>
      </c>
      <c r="X4" s="2">
        <f>D4/B4</f>
        <v>0.17051865332120109</v>
      </c>
      <c r="Y4" s="2">
        <f>E4/B4</f>
        <v>0.1714285714285714</v>
      </c>
      <c r="AA4" s="2">
        <v>1</v>
      </c>
      <c r="AB4" s="2">
        <v>0.19291217257318952</v>
      </c>
      <c r="AC4" s="2">
        <v>0.18574730354391372</v>
      </c>
      <c r="AD4" s="2">
        <v>0.18181818181818182</v>
      </c>
    </row>
    <row r="5" spans="1:30">
      <c r="A5" s="1">
        <v>9.9999999999999995E-8</v>
      </c>
      <c r="B5" s="2">
        <v>110.1</v>
      </c>
      <c r="C5" s="2">
        <v>6.6800000000000004E-6</v>
      </c>
      <c r="D5" s="2">
        <v>18.96</v>
      </c>
      <c r="E5" s="2">
        <v>20.2</v>
      </c>
      <c r="G5" s="2">
        <f t="shared" si="3"/>
        <v>1.7559808612440189</v>
      </c>
      <c r="I5" s="2">
        <f t="shared" si="0"/>
        <v>4.051282051282052</v>
      </c>
      <c r="J5" s="2">
        <f t="shared" si="0"/>
        <v>4.2436974789915967</v>
      </c>
      <c r="L5" s="2">
        <f t="shared" si="4"/>
        <v>1.3765560165975101</v>
      </c>
      <c r="M5" s="2">
        <f t="shared" si="5"/>
        <v>2.0632377740303545</v>
      </c>
      <c r="O5" s="2">
        <f t="shared" si="1"/>
        <v>2.0042408821034776</v>
      </c>
      <c r="Q5" s="2">
        <f t="shared" si="6"/>
        <v>1.027697395618024</v>
      </c>
      <c r="R5" s="2">
        <f t="shared" si="7"/>
        <v>1.9932117098005939</v>
      </c>
      <c r="S5" s="2">
        <f t="shared" si="8"/>
        <v>1.9974533106960954</v>
      </c>
      <c r="T5" s="2">
        <f t="shared" si="9"/>
        <v>2.0034129692832763</v>
      </c>
      <c r="V5" s="2">
        <v>1</v>
      </c>
      <c r="W5" s="2">
        <f>C5/B5</f>
        <v>6.0672116257947327E-8</v>
      </c>
      <c r="X5" s="2">
        <f>D5/B5</f>
        <v>0.17220708446866487</v>
      </c>
      <c r="Y5" s="2">
        <f>E5/B5</f>
        <v>0.1834695731153497</v>
      </c>
      <c r="AA5" s="2">
        <v>1</v>
      </c>
      <c r="AB5" s="2">
        <v>0.11938775510204082</v>
      </c>
      <c r="AC5" s="2">
        <v>2.1428571428571425E-9</v>
      </c>
      <c r="AD5" s="2">
        <v>0.11918367346938775</v>
      </c>
    </row>
    <row r="6" spans="1:30">
      <c r="A6" s="1">
        <v>1E-8</v>
      </c>
      <c r="B6" s="2">
        <v>1176</v>
      </c>
      <c r="C6" s="2">
        <v>5.66E-6</v>
      </c>
      <c r="D6" s="2">
        <v>198.2</v>
      </c>
      <c r="E6" s="2">
        <v>203.6</v>
      </c>
      <c r="G6" s="2">
        <f t="shared" si="3"/>
        <v>1.8666666666666667</v>
      </c>
      <c r="I6" s="2">
        <f t="shared" si="0"/>
        <v>4.2170212765957444</v>
      </c>
      <c r="J6" s="2">
        <f t="shared" si="0"/>
        <v>4.3135593220338979</v>
      </c>
      <c r="L6" s="2">
        <f t="shared" si="4"/>
        <v>1.3109072375127422</v>
      </c>
      <c r="M6" s="2">
        <f t="shared" si="5"/>
        <v>2.0782828282828283</v>
      </c>
      <c r="O6" s="2">
        <f t="shared" si="1"/>
        <v>1.9873096446700507</v>
      </c>
      <c r="Q6" s="2">
        <f t="shared" si="6"/>
        <v>1.0094069529652352</v>
      </c>
      <c r="R6" s="2">
        <f t="shared" si="7"/>
        <v>2.0063748406289843</v>
      </c>
      <c r="S6" s="2">
        <f t="shared" si="8"/>
        <v>2.0038363171355495</v>
      </c>
      <c r="T6" s="2">
        <f t="shared" si="9"/>
        <v>2.0187713310580202</v>
      </c>
      <c r="V6" s="2">
        <v>1</v>
      </c>
      <c r="W6" s="2">
        <f>C6/B6</f>
        <v>4.812925170068027E-9</v>
      </c>
      <c r="X6" s="2">
        <f>D6/B6</f>
        <v>0.1685374149659864</v>
      </c>
      <c r="Y6" s="2">
        <f>E6/B6</f>
        <v>0.17312925170068028</v>
      </c>
      <c r="AA6" s="2">
        <v>1</v>
      </c>
      <c r="AB6" s="2">
        <v>0.18439577630035198</v>
      </c>
      <c r="AC6" s="2">
        <v>0.18451310129057491</v>
      </c>
      <c r="AD6" s="2">
        <v>0.18455220962064919</v>
      </c>
    </row>
    <row r="7" spans="1:30">
      <c r="A7" s="1">
        <v>1.0000000000000001E-9</v>
      </c>
      <c r="C7" s="2">
        <v>1882</v>
      </c>
      <c r="D7" s="2">
        <v>1880</v>
      </c>
      <c r="E7" s="2">
        <v>1922</v>
      </c>
      <c r="I7" s="2">
        <f t="shared" si="0"/>
        <v>3.9830508474576272</v>
      </c>
      <c r="J7" s="2">
        <f t="shared" si="0"/>
        <v>4.03781512605042</v>
      </c>
      <c r="L7" s="2">
        <f t="shared" si="4"/>
        <v>1.3244897959183672</v>
      </c>
      <c r="M7" s="2">
        <f t="shared" si="5"/>
        <v>2.1401709401709401</v>
      </c>
      <c r="O7" s="2">
        <f t="shared" si="1"/>
        <v>2.0205479452054793</v>
      </c>
      <c r="Q7" s="2">
        <f t="shared" si="6"/>
        <v>1.0475215075788611</v>
      </c>
      <c r="R7" s="2">
        <f t="shared" si="7"/>
        <v>1.9886123998312948</v>
      </c>
      <c r="S7" s="2">
        <f t="shared" si="8"/>
        <v>2.0033970276008493</v>
      </c>
      <c r="T7" s="2">
        <f t="shared" si="9"/>
        <v>2.0158052114480989</v>
      </c>
      <c r="V7" s="2">
        <v>1</v>
      </c>
      <c r="W7" s="2" t="e">
        <f>C7/B7</f>
        <v>#DIV/0!</v>
      </c>
      <c r="X7" s="2" t="e">
        <f>D7/B7</f>
        <v>#DIV/0!</v>
      </c>
      <c r="Y7" s="2" t="e">
        <f>E7/B7</f>
        <v>#DIV/0!</v>
      </c>
      <c r="AA7" s="2">
        <v>1</v>
      </c>
      <c r="AB7" s="2">
        <v>9.7132322818516997E-2</v>
      </c>
      <c r="AC7" s="2">
        <v>9.6476853748463751E-2</v>
      </c>
      <c r="AD7" s="2">
        <v>9.5903318312167141E-2</v>
      </c>
    </row>
    <row r="8" spans="1:30">
      <c r="A8" s="1">
        <v>1E-10</v>
      </c>
      <c r="R8" s="2">
        <f t="shared" si="7"/>
        <v>2.030586236193713</v>
      </c>
      <c r="S8" s="2">
        <f t="shared" si="8"/>
        <v>1.9932145886344359</v>
      </c>
      <c r="T8" s="2">
        <f t="shared" si="9"/>
        <v>2.0599329421626154</v>
      </c>
      <c r="V8" s="2">
        <v>1</v>
      </c>
      <c r="W8" s="2" t="e">
        <f>C8/B8</f>
        <v>#DIV/0!</v>
      </c>
      <c r="X8" s="2" t="e">
        <f>D8/B8</f>
        <v>#DIV/0!</v>
      </c>
      <c r="Y8" s="2" t="e">
        <f>E8/B8</f>
        <v>#DIV/0!</v>
      </c>
    </row>
    <row r="9" spans="1:30">
      <c r="V9" s="2">
        <v>1</v>
      </c>
      <c r="W9" s="2" t="e">
        <f t="shared" ref="W9:W60" si="10">C9/B9</f>
        <v>#DIV/0!</v>
      </c>
      <c r="X9" s="2" t="e">
        <f t="shared" ref="X9:X60" si="11">D9/B9</f>
        <v>#DIV/0!</v>
      </c>
      <c r="Y9" s="2" t="e">
        <f t="shared" ref="Y9:Y60" si="12">E9/B9</f>
        <v>#DIV/0!</v>
      </c>
    </row>
    <row r="10" spans="1:30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V10" s="2">
        <v>1</v>
      </c>
      <c r="W10" s="2" t="e">
        <f t="shared" si="10"/>
        <v>#VALUE!</v>
      </c>
      <c r="X10" s="2" t="e">
        <f t="shared" si="11"/>
        <v>#VALUE!</v>
      </c>
      <c r="Y10" s="2" t="e">
        <f t="shared" si="12"/>
        <v>#VALUE!</v>
      </c>
    </row>
    <row r="11" spans="1:30">
      <c r="A11" s="1">
        <v>1E-4</v>
      </c>
      <c r="B11" s="2">
        <v>6.1199999999999997E-2</v>
      </c>
      <c r="C11" s="2">
        <v>4.4799999999999996E-3</v>
      </c>
      <c r="D11" s="2">
        <v>4.718E-3</v>
      </c>
      <c r="E11" s="2">
        <v>4.7299999999999998E-3</v>
      </c>
      <c r="V11" s="2">
        <v>1</v>
      </c>
      <c r="W11" s="2">
        <f t="shared" si="10"/>
        <v>7.3202614379084957E-2</v>
      </c>
      <c r="X11" s="2">
        <f t="shared" si="11"/>
        <v>7.7091503267973857E-2</v>
      </c>
      <c r="Y11" s="2">
        <f t="shared" si="12"/>
        <v>7.7287581699346408E-2</v>
      </c>
    </row>
    <row r="12" spans="1:30">
      <c r="A12" s="1">
        <v>1.0000000000000001E-5</v>
      </c>
      <c r="B12" s="2">
        <v>0.61299999999999999</v>
      </c>
      <c r="C12" s="2">
        <v>4.8000000000000001E-2</v>
      </c>
      <c r="D12" s="2">
        <v>4.7600000000000003E-2</v>
      </c>
      <c r="E12" s="2">
        <v>4.7E-2</v>
      </c>
      <c r="V12" s="2">
        <v>1</v>
      </c>
      <c r="W12" s="2">
        <f t="shared" si="10"/>
        <v>7.8303425774877658E-2</v>
      </c>
      <c r="X12" s="2">
        <f t="shared" si="11"/>
        <v>7.7650897226753682E-2</v>
      </c>
      <c r="Y12" s="2">
        <f t="shared" si="12"/>
        <v>7.6672104404567704E-2</v>
      </c>
    </row>
    <row r="13" spans="1:30">
      <c r="A13" s="1">
        <v>9.9999999999999995E-7</v>
      </c>
      <c r="B13" s="2">
        <v>6.14</v>
      </c>
      <c r="C13" s="2">
        <v>0.46800000000000003</v>
      </c>
      <c r="D13" s="2">
        <v>0.47399999999999998</v>
      </c>
      <c r="E13" s="2">
        <v>0.47399999999999998</v>
      </c>
      <c r="V13" s="2">
        <v>1</v>
      </c>
      <c r="W13" s="2">
        <f t="shared" si="10"/>
        <v>7.6221498371335517E-2</v>
      </c>
      <c r="X13" s="2">
        <f t="shared" si="11"/>
        <v>7.7198697068403904E-2</v>
      </c>
      <c r="Y13" s="2">
        <f t="shared" si="12"/>
        <v>7.7198697068403904E-2</v>
      </c>
    </row>
    <row r="14" spans="1:30">
      <c r="A14" s="1">
        <v>9.9999999999999995E-8</v>
      </c>
      <c r="B14" s="2">
        <v>62.7</v>
      </c>
      <c r="C14" s="2">
        <v>4.68</v>
      </c>
      <c r="D14" s="2">
        <v>4.68</v>
      </c>
      <c r="E14" s="2">
        <v>4.76</v>
      </c>
      <c r="V14" s="2">
        <v>1</v>
      </c>
      <c r="W14" s="2">
        <f t="shared" si="10"/>
        <v>7.4641148325358841E-2</v>
      </c>
      <c r="X14" s="2">
        <f t="shared" si="11"/>
        <v>7.4641148325358841E-2</v>
      </c>
      <c r="Y14" s="2">
        <f t="shared" si="12"/>
        <v>7.5917065390749591E-2</v>
      </c>
    </row>
    <row r="15" spans="1:30">
      <c r="A15" s="1">
        <v>1E-8</v>
      </c>
      <c r="B15" s="2">
        <v>630</v>
      </c>
      <c r="C15" s="2">
        <v>47.08</v>
      </c>
      <c r="D15" s="2">
        <v>47</v>
      </c>
      <c r="E15" s="2">
        <v>47.2</v>
      </c>
      <c r="V15" s="2">
        <v>1</v>
      </c>
      <c r="W15" s="2">
        <f t="shared" si="10"/>
        <v>7.473015873015873E-2</v>
      </c>
      <c r="X15" s="2">
        <f t="shared" si="11"/>
        <v>7.4603174603174602E-2</v>
      </c>
      <c r="Y15" s="2">
        <f t="shared" si="12"/>
        <v>7.4920634920634929E-2</v>
      </c>
    </row>
    <row r="16" spans="1:30">
      <c r="A16" s="1">
        <v>1.0000000000000001E-9</v>
      </c>
      <c r="C16" s="2">
        <v>478</v>
      </c>
      <c r="D16" s="2">
        <v>472</v>
      </c>
      <c r="E16" s="2">
        <v>476</v>
      </c>
      <c r="V16" s="2">
        <v>1</v>
      </c>
      <c r="W16" s="2" t="e">
        <f t="shared" si="10"/>
        <v>#DIV/0!</v>
      </c>
      <c r="X16" s="2" t="e">
        <f t="shared" si="11"/>
        <v>#DIV/0!</v>
      </c>
      <c r="Y16" s="2" t="e">
        <f t="shared" si="12"/>
        <v>#DIV/0!</v>
      </c>
    </row>
    <row r="17" spans="1:25">
      <c r="A17" s="1">
        <v>1E-10</v>
      </c>
      <c r="C17" s="2">
        <v>4712</v>
      </c>
      <c r="D17" s="2">
        <v>4688</v>
      </c>
      <c r="E17" s="2">
        <v>4708</v>
      </c>
      <c r="V17" s="2">
        <v>1</v>
      </c>
      <c r="W17" s="2" t="e">
        <f t="shared" si="10"/>
        <v>#DIV/0!</v>
      </c>
      <c r="X17" s="2" t="e">
        <f t="shared" si="11"/>
        <v>#DIV/0!</v>
      </c>
      <c r="Y17" s="2" t="e">
        <f t="shared" si="12"/>
        <v>#DIV/0!</v>
      </c>
    </row>
    <row r="18" spans="1:25">
      <c r="V18" s="2">
        <v>1</v>
      </c>
      <c r="W18" s="2" t="e">
        <f t="shared" si="10"/>
        <v>#DIV/0!</v>
      </c>
      <c r="X18" s="2" t="e">
        <f t="shared" si="11"/>
        <v>#DIV/0!</v>
      </c>
      <c r="Y18" s="2" t="e">
        <f t="shared" si="12"/>
        <v>#DIV/0!</v>
      </c>
    </row>
    <row r="19" spans="1:25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V19" s="2">
        <v>1</v>
      </c>
      <c r="W19" s="2" t="e">
        <f t="shared" si="10"/>
        <v>#VALUE!</v>
      </c>
      <c r="X19" s="2" t="e">
        <f t="shared" si="11"/>
        <v>#VALUE!</v>
      </c>
      <c r="Y19" s="2" t="e">
        <f t="shared" si="12"/>
        <v>#VALUE!</v>
      </c>
    </row>
    <row r="20" spans="1:25">
      <c r="A20" s="1">
        <v>1E-4</v>
      </c>
      <c r="B20" s="2">
        <v>4.8680000000000001E-2</v>
      </c>
      <c r="C20" s="2">
        <v>9.7359999999999999E-3</v>
      </c>
      <c r="D20" s="2">
        <v>9.5519999999999997E-3</v>
      </c>
      <c r="E20" s="2">
        <v>9.476E-3</v>
      </c>
      <c r="V20" s="2">
        <v>1</v>
      </c>
      <c r="W20" s="2">
        <f t="shared" si="10"/>
        <v>0.19999999999999998</v>
      </c>
      <c r="X20" s="2">
        <f t="shared" si="11"/>
        <v>0.19622021364009859</v>
      </c>
      <c r="Y20" s="2">
        <f t="shared" si="12"/>
        <v>0.19465899753492194</v>
      </c>
    </row>
    <row r="21" spans="1:25">
      <c r="A21" s="1">
        <v>1.0000000000000001E-5</v>
      </c>
      <c r="B21" s="2">
        <v>0.53239999999999998</v>
      </c>
      <c r="C21" s="2">
        <v>9.8599999999999993E-2</v>
      </c>
      <c r="D21" s="2">
        <v>9.4560000000000005E-2</v>
      </c>
      <c r="E21" s="2">
        <v>9.5119999999999996E-2</v>
      </c>
      <c r="V21" s="2">
        <v>1</v>
      </c>
      <c r="W21" s="2">
        <f t="shared" si="10"/>
        <v>0.18519909842223892</v>
      </c>
      <c r="X21" s="2">
        <f t="shared" si="11"/>
        <v>0.17761081893313299</v>
      </c>
      <c r="Y21" s="2">
        <f t="shared" si="12"/>
        <v>0.17866265965439518</v>
      </c>
    </row>
    <row r="22" spans="1:25">
      <c r="A22" s="1">
        <v>9.9999999999999995E-7</v>
      </c>
      <c r="B22" s="2">
        <v>5.1440000000000001</v>
      </c>
      <c r="C22" s="2">
        <v>0.97519999999999996</v>
      </c>
      <c r="D22" s="2">
        <v>0.97119999999999995</v>
      </c>
      <c r="E22" s="2">
        <v>0.94879999999999998</v>
      </c>
      <c r="V22" s="2">
        <v>1</v>
      </c>
      <c r="W22" s="2">
        <f t="shared" si="10"/>
        <v>0.18958009331259718</v>
      </c>
      <c r="X22" s="2">
        <f t="shared" si="11"/>
        <v>0.18880248833592533</v>
      </c>
      <c r="Y22" s="2">
        <f t="shared" si="12"/>
        <v>0.18444790046656298</v>
      </c>
    </row>
    <row r="23" spans="1:25">
      <c r="A23" s="1">
        <v>9.9999999999999995E-8</v>
      </c>
      <c r="B23" s="2">
        <v>53.08</v>
      </c>
      <c r="C23" s="2">
        <v>9.7880000000000003</v>
      </c>
      <c r="D23" s="2">
        <v>9.9239999999999995</v>
      </c>
      <c r="E23" s="2">
        <v>9.452</v>
      </c>
      <c r="V23" s="2">
        <v>1</v>
      </c>
      <c r="W23" s="2">
        <f t="shared" si="10"/>
        <v>0.18440090429540318</v>
      </c>
      <c r="X23" s="2">
        <f t="shared" si="11"/>
        <v>0.18696307460437075</v>
      </c>
      <c r="Y23" s="2">
        <f t="shared" si="12"/>
        <v>0.17807083647324792</v>
      </c>
    </row>
    <row r="24" spans="1:25">
      <c r="A24" s="1">
        <v>1E-8</v>
      </c>
      <c r="B24" s="2">
        <v>514.4</v>
      </c>
      <c r="C24" s="2">
        <v>98.76</v>
      </c>
      <c r="D24" s="2">
        <v>96.84</v>
      </c>
      <c r="E24" s="2">
        <v>93.96</v>
      </c>
      <c r="V24" s="2">
        <v>1</v>
      </c>
      <c r="W24" s="2">
        <f t="shared" si="10"/>
        <v>0.19199066874027995</v>
      </c>
      <c r="X24" s="2">
        <f t="shared" si="11"/>
        <v>0.18825816485225508</v>
      </c>
      <c r="Y24" s="2">
        <f t="shared" si="12"/>
        <v>0.18265940902021774</v>
      </c>
    </row>
    <row r="25" spans="1:25">
      <c r="A25" s="1">
        <v>1.0000000000000001E-9</v>
      </c>
      <c r="B25" s="2">
        <v>5192</v>
      </c>
      <c r="C25" s="2">
        <v>1001.6</v>
      </c>
      <c r="D25" s="2">
        <v>964.4</v>
      </c>
      <c r="E25" s="2">
        <v>944</v>
      </c>
      <c r="V25" s="2">
        <v>1</v>
      </c>
      <c r="W25" s="2">
        <f t="shared" si="10"/>
        <v>0.19291217257318952</v>
      </c>
      <c r="X25" s="2">
        <f t="shared" si="11"/>
        <v>0.18574730354391372</v>
      </c>
      <c r="Y25" s="2">
        <f t="shared" si="12"/>
        <v>0.18181818181818182</v>
      </c>
    </row>
    <row r="26" spans="1:25">
      <c r="A26" s="1">
        <v>1E-10</v>
      </c>
      <c r="V26" s="2">
        <v>1</v>
      </c>
      <c r="W26" s="2" t="e">
        <f t="shared" si="10"/>
        <v>#DIV/0!</v>
      </c>
      <c r="X26" s="2" t="e">
        <f t="shared" si="11"/>
        <v>#DIV/0!</v>
      </c>
      <c r="Y26" s="2" t="e">
        <f t="shared" si="12"/>
        <v>#DIV/0!</v>
      </c>
    </row>
    <row r="27" spans="1:25">
      <c r="V27" s="2">
        <v>1</v>
      </c>
      <c r="W27" s="2" t="e">
        <f t="shared" si="10"/>
        <v>#DIV/0!</v>
      </c>
      <c r="X27" s="2" t="e">
        <f t="shared" si="11"/>
        <v>#DIV/0!</v>
      </c>
      <c r="Y27" s="2" t="e">
        <f t="shared" si="12"/>
        <v>#DIV/0!</v>
      </c>
    </row>
    <row r="28" spans="1:25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V28" s="2">
        <v>1</v>
      </c>
      <c r="W28" s="2" t="e">
        <f t="shared" si="10"/>
        <v>#VALUE!</v>
      </c>
      <c r="X28" s="2" t="e">
        <f t="shared" si="11"/>
        <v>#VALUE!</v>
      </c>
      <c r="Y28" s="2" t="e">
        <f t="shared" si="12"/>
        <v>#VALUE!</v>
      </c>
    </row>
    <row r="29" spans="1:25">
      <c r="A29" s="1">
        <v>1E-4</v>
      </c>
      <c r="B29" s="2">
        <v>3.9280000000000002E-2</v>
      </c>
      <c r="C29" s="2">
        <v>4.7400000000000003E-3</v>
      </c>
      <c r="D29" s="2">
        <v>9.1600000000000004E-6</v>
      </c>
      <c r="E29" s="2">
        <v>4.7720000000000002E-3</v>
      </c>
      <c r="V29" s="2">
        <v>1</v>
      </c>
      <c r="W29" s="2">
        <f t="shared" si="10"/>
        <v>0.12067209775967414</v>
      </c>
      <c r="X29" s="2">
        <f t="shared" si="11"/>
        <v>2.3319755600814663E-4</v>
      </c>
      <c r="Y29" s="2">
        <f t="shared" si="12"/>
        <v>0.1214867617107943</v>
      </c>
    </row>
    <row r="30" spans="1:25">
      <c r="A30" s="1">
        <v>1.0000000000000001E-5</v>
      </c>
      <c r="B30" s="2">
        <v>0.39040000000000002</v>
      </c>
      <c r="C30" s="2">
        <v>4.6399999999999997E-2</v>
      </c>
      <c r="D30" s="2">
        <v>1.0360000000000001E-5</v>
      </c>
      <c r="E30" s="2">
        <v>4.8399999999999999E-2</v>
      </c>
      <c r="V30" s="2">
        <v>1</v>
      </c>
      <c r="W30" s="2">
        <f t="shared" si="10"/>
        <v>0.11885245901639342</v>
      </c>
      <c r="X30" s="2">
        <f t="shared" si="11"/>
        <v>2.6536885245901639E-5</v>
      </c>
      <c r="Y30" s="2">
        <f t="shared" si="12"/>
        <v>0.12397540983606556</v>
      </c>
    </row>
    <row r="31" spans="1:25">
      <c r="A31" s="1">
        <v>9.9999999999999995E-7</v>
      </c>
      <c r="B31" s="2">
        <v>3.9</v>
      </c>
      <c r="C31" s="2">
        <v>0.47160000000000002</v>
      </c>
      <c r="D31" s="2">
        <v>6.7599999999999997E-6</v>
      </c>
      <c r="E31" s="2">
        <v>0.47360000000000002</v>
      </c>
      <c r="V31" s="2">
        <v>1</v>
      </c>
      <c r="W31" s="2">
        <f t="shared" si="10"/>
        <v>0.12092307692307692</v>
      </c>
      <c r="X31" s="2">
        <f t="shared" si="11"/>
        <v>1.7333333333333332E-6</v>
      </c>
      <c r="Y31" s="2">
        <f t="shared" si="12"/>
        <v>0.12143589743589744</v>
      </c>
    </row>
    <row r="32" spans="1:25">
      <c r="A32" s="1">
        <v>9.9999999999999995E-8</v>
      </c>
      <c r="B32" s="2">
        <v>38.56</v>
      </c>
      <c r="C32" s="2">
        <v>4.7439999999999998</v>
      </c>
      <c r="D32" s="2">
        <v>8.1999999999999994E-6</v>
      </c>
      <c r="E32" s="2">
        <v>4.7160000000000002</v>
      </c>
      <c r="V32" s="2">
        <v>1</v>
      </c>
      <c r="W32" s="2">
        <f t="shared" si="10"/>
        <v>0.12302904564315352</v>
      </c>
      <c r="X32" s="2">
        <f t="shared" si="11"/>
        <v>2.12655601659751E-7</v>
      </c>
      <c r="Y32" s="2">
        <f t="shared" si="12"/>
        <v>0.12230290456431535</v>
      </c>
    </row>
    <row r="33" spans="1:25">
      <c r="A33" s="1">
        <v>1E-8</v>
      </c>
      <c r="B33" s="2">
        <v>392.4</v>
      </c>
      <c r="C33" s="2">
        <v>47.52</v>
      </c>
      <c r="D33" s="2">
        <v>7.7600000000000002E-6</v>
      </c>
      <c r="E33" s="2">
        <v>47.28</v>
      </c>
      <c r="V33" s="2">
        <v>1</v>
      </c>
      <c r="W33" s="2">
        <f t="shared" si="10"/>
        <v>0.12110091743119268</v>
      </c>
      <c r="X33" s="2">
        <f t="shared" si="11"/>
        <v>1.9775739041794089E-8</v>
      </c>
      <c r="Y33" s="2">
        <f t="shared" si="12"/>
        <v>0.12048929663608564</v>
      </c>
    </row>
    <row r="34" spans="1:25">
      <c r="A34" s="1">
        <v>1.0000000000000001E-9</v>
      </c>
      <c r="B34" s="2">
        <v>3920</v>
      </c>
      <c r="C34" s="2">
        <v>468</v>
      </c>
      <c r="D34" s="2">
        <v>8.3999999999999992E-6</v>
      </c>
      <c r="E34" s="2">
        <v>467.2</v>
      </c>
      <c r="V34" s="2">
        <v>1</v>
      </c>
      <c r="W34" s="2">
        <f t="shared" si="10"/>
        <v>0.11938775510204082</v>
      </c>
      <c r="X34" s="2">
        <f t="shared" si="11"/>
        <v>2.1428571428571425E-9</v>
      </c>
      <c r="Y34" s="2">
        <f t="shared" si="12"/>
        <v>0.11918367346938775</v>
      </c>
    </row>
    <row r="35" spans="1:25">
      <c r="A35" s="1">
        <v>1E-10</v>
      </c>
      <c r="C35" s="2">
        <v>4732</v>
      </c>
      <c r="D35" s="2">
        <v>9.9199999999999999E-6</v>
      </c>
      <c r="E35" s="2">
        <v>4704</v>
      </c>
      <c r="V35" s="2">
        <v>1</v>
      </c>
      <c r="W35" s="2" t="e">
        <f t="shared" si="10"/>
        <v>#DIV/0!</v>
      </c>
      <c r="X35" s="2" t="e">
        <f t="shared" si="11"/>
        <v>#DIV/0!</v>
      </c>
      <c r="Y35" s="2" t="e">
        <f t="shared" si="12"/>
        <v>#DIV/0!</v>
      </c>
    </row>
    <row r="36" spans="1:25">
      <c r="V36" s="2">
        <v>1</v>
      </c>
      <c r="W36" s="2" t="e">
        <f t="shared" si="10"/>
        <v>#DIV/0!</v>
      </c>
      <c r="X36" s="2" t="e">
        <f t="shared" si="11"/>
        <v>#DIV/0!</v>
      </c>
      <c r="Y36" s="2" t="e">
        <f t="shared" si="12"/>
        <v>#DIV/0!</v>
      </c>
    </row>
    <row r="37" spans="1:25">
      <c r="A37" s="1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V37" s="2">
        <v>1</v>
      </c>
      <c r="W37" s="2" t="e">
        <f t="shared" si="10"/>
        <v>#VALUE!</v>
      </c>
      <c r="X37" s="2" t="e">
        <f t="shared" si="11"/>
        <v>#VALUE!</v>
      </c>
      <c r="Y37" s="2" t="e">
        <f t="shared" si="12"/>
        <v>#VALUE!</v>
      </c>
    </row>
    <row r="38" spans="1:25">
      <c r="A38" s="1">
        <v>1E-4</v>
      </c>
      <c r="B38" s="2">
        <v>2.4670000000000001E-2</v>
      </c>
      <c r="C38" s="2">
        <v>4.7000000000000002E-3</v>
      </c>
      <c r="D38" s="2">
        <v>4.7000000000000002E-3</v>
      </c>
      <c r="E38" s="2">
        <v>4.7239999999999999E-3</v>
      </c>
      <c r="V38" s="2">
        <v>1</v>
      </c>
      <c r="W38" s="2">
        <f t="shared" si="10"/>
        <v>0.19051479529793272</v>
      </c>
      <c r="X38" s="2">
        <f t="shared" si="11"/>
        <v>0.19051479529793272</v>
      </c>
      <c r="Y38" s="2">
        <f t="shared" si="12"/>
        <v>0.19148763680583702</v>
      </c>
    </row>
    <row r="39" spans="1:25">
      <c r="A39" s="1">
        <v>1.0000000000000001E-5</v>
      </c>
      <c r="B39" s="2">
        <v>0.24629999999999999</v>
      </c>
      <c r="C39" s="2">
        <v>4.7309999999999998E-2</v>
      </c>
      <c r="D39" s="2">
        <v>4.7019999999999999E-2</v>
      </c>
      <c r="E39" s="2">
        <v>4.7140000000000001E-2</v>
      </c>
      <c r="V39" s="2">
        <v>1</v>
      </c>
      <c r="W39" s="2">
        <f t="shared" si="10"/>
        <v>0.1920828258221681</v>
      </c>
      <c r="X39" s="2">
        <f t="shared" si="11"/>
        <v>0.19090539991879821</v>
      </c>
      <c r="Y39" s="2">
        <f t="shared" si="12"/>
        <v>0.19139261063743404</v>
      </c>
    </row>
    <row r="40" spans="1:25">
      <c r="A40" s="1">
        <v>9.9999999999999995E-7</v>
      </c>
      <c r="B40" s="2">
        <v>2.4790000000000001</v>
      </c>
      <c r="C40" s="2">
        <v>0.47199999999999998</v>
      </c>
      <c r="D40" s="2">
        <v>0.4713</v>
      </c>
      <c r="E40" s="2">
        <v>0.47389999999999999</v>
      </c>
      <c r="V40" s="2">
        <v>1</v>
      </c>
      <c r="W40" s="2">
        <f t="shared" si="10"/>
        <v>0.19039935457845905</v>
      </c>
      <c r="X40" s="2">
        <f t="shared" si="11"/>
        <v>0.19011698265429608</v>
      </c>
      <c r="Y40" s="2">
        <f t="shared" si="12"/>
        <v>0.19116579265832995</v>
      </c>
    </row>
    <row r="41" spans="1:25">
      <c r="A41" s="1">
        <v>9.9999999999999995E-8</v>
      </c>
      <c r="B41" s="2">
        <v>24.86</v>
      </c>
      <c r="C41" s="2">
        <v>4.6980000000000004</v>
      </c>
      <c r="D41" s="2">
        <v>4.7060000000000004</v>
      </c>
      <c r="E41" s="2">
        <v>4.6959999999999997</v>
      </c>
      <c r="V41" s="2">
        <v>1</v>
      </c>
      <c r="W41" s="2">
        <f t="shared" si="10"/>
        <v>0.18897827835880934</v>
      </c>
      <c r="X41" s="2">
        <f t="shared" si="11"/>
        <v>0.18930008045052296</v>
      </c>
      <c r="Y41" s="2">
        <f t="shared" si="12"/>
        <v>0.18889782783588094</v>
      </c>
    </row>
    <row r="42" spans="1:25">
      <c r="A42" s="1">
        <v>1E-8</v>
      </c>
      <c r="B42" s="2">
        <v>246.8</v>
      </c>
      <c r="C42" s="2">
        <v>47.21</v>
      </c>
      <c r="D42" s="2">
        <v>47.01</v>
      </c>
      <c r="E42" s="2">
        <v>47.32</v>
      </c>
      <c r="V42" s="2">
        <v>1</v>
      </c>
      <c r="W42" s="2">
        <f t="shared" si="10"/>
        <v>0.19128849270664505</v>
      </c>
      <c r="X42" s="2">
        <f t="shared" si="11"/>
        <v>0.19047811993517016</v>
      </c>
      <c r="Y42" s="2">
        <f t="shared" si="12"/>
        <v>0.19173419773095624</v>
      </c>
    </row>
    <row r="43" spans="1:25">
      <c r="A43" s="1">
        <v>1.0000000000000001E-9</v>
      </c>
      <c r="B43" s="2">
        <v>2557</v>
      </c>
      <c r="C43" s="2">
        <v>471.5</v>
      </c>
      <c r="D43" s="2">
        <v>471.8</v>
      </c>
      <c r="E43" s="2">
        <v>471.9</v>
      </c>
      <c r="V43" s="2">
        <v>1</v>
      </c>
      <c r="W43" s="2">
        <f t="shared" si="10"/>
        <v>0.18439577630035198</v>
      </c>
      <c r="X43" s="2">
        <f t="shared" si="11"/>
        <v>0.18451310129057491</v>
      </c>
      <c r="Y43" s="2">
        <f t="shared" si="12"/>
        <v>0.18455220962064919</v>
      </c>
    </row>
    <row r="44" spans="1:25">
      <c r="A44" s="1">
        <v>1E-10</v>
      </c>
      <c r="C44" s="2">
        <v>4780</v>
      </c>
      <c r="D44" s="2">
        <v>4700</v>
      </c>
      <c r="E44" s="2">
        <v>4915</v>
      </c>
      <c r="V44" s="2">
        <v>1</v>
      </c>
      <c r="W44" s="2" t="e">
        <f t="shared" si="10"/>
        <v>#DIV/0!</v>
      </c>
      <c r="X44" s="2" t="e">
        <f t="shared" si="11"/>
        <v>#DIV/0!</v>
      </c>
      <c r="Y44" s="2" t="e">
        <f t="shared" si="12"/>
        <v>#DIV/0!</v>
      </c>
    </row>
    <row r="45" spans="1:25">
      <c r="V45" s="2">
        <v>1</v>
      </c>
      <c r="W45" s="2" t="e">
        <f t="shared" si="10"/>
        <v>#DIV/0!</v>
      </c>
      <c r="X45" s="2" t="e">
        <f t="shared" si="11"/>
        <v>#DIV/0!</v>
      </c>
      <c r="Y45" s="2" t="e">
        <f t="shared" si="12"/>
        <v>#DIV/0!</v>
      </c>
    </row>
    <row r="46" spans="1:25">
      <c r="A46" s="1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V46" s="2">
        <v>1</v>
      </c>
      <c r="W46" s="2" t="e">
        <f t="shared" si="10"/>
        <v>#VALUE!</v>
      </c>
      <c r="X46" s="2" t="e">
        <f t="shared" si="11"/>
        <v>#VALUE!</v>
      </c>
      <c r="Y46" s="2" t="e">
        <f t="shared" si="12"/>
        <v>#VALUE!</v>
      </c>
    </row>
    <row r="47" spans="1:25">
      <c r="A47" s="1">
        <v>1E-4</v>
      </c>
      <c r="B47" s="2">
        <v>2.562E-2</v>
      </c>
      <c r="C47" s="2">
        <v>2.3930000000000002E-3</v>
      </c>
      <c r="D47" s="2">
        <v>2.3440000000000002E-3</v>
      </c>
      <c r="E47" s="2">
        <v>2.3890000000000001E-3</v>
      </c>
      <c r="V47" s="2">
        <v>1</v>
      </c>
      <c r="W47" s="2">
        <f t="shared" si="10"/>
        <v>9.3403590944574552E-2</v>
      </c>
      <c r="X47" s="2">
        <f t="shared" si="11"/>
        <v>9.1491022638563624E-2</v>
      </c>
      <c r="Y47" s="2">
        <f t="shared" si="12"/>
        <v>9.3247462919594071E-2</v>
      </c>
    </row>
    <row r="48" spans="1:25">
      <c r="A48" s="1">
        <v>1.0000000000000001E-5</v>
      </c>
      <c r="B48" s="2">
        <v>0.24260000000000001</v>
      </c>
      <c r="C48" s="2">
        <v>2.358E-2</v>
      </c>
      <c r="D48" s="2">
        <v>2.3599999999999999E-2</v>
      </c>
      <c r="E48" s="2">
        <v>2.3560000000000001E-2</v>
      </c>
      <c r="V48" s="2">
        <v>1</v>
      </c>
      <c r="W48" s="2">
        <f t="shared" si="10"/>
        <v>9.7197032151690024E-2</v>
      </c>
      <c r="X48" s="2">
        <f t="shared" si="11"/>
        <v>9.7279472382522658E-2</v>
      </c>
      <c r="Y48" s="2">
        <f t="shared" si="12"/>
        <v>9.7114591920857377E-2</v>
      </c>
    </row>
    <row r="49" spans="1:25">
      <c r="A49" s="1">
        <v>9.9999999999999995E-7</v>
      </c>
      <c r="B49" s="2">
        <v>2.4630000000000001</v>
      </c>
      <c r="C49" s="2">
        <v>0.2366</v>
      </c>
      <c r="D49" s="2">
        <v>0.23719999999999999</v>
      </c>
      <c r="E49" s="2">
        <v>0.23780000000000001</v>
      </c>
      <c r="V49" s="2">
        <v>1</v>
      </c>
      <c r="W49" s="2">
        <f t="shared" si="10"/>
        <v>9.6061713357693868E-2</v>
      </c>
      <c r="X49" s="2">
        <f t="shared" si="11"/>
        <v>9.630531871701177E-2</v>
      </c>
      <c r="Y49" s="2">
        <f t="shared" si="12"/>
        <v>9.6548924076329687E-2</v>
      </c>
    </row>
    <row r="50" spans="1:25">
      <c r="A50" s="1">
        <v>9.9999999999999995E-8</v>
      </c>
      <c r="B50" s="2">
        <v>24.19</v>
      </c>
      <c r="C50" s="2">
        <v>2.3570000000000002</v>
      </c>
      <c r="D50" s="2">
        <v>2.3559999999999999</v>
      </c>
      <c r="E50" s="2">
        <v>2.3439999999999999</v>
      </c>
      <c r="V50" s="2">
        <v>1</v>
      </c>
      <c r="W50" s="2">
        <f t="shared" si="10"/>
        <v>9.743695742042166E-2</v>
      </c>
      <c r="X50" s="2">
        <f t="shared" si="11"/>
        <v>9.7395618023976838E-2</v>
      </c>
      <c r="Y50" s="2">
        <f t="shared" si="12"/>
        <v>9.6899545266639089E-2</v>
      </c>
    </row>
    <row r="51" spans="1:25">
      <c r="A51" s="1">
        <v>1E-8</v>
      </c>
      <c r="B51" s="2">
        <v>244.5</v>
      </c>
      <c r="C51" s="2">
        <v>23.53</v>
      </c>
      <c r="D51" s="2">
        <v>23.46</v>
      </c>
      <c r="E51" s="2">
        <v>23.44</v>
      </c>
      <c r="V51" s="2">
        <v>1</v>
      </c>
      <c r="W51" s="2">
        <f t="shared" si="10"/>
        <v>9.6237218813905942E-2</v>
      </c>
      <c r="X51" s="2">
        <f t="shared" si="11"/>
        <v>9.595092024539878E-2</v>
      </c>
      <c r="Y51" s="2">
        <f t="shared" si="12"/>
        <v>9.5869120654396733E-2</v>
      </c>
    </row>
    <row r="52" spans="1:25">
      <c r="A52" s="1">
        <v>1.0000000000000001E-9</v>
      </c>
      <c r="B52" s="2">
        <v>2441</v>
      </c>
      <c r="C52" s="2">
        <v>237.1</v>
      </c>
      <c r="D52" s="2">
        <v>235.5</v>
      </c>
      <c r="E52" s="2">
        <v>234.1</v>
      </c>
      <c r="V52" s="2">
        <v>1</v>
      </c>
      <c r="W52" s="2">
        <f t="shared" si="10"/>
        <v>9.7132322818516997E-2</v>
      </c>
      <c r="X52" s="2">
        <f t="shared" si="11"/>
        <v>9.6476853748463751E-2</v>
      </c>
      <c r="Y52" s="2">
        <f t="shared" si="12"/>
        <v>9.5903318312167141E-2</v>
      </c>
    </row>
    <row r="53" spans="1:25">
      <c r="A53" s="1">
        <v>1E-10</v>
      </c>
      <c r="C53" s="2">
        <v>2354</v>
      </c>
      <c r="D53" s="2">
        <v>2358</v>
      </c>
      <c r="E53" s="2">
        <v>2386</v>
      </c>
      <c r="V53" s="2">
        <v>1</v>
      </c>
      <c r="W53" s="2" t="e">
        <f t="shared" si="10"/>
        <v>#DIV/0!</v>
      </c>
      <c r="X53" s="2" t="e">
        <f t="shared" si="11"/>
        <v>#DIV/0!</v>
      </c>
      <c r="Y53" s="2" t="e">
        <f t="shared" si="12"/>
        <v>#DIV/0!</v>
      </c>
    </row>
    <row r="54" spans="1:25">
      <c r="V54" s="2">
        <v>1</v>
      </c>
      <c r="W54" s="2" t="e">
        <f t="shared" si="10"/>
        <v>#DIV/0!</v>
      </c>
      <c r="X54" s="2" t="e">
        <f t="shared" si="11"/>
        <v>#DIV/0!</v>
      </c>
      <c r="Y54" s="2" t="e">
        <f t="shared" si="12"/>
        <v>#DIV/0!</v>
      </c>
    </row>
    <row r="55" spans="1:25">
      <c r="A55" t="s">
        <v>7</v>
      </c>
      <c r="B55" t="s">
        <v>1</v>
      </c>
      <c r="C55" t="s">
        <v>2</v>
      </c>
      <c r="D55" t="s">
        <v>3</v>
      </c>
      <c r="E55" t="s">
        <v>4</v>
      </c>
      <c r="V55" s="2">
        <v>1</v>
      </c>
      <c r="W55" s="2" t="e">
        <f t="shared" si="10"/>
        <v>#VALUE!</v>
      </c>
      <c r="X55" s="2" t="e">
        <f t="shared" si="11"/>
        <v>#VALUE!</v>
      </c>
      <c r="Y55" s="2" t="e">
        <f t="shared" si="12"/>
        <v>#VALUE!</v>
      </c>
    </row>
    <row r="56" spans="1:25">
      <c r="A56" s="1">
        <v>1</v>
      </c>
      <c r="B56" s="3">
        <v>3.0219999999999999E-5</v>
      </c>
      <c r="C56" s="3">
        <v>2.4070000000000002E-5</v>
      </c>
      <c r="D56" s="3">
        <v>1.9769999999999999E-5</v>
      </c>
      <c r="E56" s="3">
        <v>3.4000000000000001E-6</v>
      </c>
      <c r="V56" s="2">
        <v>1</v>
      </c>
      <c r="W56" s="2">
        <f t="shared" si="10"/>
        <v>0.79649238914626086</v>
      </c>
      <c r="X56" s="2">
        <f t="shared" si="11"/>
        <v>0.65420251489080083</v>
      </c>
      <c r="Y56" s="2">
        <f t="shared" si="12"/>
        <v>0.11250827266710789</v>
      </c>
    </row>
    <row r="57" spans="1:25">
      <c r="A57" s="1">
        <v>2</v>
      </c>
      <c r="B57" s="3">
        <v>6.9339999999999997E-5</v>
      </c>
      <c r="C57" s="3">
        <v>4.8539999999999999E-5</v>
      </c>
      <c r="D57" s="3">
        <v>4.1470000000000001E-5</v>
      </c>
      <c r="E57" s="3">
        <v>2.4899999999999999E-6</v>
      </c>
      <c r="V57" s="2">
        <v>1</v>
      </c>
      <c r="W57" s="2">
        <f t="shared" si="10"/>
        <v>0.70002884338044424</v>
      </c>
      <c r="X57" s="2">
        <f t="shared" si="11"/>
        <v>0.59806749351023947</v>
      </c>
      <c r="Y57" s="2">
        <f t="shared" si="12"/>
        <v>3.5910008653014136E-2</v>
      </c>
    </row>
    <row r="58" spans="1:25">
      <c r="A58" s="1">
        <v>3</v>
      </c>
      <c r="B58" s="3">
        <v>1.1677E-4</v>
      </c>
      <c r="C58" s="3">
        <v>8.5870000000000003E-5</v>
      </c>
      <c r="D58" s="3">
        <v>7.9090000000000003E-5</v>
      </c>
      <c r="E58" s="3">
        <v>8.085E-5</v>
      </c>
      <c r="V58" s="2">
        <v>1</v>
      </c>
      <c r="W58" s="2">
        <f t="shared" si="10"/>
        <v>0.73537723730410209</v>
      </c>
      <c r="X58" s="2">
        <f t="shared" si="11"/>
        <v>0.67731437869315758</v>
      </c>
      <c r="Y58" s="2">
        <f t="shared" si="12"/>
        <v>0.69238674317033488</v>
      </c>
    </row>
    <row r="59" spans="1:25">
      <c r="A59" s="1">
        <v>4</v>
      </c>
      <c r="B59" s="3">
        <v>1.6930999999999999E-4</v>
      </c>
      <c r="C59" s="3">
        <v>1.2768E-4</v>
      </c>
      <c r="D59" s="3">
        <v>1.1924E-4</v>
      </c>
      <c r="E59" s="3">
        <v>1.1593E-4</v>
      </c>
      <c r="V59" s="2">
        <v>1</v>
      </c>
      <c r="W59" s="2">
        <f t="shared" si="10"/>
        <v>0.75411966215817139</v>
      </c>
      <c r="X59" s="2">
        <f t="shared" si="11"/>
        <v>0.70427027346287885</v>
      </c>
      <c r="Y59" s="2">
        <f t="shared" si="12"/>
        <v>0.68472033547929834</v>
      </c>
    </row>
    <row r="60" spans="1:25">
      <c r="V60" s="2">
        <v>1</v>
      </c>
      <c r="W60" s="2" t="e">
        <f t="shared" si="10"/>
        <v>#DIV/0!</v>
      </c>
      <c r="X60" s="2" t="e">
        <f t="shared" si="11"/>
        <v>#DIV/0!</v>
      </c>
      <c r="Y60" s="2" t="e">
        <f t="shared" si="12"/>
        <v>#DIV/0!</v>
      </c>
    </row>
    <row r="61" spans="1:25">
      <c r="C61" s="1">
        <f>B56</f>
        <v>3.0219999999999999E-5</v>
      </c>
      <c r="D61" s="1">
        <f t="shared" ref="D61:F61" si="13">C56</f>
        <v>2.4070000000000002E-5</v>
      </c>
      <c r="E61" s="1">
        <f t="shared" si="13"/>
        <v>1.9769999999999999E-5</v>
      </c>
      <c r="F61" s="1">
        <f t="shared" si="13"/>
        <v>3.4000000000000001E-6</v>
      </c>
    </row>
    <row r="62" spans="1:25">
      <c r="A62" s="1" t="s">
        <v>8</v>
      </c>
      <c r="C62" s="2">
        <f>B50</f>
        <v>24.19</v>
      </c>
      <c r="D62" s="2">
        <f t="shared" ref="D62:F62" si="14">C50</f>
        <v>2.3570000000000002</v>
      </c>
      <c r="E62" s="2">
        <f t="shared" si="14"/>
        <v>2.3559999999999999</v>
      </c>
      <c r="F62" s="2">
        <f t="shared" si="14"/>
        <v>2.3439999999999999</v>
      </c>
    </row>
    <row r="63" spans="1:25">
      <c r="A63" s="1" t="s">
        <v>10</v>
      </c>
      <c r="C63" s="2">
        <f>B41</f>
        <v>24.86</v>
      </c>
      <c r="D63" s="2">
        <f t="shared" ref="D63:F63" si="15">C41</f>
        <v>4.6980000000000004</v>
      </c>
      <c r="E63" s="2">
        <f t="shared" si="15"/>
        <v>4.7060000000000004</v>
      </c>
      <c r="F63" s="2">
        <f t="shared" si="15"/>
        <v>4.6959999999999997</v>
      </c>
    </row>
    <row r="64" spans="1:25">
      <c r="A64" s="1" t="s">
        <v>11</v>
      </c>
      <c r="C64" s="2">
        <f>B32</f>
        <v>38.56</v>
      </c>
      <c r="D64" s="2">
        <f t="shared" ref="D64:F64" si="16">C32</f>
        <v>4.7439999999999998</v>
      </c>
      <c r="E64" s="2">
        <f t="shared" si="16"/>
        <v>8.1999999999999994E-6</v>
      </c>
      <c r="F64" s="2">
        <f t="shared" si="16"/>
        <v>4.7160000000000002</v>
      </c>
    </row>
    <row r="65" spans="1:6">
      <c r="A65" s="1" t="s">
        <v>12</v>
      </c>
      <c r="C65" s="2">
        <f>B23</f>
        <v>53.08</v>
      </c>
      <c r="D65" s="2">
        <f t="shared" ref="D65:F65" si="17">C23</f>
        <v>9.7880000000000003</v>
      </c>
      <c r="E65" s="2">
        <f t="shared" si="17"/>
        <v>9.9239999999999995</v>
      </c>
      <c r="F65" s="2">
        <f t="shared" si="17"/>
        <v>9.452</v>
      </c>
    </row>
    <row r="66" spans="1:6">
      <c r="A66" s="2" t="s">
        <v>9</v>
      </c>
      <c r="C66" s="2">
        <f>B14</f>
        <v>62.7</v>
      </c>
      <c r="D66" s="2">
        <f t="shared" ref="D66:F66" si="18">C14</f>
        <v>4.68</v>
      </c>
      <c r="E66" s="2">
        <f t="shared" si="18"/>
        <v>4.68</v>
      </c>
      <c r="F66" s="2">
        <f t="shared" si="18"/>
        <v>4.76</v>
      </c>
    </row>
    <row r="67" spans="1:6">
      <c r="A67" s="2" t="s">
        <v>13</v>
      </c>
      <c r="C67" s="2">
        <f>B5</f>
        <v>110.1</v>
      </c>
      <c r="D67" s="2">
        <f t="shared" ref="D67:F67" si="19">C5</f>
        <v>6.6800000000000004E-6</v>
      </c>
      <c r="E67" s="2">
        <f t="shared" si="19"/>
        <v>18.96</v>
      </c>
      <c r="F67" s="2">
        <f t="shared" si="19"/>
        <v>20.2</v>
      </c>
    </row>
    <row r="68" spans="1:6">
      <c r="A68" s="2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积分</vt:lpstr>
      <vt:lpstr>向量化积分</vt:lpstr>
      <vt:lpstr>莱布尼兹展开</vt:lpstr>
      <vt:lpstr>向量化莱布尼兹展开</vt:lpstr>
      <vt:lpstr>傅里叶展开</vt:lpstr>
      <vt:lpstr>向量化傅里叶展开</vt:lpstr>
      <vt:lpstr>拉马努金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刘亦乐</dc:creator>
  <cp:lastModifiedBy>Microsoft Office User</cp:lastModifiedBy>
  <dcterms:created xsi:type="dcterms:W3CDTF">2022-12-13T12:39:12Z</dcterms:created>
  <dcterms:modified xsi:type="dcterms:W3CDTF">2022-12-24T16:06:56Z</dcterms:modified>
</cp:coreProperties>
</file>