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at-lok/workspaces/tvbdemos/clinical_conversion/"/>
    </mc:Choice>
  </mc:AlternateContent>
  <xr:revisionPtr revIDLastSave="0" documentId="13_ncr:1_{F3A6010C-CAD2-7D4D-8C7F-784F42B32436}" xr6:coauthVersionLast="47" xr6:coauthVersionMax="47" xr10:uidLastSave="{00000000-0000-0000-0000-000000000000}"/>
  <bookViews>
    <workbookView xWindow="660" yWindow="500" windowWidth="27320" windowHeight="18880" activeTab="2" xr2:uid="{00000000-000D-0000-FFFF-FFFF00000000}"/>
  </bookViews>
  <sheets>
    <sheet name="total" sheetId="1" r:id="rId1"/>
    <sheet name="lateralization" sheetId="4" r:id="rId2"/>
    <sheet name="go" sheetId="2" r:id="rId3"/>
    <sheet name="K21_values" sheetId="6" r:id="rId4"/>
    <sheet name="gc" sheetId="3" r:id="rId5"/>
    <sheet name="gmax" sheetId="7" r:id="rId6"/>
    <sheet name="summary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7" l="1"/>
  <c r="K75" i="7" s="1"/>
  <c r="J74" i="7"/>
  <c r="K74" i="7" s="1"/>
  <c r="J73" i="7"/>
  <c r="K73" i="7" s="1"/>
  <c r="K72" i="7"/>
  <c r="J72" i="7"/>
  <c r="J71" i="7"/>
  <c r="K71" i="7" s="1"/>
  <c r="K70" i="7"/>
  <c r="J70" i="7"/>
  <c r="J69" i="7"/>
  <c r="K69" i="7" s="1"/>
  <c r="J68" i="7"/>
  <c r="K68" i="7" s="1"/>
  <c r="J67" i="7"/>
  <c r="K67" i="7" s="1"/>
  <c r="J66" i="7"/>
  <c r="K66" i="7" s="1"/>
  <c r="J65" i="7"/>
  <c r="K65" i="7" s="1"/>
  <c r="J64" i="7"/>
  <c r="K64" i="7" s="1"/>
  <c r="J63" i="7"/>
  <c r="K63" i="7" s="1"/>
  <c r="J62" i="7"/>
  <c r="K62" i="7" s="1"/>
  <c r="K61" i="7"/>
  <c r="J61" i="7"/>
  <c r="J60" i="7"/>
  <c r="K60" i="7" s="1"/>
  <c r="K59" i="7"/>
  <c r="J59" i="7"/>
  <c r="J58" i="7"/>
  <c r="K58" i="7" s="1"/>
  <c r="J57" i="7"/>
  <c r="K57" i="7" s="1"/>
  <c r="J56" i="7"/>
  <c r="K56" i="7" s="1"/>
  <c r="J55" i="7"/>
  <c r="K55" i="7" s="1"/>
  <c r="J54" i="7"/>
  <c r="K54" i="7" s="1"/>
  <c r="J53" i="7"/>
  <c r="K53" i="7" s="1"/>
  <c r="J52" i="7"/>
  <c r="K52" i="7" s="1"/>
  <c r="J51" i="7"/>
  <c r="K51" i="7" s="1"/>
  <c r="K50" i="7"/>
  <c r="J50" i="7"/>
  <c r="J49" i="7"/>
  <c r="K49" i="7" s="1"/>
  <c r="J48" i="7"/>
  <c r="K48" i="7" s="1"/>
  <c r="J47" i="7"/>
  <c r="K47" i="7" s="1"/>
  <c r="J46" i="7"/>
  <c r="K46" i="7" s="1"/>
  <c r="J45" i="7"/>
  <c r="K45" i="7" s="1"/>
  <c r="J44" i="7"/>
  <c r="K44" i="7" s="1"/>
  <c r="J43" i="7"/>
  <c r="K43" i="7" s="1"/>
  <c r="K42" i="7"/>
  <c r="J42" i="7"/>
  <c r="J41" i="7"/>
  <c r="K41" i="7" s="1"/>
  <c r="J40" i="7"/>
  <c r="K40" i="7" s="1"/>
  <c r="K39" i="7"/>
  <c r="J39" i="7"/>
  <c r="J38" i="7"/>
  <c r="K38" i="7" s="1"/>
  <c r="J37" i="7"/>
  <c r="K37" i="7" s="1"/>
  <c r="J36" i="7"/>
  <c r="K36" i="7" s="1"/>
  <c r="J35" i="7"/>
  <c r="K35" i="7" s="1"/>
  <c r="J34" i="7"/>
  <c r="K34" i="7" s="1"/>
  <c r="J33" i="7"/>
  <c r="K33" i="7" s="1"/>
  <c r="J32" i="7"/>
  <c r="K32" i="7" s="1"/>
  <c r="K31" i="7"/>
  <c r="J31" i="7"/>
  <c r="J30" i="7"/>
  <c r="K30" i="7" s="1"/>
  <c r="J29" i="7"/>
  <c r="K29" i="7" s="1"/>
  <c r="J28" i="7"/>
  <c r="K28" i="7" s="1"/>
  <c r="J27" i="7"/>
  <c r="K27" i="7" s="1"/>
  <c r="J26" i="7"/>
  <c r="K26" i="7" s="1"/>
  <c r="J25" i="7"/>
  <c r="K25" i="7" s="1"/>
  <c r="J24" i="7"/>
  <c r="K24" i="7" s="1"/>
  <c r="J23" i="7"/>
  <c r="K23" i="7" s="1"/>
  <c r="K22" i="7"/>
  <c r="J22" i="7"/>
  <c r="J21" i="7"/>
  <c r="K21" i="7" s="1"/>
  <c r="K20" i="7"/>
  <c r="J20" i="7"/>
  <c r="J19" i="7"/>
  <c r="K19" i="7" s="1"/>
  <c r="J18" i="7"/>
  <c r="K18" i="7" s="1"/>
  <c r="J17" i="7"/>
  <c r="K17" i="7" s="1"/>
  <c r="J16" i="7"/>
  <c r="K16" i="7" s="1"/>
  <c r="J15" i="7"/>
  <c r="K15" i="7" s="1"/>
  <c r="J14" i="7"/>
  <c r="K14" i="7" s="1"/>
  <c r="J13" i="7"/>
  <c r="K13" i="7" s="1"/>
  <c r="J12" i="7"/>
  <c r="K12" i="7" s="1"/>
  <c r="K11" i="7"/>
  <c r="J11" i="7"/>
  <c r="J10" i="7"/>
  <c r="K10" i="7" s="1"/>
  <c r="K9" i="7"/>
  <c r="J9" i="7"/>
  <c r="J8" i="7"/>
  <c r="K8" i="7" s="1"/>
  <c r="J7" i="7"/>
  <c r="K7" i="7" s="1"/>
  <c r="J6" i="7"/>
  <c r="K6" i="7" s="1"/>
  <c r="K5" i="7"/>
  <c r="J5" i="7"/>
  <c r="J4" i="7"/>
  <c r="K4" i="7" s="1"/>
  <c r="J3" i="7"/>
  <c r="K3" i="7" s="1"/>
  <c r="K2" i="7"/>
  <c r="J2" i="7"/>
  <c r="K2" i="6"/>
  <c r="J2" i="6"/>
  <c r="I2" i="6"/>
  <c r="H2" i="6"/>
  <c r="M76" i="4"/>
  <c r="N76" i="4"/>
  <c r="O76" i="4"/>
  <c r="L76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2" i="4"/>
  <c r="M2" i="3"/>
  <c r="P75" i="3"/>
  <c r="O75" i="3"/>
  <c r="N75" i="3"/>
  <c r="M75" i="3"/>
  <c r="P74" i="3"/>
  <c r="O74" i="3"/>
  <c r="N74" i="3"/>
  <c r="M74" i="3"/>
  <c r="P73" i="3"/>
  <c r="O73" i="3"/>
  <c r="N73" i="3"/>
  <c r="M73" i="3"/>
  <c r="P72" i="3"/>
  <c r="O72" i="3"/>
  <c r="N72" i="3"/>
  <c r="M72" i="3"/>
  <c r="P71" i="3"/>
  <c r="O71" i="3"/>
  <c r="N71" i="3"/>
  <c r="M71" i="3"/>
  <c r="P70" i="3"/>
  <c r="O70" i="3"/>
  <c r="N70" i="3"/>
  <c r="M70" i="3"/>
  <c r="P69" i="3"/>
  <c r="O69" i="3"/>
  <c r="N69" i="3"/>
  <c r="M69" i="3"/>
  <c r="P68" i="3"/>
  <c r="O68" i="3"/>
  <c r="N68" i="3"/>
  <c r="M68" i="3"/>
  <c r="P67" i="3"/>
  <c r="O67" i="3"/>
  <c r="N67" i="3"/>
  <c r="M67" i="3"/>
  <c r="P66" i="3"/>
  <c r="O66" i="3"/>
  <c r="N66" i="3"/>
  <c r="M66" i="3"/>
  <c r="P65" i="3"/>
  <c r="O65" i="3"/>
  <c r="N65" i="3"/>
  <c r="M65" i="3"/>
  <c r="P64" i="3"/>
  <c r="O64" i="3"/>
  <c r="N64" i="3"/>
  <c r="M64" i="3"/>
  <c r="P63" i="3"/>
  <c r="O63" i="3"/>
  <c r="N63" i="3"/>
  <c r="M63" i="3"/>
  <c r="P62" i="3"/>
  <c r="O62" i="3"/>
  <c r="N62" i="3"/>
  <c r="M62" i="3"/>
  <c r="P61" i="3"/>
  <c r="O61" i="3"/>
  <c r="N61" i="3"/>
  <c r="M61" i="3"/>
  <c r="P60" i="3"/>
  <c r="O60" i="3"/>
  <c r="N60" i="3"/>
  <c r="M60" i="3"/>
  <c r="P59" i="3"/>
  <c r="O59" i="3"/>
  <c r="N59" i="3"/>
  <c r="M59" i="3"/>
  <c r="P58" i="3"/>
  <c r="O58" i="3"/>
  <c r="N58" i="3"/>
  <c r="M58" i="3"/>
  <c r="P57" i="3"/>
  <c r="O57" i="3"/>
  <c r="N57" i="3"/>
  <c r="M57" i="3"/>
  <c r="P56" i="3"/>
  <c r="O56" i="3"/>
  <c r="N56" i="3"/>
  <c r="M56" i="3"/>
  <c r="P55" i="3"/>
  <c r="O55" i="3"/>
  <c r="N55" i="3"/>
  <c r="M55" i="3"/>
  <c r="P54" i="3"/>
  <c r="O54" i="3"/>
  <c r="N54" i="3"/>
  <c r="M54" i="3"/>
  <c r="P53" i="3"/>
  <c r="O53" i="3"/>
  <c r="N53" i="3"/>
  <c r="M53" i="3"/>
  <c r="P52" i="3"/>
  <c r="O52" i="3"/>
  <c r="N52" i="3"/>
  <c r="M52" i="3"/>
  <c r="P51" i="3"/>
  <c r="O51" i="3"/>
  <c r="N51" i="3"/>
  <c r="M51" i="3"/>
  <c r="P50" i="3"/>
  <c r="O50" i="3"/>
  <c r="N50" i="3"/>
  <c r="M50" i="3"/>
  <c r="P49" i="3"/>
  <c r="O49" i="3"/>
  <c r="N49" i="3"/>
  <c r="M49" i="3"/>
  <c r="P48" i="3"/>
  <c r="O48" i="3"/>
  <c r="N48" i="3"/>
  <c r="M48" i="3"/>
  <c r="P47" i="3"/>
  <c r="O47" i="3"/>
  <c r="N47" i="3"/>
  <c r="M47" i="3"/>
  <c r="P46" i="3"/>
  <c r="O46" i="3"/>
  <c r="N46" i="3"/>
  <c r="M46" i="3"/>
  <c r="P45" i="3"/>
  <c r="O45" i="3"/>
  <c r="N45" i="3"/>
  <c r="M45" i="3"/>
  <c r="P44" i="3"/>
  <c r="O44" i="3"/>
  <c r="N44" i="3"/>
  <c r="M44" i="3"/>
  <c r="P43" i="3"/>
  <c r="O43" i="3"/>
  <c r="N43" i="3"/>
  <c r="M43" i="3"/>
  <c r="P42" i="3"/>
  <c r="O42" i="3"/>
  <c r="N42" i="3"/>
  <c r="M42" i="3"/>
  <c r="P41" i="3"/>
  <c r="O41" i="3"/>
  <c r="N41" i="3"/>
  <c r="M41" i="3"/>
  <c r="P40" i="3"/>
  <c r="O40" i="3"/>
  <c r="N40" i="3"/>
  <c r="M40" i="3"/>
  <c r="P39" i="3"/>
  <c r="O39" i="3"/>
  <c r="N39" i="3"/>
  <c r="M39" i="3"/>
  <c r="P38" i="3"/>
  <c r="O38" i="3"/>
  <c r="N38" i="3"/>
  <c r="M38" i="3"/>
  <c r="P37" i="3"/>
  <c r="O37" i="3"/>
  <c r="N37" i="3"/>
  <c r="M37" i="3"/>
  <c r="P36" i="3"/>
  <c r="O36" i="3"/>
  <c r="N36" i="3"/>
  <c r="M36" i="3"/>
  <c r="P35" i="3"/>
  <c r="O35" i="3"/>
  <c r="N35" i="3"/>
  <c r="M35" i="3"/>
  <c r="P34" i="3"/>
  <c r="O34" i="3"/>
  <c r="N34" i="3"/>
  <c r="M34" i="3"/>
  <c r="P33" i="3"/>
  <c r="O33" i="3"/>
  <c r="N33" i="3"/>
  <c r="M33" i="3"/>
  <c r="P32" i="3"/>
  <c r="O32" i="3"/>
  <c r="N32" i="3"/>
  <c r="M32" i="3"/>
  <c r="P31" i="3"/>
  <c r="O31" i="3"/>
  <c r="N31" i="3"/>
  <c r="M31" i="3"/>
  <c r="P30" i="3"/>
  <c r="O30" i="3"/>
  <c r="N30" i="3"/>
  <c r="M30" i="3"/>
  <c r="P29" i="3"/>
  <c r="O29" i="3"/>
  <c r="N29" i="3"/>
  <c r="M29" i="3"/>
  <c r="P28" i="3"/>
  <c r="O28" i="3"/>
  <c r="N28" i="3"/>
  <c r="M28" i="3"/>
  <c r="P27" i="3"/>
  <c r="O27" i="3"/>
  <c r="N27" i="3"/>
  <c r="M27" i="3"/>
  <c r="P26" i="3"/>
  <c r="O26" i="3"/>
  <c r="N26" i="3"/>
  <c r="M26" i="3"/>
  <c r="P25" i="3"/>
  <c r="O25" i="3"/>
  <c r="N25" i="3"/>
  <c r="M25" i="3"/>
  <c r="P24" i="3"/>
  <c r="O24" i="3"/>
  <c r="N24" i="3"/>
  <c r="M24" i="3"/>
  <c r="P23" i="3"/>
  <c r="O23" i="3"/>
  <c r="N23" i="3"/>
  <c r="M23" i="3"/>
  <c r="P22" i="3"/>
  <c r="O22" i="3"/>
  <c r="N22" i="3"/>
  <c r="M22" i="3"/>
  <c r="P21" i="3"/>
  <c r="O21" i="3"/>
  <c r="N21" i="3"/>
  <c r="M21" i="3"/>
  <c r="P20" i="3"/>
  <c r="O20" i="3"/>
  <c r="N20" i="3"/>
  <c r="M20" i="3"/>
  <c r="P19" i="3"/>
  <c r="O19" i="3"/>
  <c r="N19" i="3"/>
  <c r="M19" i="3"/>
  <c r="P18" i="3"/>
  <c r="O18" i="3"/>
  <c r="N18" i="3"/>
  <c r="M18" i="3"/>
  <c r="P17" i="3"/>
  <c r="O17" i="3"/>
  <c r="N17" i="3"/>
  <c r="M17" i="3"/>
  <c r="P16" i="3"/>
  <c r="O16" i="3"/>
  <c r="N16" i="3"/>
  <c r="M16" i="3"/>
  <c r="P15" i="3"/>
  <c r="O15" i="3"/>
  <c r="N15" i="3"/>
  <c r="M15" i="3"/>
  <c r="P14" i="3"/>
  <c r="O14" i="3"/>
  <c r="N14" i="3"/>
  <c r="M14" i="3"/>
  <c r="P13" i="3"/>
  <c r="O13" i="3"/>
  <c r="N13" i="3"/>
  <c r="M13" i="3"/>
  <c r="P12" i="3"/>
  <c r="O12" i="3"/>
  <c r="N12" i="3"/>
  <c r="M12" i="3"/>
  <c r="P11" i="3"/>
  <c r="O11" i="3"/>
  <c r="N11" i="3"/>
  <c r="M11" i="3"/>
  <c r="P10" i="3"/>
  <c r="O10" i="3"/>
  <c r="N10" i="3"/>
  <c r="M10" i="3"/>
  <c r="P9" i="3"/>
  <c r="O9" i="3"/>
  <c r="N9" i="3"/>
  <c r="M9" i="3"/>
  <c r="P8" i="3"/>
  <c r="O8" i="3"/>
  <c r="N8" i="3"/>
  <c r="M8" i="3"/>
  <c r="P7" i="3"/>
  <c r="O7" i="3"/>
  <c r="N7" i="3"/>
  <c r="M7" i="3"/>
  <c r="P6" i="3"/>
  <c r="O6" i="3"/>
  <c r="N6" i="3"/>
  <c r="M6" i="3"/>
  <c r="P5" i="3"/>
  <c r="O5" i="3"/>
  <c r="N5" i="3"/>
  <c r="M5" i="3"/>
  <c r="P4" i="3"/>
  <c r="O4" i="3"/>
  <c r="N4" i="3"/>
  <c r="M4" i="3"/>
  <c r="P3" i="3"/>
  <c r="O3" i="3"/>
  <c r="N3" i="3"/>
  <c r="O10" i="6" s="1"/>
  <c r="M3" i="3"/>
  <c r="N10" i="6" s="1"/>
  <c r="P2" i="3"/>
  <c r="O2" i="3"/>
  <c r="N2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2" i="2"/>
  <c r="O9" i="6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2" i="2"/>
  <c r="N9" i="6" s="1"/>
</calcChain>
</file>

<file path=xl/sharedStrings.xml><?xml version="1.0" encoding="utf-8"?>
<sst xmlns="http://schemas.openxmlformats.org/spreadsheetml/2006/main" count="1000" uniqueCount="140">
  <si>
    <t>group</t>
  </si>
  <si>
    <t>caseid</t>
  </si>
  <si>
    <t>gamma_frequency_left_go</t>
  </si>
  <si>
    <t>gamma_frequency_right_go</t>
  </si>
  <si>
    <t>theta_frequency_left_go</t>
  </si>
  <si>
    <t>theta_frequency_right_go</t>
  </si>
  <si>
    <t>gamma_frequency_left_go_K21</t>
  </si>
  <si>
    <t>gamma_frequency_right_go_K21</t>
  </si>
  <si>
    <t>theta_frequency_left_go_K21</t>
  </si>
  <si>
    <t>theta_frequency_right_go_K21</t>
  </si>
  <si>
    <t>gamma_frequency_left_gc</t>
  </si>
  <si>
    <t>gamma_frequency_right_gc</t>
  </si>
  <si>
    <t>theta_frequency_left_gc</t>
  </si>
  <si>
    <t>theta_frequency_right_gc</t>
  </si>
  <si>
    <t>gamma_frequency_left_gc_K21</t>
  </si>
  <si>
    <t>gamma_frequency_right_gc_K21</t>
  </si>
  <si>
    <t>theta_frequency_left_gc_K21</t>
  </si>
  <si>
    <t>theta_frequency_right_gc_K21</t>
  </si>
  <si>
    <t>gamma_frequency_go_lateralization</t>
  </si>
  <si>
    <t>theta_frequency_go_lateralization</t>
  </si>
  <si>
    <t>gamma_frequency_go_K21_lateralization</t>
  </si>
  <si>
    <t>theta_frequency_go_K21_lateralization</t>
  </si>
  <si>
    <t>gamma_frequency_gc_lateralization</t>
  </si>
  <si>
    <t>theta_frequency_gc_lateralization</t>
  </si>
  <si>
    <t>gamma_frequency_gc_K21_lateralization</t>
  </si>
  <si>
    <t>theta_frequency_gc_K21_lateralization</t>
  </si>
  <si>
    <t>SNC</t>
  </si>
  <si>
    <t>2820A</t>
  </si>
  <si>
    <t>3168A</t>
  </si>
  <si>
    <t>3358A</t>
  </si>
  <si>
    <t>3610A</t>
  </si>
  <si>
    <t>4073A</t>
  </si>
  <si>
    <t>4481A</t>
  </si>
  <si>
    <t>4849A</t>
  </si>
  <si>
    <t>5184A</t>
  </si>
  <si>
    <t>6171A</t>
  </si>
  <si>
    <t>8709A</t>
  </si>
  <si>
    <t>NC</t>
  </si>
  <si>
    <t>0316A</t>
  </si>
  <si>
    <t>0318A</t>
  </si>
  <si>
    <t>0319A</t>
  </si>
  <si>
    <t>0423A</t>
  </si>
  <si>
    <t>0556A</t>
  </si>
  <si>
    <t>0587A</t>
  </si>
  <si>
    <t>0591A</t>
  </si>
  <si>
    <t>0705A</t>
  </si>
  <si>
    <t>0795A</t>
  </si>
  <si>
    <t>0819A</t>
  </si>
  <si>
    <t>1014A</t>
  </si>
  <si>
    <t>1154A</t>
  </si>
  <si>
    <t>1190A</t>
  </si>
  <si>
    <t>1242A</t>
  </si>
  <si>
    <t>1318A</t>
  </si>
  <si>
    <t>1624A</t>
  </si>
  <si>
    <t>MCI</t>
  </si>
  <si>
    <t>0578A</t>
  </si>
  <si>
    <t>0720A</t>
  </si>
  <si>
    <t>0743A</t>
  </si>
  <si>
    <t>1070A</t>
  </si>
  <si>
    <t>1428A</t>
  </si>
  <si>
    <t>1669A</t>
  </si>
  <si>
    <t>1775A</t>
  </si>
  <si>
    <t>2019A</t>
  </si>
  <si>
    <t>2050A</t>
  </si>
  <si>
    <t>2166A</t>
  </si>
  <si>
    <t>2385A</t>
  </si>
  <si>
    <t>2391A</t>
  </si>
  <si>
    <t>2431A</t>
  </si>
  <si>
    <t>3117A</t>
  </si>
  <si>
    <t>3465A</t>
  </si>
  <si>
    <t>3753A</t>
  </si>
  <si>
    <t>4077A</t>
  </si>
  <si>
    <t>4216A</t>
  </si>
  <si>
    <t>4547A</t>
  </si>
  <si>
    <t>4602A</t>
  </si>
  <si>
    <t>4628A</t>
  </si>
  <si>
    <t>4783A</t>
  </si>
  <si>
    <t>5732A</t>
  </si>
  <si>
    <t>5781A</t>
  </si>
  <si>
    <t>5914A</t>
  </si>
  <si>
    <t>6516A</t>
  </si>
  <si>
    <t>7446A</t>
  </si>
  <si>
    <t>7589A</t>
  </si>
  <si>
    <t>7827A</t>
  </si>
  <si>
    <t>7841A</t>
  </si>
  <si>
    <t>7854A</t>
  </si>
  <si>
    <t>7873A</t>
  </si>
  <si>
    <t>8879A</t>
  </si>
  <si>
    <t>9034A</t>
  </si>
  <si>
    <t>9270A</t>
  </si>
  <si>
    <t>AD</t>
  </si>
  <si>
    <t>0306A</t>
  </si>
  <si>
    <t>0506A</t>
  </si>
  <si>
    <t>0744A</t>
  </si>
  <si>
    <t>0994A</t>
  </si>
  <si>
    <t>1243A</t>
  </si>
  <si>
    <t>1477A</t>
  </si>
  <si>
    <t>2396A</t>
  </si>
  <si>
    <t>2805A</t>
  </si>
  <si>
    <t>3255A</t>
  </si>
  <si>
    <t>4612A</t>
  </si>
  <si>
    <t>5368A</t>
  </si>
  <si>
    <t>5571A</t>
  </si>
  <si>
    <t>7673A</t>
  </si>
  <si>
    <t>gamma_left_differences</t>
  </si>
  <si>
    <t>gamma_right_differences</t>
  </si>
  <si>
    <t>theta_right_differences</t>
  </si>
  <si>
    <t>Go</t>
  </si>
  <si>
    <t>conditions</t>
  </si>
  <si>
    <t>Gc</t>
  </si>
  <si>
    <t>gamma_left</t>
  </si>
  <si>
    <t>gamma_right</t>
  </si>
  <si>
    <t>theta_left</t>
  </si>
  <si>
    <t>theta_right</t>
  </si>
  <si>
    <t>Using only_G - G_K21</t>
  </si>
  <si>
    <t>gamma_lateralization_differences_go</t>
  </si>
  <si>
    <t>theta_lateralization_differences_go</t>
  </si>
  <si>
    <t>gamma_lateralization_gc_differences</t>
  </si>
  <si>
    <t>theta_lateralization_gc_differences</t>
  </si>
  <si>
    <t>frequency</t>
  </si>
  <si>
    <t>lateralization</t>
  </si>
  <si>
    <t>gamma_lateralization</t>
  </si>
  <si>
    <t>theta_lateralization</t>
  </si>
  <si>
    <t>sum</t>
  </si>
  <si>
    <t>highest_K21</t>
  </si>
  <si>
    <t>highest_corr</t>
  </si>
  <si>
    <t>highest_p</t>
  </si>
  <si>
    <t>ratio of cases with signicant correlation:</t>
  </si>
  <si>
    <t>red font: significant</t>
  </si>
  <si>
    <t>left</t>
  </si>
  <si>
    <t>right</t>
  </si>
  <si>
    <t>theta_left_differences</t>
  </si>
  <si>
    <t>case</t>
  </si>
  <si>
    <t>K21</t>
  </si>
  <si>
    <t>abs</t>
  </si>
  <si>
    <t>Gmax_K21</t>
  </si>
  <si>
    <t>Gmax_K21-Gc</t>
  </si>
  <si>
    <t>Gmax_only</t>
  </si>
  <si>
    <t>Gmax_only-Gc</t>
  </si>
  <si>
    <t>Gmax_K21-Gmax_only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</si>
</sst>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1" fontId="7" fillId="0" borderId="0" xfId="0" applyNumberFormat="1" applyFont="1"/>
    <xf numFmtId="2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opLeftCell="H1" workbookViewId="0">
      <selection activeCell="H20" sqref="H20"/>
    </sheetView>
  </sheetViews>
  <sheetFormatPr baseColWidth="10" defaultColWidth="8.83203125" defaultRowHeight="15" x14ac:dyDescent="0.2"/>
  <cols>
    <col min="1" max="1" width="5.6640625" bestFit="1" customWidth="1"/>
    <col min="2" max="2" width="6.1640625" bestFit="1" customWidth="1"/>
    <col min="3" max="3" width="21.83203125" bestFit="1" customWidth="1"/>
    <col min="4" max="4" width="22.83203125" bestFit="1" customWidth="1"/>
    <col min="5" max="5" width="20.33203125" bestFit="1" customWidth="1"/>
    <col min="6" max="6" width="21.5" bestFit="1" customWidth="1"/>
    <col min="7" max="7" width="25.6640625" bestFit="1" customWidth="1"/>
    <col min="8" max="8" width="26.83203125" bestFit="1" customWidth="1"/>
    <col min="9" max="9" width="24.33203125" bestFit="1" customWidth="1"/>
    <col min="10" max="10" width="25.33203125" bestFit="1" customWidth="1"/>
    <col min="11" max="11" width="21.6640625" bestFit="1" customWidth="1"/>
    <col min="12" max="12" width="22.6640625" bestFit="1" customWidth="1"/>
    <col min="13" max="13" width="20.1640625" bestFit="1" customWidth="1"/>
    <col min="14" max="14" width="21.1640625" bestFit="1" customWidth="1"/>
    <col min="15" max="15" width="25.5" bestFit="1" customWidth="1"/>
    <col min="16" max="16" width="26.6640625" bestFit="1" customWidth="1"/>
    <col min="17" max="17" width="24.1640625" bestFit="1" customWidth="1"/>
    <col min="18" max="18" width="25.1640625" bestFit="1" customWidth="1"/>
    <col min="19" max="19" width="29.5" bestFit="1" customWidth="1"/>
    <col min="20" max="20" width="28.1640625" bestFit="1" customWidth="1"/>
    <col min="21" max="21" width="33.5" bestFit="1" customWidth="1"/>
    <col min="22" max="22" width="32.1640625" bestFit="1" customWidth="1"/>
    <col min="23" max="23" width="29.33203125" bestFit="1" customWidth="1"/>
    <col min="24" max="24" width="28" bestFit="1" customWidth="1"/>
    <col min="25" max="25" width="33.33203125" bestFit="1" customWidth="1"/>
    <col min="26" max="26" width="32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>
        <v>2.8</v>
      </c>
      <c r="D2">
        <v>28.2</v>
      </c>
      <c r="E2">
        <v>4.9000000000000004</v>
      </c>
      <c r="F2">
        <v>6.4</v>
      </c>
      <c r="G2">
        <v>2</v>
      </c>
      <c r="H2">
        <v>26.8</v>
      </c>
      <c r="I2">
        <v>4.7</v>
      </c>
      <c r="J2">
        <v>6.7</v>
      </c>
      <c r="K2">
        <v>6.7</v>
      </c>
      <c r="L2">
        <v>30.1</v>
      </c>
      <c r="M2">
        <v>5.0999999999999996</v>
      </c>
      <c r="N2">
        <v>6.7</v>
      </c>
      <c r="O2">
        <v>3.6</v>
      </c>
      <c r="P2">
        <v>28.9</v>
      </c>
      <c r="Q2">
        <v>5.0999999999999996</v>
      </c>
      <c r="R2">
        <v>6.8</v>
      </c>
      <c r="S2">
        <v>0.8193548387096774</v>
      </c>
      <c r="T2">
        <v>0.13274336283185839</v>
      </c>
      <c r="U2">
        <v>0.86111111111111116</v>
      </c>
      <c r="V2">
        <v>0.17543859649122809</v>
      </c>
      <c r="W2">
        <v>0.63586956521739124</v>
      </c>
      <c r="X2">
        <v>0.13559322033898311</v>
      </c>
      <c r="Y2">
        <v>0.77846153846153843</v>
      </c>
      <c r="Z2">
        <v>0.1428571428571429</v>
      </c>
    </row>
    <row r="3" spans="1:26" x14ac:dyDescent="0.2">
      <c r="A3" t="s">
        <v>26</v>
      </c>
      <c r="B3" t="s">
        <v>28</v>
      </c>
      <c r="C3">
        <v>0</v>
      </c>
      <c r="D3">
        <v>22</v>
      </c>
      <c r="E3">
        <v>0</v>
      </c>
      <c r="F3">
        <v>6.3</v>
      </c>
      <c r="G3">
        <v>0</v>
      </c>
      <c r="H3">
        <v>20</v>
      </c>
      <c r="I3">
        <v>0</v>
      </c>
      <c r="J3">
        <v>6.2</v>
      </c>
      <c r="K3">
        <v>3.4</v>
      </c>
      <c r="L3">
        <v>36.200000000000003</v>
      </c>
      <c r="M3">
        <v>4.5999999999999996</v>
      </c>
      <c r="N3">
        <v>6.7</v>
      </c>
      <c r="O3">
        <v>2.9</v>
      </c>
      <c r="P3">
        <v>33.5</v>
      </c>
      <c r="Q3">
        <v>4.5999999999999996</v>
      </c>
      <c r="R3">
        <v>6.9</v>
      </c>
      <c r="S3">
        <v>1</v>
      </c>
      <c r="T3">
        <v>1</v>
      </c>
      <c r="U3">
        <v>1</v>
      </c>
      <c r="V3">
        <v>1</v>
      </c>
      <c r="W3">
        <v>0.8282828282828284</v>
      </c>
      <c r="X3">
        <v>0.18584070796460181</v>
      </c>
      <c r="Y3">
        <v>0.84065934065934078</v>
      </c>
      <c r="Z3">
        <v>0.20000000000000009</v>
      </c>
    </row>
    <row r="4" spans="1:26" x14ac:dyDescent="0.2">
      <c r="A4" t="s">
        <v>26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11.2</v>
      </c>
      <c r="M4">
        <v>0</v>
      </c>
      <c r="N4">
        <v>5.4</v>
      </c>
      <c r="O4">
        <v>0</v>
      </c>
      <c r="P4">
        <v>10.6</v>
      </c>
      <c r="Q4">
        <v>0</v>
      </c>
      <c r="R4">
        <v>5.5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</row>
    <row r="5" spans="1:26" x14ac:dyDescent="0.2">
      <c r="A5" t="s">
        <v>26</v>
      </c>
      <c r="B5" t="s">
        <v>30</v>
      </c>
      <c r="C5">
        <v>0</v>
      </c>
      <c r="D5">
        <v>18.100000000000001</v>
      </c>
      <c r="E5">
        <v>0</v>
      </c>
      <c r="F5">
        <v>6.4</v>
      </c>
      <c r="G5">
        <v>0</v>
      </c>
      <c r="H5">
        <v>15.1</v>
      </c>
      <c r="I5">
        <v>0</v>
      </c>
      <c r="J5">
        <v>5.6</v>
      </c>
      <c r="K5">
        <v>0.7</v>
      </c>
      <c r="L5">
        <v>32.5</v>
      </c>
      <c r="M5">
        <v>4.5999999999999996</v>
      </c>
      <c r="N5">
        <v>6.4</v>
      </c>
      <c r="O5">
        <v>0</v>
      </c>
      <c r="P5">
        <v>30.4</v>
      </c>
      <c r="Q5">
        <v>3.7</v>
      </c>
      <c r="R5">
        <v>6.2</v>
      </c>
      <c r="S5">
        <v>1</v>
      </c>
      <c r="T5">
        <v>1</v>
      </c>
      <c r="U5">
        <v>1</v>
      </c>
      <c r="V5">
        <v>1</v>
      </c>
      <c r="W5">
        <v>0.95783132530120474</v>
      </c>
      <c r="X5">
        <v>0.16363636363636369</v>
      </c>
      <c r="Y5">
        <v>1</v>
      </c>
      <c r="Z5">
        <v>0.25252525252525249</v>
      </c>
    </row>
    <row r="6" spans="1:26" x14ac:dyDescent="0.2">
      <c r="A6" t="s">
        <v>26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0.8</v>
      </c>
      <c r="L6">
        <v>21.5</v>
      </c>
      <c r="M6">
        <v>3.9</v>
      </c>
      <c r="N6">
        <v>6.5</v>
      </c>
      <c r="O6">
        <v>0.1</v>
      </c>
      <c r="P6">
        <v>20</v>
      </c>
      <c r="Q6">
        <v>3.8</v>
      </c>
      <c r="R6">
        <v>5.9</v>
      </c>
      <c r="S6">
        <v>0</v>
      </c>
      <c r="T6">
        <v>0</v>
      </c>
      <c r="U6">
        <v>0</v>
      </c>
      <c r="V6">
        <v>0</v>
      </c>
      <c r="W6">
        <v>0.92825112107623309</v>
      </c>
      <c r="X6">
        <v>0.25</v>
      </c>
      <c r="Y6">
        <v>0.99004975124378092</v>
      </c>
      <c r="Z6">
        <v>0.21649484536082481</v>
      </c>
    </row>
    <row r="7" spans="1:26" x14ac:dyDescent="0.2">
      <c r="A7" t="s">
        <v>26</v>
      </c>
      <c r="B7" t="s">
        <v>32</v>
      </c>
      <c r="C7">
        <v>0</v>
      </c>
      <c r="D7">
        <v>0</v>
      </c>
      <c r="E7">
        <v>0</v>
      </c>
      <c r="F7">
        <v>0.8</v>
      </c>
      <c r="G7">
        <v>0</v>
      </c>
      <c r="H7">
        <v>0</v>
      </c>
      <c r="I7">
        <v>0</v>
      </c>
      <c r="J7">
        <v>1</v>
      </c>
      <c r="K7">
        <v>0</v>
      </c>
      <c r="L7">
        <v>14.5</v>
      </c>
      <c r="M7">
        <v>0</v>
      </c>
      <c r="N7">
        <v>6.1</v>
      </c>
      <c r="O7">
        <v>0</v>
      </c>
      <c r="P7">
        <v>15</v>
      </c>
      <c r="Q7">
        <v>0</v>
      </c>
      <c r="R7">
        <v>5.7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">
      <c r="A8" t="s">
        <v>26</v>
      </c>
      <c r="B8" t="s">
        <v>33</v>
      </c>
      <c r="C8">
        <v>33.6</v>
      </c>
      <c r="D8">
        <v>34.5</v>
      </c>
      <c r="E8">
        <v>6.7</v>
      </c>
      <c r="F8">
        <v>6.9</v>
      </c>
      <c r="G8">
        <v>29</v>
      </c>
      <c r="H8">
        <v>33.200000000000003</v>
      </c>
      <c r="I8">
        <v>6.2</v>
      </c>
      <c r="J8">
        <v>6.1</v>
      </c>
      <c r="K8">
        <v>34.1</v>
      </c>
      <c r="L8">
        <v>36.700000000000003</v>
      </c>
      <c r="M8">
        <v>6.3</v>
      </c>
      <c r="N8">
        <v>6.6</v>
      </c>
      <c r="O8">
        <v>32</v>
      </c>
      <c r="P8">
        <v>34.700000000000003</v>
      </c>
      <c r="Q8">
        <v>6.2</v>
      </c>
      <c r="R8">
        <v>6</v>
      </c>
      <c r="S8">
        <v>1.321585903083698E-2</v>
      </c>
      <c r="T8">
        <v>1.470588235294119E-2</v>
      </c>
      <c r="U8">
        <v>6.7524115755627057E-2</v>
      </c>
      <c r="V8">
        <v>8.1300813008130506E-3</v>
      </c>
      <c r="W8">
        <v>3.6723163841807932E-2</v>
      </c>
      <c r="X8">
        <v>2.3255813953488361E-2</v>
      </c>
      <c r="Y8">
        <v>4.0479760119940068E-2</v>
      </c>
      <c r="Z8">
        <v>1.6393442622950831E-2</v>
      </c>
    </row>
    <row r="9" spans="1:26" x14ac:dyDescent="0.2">
      <c r="A9" t="s">
        <v>26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11.7</v>
      </c>
      <c r="L9">
        <v>22.2</v>
      </c>
      <c r="M9">
        <v>5.4</v>
      </c>
      <c r="N9">
        <v>6.4</v>
      </c>
      <c r="O9">
        <v>6.2</v>
      </c>
      <c r="P9">
        <v>17.899999999999999</v>
      </c>
      <c r="Q9">
        <v>5.2</v>
      </c>
      <c r="R9">
        <v>5.9</v>
      </c>
      <c r="S9">
        <v>0</v>
      </c>
      <c r="T9">
        <v>0</v>
      </c>
      <c r="U9">
        <v>0</v>
      </c>
      <c r="V9">
        <v>0</v>
      </c>
      <c r="W9">
        <v>0.30973451327433632</v>
      </c>
      <c r="X9">
        <v>8.4745762711864403E-2</v>
      </c>
      <c r="Y9">
        <v>0.48547717842323651</v>
      </c>
      <c r="Z9">
        <v>6.3063063063063071E-2</v>
      </c>
    </row>
    <row r="10" spans="1:26" x14ac:dyDescent="0.2">
      <c r="A10" t="s">
        <v>26</v>
      </c>
      <c r="B10" t="s">
        <v>35</v>
      </c>
      <c r="C10">
        <v>0</v>
      </c>
      <c r="D10">
        <v>12.9</v>
      </c>
      <c r="E10">
        <v>0</v>
      </c>
      <c r="F10">
        <v>5.8</v>
      </c>
      <c r="G10">
        <v>0</v>
      </c>
      <c r="H10">
        <v>7.6</v>
      </c>
      <c r="I10">
        <v>0</v>
      </c>
      <c r="J10">
        <v>5.6</v>
      </c>
      <c r="K10">
        <v>19.899999999999999</v>
      </c>
      <c r="L10">
        <v>33.700000000000003</v>
      </c>
      <c r="M10">
        <v>6.2</v>
      </c>
      <c r="N10">
        <v>6.5</v>
      </c>
      <c r="O10">
        <v>17.3</v>
      </c>
      <c r="P10">
        <v>30.3</v>
      </c>
      <c r="Q10">
        <v>5.7</v>
      </c>
      <c r="R10">
        <v>6.5</v>
      </c>
      <c r="S10">
        <v>1</v>
      </c>
      <c r="T10">
        <v>1</v>
      </c>
      <c r="U10">
        <v>1</v>
      </c>
      <c r="V10">
        <v>1</v>
      </c>
      <c r="W10">
        <v>0.25746268656716431</v>
      </c>
      <c r="X10">
        <v>2.3622047244094471E-2</v>
      </c>
      <c r="Y10">
        <v>0.27310924369747902</v>
      </c>
      <c r="Z10">
        <v>6.5573770491803268E-2</v>
      </c>
    </row>
    <row r="11" spans="1:26" x14ac:dyDescent="0.2">
      <c r="A11" t="s">
        <v>26</v>
      </c>
      <c r="B11" t="s">
        <v>36</v>
      </c>
      <c r="C11">
        <v>12.4</v>
      </c>
      <c r="D11">
        <v>23.4</v>
      </c>
      <c r="E11">
        <v>5.9</v>
      </c>
      <c r="F11">
        <v>6.5</v>
      </c>
      <c r="G11">
        <v>6.5</v>
      </c>
      <c r="H11">
        <v>22</v>
      </c>
      <c r="I11">
        <v>5.5</v>
      </c>
      <c r="J11">
        <v>6.1</v>
      </c>
      <c r="K11">
        <v>32.200000000000003</v>
      </c>
      <c r="L11">
        <v>33.9</v>
      </c>
      <c r="M11">
        <v>6.4</v>
      </c>
      <c r="N11">
        <v>6.8</v>
      </c>
      <c r="O11">
        <v>27.5</v>
      </c>
      <c r="P11">
        <v>32.799999999999997</v>
      </c>
      <c r="Q11">
        <v>6.3</v>
      </c>
      <c r="R11">
        <v>6.4</v>
      </c>
      <c r="S11">
        <v>0.30726256983240219</v>
      </c>
      <c r="T11">
        <v>4.8387096774193519E-2</v>
      </c>
      <c r="U11">
        <v>0.54385964912280704</v>
      </c>
      <c r="V11">
        <v>5.1724137931034447E-2</v>
      </c>
      <c r="W11">
        <v>2.5718608169440181E-2</v>
      </c>
      <c r="X11">
        <v>3.0303030303030269E-2</v>
      </c>
      <c r="Y11">
        <v>8.7893864013266959E-2</v>
      </c>
      <c r="Z11">
        <v>7.8740157480315393E-3</v>
      </c>
    </row>
    <row r="12" spans="1:26" x14ac:dyDescent="0.2">
      <c r="A12" t="s">
        <v>37</v>
      </c>
      <c r="B12" t="s">
        <v>38</v>
      </c>
      <c r="C12">
        <v>0</v>
      </c>
      <c r="D12">
        <v>1</v>
      </c>
      <c r="E12">
        <v>0</v>
      </c>
      <c r="F12">
        <v>4.7</v>
      </c>
      <c r="G12">
        <v>0</v>
      </c>
      <c r="H12">
        <v>1.2</v>
      </c>
      <c r="I12">
        <v>0</v>
      </c>
      <c r="J12">
        <v>4.9000000000000004</v>
      </c>
      <c r="K12">
        <v>0</v>
      </c>
      <c r="L12">
        <v>18.100000000000001</v>
      </c>
      <c r="M12">
        <v>0</v>
      </c>
      <c r="N12">
        <v>6.4</v>
      </c>
      <c r="O12">
        <v>0</v>
      </c>
      <c r="P12">
        <v>18.8</v>
      </c>
      <c r="Q12">
        <v>0</v>
      </c>
      <c r="R12">
        <v>5.9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2">
      <c r="A13" t="s">
        <v>37</v>
      </c>
      <c r="B13" t="s">
        <v>39</v>
      </c>
      <c r="C13">
        <v>27.4</v>
      </c>
      <c r="D13">
        <v>35.1</v>
      </c>
      <c r="E13">
        <v>6.6</v>
      </c>
      <c r="F13">
        <v>6.8</v>
      </c>
      <c r="G13">
        <v>26.5</v>
      </c>
      <c r="H13">
        <v>33.1</v>
      </c>
      <c r="I13">
        <v>6.3</v>
      </c>
      <c r="J13">
        <v>6.1</v>
      </c>
      <c r="K13">
        <v>33.799999999999997</v>
      </c>
      <c r="L13">
        <v>36.5</v>
      </c>
      <c r="M13">
        <v>6.4</v>
      </c>
      <c r="N13">
        <v>5.9</v>
      </c>
      <c r="O13">
        <v>30.7</v>
      </c>
      <c r="P13">
        <v>31.9</v>
      </c>
      <c r="Q13">
        <v>6.5</v>
      </c>
      <c r="R13">
        <v>6.1</v>
      </c>
      <c r="S13">
        <v>0.1232</v>
      </c>
      <c r="T13">
        <v>1.492537313432837E-2</v>
      </c>
      <c r="U13">
        <v>0.1107382550335571</v>
      </c>
      <c r="V13">
        <v>1.612903225806453E-2</v>
      </c>
      <c r="W13">
        <v>3.8406827880512133E-2</v>
      </c>
      <c r="X13">
        <v>4.065040650406504E-2</v>
      </c>
      <c r="Y13">
        <v>1.916932907348242E-2</v>
      </c>
      <c r="Z13">
        <v>3.1746031746031772E-2</v>
      </c>
    </row>
    <row r="14" spans="1:26" x14ac:dyDescent="0.2">
      <c r="A14" t="s">
        <v>37</v>
      </c>
      <c r="B14" t="s">
        <v>40</v>
      </c>
      <c r="C14">
        <v>0.7</v>
      </c>
      <c r="D14">
        <v>28.6</v>
      </c>
      <c r="E14">
        <v>4.5</v>
      </c>
      <c r="F14">
        <v>6.6</v>
      </c>
      <c r="G14">
        <v>1.6</v>
      </c>
      <c r="H14">
        <v>28.8</v>
      </c>
      <c r="I14">
        <v>4.5999999999999996</v>
      </c>
      <c r="J14">
        <v>6.6</v>
      </c>
      <c r="K14">
        <v>7.7</v>
      </c>
      <c r="L14">
        <v>30.5</v>
      </c>
      <c r="M14">
        <v>5.0999999999999996</v>
      </c>
      <c r="N14">
        <v>6.6</v>
      </c>
      <c r="O14">
        <v>8</v>
      </c>
      <c r="P14">
        <v>30.6</v>
      </c>
      <c r="Q14">
        <v>5.0999999999999996</v>
      </c>
      <c r="R14">
        <v>6.8</v>
      </c>
      <c r="S14">
        <v>0.95221843003412976</v>
      </c>
      <c r="T14">
        <v>0.1891891891891892</v>
      </c>
      <c r="U14">
        <v>0.89473684210526305</v>
      </c>
      <c r="V14">
        <v>0.1785714285714286</v>
      </c>
      <c r="W14">
        <v>0.59685863874345546</v>
      </c>
      <c r="X14">
        <v>0.12820512820512819</v>
      </c>
      <c r="Y14">
        <v>0.58549222797927458</v>
      </c>
      <c r="Z14">
        <v>0.1428571428571429</v>
      </c>
    </row>
    <row r="15" spans="1:26" x14ac:dyDescent="0.2">
      <c r="A15" t="s">
        <v>37</v>
      </c>
      <c r="B15" t="s">
        <v>41</v>
      </c>
      <c r="C15">
        <v>0</v>
      </c>
      <c r="D15">
        <v>9.8000000000000007</v>
      </c>
      <c r="E15">
        <v>0</v>
      </c>
      <c r="F15">
        <v>5.7</v>
      </c>
      <c r="G15">
        <v>0</v>
      </c>
      <c r="H15">
        <v>5.0999999999999996</v>
      </c>
      <c r="I15">
        <v>0</v>
      </c>
      <c r="J15">
        <v>5.5</v>
      </c>
      <c r="K15">
        <v>26.3</v>
      </c>
      <c r="L15">
        <v>36.4</v>
      </c>
      <c r="M15">
        <v>6.6</v>
      </c>
      <c r="N15">
        <v>6.7</v>
      </c>
      <c r="O15">
        <v>25.1</v>
      </c>
      <c r="P15">
        <v>30.6</v>
      </c>
      <c r="Q15">
        <v>5.7</v>
      </c>
      <c r="R15">
        <v>6.3</v>
      </c>
      <c r="S15">
        <v>1</v>
      </c>
      <c r="T15">
        <v>1</v>
      </c>
      <c r="U15">
        <v>1</v>
      </c>
      <c r="V15">
        <v>1</v>
      </c>
      <c r="W15">
        <v>0.16108452950558211</v>
      </c>
      <c r="X15">
        <v>7.5187969924812416E-3</v>
      </c>
      <c r="Y15">
        <v>9.8743267504488322E-2</v>
      </c>
      <c r="Z15">
        <v>4.9999999999999968E-2</v>
      </c>
    </row>
    <row r="16" spans="1:26" x14ac:dyDescent="0.2">
      <c r="A16" t="s">
        <v>37</v>
      </c>
      <c r="B16" t="s">
        <v>42</v>
      </c>
      <c r="C16">
        <v>0</v>
      </c>
      <c r="D16">
        <v>6.4</v>
      </c>
      <c r="E16">
        <v>0</v>
      </c>
      <c r="F16">
        <v>5</v>
      </c>
      <c r="G16">
        <v>0</v>
      </c>
      <c r="H16">
        <v>0.6</v>
      </c>
      <c r="I16">
        <v>0</v>
      </c>
      <c r="J16">
        <v>5.2</v>
      </c>
      <c r="K16">
        <v>0</v>
      </c>
      <c r="L16">
        <v>22.2</v>
      </c>
      <c r="M16">
        <v>0</v>
      </c>
      <c r="N16">
        <v>6.5</v>
      </c>
      <c r="O16">
        <v>0</v>
      </c>
      <c r="P16">
        <v>19.7</v>
      </c>
      <c r="Q16">
        <v>0</v>
      </c>
      <c r="R16">
        <v>5.7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2">
      <c r="A17" t="s">
        <v>37</v>
      </c>
      <c r="B17" t="s">
        <v>43</v>
      </c>
      <c r="C17">
        <v>13.4</v>
      </c>
      <c r="D17">
        <v>29.4</v>
      </c>
      <c r="E17">
        <v>6</v>
      </c>
      <c r="F17">
        <v>6.8</v>
      </c>
      <c r="G17">
        <v>13.2</v>
      </c>
      <c r="H17">
        <v>29.3</v>
      </c>
      <c r="I17">
        <v>6.1</v>
      </c>
      <c r="J17">
        <v>7.2</v>
      </c>
      <c r="K17">
        <v>29.9</v>
      </c>
      <c r="L17">
        <v>37.1</v>
      </c>
      <c r="M17">
        <v>6.4</v>
      </c>
      <c r="N17">
        <v>6.7</v>
      </c>
      <c r="O17">
        <v>28.4</v>
      </c>
      <c r="P17">
        <v>35.6</v>
      </c>
      <c r="Q17">
        <v>6.9</v>
      </c>
      <c r="R17">
        <v>7.1</v>
      </c>
      <c r="S17">
        <v>0.37383177570093462</v>
      </c>
      <c r="T17">
        <v>6.2499999999999993E-2</v>
      </c>
      <c r="U17">
        <v>0.37882352941176473</v>
      </c>
      <c r="V17">
        <v>8.270676691729327E-2</v>
      </c>
      <c r="W17">
        <v>0.10746268656716421</v>
      </c>
      <c r="X17">
        <v>2.2900763358778609E-2</v>
      </c>
      <c r="Y17">
        <v>0.1125</v>
      </c>
      <c r="Z17">
        <v>1.428571428571423E-2</v>
      </c>
    </row>
    <row r="18" spans="1:26" x14ac:dyDescent="0.2">
      <c r="A18" t="s">
        <v>37</v>
      </c>
      <c r="B18" t="s">
        <v>44</v>
      </c>
      <c r="C18">
        <v>0</v>
      </c>
      <c r="D18">
        <v>34.1</v>
      </c>
      <c r="E18">
        <v>0</v>
      </c>
      <c r="F18">
        <v>6.6</v>
      </c>
      <c r="G18">
        <v>0</v>
      </c>
      <c r="H18">
        <v>32.700000000000003</v>
      </c>
      <c r="I18">
        <v>0</v>
      </c>
      <c r="J18">
        <v>5.7</v>
      </c>
      <c r="K18">
        <v>11.8</v>
      </c>
      <c r="L18">
        <v>39.299999999999997</v>
      </c>
      <c r="M18">
        <v>5.5</v>
      </c>
      <c r="N18">
        <v>7.1</v>
      </c>
      <c r="O18">
        <v>9.6</v>
      </c>
      <c r="P18">
        <v>35.700000000000003</v>
      </c>
      <c r="Q18">
        <v>5.4</v>
      </c>
      <c r="R18">
        <v>6</v>
      </c>
      <c r="S18">
        <v>1</v>
      </c>
      <c r="T18">
        <v>1</v>
      </c>
      <c r="U18">
        <v>1</v>
      </c>
      <c r="V18">
        <v>1</v>
      </c>
      <c r="W18">
        <v>0.53816046966731901</v>
      </c>
      <c r="X18">
        <v>0.12698412698412689</v>
      </c>
      <c r="Y18">
        <v>0.57615894039735094</v>
      </c>
      <c r="Z18">
        <v>5.263157894736839E-2</v>
      </c>
    </row>
    <row r="19" spans="1:26" x14ac:dyDescent="0.2">
      <c r="A19" t="s">
        <v>37</v>
      </c>
      <c r="B19" t="s">
        <v>45</v>
      </c>
      <c r="C19">
        <v>0</v>
      </c>
      <c r="D19">
        <v>24.6</v>
      </c>
      <c r="E19">
        <v>0</v>
      </c>
      <c r="F19">
        <v>6.8</v>
      </c>
      <c r="G19">
        <v>0</v>
      </c>
      <c r="H19">
        <v>21.1</v>
      </c>
      <c r="I19">
        <v>0</v>
      </c>
      <c r="J19">
        <v>5.5</v>
      </c>
      <c r="K19">
        <v>0</v>
      </c>
      <c r="L19">
        <v>34</v>
      </c>
      <c r="M19">
        <v>3.1</v>
      </c>
      <c r="N19">
        <v>6.7</v>
      </c>
      <c r="O19">
        <v>0</v>
      </c>
      <c r="P19">
        <v>32.200000000000003</v>
      </c>
      <c r="Q19">
        <v>1.2</v>
      </c>
      <c r="R19">
        <v>6.1</v>
      </c>
      <c r="S19">
        <v>1</v>
      </c>
      <c r="T19">
        <v>1</v>
      </c>
      <c r="U19">
        <v>1</v>
      </c>
      <c r="V19">
        <v>1</v>
      </c>
      <c r="W19">
        <v>1</v>
      </c>
      <c r="X19">
        <v>0.36734693877551022</v>
      </c>
      <c r="Y19">
        <v>1</v>
      </c>
      <c r="Z19">
        <v>0.67123287671232867</v>
      </c>
    </row>
    <row r="20" spans="1:26" x14ac:dyDescent="0.2">
      <c r="A20" t="s">
        <v>37</v>
      </c>
      <c r="B20" t="s">
        <v>46</v>
      </c>
      <c r="C20">
        <v>0</v>
      </c>
      <c r="D20">
        <v>0</v>
      </c>
      <c r="E20">
        <v>0</v>
      </c>
      <c r="F20">
        <v>1.3</v>
      </c>
      <c r="G20">
        <v>0</v>
      </c>
      <c r="H20">
        <v>0</v>
      </c>
      <c r="I20">
        <v>0</v>
      </c>
      <c r="J20">
        <v>0.7</v>
      </c>
      <c r="K20">
        <v>0.1</v>
      </c>
      <c r="L20">
        <v>24.3</v>
      </c>
      <c r="M20">
        <v>3.4</v>
      </c>
      <c r="N20">
        <v>6.6</v>
      </c>
      <c r="O20">
        <v>0.2</v>
      </c>
      <c r="P20">
        <v>25.2</v>
      </c>
      <c r="Q20">
        <v>3.6</v>
      </c>
      <c r="R20">
        <v>6.5</v>
      </c>
      <c r="S20">
        <v>0</v>
      </c>
      <c r="T20">
        <v>1</v>
      </c>
      <c r="U20">
        <v>0</v>
      </c>
      <c r="V20">
        <v>1</v>
      </c>
      <c r="W20">
        <v>0.99180327868852447</v>
      </c>
      <c r="X20">
        <v>0.32</v>
      </c>
      <c r="Y20">
        <v>0.98425196850393704</v>
      </c>
      <c r="Z20">
        <v>0.28712871287128711</v>
      </c>
    </row>
    <row r="21" spans="1:26" x14ac:dyDescent="0.2">
      <c r="A21" t="s">
        <v>37</v>
      </c>
      <c r="B21" t="s">
        <v>47</v>
      </c>
      <c r="C21">
        <v>17.100000000000001</v>
      </c>
      <c r="D21">
        <v>4.5</v>
      </c>
      <c r="E21">
        <v>6.1</v>
      </c>
      <c r="F21">
        <v>5</v>
      </c>
      <c r="G21">
        <v>15.1</v>
      </c>
      <c r="H21">
        <v>2.4</v>
      </c>
      <c r="I21">
        <v>5.5</v>
      </c>
      <c r="J21">
        <v>5.0999999999999996</v>
      </c>
      <c r="K21">
        <v>33.700000000000003</v>
      </c>
      <c r="L21">
        <v>30.1</v>
      </c>
      <c r="M21">
        <v>6.4</v>
      </c>
      <c r="N21">
        <v>6.9</v>
      </c>
      <c r="O21">
        <v>29.8</v>
      </c>
      <c r="P21">
        <v>28.6</v>
      </c>
      <c r="Q21">
        <v>6.2</v>
      </c>
      <c r="R21">
        <v>6.2</v>
      </c>
      <c r="S21">
        <v>0.58333333333333337</v>
      </c>
      <c r="T21">
        <v>9.9099099099099072E-2</v>
      </c>
      <c r="U21">
        <v>0.72571428571428565</v>
      </c>
      <c r="V21">
        <v>3.7735849056603807E-2</v>
      </c>
      <c r="W21">
        <v>5.6426332288401271E-2</v>
      </c>
      <c r="X21">
        <v>3.7593984962406013E-2</v>
      </c>
      <c r="Y21">
        <v>2.0547945205479441E-2</v>
      </c>
      <c r="Z21">
        <v>0</v>
      </c>
    </row>
    <row r="22" spans="1:26" x14ac:dyDescent="0.2">
      <c r="A22" t="s">
        <v>37</v>
      </c>
      <c r="B22" t="s">
        <v>48</v>
      </c>
      <c r="C22">
        <v>0</v>
      </c>
      <c r="D22">
        <v>18.5</v>
      </c>
      <c r="E22">
        <v>0</v>
      </c>
      <c r="F22">
        <v>6.5</v>
      </c>
      <c r="G22">
        <v>0</v>
      </c>
      <c r="H22">
        <v>14.3</v>
      </c>
      <c r="I22">
        <v>0</v>
      </c>
      <c r="J22">
        <v>5.4</v>
      </c>
      <c r="K22">
        <v>15.9</v>
      </c>
      <c r="L22">
        <v>35.299999999999997</v>
      </c>
      <c r="M22">
        <v>5.9</v>
      </c>
      <c r="N22">
        <v>6.9</v>
      </c>
      <c r="O22">
        <v>10.5</v>
      </c>
      <c r="P22">
        <v>31.3</v>
      </c>
      <c r="Q22">
        <v>5.2</v>
      </c>
      <c r="R22">
        <v>6</v>
      </c>
      <c r="S22">
        <v>1</v>
      </c>
      <c r="T22">
        <v>1</v>
      </c>
      <c r="U22">
        <v>1</v>
      </c>
      <c r="V22">
        <v>1</v>
      </c>
      <c r="W22">
        <v>0.37890625</v>
      </c>
      <c r="X22">
        <v>7.8125E-2</v>
      </c>
      <c r="Y22">
        <v>0.49760765550239239</v>
      </c>
      <c r="Z22">
        <v>7.1428571428571411E-2</v>
      </c>
    </row>
    <row r="23" spans="1:26" x14ac:dyDescent="0.2">
      <c r="A23" t="s">
        <v>37</v>
      </c>
      <c r="B23" t="s">
        <v>49</v>
      </c>
      <c r="C23">
        <v>7.4</v>
      </c>
      <c r="D23">
        <v>19.8</v>
      </c>
      <c r="E23">
        <v>5.2</v>
      </c>
      <c r="F23">
        <v>6.3</v>
      </c>
      <c r="G23">
        <v>4</v>
      </c>
      <c r="H23">
        <v>18.5</v>
      </c>
      <c r="I23">
        <v>5</v>
      </c>
      <c r="J23">
        <v>6.5</v>
      </c>
      <c r="K23">
        <v>22.6</v>
      </c>
      <c r="L23">
        <v>28.7</v>
      </c>
      <c r="M23">
        <v>6.5</v>
      </c>
      <c r="N23">
        <v>6.6</v>
      </c>
      <c r="O23">
        <v>20.8</v>
      </c>
      <c r="P23">
        <v>27.4</v>
      </c>
      <c r="Q23">
        <v>6.3</v>
      </c>
      <c r="R23">
        <v>6.8</v>
      </c>
      <c r="S23">
        <v>0.45588235294117652</v>
      </c>
      <c r="T23">
        <v>9.5652173913043453E-2</v>
      </c>
      <c r="U23">
        <v>0.64444444444444449</v>
      </c>
      <c r="V23">
        <v>0.13043478260869559</v>
      </c>
      <c r="W23">
        <v>0.1189083820662768</v>
      </c>
      <c r="X23">
        <v>7.6335877862595148E-3</v>
      </c>
      <c r="Y23">
        <v>0.13692946058091279</v>
      </c>
      <c r="Z23">
        <v>3.8167938931297711E-2</v>
      </c>
    </row>
    <row r="24" spans="1:26" x14ac:dyDescent="0.2">
      <c r="A24" t="s">
        <v>37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18.399999999999999</v>
      </c>
      <c r="L24">
        <v>34.1</v>
      </c>
      <c r="M24">
        <v>5.9</v>
      </c>
      <c r="N24">
        <v>6.8</v>
      </c>
      <c r="O24">
        <v>13.3</v>
      </c>
      <c r="P24">
        <v>30.9</v>
      </c>
      <c r="Q24">
        <v>5.0999999999999996</v>
      </c>
      <c r="R24">
        <v>6.1</v>
      </c>
      <c r="S24">
        <v>0</v>
      </c>
      <c r="T24">
        <v>0</v>
      </c>
      <c r="U24">
        <v>0</v>
      </c>
      <c r="V24">
        <v>0</v>
      </c>
      <c r="W24">
        <v>0.29904761904761912</v>
      </c>
      <c r="X24">
        <v>7.0866141732283422E-2</v>
      </c>
      <c r="Y24">
        <v>0.3981900452488687</v>
      </c>
      <c r="Z24">
        <v>8.9285714285714288E-2</v>
      </c>
    </row>
    <row r="25" spans="1:26" x14ac:dyDescent="0.2">
      <c r="A25" t="s">
        <v>37</v>
      </c>
      <c r="B25" t="s">
        <v>51</v>
      </c>
      <c r="C25">
        <v>0</v>
      </c>
      <c r="D25">
        <v>0.2</v>
      </c>
      <c r="E25">
        <v>0</v>
      </c>
      <c r="F25">
        <v>4.0999999999999996</v>
      </c>
      <c r="G25">
        <v>0</v>
      </c>
      <c r="H25">
        <v>0</v>
      </c>
      <c r="I25">
        <v>0</v>
      </c>
      <c r="J25">
        <v>2.2999999999999998</v>
      </c>
      <c r="K25">
        <v>4.8</v>
      </c>
      <c r="L25">
        <v>33.700000000000003</v>
      </c>
      <c r="M25">
        <v>4.8</v>
      </c>
      <c r="N25">
        <v>6.7</v>
      </c>
      <c r="O25">
        <v>2.8</v>
      </c>
      <c r="P25">
        <v>30.2</v>
      </c>
      <c r="Q25">
        <v>4.7</v>
      </c>
      <c r="R25">
        <v>6.8</v>
      </c>
      <c r="S25">
        <v>1</v>
      </c>
      <c r="T25">
        <v>1</v>
      </c>
      <c r="U25">
        <v>0</v>
      </c>
      <c r="V25">
        <v>1</v>
      </c>
      <c r="W25">
        <v>0.75064935064935068</v>
      </c>
      <c r="X25">
        <v>0.16521739130434779</v>
      </c>
      <c r="Y25">
        <v>0.83030303030303021</v>
      </c>
      <c r="Z25">
        <v>0.18260869565217391</v>
      </c>
    </row>
    <row r="26" spans="1:26" x14ac:dyDescent="0.2">
      <c r="A26" t="s">
        <v>37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9.6</v>
      </c>
      <c r="L26">
        <v>25</v>
      </c>
      <c r="M26">
        <v>5.5</v>
      </c>
      <c r="N26">
        <v>6.6</v>
      </c>
      <c r="O26">
        <v>8</v>
      </c>
      <c r="P26">
        <v>24.4</v>
      </c>
      <c r="Q26">
        <v>5.4</v>
      </c>
      <c r="R26">
        <v>6.6</v>
      </c>
      <c r="S26">
        <v>0</v>
      </c>
      <c r="T26">
        <v>0</v>
      </c>
      <c r="U26">
        <v>0</v>
      </c>
      <c r="V26">
        <v>0</v>
      </c>
      <c r="W26">
        <v>0.44508670520231208</v>
      </c>
      <c r="X26">
        <v>9.0909090909090884E-2</v>
      </c>
      <c r="Y26">
        <v>0.50617283950617287</v>
      </c>
      <c r="Z26">
        <v>9.9999999999999936E-2</v>
      </c>
    </row>
    <row r="27" spans="1:26" x14ac:dyDescent="0.2">
      <c r="A27" t="s">
        <v>37</v>
      </c>
      <c r="B27" t="s">
        <v>53</v>
      </c>
      <c r="C27">
        <v>26.6</v>
      </c>
      <c r="D27">
        <v>35.700000000000003</v>
      </c>
      <c r="E27">
        <v>6.7</v>
      </c>
      <c r="F27">
        <v>6.5</v>
      </c>
      <c r="G27">
        <v>25.9</v>
      </c>
      <c r="H27">
        <v>31.9</v>
      </c>
      <c r="I27">
        <v>5.9</v>
      </c>
      <c r="J27">
        <v>6.2</v>
      </c>
      <c r="K27">
        <v>26.5</v>
      </c>
      <c r="L27">
        <v>35</v>
      </c>
      <c r="M27">
        <v>6.3</v>
      </c>
      <c r="N27">
        <v>7.1</v>
      </c>
      <c r="O27">
        <v>24.8</v>
      </c>
      <c r="P27">
        <v>32.6</v>
      </c>
      <c r="Q27">
        <v>5.8</v>
      </c>
      <c r="R27">
        <v>6.1</v>
      </c>
      <c r="S27">
        <v>0.1460674157303371</v>
      </c>
      <c r="T27">
        <v>1.5151515151515169E-2</v>
      </c>
      <c r="U27">
        <v>0.1038062283737024</v>
      </c>
      <c r="V27">
        <v>2.4793388429752049E-2</v>
      </c>
      <c r="W27">
        <v>0.13821138211382111</v>
      </c>
      <c r="X27">
        <v>5.9701492537313418E-2</v>
      </c>
      <c r="Y27">
        <v>0.1358885017421603</v>
      </c>
      <c r="Z27">
        <v>2.5210084033613429E-2</v>
      </c>
    </row>
    <row r="28" spans="1:26" x14ac:dyDescent="0.2">
      <c r="A28" t="s">
        <v>54</v>
      </c>
      <c r="B28" t="s">
        <v>55</v>
      </c>
      <c r="C28">
        <v>0</v>
      </c>
      <c r="D28">
        <v>15</v>
      </c>
      <c r="E28">
        <v>0</v>
      </c>
      <c r="F28">
        <v>6</v>
      </c>
      <c r="G28">
        <v>0</v>
      </c>
      <c r="H28">
        <v>13.8</v>
      </c>
      <c r="I28">
        <v>0</v>
      </c>
      <c r="J28">
        <v>6.2</v>
      </c>
      <c r="K28">
        <v>17.2</v>
      </c>
      <c r="L28">
        <v>30.2</v>
      </c>
      <c r="M28">
        <v>5.9</v>
      </c>
      <c r="N28">
        <v>6.5</v>
      </c>
      <c r="O28">
        <v>15.7</v>
      </c>
      <c r="P28">
        <v>28.9</v>
      </c>
      <c r="Q28">
        <v>6.2</v>
      </c>
      <c r="R28">
        <v>6.9</v>
      </c>
      <c r="S28">
        <v>1</v>
      </c>
      <c r="T28">
        <v>1</v>
      </c>
      <c r="U28">
        <v>1</v>
      </c>
      <c r="V28">
        <v>1</v>
      </c>
      <c r="W28">
        <v>0.27426160337552741</v>
      </c>
      <c r="X28">
        <v>4.8387096774193519E-2</v>
      </c>
      <c r="Y28">
        <v>0.29596412556053808</v>
      </c>
      <c r="Z28">
        <v>5.34351145038168E-2</v>
      </c>
    </row>
    <row r="29" spans="1:26" x14ac:dyDescent="0.2">
      <c r="A29" t="s">
        <v>54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27.1</v>
      </c>
      <c r="M29">
        <v>0</v>
      </c>
      <c r="N29">
        <v>6.7</v>
      </c>
      <c r="O29">
        <v>0</v>
      </c>
      <c r="P29">
        <v>28.3</v>
      </c>
      <c r="Q29">
        <v>0</v>
      </c>
      <c r="R29">
        <v>6.8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</row>
    <row r="30" spans="1:26" x14ac:dyDescent="0.2">
      <c r="A30" t="s">
        <v>54</v>
      </c>
      <c r="B30" t="s">
        <v>57</v>
      </c>
      <c r="C30">
        <v>0</v>
      </c>
      <c r="D30">
        <v>2.9</v>
      </c>
      <c r="E30">
        <v>0</v>
      </c>
      <c r="F30">
        <v>5</v>
      </c>
      <c r="G30">
        <v>0</v>
      </c>
      <c r="H30">
        <v>0</v>
      </c>
      <c r="I30">
        <v>0</v>
      </c>
      <c r="J30">
        <v>4.4000000000000004</v>
      </c>
      <c r="K30">
        <v>28.9</v>
      </c>
      <c r="L30">
        <v>34.5</v>
      </c>
      <c r="M30">
        <v>6.5</v>
      </c>
      <c r="N30">
        <v>7</v>
      </c>
      <c r="O30">
        <v>27</v>
      </c>
      <c r="P30">
        <v>33</v>
      </c>
      <c r="Q30">
        <v>5.9</v>
      </c>
      <c r="R30">
        <v>6</v>
      </c>
      <c r="S30">
        <v>1</v>
      </c>
      <c r="T30">
        <v>1</v>
      </c>
      <c r="U30">
        <v>0</v>
      </c>
      <c r="V30">
        <v>1</v>
      </c>
      <c r="W30">
        <v>8.83280757097792E-2</v>
      </c>
      <c r="X30">
        <v>3.7037037037037028E-2</v>
      </c>
      <c r="Y30">
        <v>0.1</v>
      </c>
      <c r="Z30">
        <v>8.4033613445377853E-3</v>
      </c>
    </row>
    <row r="31" spans="1:26" x14ac:dyDescent="0.2">
      <c r="A31" t="s">
        <v>54</v>
      </c>
      <c r="B31" t="s">
        <v>58</v>
      </c>
      <c r="C31">
        <v>0</v>
      </c>
      <c r="D31">
        <v>6.8</v>
      </c>
      <c r="E31">
        <v>0</v>
      </c>
      <c r="F31">
        <v>5.2</v>
      </c>
      <c r="G31">
        <v>0</v>
      </c>
      <c r="H31">
        <v>2.2000000000000002</v>
      </c>
      <c r="I31">
        <v>0</v>
      </c>
      <c r="J31">
        <v>5.3</v>
      </c>
      <c r="K31">
        <v>11</v>
      </c>
      <c r="L31">
        <v>26.5</v>
      </c>
      <c r="M31">
        <v>5.5</v>
      </c>
      <c r="N31">
        <v>6.6</v>
      </c>
      <c r="O31">
        <v>6</v>
      </c>
      <c r="P31">
        <v>24.1</v>
      </c>
      <c r="Q31">
        <v>5.4</v>
      </c>
      <c r="R31">
        <v>5.8</v>
      </c>
      <c r="S31">
        <v>1</v>
      </c>
      <c r="T31">
        <v>1</v>
      </c>
      <c r="U31">
        <v>1</v>
      </c>
      <c r="V31">
        <v>1</v>
      </c>
      <c r="W31">
        <v>0.41333333333333327</v>
      </c>
      <c r="X31">
        <v>9.0909090909090884E-2</v>
      </c>
      <c r="Y31">
        <v>0.6013289036544851</v>
      </c>
      <c r="Z31">
        <v>3.5714285714285671E-2</v>
      </c>
    </row>
    <row r="32" spans="1:26" x14ac:dyDescent="0.2">
      <c r="A32" t="s">
        <v>54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22.3</v>
      </c>
      <c r="L32">
        <v>22.8</v>
      </c>
      <c r="M32">
        <v>6.4</v>
      </c>
      <c r="N32">
        <v>6.6</v>
      </c>
      <c r="O32">
        <v>18.8</v>
      </c>
      <c r="P32">
        <v>20.100000000000001</v>
      </c>
      <c r="Q32">
        <v>5.5</v>
      </c>
      <c r="R32">
        <v>5.5</v>
      </c>
      <c r="S32">
        <v>0</v>
      </c>
      <c r="T32">
        <v>0</v>
      </c>
      <c r="U32">
        <v>0</v>
      </c>
      <c r="V32">
        <v>0</v>
      </c>
      <c r="W32">
        <v>1.108647450110865E-2</v>
      </c>
      <c r="X32">
        <v>1.538461538461533E-2</v>
      </c>
      <c r="Y32">
        <v>3.3419023136246798E-2</v>
      </c>
      <c r="Z32">
        <v>0</v>
      </c>
    </row>
    <row r="33" spans="1:26" x14ac:dyDescent="0.2">
      <c r="A33" t="s">
        <v>54</v>
      </c>
      <c r="B33" t="s">
        <v>60</v>
      </c>
      <c r="C33">
        <v>0</v>
      </c>
      <c r="D33">
        <v>29.2</v>
      </c>
      <c r="E33">
        <v>0</v>
      </c>
      <c r="F33">
        <v>6.3</v>
      </c>
      <c r="G33">
        <v>0</v>
      </c>
      <c r="H33">
        <v>28.4</v>
      </c>
      <c r="I33">
        <v>0</v>
      </c>
      <c r="J33">
        <v>6.2</v>
      </c>
      <c r="K33">
        <v>0</v>
      </c>
      <c r="L33">
        <v>32.1</v>
      </c>
      <c r="M33">
        <v>0</v>
      </c>
      <c r="N33">
        <v>6.5</v>
      </c>
      <c r="O33">
        <v>0</v>
      </c>
      <c r="P33">
        <v>28.8</v>
      </c>
      <c r="Q33">
        <v>0</v>
      </c>
      <c r="R33">
        <v>6.5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2">
      <c r="A34" t="s">
        <v>54</v>
      </c>
      <c r="B34" t="s">
        <v>61</v>
      </c>
      <c r="C34">
        <v>7</v>
      </c>
      <c r="D34">
        <v>34.299999999999997</v>
      </c>
      <c r="E34">
        <v>5.3</v>
      </c>
      <c r="F34">
        <v>6.7</v>
      </c>
      <c r="G34">
        <v>2.6</v>
      </c>
      <c r="H34">
        <v>32.5</v>
      </c>
      <c r="I34">
        <v>5.5</v>
      </c>
      <c r="J34">
        <v>5.8</v>
      </c>
      <c r="K34">
        <v>17.399999999999999</v>
      </c>
      <c r="L34">
        <v>37.4</v>
      </c>
      <c r="M34">
        <v>6.1</v>
      </c>
      <c r="N34">
        <v>6.4</v>
      </c>
      <c r="O34">
        <v>13.8</v>
      </c>
      <c r="P34">
        <v>35.1</v>
      </c>
      <c r="Q34">
        <v>5.5</v>
      </c>
      <c r="R34">
        <v>6</v>
      </c>
      <c r="S34">
        <v>0.66101694915254239</v>
      </c>
      <c r="T34">
        <v>0.1166666666666667</v>
      </c>
      <c r="U34">
        <v>0.85185185185185175</v>
      </c>
      <c r="V34">
        <v>2.654867256637166E-2</v>
      </c>
      <c r="W34">
        <v>0.36496350364963498</v>
      </c>
      <c r="X34">
        <v>2.4000000000000059E-2</v>
      </c>
      <c r="Y34">
        <v>0.43558282208588961</v>
      </c>
      <c r="Z34">
        <v>4.3478260869565223E-2</v>
      </c>
    </row>
    <row r="35" spans="1:26" x14ac:dyDescent="0.2">
      <c r="A35" t="s">
        <v>54</v>
      </c>
      <c r="B35" t="s">
        <v>62</v>
      </c>
      <c r="C35">
        <v>0</v>
      </c>
      <c r="D35">
        <v>26</v>
      </c>
      <c r="E35">
        <v>0</v>
      </c>
      <c r="F35">
        <v>6.6</v>
      </c>
      <c r="G35">
        <v>0</v>
      </c>
      <c r="H35">
        <v>23.7</v>
      </c>
      <c r="I35">
        <v>0</v>
      </c>
      <c r="J35">
        <v>5.8</v>
      </c>
      <c r="K35">
        <v>0</v>
      </c>
      <c r="L35">
        <v>33.299999999999997</v>
      </c>
      <c r="M35">
        <v>2.9</v>
      </c>
      <c r="N35">
        <v>6.8</v>
      </c>
      <c r="O35">
        <v>0</v>
      </c>
      <c r="P35">
        <v>32.299999999999997</v>
      </c>
      <c r="Q35">
        <v>3.5</v>
      </c>
      <c r="R35">
        <v>5.9</v>
      </c>
      <c r="S35">
        <v>1</v>
      </c>
      <c r="T35">
        <v>1</v>
      </c>
      <c r="U35">
        <v>1</v>
      </c>
      <c r="V35">
        <v>1</v>
      </c>
      <c r="W35">
        <v>1</v>
      </c>
      <c r="X35">
        <v>0.40206185567010311</v>
      </c>
      <c r="Y35">
        <v>1</v>
      </c>
      <c r="Z35">
        <v>0.25531914893617019</v>
      </c>
    </row>
    <row r="36" spans="1:26" x14ac:dyDescent="0.2">
      <c r="A36" t="s">
        <v>54</v>
      </c>
      <c r="B36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25.8</v>
      </c>
      <c r="L36">
        <v>28.7</v>
      </c>
      <c r="M36">
        <v>6.4</v>
      </c>
      <c r="N36">
        <v>6.5</v>
      </c>
      <c r="O36">
        <v>28.3</v>
      </c>
      <c r="P36">
        <v>28</v>
      </c>
      <c r="Q36">
        <v>5.7</v>
      </c>
      <c r="R36">
        <v>5.6</v>
      </c>
      <c r="S36">
        <v>0</v>
      </c>
      <c r="T36">
        <v>0</v>
      </c>
      <c r="U36">
        <v>0</v>
      </c>
      <c r="V36">
        <v>0</v>
      </c>
      <c r="W36">
        <v>5.3211009174311902E-2</v>
      </c>
      <c r="X36">
        <v>7.7519379844960962E-3</v>
      </c>
      <c r="Y36">
        <v>5.3285968028419324E-3</v>
      </c>
      <c r="Z36">
        <v>8.8495575221239405E-3</v>
      </c>
    </row>
    <row r="37" spans="1:26" x14ac:dyDescent="0.2">
      <c r="A37" t="s">
        <v>54</v>
      </c>
      <c r="B37" t="s">
        <v>64</v>
      </c>
      <c r="C37">
        <v>0</v>
      </c>
      <c r="D37">
        <v>0</v>
      </c>
      <c r="E37">
        <v>0</v>
      </c>
      <c r="F37">
        <v>1.8</v>
      </c>
      <c r="G37">
        <v>0</v>
      </c>
      <c r="H37">
        <v>0</v>
      </c>
      <c r="I37">
        <v>0</v>
      </c>
      <c r="J37">
        <v>0.1</v>
      </c>
      <c r="K37">
        <v>0</v>
      </c>
      <c r="L37">
        <v>28.7</v>
      </c>
      <c r="M37">
        <v>0</v>
      </c>
      <c r="N37">
        <v>6.7</v>
      </c>
      <c r="O37">
        <v>0</v>
      </c>
      <c r="P37">
        <v>27.4</v>
      </c>
      <c r="Q37">
        <v>0</v>
      </c>
      <c r="R37">
        <v>6.3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2">
      <c r="A38" t="s">
        <v>54</v>
      </c>
      <c r="B38" t="s">
        <v>65</v>
      </c>
      <c r="C38">
        <v>0</v>
      </c>
      <c r="D38">
        <v>32</v>
      </c>
      <c r="E38">
        <v>0</v>
      </c>
      <c r="F38">
        <v>6.3</v>
      </c>
      <c r="G38">
        <v>0</v>
      </c>
      <c r="H38">
        <v>30.3</v>
      </c>
      <c r="I38">
        <v>0</v>
      </c>
      <c r="J38">
        <v>5.9</v>
      </c>
      <c r="K38">
        <v>3.6</v>
      </c>
      <c r="L38">
        <v>37.200000000000003</v>
      </c>
      <c r="M38">
        <v>4.7</v>
      </c>
      <c r="N38">
        <v>6.8</v>
      </c>
      <c r="O38">
        <v>0</v>
      </c>
      <c r="P38">
        <v>32.700000000000003</v>
      </c>
      <c r="Q38">
        <v>5</v>
      </c>
      <c r="R38">
        <v>6</v>
      </c>
      <c r="S38">
        <v>1</v>
      </c>
      <c r="T38">
        <v>1</v>
      </c>
      <c r="U38">
        <v>1</v>
      </c>
      <c r="V38">
        <v>1</v>
      </c>
      <c r="W38">
        <v>0.82352941176470584</v>
      </c>
      <c r="X38">
        <v>0.18260869565217391</v>
      </c>
      <c r="Y38">
        <v>1</v>
      </c>
      <c r="Z38">
        <v>9.0909090909090912E-2</v>
      </c>
    </row>
    <row r="39" spans="1:26" x14ac:dyDescent="0.2">
      <c r="A39" t="s">
        <v>54</v>
      </c>
      <c r="B39" t="s">
        <v>66</v>
      </c>
      <c r="C39">
        <v>5</v>
      </c>
      <c r="D39">
        <v>13.7</v>
      </c>
      <c r="E39">
        <v>4.4000000000000004</v>
      </c>
      <c r="F39">
        <v>5.7</v>
      </c>
      <c r="G39">
        <v>4</v>
      </c>
      <c r="H39">
        <v>10.8</v>
      </c>
      <c r="I39">
        <v>4.4000000000000004</v>
      </c>
      <c r="J39">
        <v>5.2</v>
      </c>
      <c r="K39">
        <v>0</v>
      </c>
      <c r="L39">
        <v>0.2</v>
      </c>
      <c r="M39">
        <v>0</v>
      </c>
      <c r="N39">
        <v>4.3</v>
      </c>
      <c r="O39">
        <v>0</v>
      </c>
      <c r="P39">
        <v>0</v>
      </c>
      <c r="Q39">
        <v>0</v>
      </c>
      <c r="R39">
        <v>2.7</v>
      </c>
      <c r="S39">
        <v>0.46524064171122992</v>
      </c>
      <c r="T39">
        <v>0.12871287128712869</v>
      </c>
      <c r="U39">
        <v>0.45945945945945948</v>
      </c>
      <c r="V39">
        <v>8.3333333333333301E-2</v>
      </c>
      <c r="W39">
        <v>1</v>
      </c>
      <c r="X39">
        <v>1</v>
      </c>
      <c r="Y39">
        <v>0</v>
      </c>
      <c r="Z39">
        <v>1</v>
      </c>
    </row>
    <row r="40" spans="1:26" x14ac:dyDescent="0.2">
      <c r="A40" t="s">
        <v>54</v>
      </c>
      <c r="B40" t="s">
        <v>67</v>
      </c>
      <c r="C40">
        <v>0</v>
      </c>
      <c r="D40">
        <v>0</v>
      </c>
      <c r="E40">
        <v>0</v>
      </c>
      <c r="F40">
        <v>0.1</v>
      </c>
      <c r="G40">
        <v>0</v>
      </c>
      <c r="H40">
        <v>0</v>
      </c>
      <c r="I40">
        <v>0</v>
      </c>
      <c r="J40">
        <v>0</v>
      </c>
      <c r="K40">
        <v>17.600000000000001</v>
      </c>
      <c r="L40">
        <v>29.3</v>
      </c>
      <c r="M40">
        <v>6.2</v>
      </c>
      <c r="N40">
        <v>6.6</v>
      </c>
      <c r="O40">
        <v>12.3</v>
      </c>
      <c r="P40">
        <v>26.7</v>
      </c>
      <c r="Q40">
        <v>5.6</v>
      </c>
      <c r="R40">
        <v>6.1</v>
      </c>
      <c r="S40">
        <v>0</v>
      </c>
      <c r="T40">
        <v>1</v>
      </c>
      <c r="U40">
        <v>0</v>
      </c>
      <c r="V40">
        <v>0</v>
      </c>
      <c r="W40">
        <v>0.2494669509594882</v>
      </c>
      <c r="X40">
        <v>3.1249999999999958E-2</v>
      </c>
      <c r="Y40">
        <v>0.3692307692307692</v>
      </c>
      <c r="Z40">
        <v>4.2735042735042743E-2</v>
      </c>
    </row>
    <row r="41" spans="1:26" x14ac:dyDescent="0.2">
      <c r="A41" t="s">
        <v>54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13.4</v>
      </c>
      <c r="M41">
        <v>0</v>
      </c>
      <c r="N41">
        <v>5.8</v>
      </c>
      <c r="O41">
        <v>0</v>
      </c>
      <c r="P41">
        <v>8.1999999999999993</v>
      </c>
      <c r="Q41">
        <v>0</v>
      </c>
      <c r="R41">
        <v>5.6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</row>
    <row r="42" spans="1:26" x14ac:dyDescent="0.2">
      <c r="A42" t="s">
        <v>54</v>
      </c>
      <c r="B42" t="s">
        <v>69</v>
      </c>
      <c r="C42">
        <v>0</v>
      </c>
      <c r="D42">
        <v>11.4</v>
      </c>
      <c r="E42">
        <v>0</v>
      </c>
      <c r="F42">
        <v>5.5</v>
      </c>
      <c r="G42">
        <v>0</v>
      </c>
      <c r="H42">
        <v>4.8</v>
      </c>
      <c r="I42">
        <v>0</v>
      </c>
      <c r="J42">
        <v>5.6</v>
      </c>
      <c r="K42">
        <v>4.5</v>
      </c>
      <c r="L42">
        <v>22.7</v>
      </c>
      <c r="M42">
        <v>5</v>
      </c>
      <c r="N42">
        <v>6.6</v>
      </c>
      <c r="O42">
        <v>0.1</v>
      </c>
      <c r="P42">
        <v>18.600000000000001</v>
      </c>
      <c r="Q42">
        <v>4.9000000000000004</v>
      </c>
      <c r="R42">
        <v>5.9</v>
      </c>
      <c r="S42">
        <v>1</v>
      </c>
      <c r="T42">
        <v>1</v>
      </c>
      <c r="U42">
        <v>1</v>
      </c>
      <c r="V42">
        <v>1</v>
      </c>
      <c r="W42">
        <v>0.66911764705882348</v>
      </c>
      <c r="X42">
        <v>0.13793103448275859</v>
      </c>
      <c r="Y42">
        <v>0.98930481283422445</v>
      </c>
      <c r="Z42">
        <v>9.2592592592592587E-2</v>
      </c>
    </row>
    <row r="43" spans="1:26" x14ac:dyDescent="0.2">
      <c r="A43" t="s">
        <v>54</v>
      </c>
      <c r="B43" t="s">
        <v>70</v>
      </c>
      <c r="C43">
        <v>0.9</v>
      </c>
      <c r="D43">
        <v>15.1</v>
      </c>
      <c r="E43">
        <v>4.8</v>
      </c>
      <c r="F43">
        <v>6.2</v>
      </c>
      <c r="G43">
        <v>2.2999999999999998</v>
      </c>
      <c r="H43">
        <v>14.9</v>
      </c>
      <c r="I43">
        <v>4.5</v>
      </c>
      <c r="J43">
        <v>6.2</v>
      </c>
      <c r="K43">
        <v>23.5</v>
      </c>
      <c r="L43">
        <v>29.4</v>
      </c>
      <c r="M43">
        <v>6.4</v>
      </c>
      <c r="N43">
        <v>6.6</v>
      </c>
      <c r="O43">
        <v>22.5</v>
      </c>
      <c r="P43">
        <v>29.1</v>
      </c>
      <c r="Q43">
        <v>6.9</v>
      </c>
      <c r="R43">
        <v>7.1</v>
      </c>
      <c r="S43">
        <v>0.88749999999999996</v>
      </c>
      <c r="T43">
        <v>0.12727272727272729</v>
      </c>
      <c r="U43">
        <v>0.7325581395348838</v>
      </c>
      <c r="V43">
        <v>0.15887850467289719</v>
      </c>
      <c r="W43">
        <v>0.111531190926276</v>
      </c>
      <c r="X43">
        <v>1.538461538461533E-2</v>
      </c>
      <c r="Y43">
        <v>0.12790697674418611</v>
      </c>
      <c r="Z43">
        <v>1.428571428571423E-2</v>
      </c>
    </row>
    <row r="44" spans="1:26" x14ac:dyDescent="0.2">
      <c r="A44" t="s">
        <v>54</v>
      </c>
      <c r="B44" t="s">
        <v>71</v>
      </c>
      <c r="C44">
        <v>0</v>
      </c>
      <c r="D44">
        <v>24.8</v>
      </c>
      <c r="E44">
        <v>0</v>
      </c>
      <c r="F44">
        <v>6.5</v>
      </c>
      <c r="G44">
        <v>0</v>
      </c>
      <c r="H44">
        <v>24.7</v>
      </c>
      <c r="I44">
        <v>0</v>
      </c>
      <c r="J44">
        <v>6</v>
      </c>
      <c r="K44">
        <v>5.7</v>
      </c>
      <c r="L44">
        <v>33.5</v>
      </c>
      <c r="M44">
        <v>5</v>
      </c>
      <c r="N44">
        <v>6.4</v>
      </c>
      <c r="O44">
        <v>6.3</v>
      </c>
      <c r="P44">
        <v>35</v>
      </c>
      <c r="Q44">
        <v>5</v>
      </c>
      <c r="R44">
        <v>6.4</v>
      </c>
      <c r="S44">
        <v>1</v>
      </c>
      <c r="T44">
        <v>1</v>
      </c>
      <c r="U44">
        <v>1</v>
      </c>
      <c r="V44">
        <v>1</v>
      </c>
      <c r="W44">
        <v>0.70918367346938771</v>
      </c>
      <c r="X44">
        <v>0.1228070175438597</v>
      </c>
      <c r="Y44">
        <v>0.69491525423728817</v>
      </c>
      <c r="Z44">
        <v>0.1228070175438597</v>
      </c>
    </row>
    <row r="45" spans="1:26" x14ac:dyDescent="0.2">
      <c r="A45" t="s">
        <v>54</v>
      </c>
      <c r="B45" t="s">
        <v>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16.5</v>
      </c>
      <c r="L45">
        <v>23.5</v>
      </c>
      <c r="M45">
        <v>6.1</v>
      </c>
      <c r="N45">
        <v>6.6</v>
      </c>
      <c r="O45">
        <v>14.3</v>
      </c>
      <c r="P45">
        <v>20.9</v>
      </c>
      <c r="Q45">
        <v>5.4</v>
      </c>
      <c r="R45">
        <v>5.6</v>
      </c>
      <c r="S45">
        <v>0</v>
      </c>
      <c r="T45">
        <v>0</v>
      </c>
      <c r="U45">
        <v>0</v>
      </c>
      <c r="V45">
        <v>0</v>
      </c>
      <c r="W45">
        <v>0.17499999999999999</v>
      </c>
      <c r="X45">
        <v>3.937007874015748E-2</v>
      </c>
      <c r="Y45">
        <v>0.18749999999999989</v>
      </c>
      <c r="Z45">
        <v>1.8181818181818118E-2</v>
      </c>
    </row>
    <row r="46" spans="1:26" x14ac:dyDescent="0.2">
      <c r="A46" t="s">
        <v>54</v>
      </c>
      <c r="B46" t="s">
        <v>73</v>
      </c>
      <c r="C46">
        <v>0</v>
      </c>
      <c r="D46">
        <v>0</v>
      </c>
      <c r="E46">
        <v>0</v>
      </c>
      <c r="F46">
        <v>3.1</v>
      </c>
      <c r="G46">
        <v>0</v>
      </c>
      <c r="H46">
        <v>0</v>
      </c>
      <c r="I46">
        <v>0</v>
      </c>
      <c r="J46">
        <v>2.5</v>
      </c>
      <c r="K46">
        <v>3.4</v>
      </c>
      <c r="L46">
        <v>27.4</v>
      </c>
      <c r="M46">
        <v>4.8</v>
      </c>
      <c r="N46">
        <v>6.5</v>
      </c>
      <c r="O46">
        <v>0.4</v>
      </c>
      <c r="P46">
        <v>24.9</v>
      </c>
      <c r="Q46">
        <v>4.8</v>
      </c>
      <c r="R46">
        <v>5.6</v>
      </c>
      <c r="S46">
        <v>0</v>
      </c>
      <c r="T46">
        <v>1</v>
      </c>
      <c r="U46">
        <v>0</v>
      </c>
      <c r="V46">
        <v>1</v>
      </c>
      <c r="W46">
        <v>0.77922077922077926</v>
      </c>
      <c r="X46">
        <v>0.15044247787610621</v>
      </c>
      <c r="Y46">
        <v>0.96837944664031628</v>
      </c>
      <c r="Z46">
        <v>7.6923076923076913E-2</v>
      </c>
    </row>
    <row r="47" spans="1:26" x14ac:dyDescent="0.2">
      <c r="A47" t="s">
        <v>54</v>
      </c>
      <c r="B47" t="s">
        <v>74</v>
      </c>
      <c r="C47">
        <v>0</v>
      </c>
      <c r="D47">
        <v>23.6</v>
      </c>
      <c r="E47">
        <v>0</v>
      </c>
      <c r="F47">
        <v>6.3</v>
      </c>
      <c r="G47">
        <v>0</v>
      </c>
      <c r="H47">
        <v>20.7</v>
      </c>
      <c r="I47">
        <v>0</v>
      </c>
      <c r="J47">
        <v>6.6</v>
      </c>
      <c r="K47">
        <v>0</v>
      </c>
      <c r="L47">
        <v>34.4</v>
      </c>
      <c r="M47">
        <v>0</v>
      </c>
      <c r="N47">
        <v>6.7</v>
      </c>
      <c r="O47">
        <v>0</v>
      </c>
      <c r="P47">
        <v>32.200000000000003</v>
      </c>
      <c r="Q47">
        <v>0</v>
      </c>
      <c r="R47">
        <v>6.8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x14ac:dyDescent="0.2">
      <c r="A48" t="s">
        <v>54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24.7</v>
      </c>
      <c r="M48">
        <v>0</v>
      </c>
      <c r="N48">
        <v>6.7</v>
      </c>
      <c r="O48">
        <v>0</v>
      </c>
      <c r="P48">
        <v>21.2</v>
      </c>
      <c r="Q48">
        <v>0</v>
      </c>
      <c r="R48">
        <v>5.7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</row>
    <row r="49" spans="1:26" x14ac:dyDescent="0.2">
      <c r="A49" t="s">
        <v>54</v>
      </c>
      <c r="B49" t="s">
        <v>76</v>
      </c>
      <c r="C49">
        <v>31.7</v>
      </c>
      <c r="D49">
        <v>31.9</v>
      </c>
      <c r="E49">
        <v>6.3</v>
      </c>
      <c r="F49">
        <v>6.7</v>
      </c>
      <c r="G49">
        <v>31.1</v>
      </c>
      <c r="H49">
        <v>33.299999999999997</v>
      </c>
      <c r="I49">
        <v>6.2</v>
      </c>
      <c r="J49">
        <v>6.3</v>
      </c>
      <c r="K49">
        <v>28.8</v>
      </c>
      <c r="L49">
        <v>30.3</v>
      </c>
      <c r="M49">
        <v>6.5</v>
      </c>
      <c r="N49">
        <v>6.5</v>
      </c>
      <c r="O49">
        <v>28.2</v>
      </c>
      <c r="P49">
        <v>28.7</v>
      </c>
      <c r="Q49">
        <v>5.8</v>
      </c>
      <c r="R49">
        <v>6.3</v>
      </c>
      <c r="S49">
        <v>3.1446540880503029E-3</v>
      </c>
      <c r="T49">
        <v>3.0769230769230799E-2</v>
      </c>
      <c r="U49">
        <v>3.4161490683229753E-2</v>
      </c>
      <c r="V49">
        <v>7.9999999999999724E-3</v>
      </c>
      <c r="W49">
        <v>2.538071065989848E-2</v>
      </c>
      <c r="X49">
        <v>0</v>
      </c>
      <c r="Y49">
        <v>8.7873462214411256E-3</v>
      </c>
      <c r="Z49">
        <v>4.1322314049586778E-2</v>
      </c>
    </row>
    <row r="50" spans="1:26" x14ac:dyDescent="0.2">
      <c r="A50" t="s">
        <v>54</v>
      </c>
      <c r="B50" t="s">
        <v>77</v>
      </c>
      <c r="C50">
        <v>0</v>
      </c>
      <c r="D50">
        <v>5.5</v>
      </c>
      <c r="E50">
        <v>0</v>
      </c>
      <c r="F50">
        <v>5.0999999999999996</v>
      </c>
      <c r="G50">
        <v>0</v>
      </c>
      <c r="H50">
        <v>1</v>
      </c>
      <c r="I50">
        <v>0</v>
      </c>
      <c r="J50">
        <v>5.0999999999999996</v>
      </c>
      <c r="K50">
        <v>27.2</v>
      </c>
      <c r="L50">
        <v>34.4</v>
      </c>
      <c r="M50">
        <v>6.8</v>
      </c>
      <c r="N50">
        <v>6.7</v>
      </c>
      <c r="O50">
        <v>26.3</v>
      </c>
      <c r="P50">
        <v>30.3</v>
      </c>
      <c r="Q50">
        <v>6.1</v>
      </c>
      <c r="R50">
        <v>6.4</v>
      </c>
      <c r="S50">
        <v>1</v>
      </c>
      <c r="T50">
        <v>1</v>
      </c>
      <c r="U50">
        <v>1</v>
      </c>
      <c r="V50">
        <v>1</v>
      </c>
      <c r="W50">
        <v>0.11688311688311689</v>
      </c>
      <c r="X50">
        <v>7.4074074074073808E-3</v>
      </c>
      <c r="Y50">
        <v>7.0671378091872794E-2</v>
      </c>
      <c r="Z50">
        <v>2.4000000000000059E-2</v>
      </c>
    </row>
    <row r="51" spans="1:26" x14ac:dyDescent="0.2">
      <c r="A51" t="s">
        <v>54</v>
      </c>
      <c r="B51" t="s">
        <v>78</v>
      </c>
      <c r="C51">
        <v>0</v>
      </c>
      <c r="D51">
        <v>20</v>
      </c>
      <c r="E51">
        <v>0</v>
      </c>
      <c r="F51">
        <v>6.6</v>
      </c>
      <c r="G51">
        <v>0</v>
      </c>
      <c r="H51">
        <v>14.7</v>
      </c>
      <c r="I51">
        <v>0</v>
      </c>
      <c r="J51">
        <v>5.6</v>
      </c>
      <c r="K51">
        <v>0</v>
      </c>
      <c r="L51">
        <v>20</v>
      </c>
      <c r="M51">
        <v>0</v>
      </c>
      <c r="N51">
        <v>6.6</v>
      </c>
      <c r="O51">
        <v>0</v>
      </c>
      <c r="P51">
        <v>14.7</v>
      </c>
      <c r="Q51">
        <v>0</v>
      </c>
      <c r="R51">
        <v>5.6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">
      <c r="A52" t="s">
        <v>54</v>
      </c>
      <c r="B52" t="s">
        <v>79</v>
      </c>
      <c r="C52">
        <v>0</v>
      </c>
      <c r="D52">
        <v>1.5</v>
      </c>
      <c r="E52">
        <v>0</v>
      </c>
      <c r="F52">
        <v>4.7</v>
      </c>
      <c r="G52">
        <v>0</v>
      </c>
      <c r="H52">
        <v>3</v>
      </c>
      <c r="I52">
        <v>0</v>
      </c>
      <c r="J52">
        <v>4.5999999999999996</v>
      </c>
      <c r="K52">
        <v>0</v>
      </c>
      <c r="L52">
        <v>1.5</v>
      </c>
      <c r="M52">
        <v>0</v>
      </c>
      <c r="N52">
        <v>4.7</v>
      </c>
      <c r="O52">
        <v>0</v>
      </c>
      <c r="P52">
        <v>3</v>
      </c>
      <c r="Q52">
        <v>0</v>
      </c>
      <c r="R52">
        <v>4.5999999999999996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 x14ac:dyDescent="0.2">
      <c r="A53" t="s">
        <v>54</v>
      </c>
      <c r="B53" t="s">
        <v>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16.5</v>
      </c>
      <c r="L53">
        <v>17.399999999999999</v>
      </c>
      <c r="M53">
        <v>5.3</v>
      </c>
      <c r="N53">
        <v>5.3</v>
      </c>
      <c r="O53">
        <v>17.5</v>
      </c>
      <c r="P53">
        <v>16.7</v>
      </c>
      <c r="Q53">
        <v>5.5</v>
      </c>
      <c r="R53">
        <v>5.5</v>
      </c>
      <c r="S53">
        <v>0</v>
      </c>
      <c r="T53">
        <v>0</v>
      </c>
      <c r="U53">
        <v>0</v>
      </c>
      <c r="V53">
        <v>0</v>
      </c>
      <c r="W53">
        <v>2.6548672566371639E-2</v>
      </c>
      <c r="X53">
        <v>0</v>
      </c>
      <c r="Y53">
        <v>2.3391812865497099E-2</v>
      </c>
      <c r="Z53">
        <v>0</v>
      </c>
    </row>
    <row r="54" spans="1:26" x14ac:dyDescent="0.2">
      <c r="A54" t="s">
        <v>54</v>
      </c>
      <c r="B54" t="s">
        <v>81</v>
      </c>
      <c r="C54">
        <v>5.0999999999999996</v>
      </c>
      <c r="D54">
        <v>26.2</v>
      </c>
      <c r="E54">
        <v>5</v>
      </c>
      <c r="F54">
        <v>6.5</v>
      </c>
      <c r="G54">
        <v>1.4</v>
      </c>
      <c r="H54">
        <v>25.8</v>
      </c>
      <c r="I54">
        <v>5.0999999999999996</v>
      </c>
      <c r="J54">
        <v>6.1</v>
      </c>
      <c r="K54">
        <v>23.5</v>
      </c>
      <c r="L54">
        <v>33.4</v>
      </c>
      <c r="M54">
        <v>6.3</v>
      </c>
      <c r="N54">
        <v>6.3</v>
      </c>
      <c r="O54">
        <v>21.2</v>
      </c>
      <c r="P54">
        <v>31.2</v>
      </c>
      <c r="Q54">
        <v>5.4</v>
      </c>
      <c r="R54">
        <v>5.7</v>
      </c>
      <c r="S54">
        <v>0.67412140575079882</v>
      </c>
      <c r="T54">
        <v>0.13043478260869559</v>
      </c>
      <c r="U54">
        <v>0.89705882352941191</v>
      </c>
      <c r="V54">
        <v>8.9285714285714288E-2</v>
      </c>
      <c r="W54">
        <v>0.17398945518453421</v>
      </c>
      <c r="X54">
        <v>0</v>
      </c>
      <c r="Y54">
        <v>0.19083969465648859</v>
      </c>
      <c r="Z54">
        <v>2.7027027027027011E-2</v>
      </c>
    </row>
    <row r="55" spans="1:26" x14ac:dyDescent="0.2">
      <c r="A55" t="s">
        <v>54</v>
      </c>
      <c r="B55" t="s">
        <v>82</v>
      </c>
      <c r="C55">
        <v>0</v>
      </c>
      <c r="D55">
        <v>0.6</v>
      </c>
      <c r="E55">
        <v>0</v>
      </c>
      <c r="F55">
        <v>4.5999999999999996</v>
      </c>
      <c r="G55">
        <v>0</v>
      </c>
      <c r="H55">
        <v>0</v>
      </c>
      <c r="I55">
        <v>0</v>
      </c>
      <c r="J55">
        <v>4.3</v>
      </c>
      <c r="K55">
        <v>0</v>
      </c>
      <c r="L55">
        <v>8</v>
      </c>
      <c r="M55">
        <v>0</v>
      </c>
      <c r="N55">
        <v>5.3</v>
      </c>
      <c r="O55">
        <v>0</v>
      </c>
      <c r="P55">
        <v>2.8</v>
      </c>
      <c r="Q55">
        <v>0</v>
      </c>
      <c r="R55">
        <v>5.3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 x14ac:dyDescent="0.2">
      <c r="A56" t="s">
        <v>54</v>
      </c>
      <c r="B56" t="s">
        <v>83</v>
      </c>
      <c r="C56">
        <v>0</v>
      </c>
      <c r="D56">
        <v>18.2</v>
      </c>
      <c r="E56">
        <v>0</v>
      </c>
      <c r="F56">
        <v>6.2</v>
      </c>
      <c r="G56">
        <v>0</v>
      </c>
      <c r="H56">
        <v>17.3</v>
      </c>
      <c r="I56">
        <v>0</v>
      </c>
      <c r="J56">
        <v>6.5</v>
      </c>
      <c r="K56">
        <v>0</v>
      </c>
      <c r="L56">
        <v>31.9</v>
      </c>
      <c r="M56">
        <v>0</v>
      </c>
      <c r="N56">
        <v>6.8</v>
      </c>
      <c r="O56">
        <v>0</v>
      </c>
      <c r="P56">
        <v>29.5</v>
      </c>
      <c r="Q56">
        <v>0</v>
      </c>
      <c r="R56">
        <v>6.8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">
      <c r="A57" t="s">
        <v>54</v>
      </c>
      <c r="B57" t="s">
        <v>84</v>
      </c>
      <c r="C57">
        <v>0</v>
      </c>
      <c r="D57">
        <v>20.399999999999999</v>
      </c>
      <c r="E57">
        <v>3.3</v>
      </c>
      <c r="F57">
        <v>6.6</v>
      </c>
      <c r="G57">
        <v>0</v>
      </c>
      <c r="H57">
        <v>20.2</v>
      </c>
      <c r="I57">
        <v>3.5</v>
      </c>
      <c r="J57">
        <v>6.5</v>
      </c>
      <c r="K57">
        <v>24.1</v>
      </c>
      <c r="L57">
        <v>33.700000000000003</v>
      </c>
      <c r="M57">
        <v>6.5</v>
      </c>
      <c r="N57">
        <v>6.4</v>
      </c>
      <c r="O57">
        <v>26.8</v>
      </c>
      <c r="P57">
        <v>33.200000000000003</v>
      </c>
      <c r="Q57">
        <v>6.7</v>
      </c>
      <c r="R57">
        <v>6.7</v>
      </c>
      <c r="S57">
        <v>1</v>
      </c>
      <c r="T57">
        <v>0.33333333333333343</v>
      </c>
      <c r="U57">
        <v>1</v>
      </c>
      <c r="V57">
        <v>0.3</v>
      </c>
      <c r="W57">
        <v>0.16608996539792389</v>
      </c>
      <c r="X57">
        <v>7.7519379844960962E-3</v>
      </c>
      <c r="Y57">
        <v>0.1066666666666667</v>
      </c>
      <c r="Z57">
        <v>0</v>
      </c>
    </row>
    <row r="58" spans="1:26" x14ac:dyDescent="0.2">
      <c r="A58" t="s">
        <v>54</v>
      </c>
      <c r="B58" t="s">
        <v>85</v>
      </c>
      <c r="C58">
        <v>0</v>
      </c>
      <c r="D58">
        <v>20.5</v>
      </c>
      <c r="E58">
        <v>0</v>
      </c>
      <c r="F58">
        <v>6.6</v>
      </c>
      <c r="G58">
        <v>0</v>
      </c>
      <c r="H58">
        <v>16.3</v>
      </c>
      <c r="I58">
        <v>0</v>
      </c>
      <c r="J58">
        <v>5.7</v>
      </c>
      <c r="K58">
        <v>0</v>
      </c>
      <c r="L58">
        <v>33.1</v>
      </c>
      <c r="M58">
        <v>0</v>
      </c>
      <c r="N58">
        <v>6.5</v>
      </c>
      <c r="O58">
        <v>0</v>
      </c>
      <c r="P58">
        <v>31.8</v>
      </c>
      <c r="Q58">
        <v>0</v>
      </c>
      <c r="R58">
        <v>5.9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 x14ac:dyDescent="0.2">
      <c r="A59" t="s">
        <v>54</v>
      </c>
      <c r="B59" t="s">
        <v>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2.4</v>
      </c>
      <c r="L59">
        <v>14.8</v>
      </c>
      <c r="M59">
        <v>4.5999999999999996</v>
      </c>
      <c r="N59">
        <v>5.8</v>
      </c>
      <c r="O59">
        <v>1.8</v>
      </c>
      <c r="P59">
        <v>12.5</v>
      </c>
      <c r="Q59">
        <v>4.9000000000000004</v>
      </c>
      <c r="R59">
        <v>4.9000000000000004</v>
      </c>
      <c r="S59">
        <v>0</v>
      </c>
      <c r="T59">
        <v>0</v>
      </c>
      <c r="U59">
        <v>0</v>
      </c>
      <c r="V59">
        <v>0</v>
      </c>
      <c r="W59">
        <v>0.72093023255813959</v>
      </c>
      <c r="X59">
        <v>0.1153846153846154</v>
      </c>
      <c r="Y59">
        <v>0.74825174825174812</v>
      </c>
      <c r="Z59">
        <v>0</v>
      </c>
    </row>
    <row r="60" spans="1:26" x14ac:dyDescent="0.2">
      <c r="A60" t="s">
        <v>54</v>
      </c>
      <c r="B60" t="s">
        <v>87</v>
      </c>
      <c r="C60">
        <v>0</v>
      </c>
      <c r="D60">
        <v>0</v>
      </c>
      <c r="E60">
        <v>0</v>
      </c>
      <c r="F60">
        <v>4.0999999999999996</v>
      </c>
      <c r="G60">
        <v>0</v>
      </c>
      <c r="H60">
        <v>0</v>
      </c>
      <c r="I60">
        <v>0</v>
      </c>
      <c r="J60">
        <v>2.5</v>
      </c>
      <c r="K60">
        <v>28.8</v>
      </c>
      <c r="L60">
        <v>29.9</v>
      </c>
      <c r="M60">
        <v>6.7</v>
      </c>
      <c r="N60">
        <v>6.7</v>
      </c>
      <c r="O60">
        <v>26.9</v>
      </c>
      <c r="P60">
        <v>28.7</v>
      </c>
      <c r="Q60">
        <v>6.9</v>
      </c>
      <c r="R60">
        <v>7.1</v>
      </c>
      <c r="S60">
        <v>0</v>
      </c>
      <c r="T60">
        <v>1</v>
      </c>
      <c r="U60">
        <v>0</v>
      </c>
      <c r="V60">
        <v>1</v>
      </c>
      <c r="W60">
        <v>1.8739352640545111E-2</v>
      </c>
      <c r="X60">
        <v>0</v>
      </c>
      <c r="Y60">
        <v>3.2374100719424467E-2</v>
      </c>
      <c r="Z60">
        <v>1.428571428571423E-2</v>
      </c>
    </row>
    <row r="61" spans="1:26" x14ac:dyDescent="0.2">
      <c r="A61" t="s">
        <v>54</v>
      </c>
      <c r="B61" t="s">
        <v>88</v>
      </c>
      <c r="C61">
        <v>0</v>
      </c>
      <c r="D61">
        <v>29.4</v>
      </c>
      <c r="E61">
        <v>0</v>
      </c>
      <c r="F61">
        <v>6.5</v>
      </c>
      <c r="G61">
        <v>0</v>
      </c>
      <c r="H61">
        <v>28.3</v>
      </c>
      <c r="I61">
        <v>0</v>
      </c>
      <c r="J61">
        <v>6</v>
      </c>
      <c r="K61">
        <v>5.5</v>
      </c>
      <c r="L61">
        <v>35.799999999999997</v>
      </c>
      <c r="M61">
        <v>5.0999999999999996</v>
      </c>
      <c r="N61">
        <v>6.4</v>
      </c>
      <c r="O61">
        <v>2.9</v>
      </c>
      <c r="P61">
        <v>35.299999999999997</v>
      </c>
      <c r="Q61">
        <v>5.3</v>
      </c>
      <c r="R61">
        <v>6</v>
      </c>
      <c r="S61">
        <v>1</v>
      </c>
      <c r="T61">
        <v>1</v>
      </c>
      <c r="U61">
        <v>1</v>
      </c>
      <c r="V61">
        <v>1</v>
      </c>
      <c r="W61">
        <v>0.73365617433414043</v>
      </c>
      <c r="X61">
        <v>0.11304347826086961</v>
      </c>
      <c r="Y61">
        <v>0.84816753926701571</v>
      </c>
      <c r="Z61">
        <v>6.194690265486727E-2</v>
      </c>
    </row>
    <row r="62" spans="1:26" x14ac:dyDescent="0.2">
      <c r="A62" t="s">
        <v>54</v>
      </c>
      <c r="B62" t="s">
        <v>89</v>
      </c>
      <c r="C62">
        <v>0</v>
      </c>
      <c r="D62">
        <v>28.1</v>
      </c>
      <c r="E62">
        <v>0</v>
      </c>
      <c r="F62">
        <v>6.8</v>
      </c>
      <c r="G62">
        <v>0</v>
      </c>
      <c r="H62">
        <v>25.7</v>
      </c>
      <c r="I62">
        <v>0</v>
      </c>
      <c r="J62">
        <v>6.3</v>
      </c>
      <c r="K62">
        <v>25</v>
      </c>
      <c r="L62">
        <v>37.6</v>
      </c>
      <c r="M62">
        <v>6.3</v>
      </c>
      <c r="N62">
        <v>6.9</v>
      </c>
      <c r="O62">
        <v>23</v>
      </c>
      <c r="P62">
        <v>34.9</v>
      </c>
      <c r="Q62">
        <v>6.1</v>
      </c>
      <c r="R62">
        <v>6.6</v>
      </c>
      <c r="S62">
        <v>1</v>
      </c>
      <c r="T62">
        <v>1</v>
      </c>
      <c r="U62">
        <v>1</v>
      </c>
      <c r="V62">
        <v>1</v>
      </c>
      <c r="W62">
        <v>0.2012779552715655</v>
      </c>
      <c r="X62">
        <v>4.5454545454545497E-2</v>
      </c>
      <c r="Y62">
        <v>0.20552677029360969</v>
      </c>
      <c r="Z62">
        <v>3.937007874015748E-2</v>
      </c>
    </row>
    <row r="63" spans="1:26" x14ac:dyDescent="0.2">
      <c r="A63" t="s">
        <v>90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</v>
      </c>
      <c r="L63">
        <v>22.4</v>
      </c>
      <c r="M63">
        <v>3.6</v>
      </c>
      <c r="N63">
        <v>6.5</v>
      </c>
      <c r="O63">
        <v>0.2</v>
      </c>
      <c r="P63">
        <v>20.3</v>
      </c>
      <c r="Q63">
        <v>4.0999999999999996</v>
      </c>
      <c r="R63">
        <v>6</v>
      </c>
      <c r="S63">
        <v>0</v>
      </c>
      <c r="T63">
        <v>0</v>
      </c>
      <c r="U63">
        <v>0</v>
      </c>
      <c r="V63">
        <v>0</v>
      </c>
      <c r="W63">
        <v>0.92274678111587993</v>
      </c>
      <c r="X63">
        <v>0.28712871287128711</v>
      </c>
      <c r="Y63">
        <v>0.98048780487804887</v>
      </c>
      <c r="Z63">
        <v>0.18811881188118809</v>
      </c>
    </row>
    <row r="64" spans="1:26" x14ac:dyDescent="0.2">
      <c r="A64" t="s">
        <v>90</v>
      </c>
      <c r="B64" t="s">
        <v>92</v>
      </c>
      <c r="C64">
        <v>0</v>
      </c>
      <c r="D64">
        <v>19.3</v>
      </c>
      <c r="E64">
        <v>0</v>
      </c>
      <c r="F64">
        <v>6.3</v>
      </c>
      <c r="G64">
        <v>0</v>
      </c>
      <c r="H64">
        <v>17.8</v>
      </c>
      <c r="I64">
        <v>0</v>
      </c>
      <c r="J64">
        <v>6</v>
      </c>
      <c r="K64">
        <v>0</v>
      </c>
      <c r="L64">
        <v>30.5</v>
      </c>
      <c r="M64">
        <v>1</v>
      </c>
      <c r="N64">
        <v>6.9</v>
      </c>
      <c r="O64">
        <v>0</v>
      </c>
      <c r="P64">
        <v>28</v>
      </c>
      <c r="Q64">
        <v>0.1</v>
      </c>
      <c r="R64">
        <v>6.3</v>
      </c>
      <c r="S64">
        <v>1</v>
      </c>
      <c r="T64">
        <v>1</v>
      </c>
      <c r="U64">
        <v>1</v>
      </c>
      <c r="V64">
        <v>1</v>
      </c>
      <c r="W64">
        <v>1</v>
      </c>
      <c r="X64">
        <v>0.74683544303797467</v>
      </c>
      <c r="Y64">
        <v>1</v>
      </c>
      <c r="Z64">
        <v>0.96875000000000011</v>
      </c>
    </row>
    <row r="65" spans="1:26" x14ac:dyDescent="0.2">
      <c r="A65" t="s">
        <v>90</v>
      </c>
      <c r="B65" t="s">
        <v>93</v>
      </c>
      <c r="C65">
        <v>4.2</v>
      </c>
      <c r="D65">
        <v>7.5</v>
      </c>
      <c r="E65">
        <v>5</v>
      </c>
      <c r="F65">
        <v>5.3</v>
      </c>
      <c r="G65">
        <v>0.2</v>
      </c>
      <c r="H65">
        <v>2.4</v>
      </c>
      <c r="I65">
        <v>5.2</v>
      </c>
      <c r="J65">
        <v>5.3</v>
      </c>
      <c r="K65">
        <v>24.7</v>
      </c>
      <c r="L65">
        <v>26.4</v>
      </c>
      <c r="M65">
        <v>6.6</v>
      </c>
      <c r="N65">
        <v>6.5</v>
      </c>
      <c r="O65">
        <v>22.7</v>
      </c>
      <c r="P65">
        <v>24.9</v>
      </c>
      <c r="Q65">
        <v>5.6</v>
      </c>
      <c r="R65">
        <v>6</v>
      </c>
      <c r="S65">
        <v>0.28205128205128199</v>
      </c>
      <c r="T65">
        <v>2.912621359223299E-2</v>
      </c>
      <c r="U65">
        <v>0.84615384615384603</v>
      </c>
      <c r="V65">
        <v>9.52380952380949E-3</v>
      </c>
      <c r="W65">
        <v>3.3268101761252437E-2</v>
      </c>
      <c r="X65">
        <v>7.6335877862595148E-3</v>
      </c>
      <c r="Y65">
        <v>4.6218487394957972E-2</v>
      </c>
      <c r="Z65">
        <v>3.4482758620689689E-2</v>
      </c>
    </row>
    <row r="66" spans="1:26" x14ac:dyDescent="0.2">
      <c r="A66" t="s">
        <v>90</v>
      </c>
      <c r="B66" t="s">
        <v>94</v>
      </c>
      <c r="C66">
        <v>0</v>
      </c>
      <c r="D66">
        <v>0</v>
      </c>
      <c r="E66">
        <v>0</v>
      </c>
      <c r="F66">
        <v>0.1</v>
      </c>
      <c r="G66">
        <v>0</v>
      </c>
      <c r="H66">
        <v>0</v>
      </c>
      <c r="I66">
        <v>0</v>
      </c>
      <c r="J66">
        <v>0</v>
      </c>
      <c r="K66">
        <v>0</v>
      </c>
      <c r="L66">
        <v>15.9</v>
      </c>
      <c r="M66">
        <v>1.5</v>
      </c>
      <c r="N66">
        <v>6.2</v>
      </c>
      <c r="O66">
        <v>0</v>
      </c>
      <c r="P66">
        <v>12.3</v>
      </c>
      <c r="Q66">
        <v>0.1</v>
      </c>
      <c r="R66">
        <v>5.8</v>
      </c>
      <c r="S66">
        <v>0</v>
      </c>
      <c r="T66">
        <v>1</v>
      </c>
      <c r="U66">
        <v>0</v>
      </c>
      <c r="V66">
        <v>0</v>
      </c>
      <c r="W66">
        <v>1</v>
      </c>
      <c r="X66">
        <v>0.61038961038961037</v>
      </c>
      <c r="Y66">
        <v>1</v>
      </c>
      <c r="Z66">
        <v>0.96610169491525433</v>
      </c>
    </row>
    <row r="67" spans="1:26" x14ac:dyDescent="0.2">
      <c r="A67" t="s">
        <v>90</v>
      </c>
      <c r="B67" t="s">
        <v>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29.4</v>
      </c>
      <c r="M67">
        <v>1.5</v>
      </c>
      <c r="N67">
        <v>6.3</v>
      </c>
      <c r="O67">
        <v>0</v>
      </c>
      <c r="P67">
        <v>25.8</v>
      </c>
      <c r="Q67">
        <v>0</v>
      </c>
      <c r="R67">
        <v>6.1</v>
      </c>
      <c r="S67">
        <v>0</v>
      </c>
      <c r="T67">
        <v>0</v>
      </c>
      <c r="U67">
        <v>0</v>
      </c>
      <c r="V67">
        <v>0</v>
      </c>
      <c r="W67">
        <v>1</v>
      </c>
      <c r="X67">
        <v>0.61538461538461542</v>
      </c>
      <c r="Y67">
        <v>1</v>
      </c>
      <c r="Z67">
        <v>1</v>
      </c>
    </row>
    <row r="68" spans="1:26" x14ac:dyDescent="0.2">
      <c r="A68" t="s">
        <v>90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5.5</v>
      </c>
      <c r="M68">
        <v>0</v>
      </c>
      <c r="N68">
        <v>4.8</v>
      </c>
      <c r="O68">
        <v>0</v>
      </c>
      <c r="P68">
        <v>0.5</v>
      </c>
      <c r="Q68">
        <v>0</v>
      </c>
      <c r="R68">
        <v>4.8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</row>
    <row r="69" spans="1:26" x14ac:dyDescent="0.2">
      <c r="A69" t="s">
        <v>90</v>
      </c>
      <c r="B69" t="s">
        <v>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23.7</v>
      </c>
      <c r="M69">
        <v>3.9</v>
      </c>
      <c r="N69">
        <v>6.4</v>
      </c>
      <c r="O69">
        <v>0.1</v>
      </c>
      <c r="P69">
        <v>21.8</v>
      </c>
      <c r="Q69">
        <v>4.0999999999999996</v>
      </c>
      <c r="R69">
        <v>5.7</v>
      </c>
      <c r="S69">
        <v>0</v>
      </c>
      <c r="T69">
        <v>0</v>
      </c>
      <c r="U69">
        <v>0</v>
      </c>
      <c r="V69">
        <v>0</v>
      </c>
      <c r="W69">
        <v>0.8443579766536965</v>
      </c>
      <c r="X69">
        <v>0.24271844660194181</v>
      </c>
      <c r="Y69">
        <v>0.99086757990867569</v>
      </c>
      <c r="Z69">
        <v>0.16326530612244899</v>
      </c>
    </row>
    <row r="70" spans="1:26" x14ac:dyDescent="0.2">
      <c r="A70" t="s">
        <v>90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21</v>
      </c>
      <c r="L70">
        <v>32.4</v>
      </c>
      <c r="M70">
        <v>6</v>
      </c>
      <c r="N70">
        <v>6.8</v>
      </c>
      <c r="O70">
        <v>20.399999999999999</v>
      </c>
      <c r="P70">
        <v>31.7</v>
      </c>
      <c r="Q70">
        <v>5.5</v>
      </c>
      <c r="R70">
        <v>6</v>
      </c>
      <c r="S70">
        <v>0</v>
      </c>
      <c r="T70">
        <v>0</v>
      </c>
      <c r="U70">
        <v>0</v>
      </c>
      <c r="V70">
        <v>0</v>
      </c>
      <c r="W70">
        <v>0.2134831460674157</v>
      </c>
      <c r="X70">
        <v>6.2499999999999993E-2</v>
      </c>
      <c r="Y70">
        <v>0.21689059500959701</v>
      </c>
      <c r="Z70">
        <v>4.3478260869565223E-2</v>
      </c>
    </row>
    <row r="71" spans="1:26" x14ac:dyDescent="0.2">
      <c r="A71" t="s">
        <v>90</v>
      </c>
      <c r="B71" t="s">
        <v>99</v>
      </c>
      <c r="C71">
        <v>0</v>
      </c>
      <c r="D71">
        <v>0.3</v>
      </c>
      <c r="E71">
        <v>0</v>
      </c>
      <c r="F71">
        <v>4.3</v>
      </c>
      <c r="G71">
        <v>0</v>
      </c>
      <c r="H71">
        <v>0</v>
      </c>
      <c r="I71">
        <v>0</v>
      </c>
      <c r="J71">
        <v>3.4</v>
      </c>
      <c r="K71">
        <v>3.9</v>
      </c>
      <c r="L71">
        <v>26.3</v>
      </c>
      <c r="M71">
        <v>4.7</v>
      </c>
      <c r="N71">
        <v>6.4</v>
      </c>
      <c r="O71">
        <v>4.2</v>
      </c>
      <c r="P71">
        <v>26.5</v>
      </c>
      <c r="Q71">
        <v>4.5999999999999996</v>
      </c>
      <c r="R71">
        <v>6.9</v>
      </c>
      <c r="S71">
        <v>1</v>
      </c>
      <c r="T71">
        <v>1</v>
      </c>
      <c r="U71">
        <v>0</v>
      </c>
      <c r="V71">
        <v>1</v>
      </c>
      <c r="W71">
        <v>0.74172185430463589</v>
      </c>
      <c r="X71">
        <v>0.15315315315315309</v>
      </c>
      <c r="Y71">
        <v>0.7263843648208469</v>
      </c>
      <c r="Z71">
        <v>0.20000000000000009</v>
      </c>
    </row>
    <row r="72" spans="1:26" x14ac:dyDescent="0.2">
      <c r="A72" t="s">
        <v>90</v>
      </c>
      <c r="B72" t="s">
        <v>100</v>
      </c>
      <c r="C72">
        <v>0</v>
      </c>
      <c r="D72">
        <v>24.4</v>
      </c>
      <c r="E72">
        <v>0</v>
      </c>
      <c r="F72">
        <v>6.4</v>
      </c>
      <c r="G72">
        <v>0</v>
      </c>
      <c r="H72">
        <v>21.9</v>
      </c>
      <c r="I72">
        <v>0</v>
      </c>
      <c r="J72">
        <v>5.7</v>
      </c>
      <c r="K72">
        <v>0</v>
      </c>
      <c r="L72">
        <v>27.2</v>
      </c>
      <c r="M72">
        <v>0</v>
      </c>
      <c r="N72">
        <v>6.6</v>
      </c>
      <c r="O72">
        <v>0</v>
      </c>
      <c r="P72">
        <v>24.6</v>
      </c>
      <c r="Q72">
        <v>0</v>
      </c>
      <c r="R72">
        <v>5.9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2">
      <c r="A73" t="s">
        <v>90</v>
      </c>
      <c r="B73" t="s">
        <v>101</v>
      </c>
      <c r="C73">
        <v>0</v>
      </c>
      <c r="D73">
        <v>15.1</v>
      </c>
      <c r="E73">
        <v>0</v>
      </c>
      <c r="F73">
        <v>6</v>
      </c>
      <c r="G73">
        <v>0</v>
      </c>
      <c r="H73">
        <v>9.6999999999999993</v>
      </c>
      <c r="I73">
        <v>0</v>
      </c>
      <c r="J73">
        <v>5.4</v>
      </c>
      <c r="K73">
        <v>1.6</v>
      </c>
      <c r="L73">
        <v>24.9</v>
      </c>
      <c r="M73">
        <v>4.7</v>
      </c>
      <c r="N73">
        <v>6.7</v>
      </c>
      <c r="O73">
        <v>0</v>
      </c>
      <c r="P73">
        <v>20.100000000000001</v>
      </c>
      <c r="Q73">
        <v>5.0999999999999996</v>
      </c>
      <c r="R73">
        <v>5.4</v>
      </c>
      <c r="S73">
        <v>1</v>
      </c>
      <c r="T73">
        <v>1</v>
      </c>
      <c r="U73">
        <v>1</v>
      </c>
      <c r="V73">
        <v>1</v>
      </c>
      <c r="W73">
        <v>0.87924528301886784</v>
      </c>
      <c r="X73">
        <v>0.17543859649122809</v>
      </c>
      <c r="Y73">
        <v>1</v>
      </c>
      <c r="Z73">
        <v>2.857142857142864E-2</v>
      </c>
    </row>
    <row r="74" spans="1:26" x14ac:dyDescent="0.2">
      <c r="A74" t="s">
        <v>90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12.2</v>
      </c>
      <c r="M74">
        <v>0</v>
      </c>
      <c r="N74">
        <v>5.7</v>
      </c>
      <c r="O74">
        <v>0</v>
      </c>
      <c r="P74">
        <v>10.1</v>
      </c>
      <c r="Q74">
        <v>0</v>
      </c>
      <c r="R74">
        <v>5.7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</row>
    <row r="75" spans="1:26" x14ac:dyDescent="0.2">
      <c r="A75" t="s">
        <v>90</v>
      </c>
      <c r="B75" t="s">
        <v>103</v>
      </c>
      <c r="C75">
        <v>0</v>
      </c>
      <c r="D75">
        <v>0.4</v>
      </c>
      <c r="E75">
        <v>0</v>
      </c>
      <c r="F75">
        <v>4.5999999999999996</v>
      </c>
      <c r="G75">
        <v>0</v>
      </c>
      <c r="H75">
        <v>0.5</v>
      </c>
      <c r="I75">
        <v>0</v>
      </c>
      <c r="J75">
        <v>4.4000000000000004</v>
      </c>
      <c r="K75">
        <v>8.5</v>
      </c>
      <c r="L75">
        <v>33.9</v>
      </c>
      <c r="M75">
        <v>4.8</v>
      </c>
      <c r="N75">
        <v>6.8</v>
      </c>
      <c r="O75">
        <v>8.4</v>
      </c>
      <c r="P75">
        <v>34.799999999999997</v>
      </c>
      <c r="Q75">
        <v>4.9000000000000004</v>
      </c>
      <c r="R75">
        <v>6.7</v>
      </c>
      <c r="S75">
        <v>1</v>
      </c>
      <c r="T75">
        <v>1</v>
      </c>
      <c r="U75">
        <v>1</v>
      </c>
      <c r="V75">
        <v>1</v>
      </c>
      <c r="W75">
        <v>0.59905660377358494</v>
      </c>
      <c r="X75">
        <v>0.17241379310344829</v>
      </c>
      <c r="Y75">
        <v>0.61111111111111116</v>
      </c>
      <c r="Z75">
        <v>0.1551724137931034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2023-12E7-B64E-81B3-E1568E516005}">
  <dimension ref="A1:O76"/>
  <sheetViews>
    <sheetView workbookViewId="0">
      <selection activeCell="A77" sqref="A77"/>
    </sheetView>
  </sheetViews>
  <sheetFormatPr baseColWidth="10" defaultRowHeight="15" x14ac:dyDescent="0.2"/>
  <cols>
    <col min="1" max="1" width="5.6640625" bestFit="1" customWidth="1"/>
    <col min="2" max="2" width="6.1640625" bestFit="1" customWidth="1"/>
    <col min="3" max="3" width="29.5" bestFit="1" customWidth="1"/>
    <col min="4" max="4" width="28.1640625" bestFit="1" customWidth="1"/>
    <col min="5" max="5" width="33.5" bestFit="1" customWidth="1"/>
    <col min="6" max="6" width="32.1640625" bestFit="1" customWidth="1"/>
    <col min="7" max="7" width="29.33203125" bestFit="1" customWidth="1"/>
    <col min="8" max="8" width="28" bestFit="1" customWidth="1"/>
    <col min="9" max="9" width="33.33203125" bestFit="1" customWidth="1"/>
    <col min="10" max="10" width="32" bestFit="1" customWidth="1"/>
  </cols>
  <sheetData>
    <row r="1" spans="1:15" x14ac:dyDescent="0.2">
      <c r="A1" s="1" t="s">
        <v>0</v>
      </c>
      <c r="B1" s="1" t="s">
        <v>1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L1" s="6" t="s">
        <v>116</v>
      </c>
      <c r="M1" s="6" t="s">
        <v>115</v>
      </c>
      <c r="N1" s="6" t="s">
        <v>117</v>
      </c>
      <c r="O1" s="6" t="s">
        <v>118</v>
      </c>
    </row>
    <row r="2" spans="1:15" x14ac:dyDescent="0.2">
      <c r="A2" t="s">
        <v>26</v>
      </c>
      <c r="B2" t="s">
        <v>27</v>
      </c>
      <c r="C2" s="4">
        <v>0.81935483899999995</v>
      </c>
      <c r="D2" s="4">
        <v>0.132743363</v>
      </c>
      <c r="E2" s="4">
        <v>0.86111111100000004</v>
      </c>
      <c r="F2" s="4">
        <v>0.175438596</v>
      </c>
      <c r="G2" s="4">
        <v>0.63586956500000003</v>
      </c>
      <c r="H2" s="4">
        <v>0.13559321999999999</v>
      </c>
      <c r="I2" s="4">
        <v>0.77846153799999995</v>
      </c>
      <c r="J2" s="4">
        <v>0.14285714299999999</v>
      </c>
      <c r="L2">
        <f>C2-E2</f>
        <v>-4.1756272000000094E-2</v>
      </c>
      <c r="M2">
        <f>D2-F2</f>
        <v>-4.2695232999999999E-2</v>
      </c>
      <c r="N2">
        <f>G2-I2</f>
        <v>-0.14259197299999993</v>
      </c>
      <c r="O2">
        <f>H2-J2</f>
        <v>-7.2639230000000055E-3</v>
      </c>
    </row>
    <row r="3" spans="1:15" x14ac:dyDescent="0.2">
      <c r="A3" t="s">
        <v>26</v>
      </c>
      <c r="B3" t="s">
        <v>28</v>
      </c>
      <c r="C3" s="4">
        <v>1</v>
      </c>
      <c r="D3" s="4">
        <v>1</v>
      </c>
      <c r="E3" s="4">
        <v>1</v>
      </c>
      <c r="F3" s="4">
        <v>1</v>
      </c>
      <c r="G3" s="4">
        <v>0.82828282799999997</v>
      </c>
      <c r="H3" s="4">
        <v>0.18584070799999999</v>
      </c>
      <c r="I3" s="4">
        <v>0.84065934099999995</v>
      </c>
      <c r="J3" s="4">
        <v>0.2</v>
      </c>
      <c r="L3">
        <f t="shared" ref="L3:L66" si="0">C3-E3</f>
        <v>0</v>
      </c>
      <c r="M3">
        <f t="shared" ref="M3:M66" si="1">D3-F3</f>
        <v>0</v>
      </c>
      <c r="N3">
        <f t="shared" ref="N3:N66" si="2">G3-I3</f>
        <v>-1.2376512999999978E-2</v>
      </c>
      <c r="O3">
        <f t="shared" ref="O3:O66" si="3">H3-J3</f>
        <v>-1.4159292000000018E-2</v>
      </c>
    </row>
    <row r="4" spans="1:15" x14ac:dyDescent="0.2">
      <c r="A4" t="s">
        <v>26</v>
      </c>
      <c r="B4" t="s">
        <v>29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3"/>
        <v>0</v>
      </c>
    </row>
    <row r="5" spans="1:15" x14ac:dyDescent="0.2">
      <c r="A5" t="s">
        <v>26</v>
      </c>
      <c r="B5" t="s">
        <v>30</v>
      </c>
      <c r="C5" s="4">
        <v>1</v>
      </c>
      <c r="D5" s="4">
        <v>1</v>
      </c>
      <c r="E5" s="4">
        <v>1</v>
      </c>
      <c r="F5" s="4">
        <v>1</v>
      </c>
      <c r="G5" s="4">
        <v>0.95783132500000001</v>
      </c>
      <c r="H5" s="4">
        <v>0.16363636400000001</v>
      </c>
      <c r="I5" s="4">
        <v>1</v>
      </c>
      <c r="J5" s="4">
        <v>0.25252525300000001</v>
      </c>
      <c r="L5">
        <f t="shared" si="0"/>
        <v>0</v>
      </c>
      <c r="M5">
        <f t="shared" si="1"/>
        <v>0</v>
      </c>
      <c r="N5">
        <f t="shared" si="2"/>
        <v>-4.2168674999999989E-2</v>
      </c>
      <c r="O5">
        <f t="shared" si="3"/>
        <v>-8.8888888999999999E-2</v>
      </c>
    </row>
    <row r="6" spans="1:15" x14ac:dyDescent="0.2">
      <c r="A6" t="s">
        <v>26</v>
      </c>
      <c r="B6" t="s">
        <v>31</v>
      </c>
      <c r="C6" s="4">
        <v>0</v>
      </c>
      <c r="D6" s="4">
        <v>0</v>
      </c>
      <c r="E6" s="4">
        <v>0</v>
      </c>
      <c r="F6" s="4">
        <v>0</v>
      </c>
      <c r="G6" s="4">
        <v>0.92825112099999996</v>
      </c>
      <c r="H6" s="4">
        <v>0.25</v>
      </c>
      <c r="I6" s="4">
        <v>0.99004975100000003</v>
      </c>
      <c r="J6" s="4">
        <v>0.21649484499999999</v>
      </c>
      <c r="L6">
        <f t="shared" si="0"/>
        <v>0</v>
      </c>
      <c r="M6">
        <f t="shared" si="1"/>
        <v>0</v>
      </c>
      <c r="N6">
        <f t="shared" si="2"/>
        <v>-6.1798630000000077E-2</v>
      </c>
      <c r="O6">
        <f t="shared" si="3"/>
        <v>3.3505155000000009E-2</v>
      </c>
    </row>
    <row r="7" spans="1:15" x14ac:dyDescent="0.2">
      <c r="A7" t="s">
        <v>26</v>
      </c>
      <c r="B7" t="s">
        <v>32</v>
      </c>
      <c r="C7" s="4">
        <v>0</v>
      </c>
      <c r="D7" s="4">
        <v>1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L7">
        <f t="shared" si="0"/>
        <v>0</v>
      </c>
      <c r="M7">
        <f t="shared" si="1"/>
        <v>0</v>
      </c>
      <c r="N7">
        <f t="shared" si="2"/>
        <v>0</v>
      </c>
      <c r="O7">
        <f t="shared" si="3"/>
        <v>0</v>
      </c>
    </row>
    <row r="8" spans="1:15" x14ac:dyDescent="0.2">
      <c r="A8" t="s">
        <v>26</v>
      </c>
      <c r="B8" t="s">
        <v>33</v>
      </c>
      <c r="C8" s="4">
        <v>1.3215859E-2</v>
      </c>
      <c r="D8" s="4">
        <v>1.4705882E-2</v>
      </c>
      <c r="E8" s="4">
        <v>6.7524115999999995E-2</v>
      </c>
      <c r="F8" s="4">
        <v>8.1300810000000008E-3</v>
      </c>
      <c r="G8" s="4">
        <v>3.6723164000000003E-2</v>
      </c>
      <c r="H8" s="4">
        <v>2.3255814E-2</v>
      </c>
      <c r="I8" s="4">
        <v>4.0479759999999997E-2</v>
      </c>
      <c r="J8" s="4">
        <v>1.6393443000000001E-2</v>
      </c>
      <c r="L8">
        <f t="shared" si="0"/>
        <v>-5.4308256999999999E-2</v>
      </c>
      <c r="M8">
        <f t="shared" si="1"/>
        <v>6.5758009999999992E-3</v>
      </c>
      <c r="N8">
        <f t="shared" si="2"/>
        <v>-3.756595999999994E-3</v>
      </c>
      <c r="O8">
        <f t="shared" si="3"/>
        <v>6.8623709999999991E-3</v>
      </c>
    </row>
    <row r="9" spans="1:15" x14ac:dyDescent="0.2">
      <c r="A9" t="s">
        <v>26</v>
      </c>
      <c r="B9" t="s">
        <v>34</v>
      </c>
      <c r="C9" s="4">
        <v>0</v>
      </c>
      <c r="D9" s="4">
        <v>0</v>
      </c>
      <c r="E9" s="4">
        <v>0</v>
      </c>
      <c r="F9" s="4">
        <v>0</v>
      </c>
      <c r="G9" s="4">
        <v>0.30973451299999999</v>
      </c>
      <c r="H9" s="4">
        <v>8.4745763000000002E-2</v>
      </c>
      <c r="I9" s="4">
        <v>0.48547717800000001</v>
      </c>
      <c r="J9" s="4">
        <v>6.3063063000000003E-2</v>
      </c>
      <c r="L9">
        <f t="shared" si="0"/>
        <v>0</v>
      </c>
      <c r="M9">
        <f t="shared" si="1"/>
        <v>0</v>
      </c>
      <c r="N9">
        <f t="shared" si="2"/>
        <v>-0.17574266500000002</v>
      </c>
      <c r="O9">
        <f t="shared" si="3"/>
        <v>2.1682699999999999E-2</v>
      </c>
    </row>
    <row r="10" spans="1:15" x14ac:dyDescent="0.2">
      <c r="A10" t="s">
        <v>26</v>
      </c>
      <c r="B10" t="s">
        <v>35</v>
      </c>
      <c r="C10" s="4">
        <v>1</v>
      </c>
      <c r="D10" s="4">
        <v>1</v>
      </c>
      <c r="E10" s="4">
        <v>1</v>
      </c>
      <c r="F10" s="4">
        <v>1</v>
      </c>
      <c r="G10" s="4">
        <v>0.25746268700000002</v>
      </c>
      <c r="H10" s="4">
        <v>2.3622047E-2</v>
      </c>
      <c r="I10" s="4">
        <v>0.27310924399999997</v>
      </c>
      <c r="J10" s="4">
        <v>6.5573770000000003E-2</v>
      </c>
      <c r="L10">
        <f t="shared" si="0"/>
        <v>0</v>
      </c>
      <c r="M10">
        <f t="shared" si="1"/>
        <v>0</v>
      </c>
      <c r="N10">
        <f t="shared" si="2"/>
        <v>-1.564655699999995E-2</v>
      </c>
      <c r="O10">
        <f t="shared" si="3"/>
        <v>-4.1951723000000003E-2</v>
      </c>
    </row>
    <row r="11" spans="1:15" x14ac:dyDescent="0.2">
      <c r="A11" t="s">
        <v>26</v>
      </c>
      <c r="B11" t="s">
        <v>36</v>
      </c>
      <c r="C11" s="4">
        <v>0.30726257000000001</v>
      </c>
      <c r="D11" s="4">
        <v>4.8387096999999997E-2</v>
      </c>
      <c r="E11" s="4">
        <v>0.54385964899999995</v>
      </c>
      <c r="F11" s="4">
        <v>5.1724138000000003E-2</v>
      </c>
      <c r="G11" s="4">
        <v>2.5718608E-2</v>
      </c>
      <c r="H11" s="4">
        <v>3.0303030000000002E-2</v>
      </c>
      <c r="I11" s="4">
        <v>8.7893864000000002E-2</v>
      </c>
      <c r="J11" s="4">
        <v>7.8740159999999993E-3</v>
      </c>
      <c r="L11">
        <f t="shared" si="0"/>
        <v>-0.23659707899999993</v>
      </c>
      <c r="M11">
        <f t="shared" si="1"/>
        <v>-3.3370410000000059E-3</v>
      </c>
      <c r="N11">
        <f t="shared" si="2"/>
        <v>-6.2175255999999998E-2</v>
      </c>
      <c r="O11">
        <f t="shared" si="3"/>
        <v>2.2429014000000004E-2</v>
      </c>
    </row>
    <row r="12" spans="1:15" x14ac:dyDescent="0.2">
      <c r="A12" t="s">
        <v>37</v>
      </c>
      <c r="B12" t="s">
        <v>38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3"/>
        <v>0</v>
      </c>
    </row>
    <row r="13" spans="1:15" x14ac:dyDescent="0.2">
      <c r="A13" t="s">
        <v>37</v>
      </c>
      <c r="B13" t="s">
        <v>39</v>
      </c>
      <c r="C13" s="4">
        <v>0.1232</v>
      </c>
      <c r="D13" s="4">
        <v>1.4925373E-2</v>
      </c>
      <c r="E13" s="4">
        <v>0.11073825499999999</v>
      </c>
      <c r="F13" s="4">
        <v>1.6129032000000001E-2</v>
      </c>
      <c r="G13" s="4">
        <v>3.8406827999999997E-2</v>
      </c>
      <c r="H13" s="4">
        <v>4.0650407E-2</v>
      </c>
      <c r="I13" s="4">
        <v>1.9169328999999999E-2</v>
      </c>
      <c r="J13" s="4">
        <v>3.1746032E-2</v>
      </c>
      <c r="L13">
        <f t="shared" si="0"/>
        <v>1.246174500000001E-2</v>
      </c>
      <c r="M13">
        <f t="shared" si="1"/>
        <v>-1.203659000000001E-3</v>
      </c>
      <c r="N13">
        <f t="shared" si="2"/>
        <v>1.9237498999999998E-2</v>
      </c>
      <c r="O13">
        <f t="shared" si="3"/>
        <v>8.9043749999999991E-3</v>
      </c>
    </row>
    <row r="14" spans="1:15" x14ac:dyDescent="0.2">
      <c r="A14" t="s">
        <v>37</v>
      </c>
      <c r="B14" t="s">
        <v>40</v>
      </c>
      <c r="C14" s="4">
        <v>0.95221842999999995</v>
      </c>
      <c r="D14" s="4">
        <v>0.18918918900000001</v>
      </c>
      <c r="E14" s="4">
        <v>0.89473684200000003</v>
      </c>
      <c r="F14" s="4">
        <v>0.178571429</v>
      </c>
      <c r="G14" s="4">
        <v>0.59685863900000002</v>
      </c>
      <c r="H14" s="4">
        <v>0.128205128</v>
      </c>
      <c r="I14" s="4">
        <v>0.585492228</v>
      </c>
      <c r="J14" s="4">
        <v>0.14285714299999999</v>
      </c>
      <c r="L14">
        <f t="shared" si="0"/>
        <v>5.7481587999999917E-2</v>
      </c>
      <c r="M14">
        <f t="shared" si="1"/>
        <v>1.0617760000000004E-2</v>
      </c>
      <c r="N14">
        <f t="shared" si="2"/>
        <v>1.1366411000000021E-2</v>
      </c>
      <c r="O14">
        <f t="shared" si="3"/>
        <v>-1.465201499999999E-2</v>
      </c>
    </row>
    <row r="15" spans="1:15" x14ac:dyDescent="0.2">
      <c r="A15" t="s">
        <v>37</v>
      </c>
      <c r="B15" t="s">
        <v>41</v>
      </c>
      <c r="C15" s="4">
        <v>1</v>
      </c>
      <c r="D15" s="4">
        <v>1</v>
      </c>
      <c r="E15" s="4">
        <v>1</v>
      </c>
      <c r="F15" s="4">
        <v>1</v>
      </c>
      <c r="G15" s="4">
        <v>0.16108453</v>
      </c>
      <c r="H15" s="4">
        <v>7.5187969999999998E-3</v>
      </c>
      <c r="I15" s="4">
        <v>9.8743267999999995E-2</v>
      </c>
      <c r="J15" s="4">
        <v>0.05</v>
      </c>
      <c r="L15">
        <f t="shared" si="0"/>
        <v>0</v>
      </c>
      <c r="M15">
        <f t="shared" si="1"/>
        <v>0</v>
      </c>
      <c r="N15">
        <f t="shared" si="2"/>
        <v>6.2341262000000008E-2</v>
      </c>
      <c r="O15">
        <f t="shared" si="3"/>
        <v>-4.2481203000000002E-2</v>
      </c>
    </row>
    <row r="16" spans="1:15" x14ac:dyDescent="0.2">
      <c r="A16" t="s">
        <v>37</v>
      </c>
      <c r="B16" t="s">
        <v>42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L16">
        <f t="shared" si="0"/>
        <v>0</v>
      </c>
      <c r="M16">
        <f t="shared" si="1"/>
        <v>0</v>
      </c>
      <c r="N16">
        <f t="shared" si="2"/>
        <v>0</v>
      </c>
      <c r="O16">
        <f t="shared" si="3"/>
        <v>0</v>
      </c>
    </row>
    <row r="17" spans="1:15" x14ac:dyDescent="0.2">
      <c r="A17" t="s">
        <v>37</v>
      </c>
      <c r="B17" t="s">
        <v>43</v>
      </c>
      <c r="C17" s="4">
        <v>0.373831776</v>
      </c>
      <c r="D17" s="4">
        <v>6.25E-2</v>
      </c>
      <c r="E17" s="4">
        <v>0.37882352899999999</v>
      </c>
      <c r="F17" s="4">
        <v>8.2706767E-2</v>
      </c>
      <c r="G17" s="4">
        <v>0.107462687</v>
      </c>
      <c r="H17" s="4">
        <v>2.2900763000000001E-2</v>
      </c>
      <c r="I17" s="4">
        <v>0.1125</v>
      </c>
      <c r="J17" s="4">
        <v>1.4285714E-2</v>
      </c>
      <c r="L17">
        <f t="shared" si="0"/>
        <v>-4.9917529999999877E-3</v>
      </c>
      <c r="M17">
        <f t="shared" si="1"/>
        <v>-2.0206767E-2</v>
      </c>
      <c r="N17">
        <f t="shared" si="2"/>
        <v>-5.0373130000000016E-3</v>
      </c>
      <c r="O17">
        <f t="shared" si="3"/>
        <v>8.6150490000000014E-3</v>
      </c>
    </row>
    <row r="18" spans="1:15" x14ac:dyDescent="0.2">
      <c r="A18" t="s">
        <v>37</v>
      </c>
      <c r="B18" t="s">
        <v>44</v>
      </c>
      <c r="C18" s="4">
        <v>1</v>
      </c>
      <c r="D18" s="4">
        <v>1</v>
      </c>
      <c r="E18" s="4">
        <v>1</v>
      </c>
      <c r="F18" s="4">
        <v>1</v>
      </c>
      <c r="G18" s="4">
        <v>0.53816047</v>
      </c>
      <c r="H18" s="4">
        <v>0.126984127</v>
      </c>
      <c r="I18" s="4">
        <v>0.57615894000000001</v>
      </c>
      <c r="J18" s="4">
        <v>5.2631578999999998E-2</v>
      </c>
      <c r="L18">
        <f t="shared" si="0"/>
        <v>0</v>
      </c>
      <c r="M18">
        <f t="shared" si="1"/>
        <v>0</v>
      </c>
      <c r="N18">
        <f t="shared" si="2"/>
        <v>-3.7998470000000006E-2</v>
      </c>
      <c r="O18">
        <f t="shared" si="3"/>
        <v>7.4352548000000004E-2</v>
      </c>
    </row>
    <row r="19" spans="1:15" x14ac:dyDescent="0.2">
      <c r="A19" t="s">
        <v>37</v>
      </c>
      <c r="B19" t="s">
        <v>45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0.36734693899999998</v>
      </c>
      <c r="I19" s="4">
        <v>1</v>
      </c>
      <c r="J19" s="4">
        <v>0.67123287700000001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3"/>
        <v>-0.30388593800000002</v>
      </c>
    </row>
    <row r="20" spans="1:15" x14ac:dyDescent="0.2">
      <c r="A20" t="s">
        <v>37</v>
      </c>
      <c r="B20" t="s">
        <v>46</v>
      </c>
      <c r="C20" s="4">
        <v>0</v>
      </c>
      <c r="D20" s="4">
        <v>1</v>
      </c>
      <c r="E20" s="4">
        <v>0</v>
      </c>
      <c r="F20" s="4">
        <v>1</v>
      </c>
      <c r="G20" s="4">
        <v>0.99180327899999998</v>
      </c>
      <c r="H20" s="4">
        <v>0.32</v>
      </c>
      <c r="I20" s="4">
        <v>0.984251969</v>
      </c>
      <c r="J20" s="4">
        <v>0.28712871299999998</v>
      </c>
      <c r="L20">
        <f t="shared" si="0"/>
        <v>0</v>
      </c>
      <c r="M20">
        <f t="shared" si="1"/>
        <v>0</v>
      </c>
      <c r="N20">
        <f t="shared" si="2"/>
        <v>7.5513099999999778E-3</v>
      </c>
      <c r="O20">
        <f t="shared" si="3"/>
        <v>3.2871287000000027E-2</v>
      </c>
    </row>
    <row r="21" spans="1:15" x14ac:dyDescent="0.2">
      <c r="A21" t="s">
        <v>37</v>
      </c>
      <c r="B21" t="s">
        <v>47</v>
      </c>
      <c r="C21" s="4">
        <v>0.58333333300000001</v>
      </c>
      <c r="D21" s="4">
        <v>9.9099098999999996E-2</v>
      </c>
      <c r="E21" s="4">
        <v>0.72571428599999999</v>
      </c>
      <c r="F21" s="4">
        <v>3.7735849000000002E-2</v>
      </c>
      <c r="G21" s="4">
        <v>5.6426332000000003E-2</v>
      </c>
      <c r="H21" s="4">
        <v>3.7593985000000003E-2</v>
      </c>
      <c r="I21" s="4">
        <v>2.0547945000000001E-2</v>
      </c>
      <c r="J21" s="4">
        <v>0</v>
      </c>
      <c r="L21">
        <f t="shared" si="0"/>
        <v>-0.14238095299999998</v>
      </c>
      <c r="M21">
        <f t="shared" si="1"/>
        <v>6.1363249999999994E-2</v>
      </c>
      <c r="N21">
        <f t="shared" si="2"/>
        <v>3.5878386999999998E-2</v>
      </c>
      <c r="O21">
        <f t="shared" si="3"/>
        <v>3.7593985000000003E-2</v>
      </c>
    </row>
    <row r="22" spans="1:15" x14ac:dyDescent="0.2">
      <c r="A22" t="s">
        <v>37</v>
      </c>
      <c r="B22" t="s">
        <v>48</v>
      </c>
      <c r="C22" s="4">
        <v>1</v>
      </c>
      <c r="D22" s="4">
        <v>1</v>
      </c>
      <c r="E22" s="4">
        <v>1</v>
      </c>
      <c r="F22" s="4">
        <v>1</v>
      </c>
      <c r="G22" s="4">
        <v>0.37890625</v>
      </c>
      <c r="H22" s="4">
        <v>7.8125E-2</v>
      </c>
      <c r="I22" s="4">
        <v>0.49760765600000001</v>
      </c>
      <c r="J22" s="4">
        <v>7.1428570999999996E-2</v>
      </c>
      <c r="L22">
        <f t="shared" si="0"/>
        <v>0</v>
      </c>
      <c r="M22">
        <f t="shared" si="1"/>
        <v>0</v>
      </c>
      <c r="N22">
        <f t="shared" si="2"/>
        <v>-0.11870140600000001</v>
      </c>
      <c r="O22">
        <f t="shared" si="3"/>
        <v>6.6964290000000037E-3</v>
      </c>
    </row>
    <row r="23" spans="1:15" x14ac:dyDescent="0.2">
      <c r="A23" t="s">
        <v>37</v>
      </c>
      <c r="B23" t="s">
        <v>49</v>
      </c>
      <c r="C23" s="4">
        <v>0.45588235300000002</v>
      </c>
      <c r="D23" s="4">
        <v>9.5652174000000006E-2</v>
      </c>
      <c r="E23" s="4">
        <v>0.64444444400000001</v>
      </c>
      <c r="F23" s="4">
        <v>0.130434783</v>
      </c>
      <c r="G23" s="4">
        <v>0.11890838200000001</v>
      </c>
      <c r="H23" s="4">
        <v>7.6335880000000002E-3</v>
      </c>
      <c r="I23" s="4">
        <v>0.136929461</v>
      </c>
      <c r="J23" s="4">
        <v>3.8167938999999998E-2</v>
      </c>
      <c r="L23">
        <f t="shared" si="0"/>
        <v>-0.18856209099999999</v>
      </c>
      <c r="M23">
        <f t="shared" si="1"/>
        <v>-3.4782608999999992E-2</v>
      </c>
      <c r="N23">
        <f t="shared" si="2"/>
        <v>-1.8021078999999995E-2</v>
      </c>
      <c r="O23">
        <f t="shared" si="3"/>
        <v>-3.0534350999999998E-2</v>
      </c>
    </row>
    <row r="24" spans="1:15" x14ac:dyDescent="0.2">
      <c r="A24" t="s">
        <v>37</v>
      </c>
      <c r="B24" t="s">
        <v>50</v>
      </c>
      <c r="C24" s="4">
        <v>0</v>
      </c>
      <c r="D24" s="4">
        <v>0</v>
      </c>
      <c r="E24" s="4">
        <v>0</v>
      </c>
      <c r="F24" s="4">
        <v>0</v>
      </c>
      <c r="G24" s="4">
        <v>0.29904761899999999</v>
      </c>
      <c r="H24" s="4">
        <v>7.0866141999999993E-2</v>
      </c>
      <c r="I24" s="4">
        <v>0.39819004499999999</v>
      </c>
      <c r="J24" s="4">
        <v>8.9285714000000002E-2</v>
      </c>
      <c r="L24">
        <f t="shared" si="0"/>
        <v>0</v>
      </c>
      <c r="M24">
        <f t="shared" si="1"/>
        <v>0</v>
      </c>
      <c r="N24">
        <f t="shared" si="2"/>
        <v>-9.9142426000000006E-2</v>
      </c>
      <c r="O24">
        <f t="shared" si="3"/>
        <v>-1.8419572000000009E-2</v>
      </c>
    </row>
    <row r="25" spans="1:15" x14ac:dyDescent="0.2">
      <c r="A25" t="s">
        <v>37</v>
      </c>
      <c r="B25" t="s">
        <v>51</v>
      </c>
      <c r="C25" s="4">
        <v>1</v>
      </c>
      <c r="D25" s="4">
        <v>1</v>
      </c>
      <c r="E25" s="4">
        <v>0</v>
      </c>
      <c r="F25" s="4">
        <v>1</v>
      </c>
      <c r="G25" s="4">
        <v>0.75064935099999996</v>
      </c>
      <c r="H25" s="4">
        <v>0.16521739099999999</v>
      </c>
      <c r="I25" s="4">
        <v>0.83030303000000005</v>
      </c>
      <c r="J25" s="4">
        <v>0.18260869599999999</v>
      </c>
      <c r="L25">
        <f t="shared" si="0"/>
        <v>1</v>
      </c>
      <c r="M25">
        <f t="shared" si="1"/>
        <v>0</v>
      </c>
      <c r="N25">
        <f t="shared" si="2"/>
        <v>-7.9653679000000088E-2</v>
      </c>
      <c r="O25">
        <f t="shared" si="3"/>
        <v>-1.7391304999999996E-2</v>
      </c>
    </row>
    <row r="26" spans="1:15" x14ac:dyDescent="0.2">
      <c r="A26" t="s">
        <v>37</v>
      </c>
      <c r="B26" t="s">
        <v>52</v>
      </c>
      <c r="C26" s="4">
        <v>0</v>
      </c>
      <c r="D26" s="4">
        <v>0</v>
      </c>
      <c r="E26" s="4">
        <v>0</v>
      </c>
      <c r="F26" s="4">
        <v>0</v>
      </c>
      <c r="G26" s="4">
        <v>0.44508670500000003</v>
      </c>
      <c r="H26" s="4">
        <v>9.0909090999999997E-2</v>
      </c>
      <c r="I26" s="4">
        <v>0.50617283999999996</v>
      </c>
      <c r="J26" s="4">
        <v>0.1</v>
      </c>
      <c r="L26">
        <f t="shared" si="0"/>
        <v>0</v>
      </c>
      <c r="M26">
        <f t="shared" si="1"/>
        <v>0</v>
      </c>
      <c r="N26">
        <f t="shared" si="2"/>
        <v>-6.108613499999993E-2</v>
      </c>
      <c r="O26">
        <f t="shared" si="3"/>
        <v>-9.0909090000000081E-3</v>
      </c>
    </row>
    <row r="27" spans="1:15" x14ac:dyDescent="0.2">
      <c r="A27" t="s">
        <v>37</v>
      </c>
      <c r="B27" t="s">
        <v>53</v>
      </c>
      <c r="C27" s="4">
        <v>0.14606741600000001</v>
      </c>
      <c r="D27" s="4">
        <v>1.5151515000000001E-2</v>
      </c>
      <c r="E27" s="4">
        <v>0.103806228</v>
      </c>
      <c r="F27" s="4">
        <v>2.4793388E-2</v>
      </c>
      <c r="G27" s="4">
        <v>0.13821138199999999</v>
      </c>
      <c r="H27" s="4">
        <v>5.9701493000000001E-2</v>
      </c>
      <c r="I27" s="4">
        <v>0.13588850199999999</v>
      </c>
      <c r="J27" s="4">
        <v>2.5210084000000001E-2</v>
      </c>
      <c r="L27">
        <f t="shared" si="0"/>
        <v>4.2261188000000005E-2</v>
      </c>
      <c r="M27">
        <f t="shared" si="1"/>
        <v>-9.6418729999999987E-3</v>
      </c>
      <c r="N27">
        <f t="shared" si="2"/>
        <v>2.3228799999999994E-3</v>
      </c>
      <c r="O27">
        <f t="shared" si="3"/>
        <v>3.4491409000000001E-2</v>
      </c>
    </row>
    <row r="28" spans="1:15" x14ac:dyDescent="0.2">
      <c r="A28" t="s">
        <v>54</v>
      </c>
      <c r="B28" t="s">
        <v>55</v>
      </c>
      <c r="C28" s="4">
        <v>1</v>
      </c>
      <c r="D28" s="4">
        <v>1</v>
      </c>
      <c r="E28" s="4">
        <v>1</v>
      </c>
      <c r="F28" s="4">
        <v>1</v>
      </c>
      <c r="G28" s="4">
        <v>0.27426160300000002</v>
      </c>
      <c r="H28" s="4">
        <v>4.8387096999999997E-2</v>
      </c>
      <c r="I28" s="4">
        <v>0.29596412599999999</v>
      </c>
      <c r="J28" s="4">
        <v>5.3435114999999998E-2</v>
      </c>
      <c r="L28">
        <f t="shared" si="0"/>
        <v>0</v>
      </c>
      <c r="M28">
        <f t="shared" si="1"/>
        <v>0</v>
      </c>
      <c r="N28">
        <f t="shared" si="2"/>
        <v>-2.1702522999999974E-2</v>
      </c>
      <c r="O28">
        <f t="shared" si="3"/>
        <v>-5.0480180000000013E-3</v>
      </c>
    </row>
    <row r="29" spans="1:15" x14ac:dyDescent="0.2">
      <c r="A29" t="s">
        <v>54</v>
      </c>
      <c r="B29" t="s">
        <v>56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  <c r="I29" s="4">
        <v>1</v>
      </c>
      <c r="J29" s="4">
        <v>1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3"/>
        <v>0</v>
      </c>
    </row>
    <row r="30" spans="1:15" x14ac:dyDescent="0.2">
      <c r="A30" t="s">
        <v>54</v>
      </c>
      <c r="B30" t="s">
        <v>57</v>
      </c>
      <c r="C30" s="4">
        <v>1</v>
      </c>
      <c r="D30" s="4">
        <v>1</v>
      </c>
      <c r="E30" s="4">
        <v>0</v>
      </c>
      <c r="F30" s="4">
        <v>1</v>
      </c>
      <c r="G30" s="4">
        <v>8.8328076000000005E-2</v>
      </c>
      <c r="H30" s="4">
        <v>3.7037037000000002E-2</v>
      </c>
      <c r="I30" s="4">
        <v>0.1</v>
      </c>
      <c r="J30" s="4">
        <v>8.4033609999999998E-3</v>
      </c>
      <c r="L30">
        <f t="shared" si="0"/>
        <v>1</v>
      </c>
      <c r="M30">
        <f t="shared" si="1"/>
        <v>0</v>
      </c>
      <c r="N30">
        <f t="shared" si="2"/>
        <v>-1.1671924E-2</v>
      </c>
      <c r="O30">
        <f t="shared" si="3"/>
        <v>2.8633676000000004E-2</v>
      </c>
    </row>
    <row r="31" spans="1:15" x14ac:dyDescent="0.2">
      <c r="A31" t="s">
        <v>54</v>
      </c>
      <c r="B31" t="s">
        <v>58</v>
      </c>
      <c r="C31" s="4">
        <v>1</v>
      </c>
      <c r="D31" s="4">
        <v>1</v>
      </c>
      <c r="E31" s="4">
        <v>1</v>
      </c>
      <c r="F31" s="4">
        <v>1</v>
      </c>
      <c r="G31" s="4">
        <v>0.41333333300000002</v>
      </c>
      <c r="H31" s="4">
        <v>9.0909090999999997E-2</v>
      </c>
      <c r="I31" s="4">
        <v>0.60132890400000005</v>
      </c>
      <c r="J31" s="4">
        <v>3.5714285999999998E-2</v>
      </c>
      <c r="L31">
        <f t="shared" si="0"/>
        <v>0</v>
      </c>
      <c r="M31">
        <f t="shared" si="1"/>
        <v>0</v>
      </c>
      <c r="N31">
        <f t="shared" si="2"/>
        <v>-0.18799557100000003</v>
      </c>
      <c r="O31">
        <f t="shared" si="3"/>
        <v>5.5194805E-2</v>
      </c>
    </row>
    <row r="32" spans="1:15" x14ac:dyDescent="0.2">
      <c r="A32" t="s">
        <v>54</v>
      </c>
      <c r="B32" t="s">
        <v>59</v>
      </c>
      <c r="C32" s="4">
        <v>0</v>
      </c>
      <c r="D32" s="4">
        <v>0</v>
      </c>
      <c r="E32" s="4">
        <v>0</v>
      </c>
      <c r="F32" s="4">
        <v>0</v>
      </c>
      <c r="G32" s="4">
        <v>1.1086475E-2</v>
      </c>
      <c r="H32" s="4">
        <v>1.5384615000000001E-2</v>
      </c>
      <c r="I32" s="4">
        <v>3.3419022999999999E-2</v>
      </c>
      <c r="J32" s="4">
        <v>0</v>
      </c>
      <c r="L32">
        <f t="shared" si="0"/>
        <v>0</v>
      </c>
      <c r="M32">
        <f t="shared" si="1"/>
        <v>0</v>
      </c>
      <c r="N32">
        <f t="shared" si="2"/>
        <v>-2.2332548000000001E-2</v>
      </c>
      <c r="O32">
        <f t="shared" si="3"/>
        <v>1.5384615000000001E-2</v>
      </c>
    </row>
    <row r="33" spans="1:15" x14ac:dyDescent="0.2">
      <c r="A33" t="s">
        <v>54</v>
      </c>
      <c r="B33" t="s">
        <v>60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L33">
        <f t="shared" si="0"/>
        <v>0</v>
      </c>
      <c r="M33">
        <f t="shared" si="1"/>
        <v>0</v>
      </c>
      <c r="N33">
        <f t="shared" si="2"/>
        <v>0</v>
      </c>
      <c r="O33">
        <f t="shared" si="3"/>
        <v>0</v>
      </c>
    </row>
    <row r="34" spans="1:15" x14ac:dyDescent="0.2">
      <c r="A34" t="s">
        <v>54</v>
      </c>
      <c r="B34" t="s">
        <v>61</v>
      </c>
      <c r="C34" s="4">
        <v>0.66101694899999996</v>
      </c>
      <c r="D34" s="4">
        <v>0.116666667</v>
      </c>
      <c r="E34" s="4">
        <v>0.85185185200000002</v>
      </c>
      <c r="F34" s="4">
        <v>2.6548672999999998E-2</v>
      </c>
      <c r="G34" s="4">
        <v>0.36496350399999999</v>
      </c>
      <c r="H34" s="4">
        <v>2.4E-2</v>
      </c>
      <c r="I34" s="4">
        <v>0.43558282199999998</v>
      </c>
      <c r="J34" s="4">
        <v>4.3478260999999997E-2</v>
      </c>
      <c r="L34">
        <f t="shared" si="0"/>
        <v>-0.19083490300000006</v>
      </c>
      <c r="M34">
        <f t="shared" si="1"/>
        <v>9.0117994000000007E-2</v>
      </c>
      <c r="N34">
        <f t="shared" si="2"/>
        <v>-7.0619317999999986E-2</v>
      </c>
      <c r="O34">
        <f t="shared" si="3"/>
        <v>-1.9478260999999997E-2</v>
      </c>
    </row>
    <row r="35" spans="1:15" x14ac:dyDescent="0.2">
      <c r="A35" t="s">
        <v>54</v>
      </c>
      <c r="B35" t="s">
        <v>62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0.402061856</v>
      </c>
      <c r="I35" s="4">
        <v>1</v>
      </c>
      <c r="J35" s="4">
        <v>0.25531914900000002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3"/>
        <v>0.14674270699999997</v>
      </c>
    </row>
    <row r="36" spans="1:15" x14ac:dyDescent="0.2">
      <c r="A36" t="s">
        <v>54</v>
      </c>
      <c r="B36" t="s">
        <v>63</v>
      </c>
      <c r="C36" s="4">
        <v>0</v>
      </c>
      <c r="D36" s="4">
        <v>0</v>
      </c>
      <c r="E36" s="4">
        <v>0</v>
      </c>
      <c r="F36" s="4">
        <v>0</v>
      </c>
      <c r="G36" s="4">
        <v>5.3211008999999997E-2</v>
      </c>
      <c r="H36" s="4">
        <v>7.7519379999999999E-3</v>
      </c>
      <c r="I36" s="4">
        <v>5.328597E-3</v>
      </c>
      <c r="J36" s="4">
        <v>8.8495580000000004E-3</v>
      </c>
      <c r="L36">
        <f t="shared" si="0"/>
        <v>0</v>
      </c>
      <c r="M36">
        <f t="shared" si="1"/>
        <v>0</v>
      </c>
      <c r="N36">
        <f t="shared" si="2"/>
        <v>4.7882411999999999E-2</v>
      </c>
      <c r="O36">
        <f t="shared" si="3"/>
        <v>-1.0976200000000005E-3</v>
      </c>
    </row>
    <row r="37" spans="1:15" x14ac:dyDescent="0.2">
      <c r="A37" t="s">
        <v>54</v>
      </c>
      <c r="B37" t="s">
        <v>64</v>
      </c>
      <c r="C37" s="4">
        <v>0</v>
      </c>
      <c r="D37" s="4">
        <v>1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3"/>
        <v>0</v>
      </c>
    </row>
    <row r="38" spans="1:15" x14ac:dyDescent="0.2">
      <c r="A38" t="s">
        <v>54</v>
      </c>
      <c r="B38" t="s">
        <v>65</v>
      </c>
      <c r="C38" s="4">
        <v>1</v>
      </c>
      <c r="D38" s="4">
        <v>1</v>
      </c>
      <c r="E38" s="4">
        <v>1</v>
      </c>
      <c r="F38" s="4">
        <v>1</v>
      </c>
      <c r="G38" s="4">
        <v>0.82352941199999996</v>
      </c>
      <c r="H38" s="4">
        <v>0.18260869599999999</v>
      </c>
      <c r="I38" s="4">
        <v>1</v>
      </c>
      <c r="J38" s="4">
        <v>9.0909090999999997E-2</v>
      </c>
      <c r="L38">
        <f t="shared" si="0"/>
        <v>0</v>
      </c>
      <c r="M38">
        <f t="shared" si="1"/>
        <v>0</v>
      </c>
      <c r="N38">
        <f t="shared" si="2"/>
        <v>-0.17647058800000004</v>
      </c>
      <c r="O38">
        <f t="shared" si="3"/>
        <v>9.169960499999999E-2</v>
      </c>
    </row>
    <row r="39" spans="1:15" x14ac:dyDescent="0.2">
      <c r="A39" t="s">
        <v>54</v>
      </c>
      <c r="B39" t="s">
        <v>66</v>
      </c>
      <c r="C39" s="4">
        <v>0.46524064199999998</v>
      </c>
      <c r="D39" s="4">
        <v>0.12871287100000001</v>
      </c>
      <c r="E39" s="4">
        <v>0.45945945900000001</v>
      </c>
      <c r="F39" s="4">
        <v>8.3333332999999996E-2</v>
      </c>
      <c r="G39" s="4">
        <v>1</v>
      </c>
      <c r="H39" s="4">
        <v>1</v>
      </c>
      <c r="I39" s="4">
        <v>0</v>
      </c>
      <c r="J39" s="4">
        <v>1</v>
      </c>
      <c r="L39">
        <f t="shared" si="0"/>
        <v>5.7811829999999675E-3</v>
      </c>
      <c r="M39">
        <f t="shared" si="1"/>
        <v>4.5379538000000011E-2</v>
      </c>
      <c r="N39">
        <f t="shared" si="2"/>
        <v>1</v>
      </c>
      <c r="O39">
        <f t="shared" si="3"/>
        <v>0</v>
      </c>
    </row>
    <row r="40" spans="1:15" x14ac:dyDescent="0.2">
      <c r="A40" t="s">
        <v>54</v>
      </c>
      <c r="B40" t="s">
        <v>67</v>
      </c>
      <c r="C40" s="4">
        <v>0</v>
      </c>
      <c r="D40" s="4">
        <v>1</v>
      </c>
      <c r="E40" s="4">
        <v>0</v>
      </c>
      <c r="F40" s="4">
        <v>0</v>
      </c>
      <c r="G40" s="4">
        <v>0.24946695099999999</v>
      </c>
      <c r="H40" s="4">
        <v>3.125E-2</v>
      </c>
      <c r="I40" s="4">
        <v>0.36923076900000001</v>
      </c>
      <c r="J40" s="4">
        <v>4.2735043E-2</v>
      </c>
      <c r="L40">
        <f t="shared" si="0"/>
        <v>0</v>
      </c>
      <c r="M40">
        <f t="shared" si="1"/>
        <v>1</v>
      </c>
      <c r="N40">
        <f t="shared" si="2"/>
        <v>-0.11976381800000002</v>
      </c>
      <c r="O40">
        <f t="shared" si="3"/>
        <v>-1.1485043E-2</v>
      </c>
    </row>
    <row r="41" spans="1:15" x14ac:dyDescent="0.2">
      <c r="A41" t="s">
        <v>54</v>
      </c>
      <c r="B41" t="s">
        <v>68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1</v>
      </c>
      <c r="I41" s="4">
        <v>1</v>
      </c>
      <c r="J41" s="4">
        <v>1</v>
      </c>
      <c r="L41">
        <f t="shared" si="0"/>
        <v>0</v>
      </c>
      <c r="M41">
        <f t="shared" si="1"/>
        <v>0</v>
      </c>
      <c r="N41">
        <f t="shared" si="2"/>
        <v>0</v>
      </c>
      <c r="O41">
        <f t="shared" si="3"/>
        <v>0</v>
      </c>
    </row>
    <row r="42" spans="1:15" x14ac:dyDescent="0.2">
      <c r="A42" t="s">
        <v>54</v>
      </c>
      <c r="B42" t="s">
        <v>69</v>
      </c>
      <c r="C42" s="4">
        <v>1</v>
      </c>
      <c r="D42" s="4">
        <v>1</v>
      </c>
      <c r="E42" s="4">
        <v>1</v>
      </c>
      <c r="F42" s="4">
        <v>1</v>
      </c>
      <c r="G42" s="4">
        <v>0.66911764699999998</v>
      </c>
      <c r="H42" s="4">
        <v>0.13793103400000001</v>
      </c>
      <c r="I42" s="4">
        <v>0.98930481299999995</v>
      </c>
      <c r="J42" s="4">
        <v>9.2592593000000001E-2</v>
      </c>
      <c r="L42">
        <f t="shared" si="0"/>
        <v>0</v>
      </c>
      <c r="M42">
        <f t="shared" si="1"/>
        <v>0</v>
      </c>
      <c r="N42">
        <f t="shared" si="2"/>
        <v>-0.32018716599999997</v>
      </c>
      <c r="O42">
        <f t="shared" si="3"/>
        <v>4.5338441000000007E-2</v>
      </c>
    </row>
    <row r="43" spans="1:15" x14ac:dyDescent="0.2">
      <c r="A43" t="s">
        <v>54</v>
      </c>
      <c r="B43" t="s">
        <v>70</v>
      </c>
      <c r="C43" s="4">
        <v>0.88749999999999996</v>
      </c>
      <c r="D43" s="4">
        <v>0.127272727</v>
      </c>
      <c r="E43" s="4">
        <v>0.73255813999999997</v>
      </c>
      <c r="F43" s="4">
        <v>0.158878505</v>
      </c>
      <c r="G43" s="4">
        <v>0.111531191</v>
      </c>
      <c r="H43" s="4">
        <v>1.5384615000000001E-2</v>
      </c>
      <c r="I43" s="4">
        <v>0.12790697700000001</v>
      </c>
      <c r="J43" s="4">
        <v>1.4285714E-2</v>
      </c>
      <c r="L43">
        <f t="shared" si="0"/>
        <v>0.15494185999999999</v>
      </c>
      <c r="M43">
        <f t="shared" si="1"/>
        <v>-3.1605778000000001E-2</v>
      </c>
      <c r="N43">
        <f t="shared" si="2"/>
        <v>-1.6375786000000003E-2</v>
      </c>
      <c r="O43">
        <f t="shared" si="3"/>
        <v>1.0989010000000011E-3</v>
      </c>
    </row>
    <row r="44" spans="1:15" x14ac:dyDescent="0.2">
      <c r="A44" t="s">
        <v>54</v>
      </c>
      <c r="B44" t="s">
        <v>71</v>
      </c>
      <c r="C44" s="4">
        <v>1</v>
      </c>
      <c r="D44" s="4">
        <v>1</v>
      </c>
      <c r="E44" s="4">
        <v>1</v>
      </c>
      <c r="F44" s="4">
        <v>1</v>
      </c>
      <c r="G44" s="4">
        <v>0.70918367299999996</v>
      </c>
      <c r="H44" s="4">
        <v>0.122807018</v>
      </c>
      <c r="I44" s="4">
        <v>0.69491525399999998</v>
      </c>
      <c r="J44" s="4">
        <v>0.122807018</v>
      </c>
      <c r="L44">
        <f t="shared" si="0"/>
        <v>0</v>
      </c>
      <c r="M44">
        <f t="shared" si="1"/>
        <v>0</v>
      </c>
      <c r="N44">
        <f t="shared" si="2"/>
        <v>1.4268418999999977E-2</v>
      </c>
      <c r="O44">
        <f t="shared" si="3"/>
        <v>0</v>
      </c>
    </row>
    <row r="45" spans="1:15" x14ac:dyDescent="0.2">
      <c r="A45" t="s">
        <v>54</v>
      </c>
      <c r="B45" t="s">
        <v>72</v>
      </c>
      <c r="C45" s="4">
        <v>0</v>
      </c>
      <c r="D45" s="4">
        <v>0</v>
      </c>
      <c r="E45" s="4">
        <v>0</v>
      </c>
      <c r="F45" s="4">
        <v>0</v>
      </c>
      <c r="G45" s="4">
        <v>0.17499999999999999</v>
      </c>
      <c r="H45" s="4">
        <v>3.9370079000000002E-2</v>
      </c>
      <c r="I45" s="4">
        <v>0.1875</v>
      </c>
      <c r="J45" s="4">
        <v>1.8181817999999999E-2</v>
      </c>
      <c r="L45">
        <f t="shared" si="0"/>
        <v>0</v>
      </c>
      <c r="M45">
        <f t="shared" si="1"/>
        <v>0</v>
      </c>
      <c r="N45">
        <f t="shared" si="2"/>
        <v>-1.2500000000000011E-2</v>
      </c>
      <c r="O45">
        <f t="shared" si="3"/>
        <v>2.1188261000000003E-2</v>
      </c>
    </row>
    <row r="46" spans="1:15" x14ac:dyDescent="0.2">
      <c r="A46" t="s">
        <v>54</v>
      </c>
      <c r="B46" t="s">
        <v>73</v>
      </c>
      <c r="C46" s="4">
        <v>0</v>
      </c>
      <c r="D46" s="4">
        <v>1</v>
      </c>
      <c r="E46" s="4">
        <v>0</v>
      </c>
      <c r="F46" s="4">
        <v>1</v>
      </c>
      <c r="G46" s="4">
        <v>0.77922077899999997</v>
      </c>
      <c r="H46" s="4">
        <v>0.15044247799999999</v>
      </c>
      <c r="I46" s="4">
        <v>0.968379447</v>
      </c>
      <c r="J46" s="4">
        <v>7.6923077000000006E-2</v>
      </c>
      <c r="L46">
        <f t="shared" si="0"/>
        <v>0</v>
      </c>
      <c r="M46">
        <f t="shared" si="1"/>
        <v>0</v>
      </c>
      <c r="N46">
        <f t="shared" si="2"/>
        <v>-0.18915866800000003</v>
      </c>
      <c r="O46">
        <f t="shared" si="3"/>
        <v>7.3519400999999984E-2</v>
      </c>
    </row>
    <row r="47" spans="1:15" x14ac:dyDescent="0.2">
      <c r="A47" t="s">
        <v>54</v>
      </c>
      <c r="B47" t="s">
        <v>74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L47">
        <f t="shared" si="0"/>
        <v>0</v>
      </c>
      <c r="M47">
        <f t="shared" si="1"/>
        <v>0</v>
      </c>
      <c r="N47">
        <f t="shared" si="2"/>
        <v>0</v>
      </c>
      <c r="O47">
        <f t="shared" si="3"/>
        <v>0</v>
      </c>
    </row>
    <row r="48" spans="1:15" x14ac:dyDescent="0.2">
      <c r="A48" t="s">
        <v>54</v>
      </c>
      <c r="B48" t="s">
        <v>75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1</v>
      </c>
      <c r="J48" s="4">
        <v>1</v>
      </c>
      <c r="L48">
        <f t="shared" si="0"/>
        <v>0</v>
      </c>
      <c r="M48">
        <f t="shared" si="1"/>
        <v>0</v>
      </c>
      <c r="N48">
        <f t="shared" si="2"/>
        <v>0</v>
      </c>
      <c r="O48">
        <f t="shared" si="3"/>
        <v>0</v>
      </c>
    </row>
    <row r="49" spans="1:15" x14ac:dyDescent="0.2">
      <c r="A49" t="s">
        <v>54</v>
      </c>
      <c r="B49" t="s">
        <v>76</v>
      </c>
      <c r="C49" s="4">
        <v>3.1446540000000002E-3</v>
      </c>
      <c r="D49" s="4">
        <v>3.0769231000000001E-2</v>
      </c>
      <c r="E49" s="4">
        <v>3.4161491000000002E-2</v>
      </c>
      <c r="F49" s="4">
        <v>8.0000000000000002E-3</v>
      </c>
      <c r="G49" s="4">
        <v>2.5380711E-2</v>
      </c>
      <c r="H49" s="4">
        <v>0</v>
      </c>
      <c r="I49" s="4">
        <v>8.7873459999999997E-3</v>
      </c>
      <c r="J49" s="4">
        <v>4.1322313999999999E-2</v>
      </c>
      <c r="L49">
        <f t="shared" si="0"/>
        <v>-3.1016837000000002E-2</v>
      </c>
      <c r="M49">
        <f t="shared" si="1"/>
        <v>2.2769231000000001E-2</v>
      </c>
      <c r="N49">
        <f t="shared" si="2"/>
        <v>1.6593364999999999E-2</v>
      </c>
      <c r="O49">
        <f t="shared" si="3"/>
        <v>-4.1322313999999999E-2</v>
      </c>
    </row>
    <row r="50" spans="1:15" x14ac:dyDescent="0.2">
      <c r="A50" t="s">
        <v>54</v>
      </c>
      <c r="B50" t="s">
        <v>77</v>
      </c>
      <c r="C50" s="4">
        <v>1</v>
      </c>
      <c r="D50" s="4">
        <v>1</v>
      </c>
      <c r="E50" s="4">
        <v>1</v>
      </c>
      <c r="F50" s="4">
        <v>1</v>
      </c>
      <c r="G50" s="4">
        <v>0.11688311699999999</v>
      </c>
      <c r="H50" s="4">
        <v>7.4074070000000004E-3</v>
      </c>
      <c r="I50" s="4">
        <v>7.0671378000000007E-2</v>
      </c>
      <c r="J50" s="4">
        <v>2.4E-2</v>
      </c>
      <c r="L50">
        <f t="shared" si="0"/>
        <v>0</v>
      </c>
      <c r="M50">
        <f t="shared" si="1"/>
        <v>0</v>
      </c>
      <c r="N50">
        <f t="shared" si="2"/>
        <v>4.6211738999999988E-2</v>
      </c>
      <c r="O50">
        <f t="shared" si="3"/>
        <v>-1.6592592999999999E-2</v>
      </c>
    </row>
    <row r="51" spans="1:15" x14ac:dyDescent="0.2">
      <c r="A51" t="s">
        <v>54</v>
      </c>
      <c r="B51" t="s">
        <v>78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L51">
        <f t="shared" si="0"/>
        <v>0</v>
      </c>
      <c r="M51">
        <f t="shared" si="1"/>
        <v>0</v>
      </c>
      <c r="N51">
        <f t="shared" si="2"/>
        <v>0</v>
      </c>
      <c r="O51">
        <f t="shared" si="3"/>
        <v>0</v>
      </c>
    </row>
    <row r="52" spans="1:15" x14ac:dyDescent="0.2">
      <c r="A52" t="s">
        <v>54</v>
      </c>
      <c r="B52" t="s">
        <v>79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L52">
        <f t="shared" si="0"/>
        <v>0</v>
      </c>
      <c r="M52">
        <f t="shared" si="1"/>
        <v>0</v>
      </c>
      <c r="N52">
        <f t="shared" si="2"/>
        <v>0</v>
      </c>
      <c r="O52">
        <f t="shared" si="3"/>
        <v>0</v>
      </c>
    </row>
    <row r="53" spans="1:15" x14ac:dyDescent="0.2">
      <c r="A53" t="s">
        <v>54</v>
      </c>
      <c r="B53" t="s">
        <v>80</v>
      </c>
      <c r="C53" s="4">
        <v>0</v>
      </c>
      <c r="D53" s="4">
        <v>0</v>
      </c>
      <c r="E53" s="4">
        <v>0</v>
      </c>
      <c r="F53" s="4">
        <v>0</v>
      </c>
      <c r="G53" s="4">
        <v>2.6548672999999998E-2</v>
      </c>
      <c r="H53" s="4">
        <v>0</v>
      </c>
      <c r="I53" s="4">
        <v>2.3391813000000001E-2</v>
      </c>
      <c r="J53" s="4">
        <v>0</v>
      </c>
      <c r="L53">
        <f t="shared" si="0"/>
        <v>0</v>
      </c>
      <c r="M53">
        <f t="shared" si="1"/>
        <v>0</v>
      </c>
      <c r="N53">
        <f t="shared" si="2"/>
        <v>3.1568599999999974E-3</v>
      </c>
      <c r="O53">
        <f t="shared" si="3"/>
        <v>0</v>
      </c>
    </row>
    <row r="54" spans="1:15" x14ac:dyDescent="0.2">
      <c r="A54" t="s">
        <v>54</v>
      </c>
      <c r="B54" t="s">
        <v>81</v>
      </c>
      <c r="C54" s="4">
        <v>0.67412140600000003</v>
      </c>
      <c r="D54" s="4">
        <v>0.130434783</v>
      </c>
      <c r="E54" s="4">
        <v>0.89705882400000003</v>
      </c>
      <c r="F54" s="4">
        <v>8.9285714000000002E-2</v>
      </c>
      <c r="G54" s="4">
        <v>0.17398945499999999</v>
      </c>
      <c r="H54" s="4">
        <v>0</v>
      </c>
      <c r="I54" s="4">
        <v>0.190839695</v>
      </c>
      <c r="J54" s="4">
        <v>2.7027026999999999E-2</v>
      </c>
      <c r="L54">
        <f t="shared" si="0"/>
        <v>-0.222937418</v>
      </c>
      <c r="M54">
        <f t="shared" si="1"/>
        <v>4.1149068999999996E-2</v>
      </c>
      <c r="N54">
        <f t="shared" si="2"/>
        <v>-1.6850240000000016E-2</v>
      </c>
      <c r="O54">
        <f t="shared" si="3"/>
        <v>-2.7027026999999999E-2</v>
      </c>
    </row>
    <row r="55" spans="1:15" x14ac:dyDescent="0.2">
      <c r="A55" t="s">
        <v>54</v>
      </c>
      <c r="B55" t="s">
        <v>82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L55">
        <f t="shared" si="0"/>
        <v>1</v>
      </c>
      <c r="M55">
        <f t="shared" si="1"/>
        <v>0</v>
      </c>
      <c r="N55">
        <f t="shared" si="2"/>
        <v>0</v>
      </c>
      <c r="O55">
        <f t="shared" si="3"/>
        <v>0</v>
      </c>
    </row>
    <row r="56" spans="1:15" x14ac:dyDescent="0.2">
      <c r="A56" t="s">
        <v>54</v>
      </c>
      <c r="B56" t="s">
        <v>83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L56">
        <f t="shared" si="0"/>
        <v>0</v>
      </c>
      <c r="M56">
        <f t="shared" si="1"/>
        <v>0</v>
      </c>
      <c r="N56">
        <f t="shared" si="2"/>
        <v>0</v>
      </c>
      <c r="O56">
        <f t="shared" si="3"/>
        <v>0</v>
      </c>
    </row>
    <row r="57" spans="1:15" x14ac:dyDescent="0.2">
      <c r="A57" t="s">
        <v>54</v>
      </c>
      <c r="B57" t="s">
        <v>84</v>
      </c>
      <c r="C57" s="4">
        <v>1</v>
      </c>
      <c r="D57" s="4">
        <v>0.33333333300000001</v>
      </c>
      <c r="E57" s="4">
        <v>1</v>
      </c>
      <c r="F57" s="4">
        <v>0.3</v>
      </c>
      <c r="G57" s="4">
        <v>0.16608996500000001</v>
      </c>
      <c r="H57" s="4">
        <v>7.7519379999999999E-3</v>
      </c>
      <c r="I57" s="4">
        <v>0.10666666700000001</v>
      </c>
      <c r="J57" s="4">
        <v>0</v>
      </c>
      <c r="L57">
        <f t="shared" si="0"/>
        <v>0</v>
      </c>
      <c r="M57">
        <f t="shared" si="1"/>
        <v>3.3333333000000021E-2</v>
      </c>
      <c r="N57">
        <f t="shared" si="2"/>
        <v>5.9423297999999999E-2</v>
      </c>
      <c r="O57">
        <f t="shared" si="3"/>
        <v>7.7519379999999999E-3</v>
      </c>
    </row>
    <row r="58" spans="1:15" x14ac:dyDescent="0.2">
      <c r="A58" t="s">
        <v>54</v>
      </c>
      <c r="B58" t="s">
        <v>85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L58">
        <f t="shared" si="0"/>
        <v>0</v>
      </c>
      <c r="M58">
        <f t="shared" si="1"/>
        <v>0</v>
      </c>
      <c r="N58">
        <f t="shared" si="2"/>
        <v>0</v>
      </c>
      <c r="O58">
        <f t="shared" si="3"/>
        <v>0</v>
      </c>
    </row>
    <row r="59" spans="1:15" x14ac:dyDescent="0.2">
      <c r="A59" t="s">
        <v>54</v>
      </c>
      <c r="B59" t="s">
        <v>86</v>
      </c>
      <c r="C59" s="4">
        <v>0</v>
      </c>
      <c r="D59" s="4">
        <v>0</v>
      </c>
      <c r="E59" s="4">
        <v>0</v>
      </c>
      <c r="F59" s="4">
        <v>0</v>
      </c>
      <c r="G59" s="4">
        <v>0.72093023300000003</v>
      </c>
      <c r="H59" s="4">
        <v>0.115384615</v>
      </c>
      <c r="I59" s="4">
        <v>0.74825174800000005</v>
      </c>
      <c r="J59" s="4">
        <v>0</v>
      </c>
      <c r="L59">
        <f t="shared" si="0"/>
        <v>0</v>
      </c>
      <c r="M59">
        <f t="shared" si="1"/>
        <v>0</v>
      </c>
      <c r="N59">
        <f t="shared" si="2"/>
        <v>-2.7321515000000018E-2</v>
      </c>
      <c r="O59">
        <f t="shared" si="3"/>
        <v>0.115384615</v>
      </c>
    </row>
    <row r="60" spans="1:15" x14ac:dyDescent="0.2">
      <c r="A60" t="s">
        <v>54</v>
      </c>
      <c r="B60" t="s">
        <v>87</v>
      </c>
      <c r="C60" s="4">
        <v>0</v>
      </c>
      <c r="D60" s="4">
        <v>1</v>
      </c>
      <c r="E60" s="4">
        <v>0</v>
      </c>
      <c r="F60" s="4">
        <v>1</v>
      </c>
      <c r="G60" s="4">
        <v>1.8739353E-2</v>
      </c>
      <c r="H60" s="4">
        <v>0</v>
      </c>
      <c r="I60" s="4">
        <v>3.2374101000000002E-2</v>
      </c>
      <c r="J60" s="4">
        <v>1.4285714E-2</v>
      </c>
      <c r="L60">
        <f t="shared" si="0"/>
        <v>0</v>
      </c>
      <c r="M60">
        <f t="shared" si="1"/>
        <v>0</v>
      </c>
      <c r="N60">
        <f t="shared" si="2"/>
        <v>-1.3634748000000002E-2</v>
      </c>
      <c r="O60">
        <f t="shared" si="3"/>
        <v>-1.4285714E-2</v>
      </c>
    </row>
    <row r="61" spans="1:15" x14ac:dyDescent="0.2">
      <c r="A61" t="s">
        <v>54</v>
      </c>
      <c r="B61" t="s">
        <v>88</v>
      </c>
      <c r="C61" s="4">
        <v>1</v>
      </c>
      <c r="D61" s="4">
        <v>1</v>
      </c>
      <c r="E61" s="4">
        <v>1</v>
      </c>
      <c r="F61" s="4">
        <v>1</v>
      </c>
      <c r="G61" s="4">
        <v>0.73365617400000005</v>
      </c>
      <c r="H61" s="4">
        <v>0.113043478</v>
      </c>
      <c r="I61" s="4">
        <v>0.84816753899999997</v>
      </c>
      <c r="J61" s="4">
        <v>6.1946902999999998E-2</v>
      </c>
      <c r="L61">
        <f t="shared" si="0"/>
        <v>0</v>
      </c>
      <c r="M61">
        <f t="shared" si="1"/>
        <v>0</v>
      </c>
      <c r="N61">
        <f t="shared" si="2"/>
        <v>-0.11451136499999992</v>
      </c>
      <c r="O61">
        <f t="shared" si="3"/>
        <v>5.1096575000000005E-2</v>
      </c>
    </row>
    <row r="62" spans="1:15" x14ac:dyDescent="0.2">
      <c r="A62" t="s">
        <v>54</v>
      </c>
      <c r="B62" t="s">
        <v>89</v>
      </c>
      <c r="C62" s="4">
        <v>1</v>
      </c>
      <c r="D62" s="4">
        <v>1</v>
      </c>
      <c r="E62" s="4">
        <v>1</v>
      </c>
      <c r="F62" s="4">
        <v>1</v>
      </c>
      <c r="G62" s="4">
        <v>0.20127795500000001</v>
      </c>
      <c r="H62" s="4">
        <v>4.5454544999999999E-2</v>
      </c>
      <c r="I62" s="4">
        <v>0.20552677</v>
      </c>
      <c r="J62" s="4">
        <v>3.9370079000000002E-2</v>
      </c>
      <c r="L62">
        <f t="shared" si="0"/>
        <v>0</v>
      </c>
      <c r="M62">
        <f t="shared" si="1"/>
        <v>0</v>
      </c>
      <c r="N62">
        <f t="shared" si="2"/>
        <v>-4.2488149999999891E-3</v>
      </c>
      <c r="O62">
        <f t="shared" si="3"/>
        <v>6.0844659999999967E-3</v>
      </c>
    </row>
    <row r="63" spans="1:15" x14ac:dyDescent="0.2">
      <c r="A63" t="s">
        <v>90</v>
      </c>
      <c r="B63" t="s">
        <v>91</v>
      </c>
      <c r="C63" s="4">
        <v>0</v>
      </c>
      <c r="D63" s="4">
        <v>0</v>
      </c>
      <c r="E63" s="4">
        <v>0</v>
      </c>
      <c r="F63" s="4">
        <v>0</v>
      </c>
      <c r="G63" s="4">
        <v>0.92274678099999996</v>
      </c>
      <c r="H63" s="4">
        <v>0.28712871299999998</v>
      </c>
      <c r="I63" s="4">
        <v>0.98048780499999999</v>
      </c>
      <c r="J63" s="4">
        <v>0.188118812</v>
      </c>
      <c r="L63">
        <f t="shared" si="0"/>
        <v>0</v>
      </c>
      <c r="M63">
        <f t="shared" si="1"/>
        <v>0</v>
      </c>
      <c r="N63">
        <f t="shared" si="2"/>
        <v>-5.774102400000003E-2</v>
      </c>
      <c r="O63">
        <f t="shared" si="3"/>
        <v>9.9009900999999984E-2</v>
      </c>
    </row>
    <row r="64" spans="1:15" x14ac:dyDescent="0.2">
      <c r="A64" t="s">
        <v>90</v>
      </c>
      <c r="B64" t="s">
        <v>92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0.74683544300000004</v>
      </c>
      <c r="I64" s="4">
        <v>1</v>
      </c>
      <c r="J64" s="4">
        <v>0.96875</v>
      </c>
      <c r="L64">
        <f t="shared" si="0"/>
        <v>0</v>
      </c>
      <c r="M64">
        <f t="shared" si="1"/>
        <v>0</v>
      </c>
      <c r="N64">
        <f t="shared" si="2"/>
        <v>0</v>
      </c>
      <c r="O64">
        <f t="shared" si="3"/>
        <v>-0.22191455699999996</v>
      </c>
    </row>
    <row r="65" spans="1:15" x14ac:dyDescent="0.2">
      <c r="A65" t="s">
        <v>90</v>
      </c>
      <c r="B65" t="s">
        <v>93</v>
      </c>
      <c r="C65" s="4">
        <v>0.28205128200000001</v>
      </c>
      <c r="D65" s="4">
        <v>2.9126214000000001E-2</v>
      </c>
      <c r="E65" s="4">
        <v>0.84615384599999999</v>
      </c>
      <c r="F65" s="4">
        <v>9.5238100000000006E-3</v>
      </c>
      <c r="G65" s="4">
        <v>3.3268102000000001E-2</v>
      </c>
      <c r="H65" s="4">
        <v>7.6335880000000002E-3</v>
      </c>
      <c r="I65" s="4">
        <v>4.6218487000000003E-2</v>
      </c>
      <c r="J65" s="4">
        <v>3.4482759000000002E-2</v>
      </c>
      <c r="L65">
        <f t="shared" si="0"/>
        <v>-0.56410256399999992</v>
      </c>
      <c r="M65">
        <f t="shared" si="1"/>
        <v>1.9602404E-2</v>
      </c>
      <c r="N65">
        <f t="shared" si="2"/>
        <v>-1.2950385000000002E-2</v>
      </c>
      <c r="O65">
        <f t="shared" si="3"/>
        <v>-2.6849171000000002E-2</v>
      </c>
    </row>
    <row r="66" spans="1:15" x14ac:dyDescent="0.2">
      <c r="A66" t="s">
        <v>90</v>
      </c>
      <c r="B66" t="s">
        <v>94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0.61038961000000003</v>
      </c>
      <c r="I66" s="4">
        <v>1</v>
      </c>
      <c r="J66" s="4">
        <v>0.96610169499999998</v>
      </c>
      <c r="L66">
        <f t="shared" si="0"/>
        <v>0</v>
      </c>
      <c r="M66">
        <f t="shared" si="1"/>
        <v>1</v>
      </c>
      <c r="N66">
        <f t="shared" si="2"/>
        <v>0</v>
      </c>
      <c r="O66">
        <f t="shared" si="3"/>
        <v>-0.35571208499999996</v>
      </c>
    </row>
    <row r="67" spans="1:15" x14ac:dyDescent="0.2">
      <c r="A67" t="s">
        <v>90</v>
      </c>
      <c r="B67" t="s">
        <v>95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0.61538461499999997</v>
      </c>
      <c r="I67" s="4">
        <v>1</v>
      </c>
      <c r="J67" s="4">
        <v>1</v>
      </c>
      <c r="L67">
        <f t="shared" ref="L67:L75" si="4">C67-E67</f>
        <v>0</v>
      </c>
      <c r="M67">
        <f t="shared" ref="M67:M75" si="5">D67-F67</f>
        <v>0</v>
      </c>
      <c r="N67">
        <f t="shared" ref="N67:N75" si="6">G67-I67</f>
        <v>0</v>
      </c>
      <c r="O67">
        <f t="shared" ref="O67:O75" si="7">H67-J67</f>
        <v>-0.38461538500000003</v>
      </c>
    </row>
    <row r="68" spans="1:15" x14ac:dyDescent="0.2">
      <c r="A68" t="s">
        <v>90</v>
      </c>
      <c r="B68" t="s">
        <v>96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L68">
        <f t="shared" si="4"/>
        <v>0</v>
      </c>
      <c r="M68">
        <f t="shared" si="5"/>
        <v>0</v>
      </c>
      <c r="N68">
        <f t="shared" si="6"/>
        <v>0</v>
      </c>
      <c r="O68">
        <f t="shared" si="7"/>
        <v>0</v>
      </c>
    </row>
    <row r="69" spans="1:15" x14ac:dyDescent="0.2">
      <c r="A69" t="s">
        <v>90</v>
      </c>
      <c r="B69" t="s">
        <v>97</v>
      </c>
      <c r="C69" s="4">
        <v>0</v>
      </c>
      <c r="D69" s="4">
        <v>0</v>
      </c>
      <c r="E69" s="4">
        <v>0</v>
      </c>
      <c r="F69" s="4">
        <v>0</v>
      </c>
      <c r="G69" s="4">
        <v>0.84435797700000004</v>
      </c>
      <c r="H69" s="4">
        <v>0.242718447</v>
      </c>
      <c r="I69" s="4">
        <v>0.99086757999999997</v>
      </c>
      <c r="J69" s="4">
        <v>0.163265306</v>
      </c>
      <c r="L69">
        <f t="shared" si="4"/>
        <v>0</v>
      </c>
      <c r="M69">
        <f t="shared" si="5"/>
        <v>0</v>
      </c>
      <c r="N69">
        <f t="shared" si="6"/>
        <v>-0.14650960299999993</v>
      </c>
      <c r="O69">
        <f t="shared" si="7"/>
        <v>7.9453141000000005E-2</v>
      </c>
    </row>
    <row r="70" spans="1:15" x14ac:dyDescent="0.2">
      <c r="A70" t="s">
        <v>90</v>
      </c>
      <c r="B70" t="s">
        <v>98</v>
      </c>
      <c r="C70" s="4">
        <v>0</v>
      </c>
      <c r="D70" s="4">
        <v>0</v>
      </c>
      <c r="E70" s="4">
        <v>0</v>
      </c>
      <c r="F70" s="4">
        <v>0</v>
      </c>
      <c r="G70" s="4">
        <v>0.21348314600000001</v>
      </c>
      <c r="H70" s="4">
        <v>6.25E-2</v>
      </c>
      <c r="I70" s="4">
        <v>0.21689059499999999</v>
      </c>
      <c r="J70" s="4">
        <v>4.3478260999999997E-2</v>
      </c>
      <c r="L70">
        <f t="shared" si="4"/>
        <v>0</v>
      </c>
      <c r="M70">
        <f t="shared" si="5"/>
        <v>0</v>
      </c>
      <c r="N70">
        <f t="shared" si="6"/>
        <v>-3.4074489999999791E-3</v>
      </c>
      <c r="O70">
        <f t="shared" si="7"/>
        <v>1.9021739000000003E-2</v>
      </c>
    </row>
    <row r="71" spans="1:15" x14ac:dyDescent="0.2">
      <c r="A71" t="s">
        <v>90</v>
      </c>
      <c r="B71" t="s">
        <v>99</v>
      </c>
      <c r="C71" s="4">
        <v>1</v>
      </c>
      <c r="D71" s="4">
        <v>1</v>
      </c>
      <c r="E71" s="4">
        <v>0</v>
      </c>
      <c r="F71" s="4">
        <v>1</v>
      </c>
      <c r="G71" s="4">
        <v>0.74172185400000001</v>
      </c>
      <c r="H71" s="4">
        <v>0.15315315299999999</v>
      </c>
      <c r="I71" s="4">
        <v>0.72638436500000003</v>
      </c>
      <c r="J71" s="4">
        <v>0.2</v>
      </c>
      <c r="L71">
        <f t="shared" si="4"/>
        <v>1</v>
      </c>
      <c r="M71">
        <f t="shared" si="5"/>
        <v>0</v>
      </c>
      <c r="N71">
        <f t="shared" si="6"/>
        <v>1.5337488999999982E-2</v>
      </c>
      <c r="O71">
        <f t="shared" si="7"/>
        <v>-4.6846847000000025E-2</v>
      </c>
    </row>
    <row r="72" spans="1:15" x14ac:dyDescent="0.2">
      <c r="A72" t="s">
        <v>90</v>
      </c>
      <c r="B72" t="s">
        <v>100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L72">
        <f t="shared" si="4"/>
        <v>0</v>
      </c>
      <c r="M72">
        <f t="shared" si="5"/>
        <v>0</v>
      </c>
      <c r="N72">
        <f t="shared" si="6"/>
        <v>0</v>
      </c>
      <c r="O72">
        <f t="shared" si="7"/>
        <v>0</v>
      </c>
    </row>
    <row r="73" spans="1:15" x14ac:dyDescent="0.2">
      <c r="A73" t="s">
        <v>90</v>
      </c>
      <c r="B73" t="s">
        <v>101</v>
      </c>
      <c r="C73" s="4">
        <v>1</v>
      </c>
      <c r="D73" s="4">
        <v>1</v>
      </c>
      <c r="E73" s="4">
        <v>1</v>
      </c>
      <c r="F73" s="4">
        <v>1</v>
      </c>
      <c r="G73" s="4">
        <v>0.87924528300000004</v>
      </c>
      <c r="H73" s="4">
        <v>0.175438596</v>
      </c>
      <c r="I73" s="4">
        <v>1</v>
      </c>
      <c r="J73" s="4">
        <v>2.8571428999999999E-2</v>
      </c>
      <c r="L73">
        <f t="shared" si="4"/>
        <v>0</v>
      </c>
      <c r="M73">
        <f t="shared" si="5"/>
        <v>0</v>
      </c>
      <c r="N73">
        <f t="shared" si="6"/>
        <v>-0.12075471699999996</v>
      </c>
      <c r="O73">
        <f t="shared" si="7"/>
        <v>0.14686716699999999</v>
      </c>
    </row>
    <row r="74" spans="1:15" x14ac:dyDescent="0.2">
      <c r="A74" t="s">
        <v>90</v>
      </c>
      <c r="B74" t="s">
        <v>102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4">
        <v>1</v>
      </c>
      <c r="J74" s="4">
        <v>1</v>
      </c>
      <c r="L74">
        <f t="shared" si="4"/>
        <v>0</v>
      </c>
      <c r="M74">
        <f t="shared" si="5"/>
        <v>0</v>
      </c>
      <c r="N74">
        <f t="shared" si="6"/>
        <v>0</v>
      </c>
      <c r="O74">
        <f t="shared" si="7"/>
        <v>0</v>
      </c>
    </row>
    <row r="75" spans="1:15" x14ac:dyDescent="0.2">
      <c r="A75" t="s">
        <v>90</v>
      </c>
      <c r="B75" t="s">
        <v>103</v>
      </c>
      <c r="C75" s="4">
        <v>1</v>
      </c>
      <c r="D75" s="4">
        <v>1</v>
      </c>
      <c r="E75" s="4">
        <v>1</v>
      </c>
      <c r="F75" s="4">
        <v>1</v>
      </c>
      <c r="G75" s="4">
        <v>0.59905660400000005</v>
      </c>
      <c r="H75" s="4">
        <v>0.17241379300000001</v>
      </c>
      <c r="I75" s="4">
        <v>0.61111111100000004</v>
      </c>
      <c r="J75" s="4">
        <v>0.15517241400000001</v>
      </c>
      <c r="L75">
        <f t="shared" si="4"/>
        <v>0</v>
      </c>
      <c r="M75">
        <f t="shared" si="5"/>
        <v>0</v>
      </c>
      <c r="N75">
        <f t="shared" si="6"/>
        <v>-1.2054506999999992E-2</v>
      </c>
      <c r="O75">
        <f t="shared" si="7"/>
        <v>1.7241379000000001E-2</v>
      </c>
    </row>
    <row r="76" spans="1:15" x14ac:dyDescent="0.2">
      <c r="A76" t="s">
        <v>123</v>
      </c>
      <c r="L76">
        <f>SUM(L2:L75)</f>
        <v>2.5954394370000005</v>
      </c>
      <c r="M76">
        <f t="shared" ref="M76:O76" si="8">SUM(M2:M75)</f>
        <v>2.1874354199999999</v>
      </c>
      <c r="N76">
        <f t="shared" si="8"/>
        <v>-1.2730883200000001</v>
      </c>
      <c r="O76">
        <f t="shared" si="8"/>
        <v>-0.45227810000000002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D183-4711-CD47-9445-FED6E5EF762F}">
  <dimension ref="A1:P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baseColWidth="10" defaultRowHeight="15" x14ac:dyDescent="0.2"/>
  <cols>
    <col min="1" max="1" width="5.6640625" bestFit="1" customWidth="1"/>
    <col min="2" max="2" width="6.1640625" bestFit="1" customWidth="1"/>
    <col min="4" max="4" width="21.83203125" bestFit="1" customWidth="1"/>
    <col min="5" max="5" width="22.83203125" bestFit="1" customWidth="1"/>
    <col min="6" max="6" width="20.33203125" bestFit="1" customWidth="1"/>
    <col min="7" max="7" width="21.5" bestFit="1" customWidth="1"/>
    <col min="8" max="8" width="25.6640625" bestFit="1" customWidth="1"/>
    <col min="9" max="9" width="26.83203125" bestFit="1" customWidth="1"/>
    <col min="10" max="10" width="24.33203125" bestFit="1" customWidth="1"/>
    <col min="11" max="11" width="25.33203125" bestFit="1" customWidth="1"/>
  </cols>
  <sheetData>
    <row r="1" spans="1:16" x14ac:dyDescent="0.2">
      <c r="A1" s="1" t="s">
        <v>0</v>
      </c>
      <c r="B1" s="1" t="s">
        <v>1</v>
      </c>
      <c r="C1" s="1" t="s">
        <v>133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5" t="s">
        <v>104</v>
      </c>
      <c r="N1" s="5" t="s">
        <v>105</v>
      </c>
      <c r="O1" s="5" t="s">
        <v>131</v>
      </c>
      <c r="P1" s="5" t="s">
        <v>106</v>
      </c>
    </row>
    <row r="2" spans="1:16" x14ac:dyDescent="0.2">
      <c r="A2" t="s">
        <v>26</v>
      </c>
      <c r="B2" t="s">
        <v>27</v>
      </c>
      <c r="C2">
        <v>0.39</v>
      </c>
      <c r="D2">
        <v>2.8</v>
      </c>
      <c r="E2">
        <v>28.2</v>
      </c>
      <c r="F2">
        <v>4.9000000000000004</v>
      </c>
      <c r="G2">
        <v>6.4</v>
      </c>
      <c r="H2">
        <v>2</v>
      </c>
      <c r="I2">
        <v>26.8</v>
      </c>
      <c r="J2">
        <v>4.7</v>
      </c>
      <c r="K2">
        <v>6.7</v>
      </c>
      <c r="M2">
        <f>D2-H2</f>
        <v>0.79999999999999982</v>
      </c>
      <c r="N2">
        <f>E2-I2</f>
        <v>1.3999999999999986</v>
      </c>
      <c r="O2">
        <f>F2-J2</f>
        <v>0.20000000000000018</v>
      </c>
      <c r="P2">
        <f>G2-K2</f>
        <v>-0.29999999999999982</v>
      </c>
    </row>
    <row r="3" spans="1:16" x14ac:dyDescent="0.2">
      <c r="A3" t="s">
        <v>26</v>
      </c>
      <c r="B3" t="s">
        <v>28</v>
      </c>
      <c r="C3">
        <v>0.35</v>
      </c>
      <c r="D3">
        <v>0</v>
      </c>
      <c r="E3">
        <v>22</v>
      </c>
      <c r="F3">
        <v>0</v>
      </c>
      <c r="G3">
        <v>6.3</v>
      </c>
      <c r="H3">
        <v>0</v>
      </c>
      <c r="I3">
        <v>20</v>
      </c>
      <c r="J3">
        <v>0</v>
      </c>
      <c r="K3">
        <v>6.2</v>
      </c>
      <c r="M3">
        <f t="shared" ref="M3:M66" si="0">D3-H3</f>
        <v>0</v>
      </c>
      <c r="N3">
        <f t="shared" ref="N3:N66" si="1">E3-I3</f>
        <v>2</v>
      </c>
      <c r="O3">
        <f t="shared" ref="O3:O66" si="2">F3-J3</f>
        <v>0</v>
      </c>
      <c r="P3">
        <f t="shared" ref="P3:P66" si="3">G3-K3</f>
        <v>9.9999999999999645E-2</v>
      </c>
    </row>
    <row r="4" spans="1:16" x14ac:dyDescent="0.2">
      <c r="A4" t="s">
        <v>26</v>
      </c>
      <c r="B4" t="s">
        <v>29</v>
      </c>
      <c r="C4">
        <v>0.13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f t="shared" si="0"/>
        <v>0</v>
      </c>
      <c r="N4">
        <f t="shared" si="1"/>
        <v>0</v>
      </c>
      <c r="O4">
        <f t="shared" si="2"/>
        <v>0</v>
      </c>
      <c r="P4">
        <f t="shared" si="3"/>
        <v>0</v>
      </c>
    </row>
    <row r="5" spans="1:16" x14ac:dyDescent="0.2">
      <c r="A5" t="s">
        <v>26</v>
      </c>
      <c r="B5" t="s">
        <v>30</v>
      </c>
      <c r="C5">
        <v>0.68</v>
      </c>
      <c r="D5">
        <v>0</v>
      </c>
      <c r="E5">
        <v>18.100000000000001</v>
      </c>
      <c r="F5">
        <v>0</v>
      </c>
      <c r="G5">
        <v>6.4</v>
      </c>
      <c r="H5">
        <v>0</v>
      </c>
      <c r="I5">
        <v>15.1</v>
      </c>
      <c r="J5">
        <v>0</v>
      </c>
      <c r="K5">
        <v>5.6</v>
      </c>
      <c r="M5">
        <f t="shared" si="0"/>
        <v>0</v>
      </c>
      <c r="N5">
        <f t="shared" si="1"/>
        <v>3.0000000000000018</v>
      </c>
      <c r="O5">
        <f t="shared" si="2"/>
        <v>0</v>
      </c>
      <c r="P5">
        <f t="shared" si="3"/>
        <v>0.80000000000000071</v>
      </c>
    </row>
    <row r="6" spans="1:16" x14ac:dyDescent="0.2">
      <c r="A6" t="s">
        <v>26</v>
      </c>
      <c r="B6" t="s">
        <v>31</v>
      </c>
      <c r="C6">
        <v>0.4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f t="shared" si="0"/>
        <v>0</v>
      </c>
      <c r="N6">
        <f t="shared" si="1"/>
        <v>0</v>
      </c>
      <c r="O6">
        <f t="shared" si="2"/>
        <v>0</v>
      </c>
      <c r="P6">
        <f t="shared" si="3"/>
        <v>0</v>
      </c>
    </row>
    <row r="7" spans="1:16" x14ac:dyDescent="0.2">
      <c r="A7" t="s">
        <v>26</v>
      </c>
      <c r="B7" t="s">
        <v>32</v>
      </c>
      <c r="C7">
        <v>0.1</v>
      </c>
      <c r="D7">
        <v>0</v>
      </c>
      <c r="E7">
        <v>0</v>
      </c>
      <c r="F7">
        <v>0</v>
      </c>
      <c r="G7">
        <v>0.8</v>
      </c>
      <c r="H7">
        <v>0</v>
      </c>
      <c r="I7">
        <v>0</v>
      </c>
      <c r="J7">
        <v>0</v>
      </c>
      <c r="K7">
        <v>1</v>
      </c>
      <c r="M7">
        <f t="shared" si="0"/>
        <v>0</v>
      </c>
      <c r="N7">
        <f t="shared" si="1"/>
        <v>0</v>
      </c>
      <c r="O7">
        <f t="shared" si="2"/>
        <v>0</v>
      </c>
      <c r="P7">
        <f t="shared" si="3"/>
        <v>-0.19999999999999996</v>
      </c>
    </row>
    <row r="8" spans="1:16" x14ac:dyDescent="0.2">
      <c r="A8" t="s">
        <v>26</v>
      </c>
      <c r="B8" t="s">
        <v>33</v>
      </c>
      <c r="C8">
        <v>0.76</v>
      </c>
      <c r="D8">
        <v>33.6</v>
      </c>
      <c r="E8">
        <v>34.5</v>
      </c>
      <c r="F8">
        <v>6.7</v>
      </c>
      <c r="G8">
        <v>6.9</v>
      </c>
      <c r="H8">
        <v>29</v>
      </c>
      <c r="I8">
        <v>33.200000000000003</v>
      </c>
      <c r="J8">
        <v>6.2</v>
      </c>
      <c r="K8">
        <v>6.1</v>
      </c>
      <c r="M8">
        <f t="shared" si="0"/>
        <v>4.6000000000000014</v>
      </c>
      <c r="N8">
        <f t="shared" si="1"/>
        <v>1.2999999999999972</v>
      </c>
      <c r="O8">
        <f t="shared" si="2"/>
        <v>0.5</v>
      </c>
      <c r="P8">
        <f t="shared" si="3"/>
        <v>0.80000000000000071</v>
      </c>
    </row>
    <row r="9" spans="1:16" x14ac:dyDescent="0.2">
      <c r="A9" t="s">
        <v>26</v>
      </c>
      <c r="B9" t="s">
        <v>34</v>
      </c>
      <c r="C9">
        <v>0.57999999999999996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f t="shared" si="0"/>
        <v>0</v>
      </c>
      <c r="N9">
        <f t="shared" si="1"/>
        <v>0</v>
      </c>
      <c r="O9">
        <f t="shared" si="2"/>
        <v>0</v>
      </c>
      <c r="P9">
        <f t="shared" si="3"/>
        <v>0</v>
      </c>
    </row>
    <row r="10" spans="1:16" x14ac:dyDescent="0.2">
      <c r="A10" t="s">
        <v>26</v>
      </c>
      <c r="B10" t="s">
        <v>35</v>
      </c>
      <c r="C10">
        <v>0.56000000000000005</v>
      </c>
      <c r="D10">
        <v>0</v>
      </c>
      <c r="E10">
        <v>12.9</v>
      </c>
      <c r="F10">
        <v>0</v>
      </c>
      <c r="G10">
        <v>5.8</v>
      </c>
      <c r="H10">
        <v>0</v>
      </c>
      <c r="I10">
        <v>7.6</v>
      </c>
      <c r="J10">
        <v>0</v>
      </c>
      <c r="K10">
        <v>5.6</v>
      </c>
      <c r="M10">
        <f t="shared" si="0"/>
        <v>0</v>
      </c>
      <c r="N10">
        <f t="shared" si="1"/>
        <v>5.3000000000000007</v>
      </c>
      <c r="O10">
        <f t="shared" si="2"/>
        <v>0</v>
      </c>
      <c r="P10">
        <f t="shared" si="3"/>
        <v>0.20000000000000018</v>
      </c>
    </row>
    <row r="11" spans="1:16" x14ac:dyDescent="0.2">
      <c r="A11" t="s">
        <v>26</v>
      </c>
      <c r="B11" t="s">
        <v>36</v>
      </c>
      <c r="C11">
        <v>0.54</v>
      </c>
      <c r="D11">
        <v>12.4</v>
      </c>
      <c r="E11">
        <v>23.4</v>
      </c>
      <c r="F11">
        <v>5.9</v>
      </c>
      <c r="G11">
        <v>6.5</v>
      </c>
      <c r="H11">
        <v>6.5</v>
      </c>
      <c r="I11">
        <v>22</v>
      </c>
      <c r="J11">
        <v>5.5</v>
      </c>
      <c r="K11">
        <v>6.1</v>
      </c>
      <c r="M11">
        <f t="shared" si="0"/>
        <v>5.9</v>
      </c>
      <c r="N11">
        <f t="shared" si="1"/>
        <v>1.3999999999999986</v>
      </c>
      <c r="O11">
        <f t="shared" si="2"/>
        <v>0.40000000000000036</v>
      </c>
      <c r="P11">
        <f t="shared" si="3"/>
        <v>0.40000000000000036</v>
      </c>
    </row>
    <row r="12" spans="1:16" x14ac:dyDescent="0.2">
      <c r="A12" t="s">
        <v>37</v>
      </c>
      <c r="B12" t="s">
        <v>38</v>
      </c>
      <c r="C12">
        <v>0.12</v>
      </c>
      <c r="D12">
        <v>0</v>
      </c>
      <c r="E12">
        <v>1</v>
      </c>
      <c r="F12">
        <v>0</v>
      </c>
      <c r="G12">
        <v>4.7</v>
      </c>
      <c r="H12">
        <v>0</v>
      </c>
      <c r="I12">
        <v>1.2</v>
      </c>
      <c r="J12">
        <v>0</v>
      </c>
      <c r="K12">
        <v>4.9000000000000004</v>
      </c>
      <c r="M12">
        <f t="shared" si="0"/>
        <v>0</v>
      </c>
      <c r="N12">
        <f t="shared" si="1"/>
        <v>-0.19999999999999996</v>
      </c>
      <c r="O12">
        <f t="shared" si="2"/>
        <v>0</v>
      </c>
      <c r="P12">
        <f t="shared" si="3"/>
        <v>-0.20000000000000018</v>
      </c>
    </row>
    <row r="13" spans="1:16" x14ac:dyDescent="0.2">
      <c r="A13" t="s">
        <v>37</v>
      </c>
      <c r="B13" t="s">
        <v>39</v>
      </c>
      <c r="C13">
        <v>0.6</v>
      </c>
      <c r="D13">
        <v>27.4</v>
      </c>
      <c r="E13">
        <v>35.1</v>
      </c>
      <c r="F13">
        <v>6.6</v>
      </c>
      <c r="G13">
        <v>6.8</v>
      </c>
      <c r="H13">
        <v>26.5</v>
      </c>
      <c r="I13">
        <v>33.1</v>
      </c>
      <c r="J13">
        <v>6.3</v>
      </c>
      <c r="K13">
        <v>6.1</v>
      </c>
      <c r="M13">
        <f t="shared" si="0"/>
        <v>0.89999999999999858</v>
      </c>
      <c r="N13">
        <f t="shared" si="1"/>
        <v>2</v>
      </c>
      <c r="O13">
        <f t="shared" si="2"/>
        <v>0.29999999999999982</v>
      </c>
      <c r="P13">
        <f t="shared" si="3"/>
        <v>0.70000000000000018</v>
      </c>
    </row>
    <row r="14" spans="1:16" x14ac:dyDescent="0.2">
      <c r="A14" t="s">
        <v>37</v>
      </c>
      <c r="B14" t="s">
        <v>40</v>
      </c>
      <c r="C14">
        <v>0.12</v>
      </c>
      <c r="D14">
        <v>0.7</v>
      </c>
      <c r="E14">
        <v>28.6</v>
      </c>
      <c r="F14">
        <v>4.5</v>
      </c>
      <c r="G14">
        <v>6.6</v>
      </c>
      <c r="H14">
        <v>1.6</v>
      </c>
      <c r="I14">
        <v>28.8</v>
      </c>
      <c r="J14">
        <v>4.5999999999999996</v>
      </c>
      <c r="K14">
        <v>6.6</v>
      </c>
      <c r="M14">
        <f t="shared" si="0"/>
        <v>-0.90000000000000013</v>
      </c>
      <c r="N14">
        <f t="shared" si="1"/>
        <v>-0.19999999999999929</v>
      </c>
      <c r="O14">
        <f t="shared" si="2"/>
        <v>-9.9999999999999645E-2</v>
      </c>
      <c r="P14">
        <f t="shared" si="3"/>
        <v>0</v>
      </c>
    </row>
    <row r="15" spans="1:16" x14ac:dyDescent="0.2">
      <c r="A15" t="s">
        <v>37</v>
      </c>
      <c r="B15" t="s">
        <v>41</v>
      </c>
      <c r="C15">
        <v>0.95</v>
      </c>
      <c r="D15">
        <v>0</v>
      </c>
      <c r="E15">
        <v>9.8000000000000007</v>
      </c>
      <c r="F15">
        <v>0</v>
      </c>
      <c r="G15">
        <v>5.7</v>
      </c>
      <c r="H15">
        <v>0</v>
      </c>
      <c r="I15">
        <v>5.0999999999999996</v>
      </c>
      <c r="J15">
        <v>0</v>
      </c>
      <c r="K15">
        <v>5.5</v>
      </c>
      <c r="M15">
        <f t="shared" si="0"/>
        <v>0</v>
      </c>
      <c r="N15">
        <f t="shared" si="1"/>
        <v>4.7000000000000011</v>
      </c>
      <c r="O15">
        <f t="shared" si="2"/>
        <v>0</v>
      </c>
      <c r="P15">
        <f t="shared" si="3"/>
        <v>0.20000000000000018</v>
      </c>
    </row>
    <row r="16" spans="1:16" x14ac:dyDescent="0.2">
      <c r="A16" t="s">
        <v>37</v>
      </c>
      <c r="B16" t="s">
        <v>42</v>
      </c>
      <c r="C16">
        <v>0.85</v>
      </c>
      <c r="D16">
        <v>0</v>
      </c>
      <c r="E16">
        <v>6.4</v>
      </c>
      <c r="F16">
        <v>0</v>
      </c>
      <c r="G16">
        <v>5</v>
      </c>
      <c r="H16">
        <v>0</v>
      </c>
      <c r="I16">
        <v>0.6</v>
      </c>
      <c r="J16">
        <v>0</v>
      </c>
      <c r="K16">
        <v>5.2</v>
      </c>
      <c r="M16">
        <f t="shared" si="0"/>
        <v>0</v>
      </c>
      <c r="N16">
        <f t="shared" si="1"/>
        <v>5.8000000000000007</v>
      </c>
      <c r="O16">
        <f t="shared" si="2"/>
        <v>0</v>
      </c>
      <c r="P16">
        <f t="shared" si="3"/>
        <v>-0.20000000000000018</v>
      </c>
    </row>
    <row r="17" spans="1:16" x14ac:dyDescent="0.2">
      <c r="A17" t="s">
        <v>37</v>
      </c>
      <c r="B17" t="s">
        <v>43</v>
      </c>
      <c r="C17">
        <v>0.31</v>
      </c>
      <c r="D17">
        <v>13.4</v>
      </c>
      <c r="E17">
        <v>29.4</v>
      </c>
      <c r="F17">
        <v>6</v>
      </c>
      <c r="G17">
        <v>6.8</v>
      </c>
      <c r="H17">
        <v>13.2</v>
      </c>
      <c r="I17">
        <v>29.3</v>
      </c>
      <c r="J17">
        <v>6.1</v>
      </c>
      <c r="K17">
        <v>7.2</v>
      </c>
      <c r="M17">
        <f t="shared" si="0"/>
        <v>0.20000000000000107</v>
      </c>
      <c r="N17">
        <f t="shared" si="1"/>
        <v>9.9999999999997868E-2</v>
      </c>
      <c r="O17">
        <f t="shared" si="2"/>
        <v>-9.9999999999999645E-2</v>
      </c>
      <c r="P17">
        <f t="shared" si="3"/>
        <v>-0.40000000000000036</v>
      </c>
    </row>
    <row r="18" spans="1:16" x14ac:dyDescent="0.2">
      <c r="A18" t="s">
        <v>37</v>
      </c>
      <c r="B18" t="s">
        <v>44</v>
      </c>
      <c r="C18">
        <v>1</v>
      </c>
      <c r="D18">
        <v>0</v>
      </c>
      <c r="E18">
        <v>34.1</v>
      </c>
      <c r="F18">
        <v>0</v>
      </c>
      <c r="G18">
        <v>6.6</v>
      </c>
      <c r="H18">
        <v>0</v>
      </c>
      <c r="I18">
        <v>32.700000000000003</v>
      </c>
      <c r="J18">
        <v>0</v>
      </c>
      <c r="K18">
        <v>5.7</v>
      </c>
      <c r="M18">
        <f t="shared" si="0"/>
        <v>0</v>
      </c>
      <c r="N18">
        <f t="shared" si="1"/>
        <v>1.3999999999999986</v>
      </c>
      <c r="O18">
        <f t="shared" si="2"/>
        <v>0</v>
      </c>
      <c r="P18">
        <f t="shared" si="3"/>
        <v>0.89999999999999947</v>
      </c>
    </row>
    <row r="19" spans="1:16" x14ac:dyDescent="0.2">
      <c r="A19" t="s">
        <v>37</v>
      </c>
      <c r="B19" t="s">
        <v>45</v>
      </c>
      <c r="C19">
        <v>0.8</v>
      </c>
      <c r="D19">
        <v>0</v>
      </c>
      <c r="E19">
        <v>24.6</v>
      </c>
      <c r="F19">
        <v>0</v>
      </c>
      <c r="G19">
        <v>6.8</v>
      </c>
      <c r="H19">
        <v>0</v>
      </c>
      <c r="I19">
        <v>21.1</v>
      </c>
      <c r="J19">
        <v>0</v>
      </c>
      <c r="K19">
        <v>5.5</v>
      </c>
      <c r="M19">
        <f t="shared" si="0"/>
        <v>0</v>
      </c>
      <c r="N19">
        <f t="shared" si="1"/>
        <v>3.5</v>
      </c>
      <c r="O19">
        <f t="shared" si="2"/>
        <v>0</v>
      </c>
      <c r="P19">
        <f t="shared" si="3"/>
        <v>1.2999999999999998</v>
      </c>
    </row>
    <row r="20" spans="1:16" x14ac:dyDescent="0.2">
      <c r="A20" t="s">
        <v>37</v>
      </c>
      <c r="B20" t="s">
        <v>46</v>
      </c>
      <c r="C20">
        <v>0.1</v>
      </c>
      <c r="D20">
        <v>0</v>
      </c>
      <c r="E20">
        <v>0</v>
      </c>
      <c r="F20">
        <v>0</v>
      </c>
      <c r="G20">
        <v>1.3</v>
      </c>
      <c r="H20">
        <v>0</v>
      </c>
      <c r="I20">
        <v>0</v>
      </c>
      <c r="J20">
        <v>0</v>
      </c>
      <c r="K20">
        <v>0.7</v>
      </c>
      <c r="M20">
        <f t="shared" si="0"/>
        <v>0</v>
      </c>
      <c r="N20">
        <f t="shared" si="1"/>
        <v>0</v>
      </c>
      <c r="O20">
        <f t="shared" si="2"/>
        <v>0</v>
      </c>
      <c r="P20">
        <f t="shared" si="3"/>
        <v>0.60000000000000009</v>
      </c>
    </row>
    <row r="21" spans="1:16" x14ac:dyDescent="0.2">
      <c r="A21" t="s">
        <v>37</v>
      </c>
      <c r="B21" t="s">
        <v>47</v>
      </c>
      <c r="C21">
        <v>0.47</v>
      </c>
      <c r="D21">
        <v>17.100000000000001</v>
      </c>
      <c r="E21">
        <v>4.5</v>
      </c>
      <c r="F21">
        <v>6.1</v>
      </c>
      <c r="G21">
        <v>5</v>
      </c>
      <c r="H21">
        <v>15.1</v>
      </c>
      <c r="I21">
        <v>2.4</v>
      </c>
      <c r="J21">
        <v>5.5</v>
      </c>
      <c r="K21">
        <v>5.0999999999999996</v>
      </c>
      <c r="M21">
        <f t="shared" si="0"/>
        <v>2.0000000000000018</v>
      </c>
      <c r="N21">
        <f t="shared" si="1"/>
        <v>2.1</v>
      </c>
      <c r="O21">
        <f t="shared" si="2"/>
        <v>0.59999999999999964</v>
      </c>
      <c r="P21">
        <f t="shared" si="3"/>
        <v>-9.9999999999999645E-2</v>
      </c>
    </row>
    <row r="22" spans="1:16" x14ac:dyDescent="0.2">
      <c r="A22" t="s">
        <v>37</v>
      </c>
      <c r="B22" t="s">
        <v>48</v>
      </c>
      <c r="C22">
        <v>0.7</v>
      </c>
      <c r="D22">
        <v>0</v>
      </c>
      <c r="E22">
        <v>18.5</v>
      </c>
      <c r="F22">
        <v>0</v>
      </c>
      <c r="G22">
        <v>6.5</v>
      </c>
      <c r="H22">
        <v>0</v>
      </c>
      <c r="I22">
        <v>14.3</v>
      </c>
      <c r="J22">
        <v>0</v>
      </c>
      <c r="K22">
        <v>5.4</v>
      </c>
      <c r="M22">
        <f t="shared" si="0"/>
        <v>0</v>
      </c>
      <c r="N22">
        <f t="shared" si="1"/>
        <v>4.1999999999999993</v>
      </c>
      <c r="O22">
        <f t="shared" si="2"/>
        <v>0</v>
      </c>
      <c r="P22">
        <f t="shared" si="3"/>
        <v>1.0999999999999996</v>
      </c>
    </row>
    <row r="23" spans="1:16" x14ac:dyDescent="0.2">
      <c r="A23" t="s">
        <v>37</v>
      </c>
      <c r="B23" t="s">
        <v>49</v>
      </c>
      <c r="C23">
        <v>0.36</v>
      </c>
      <c r="D23">
        <v>7.4</v>
      </c>
      <c r="E23">
        <v>19.8</v>
      </c>
      <c r="F23">
        <v>5.2</v>
      </c>
      <c r="G23">
        <v>6.3</v>
      </c>
      <c r="H23">
        <v>4</v>
      </c>
      <c r="I23">
        <v>18.5</v>
      </c>
      <c r="J23">
        <v>5</v>
      </c>
      <c r="K23">
        <v>6.5</v>
      </c>
      <c r="M23">
        <f t="shared" si="0"/>
        <v>3.4000000000000004</v>
      </c>
      <c r="N23">
        <f t="shared" si="1"/>
        <v>1.3000000000000007</v>
      </c>
      <c r="O23">
        <f t="shared" si="2"/>
        <v>0.20000000000000018</v>
      </c>
      <c r="P23">
        <f t="shared" si="3"/>
        <v>-0.20000000000000018</v>
      </c>
    </row>
    <row r="24" spans="1:16" x14ac:dyDescent="0.2">
      <c r="A24" t="s">
        <v>37</v>
      </c>
      <c r="B24" t="s">
        <v>50</v>
      </c>
      <c r="C24">
        <v>0.86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f t="shared" si="0"/>
        <v>0</v>
      </c>
      <c r="N24">
        <f t="shared" si="1"/>
        <v>0</v>
      </c>
      <c r="O24">
        <f t="shared" si="2"/>
        <v>0</v>
      </c>
      <c r="P24">
        <f t="shared" si="3"/>
        <v>0</v>
      </c>
    </row>
    <row r="25" spans="1:16" x14ac:dyDescent="0.2">
      <c r="A25" t="s">
        <v>37</v>
      </c>
      <c r="B25" t="s">
        <v>51</v>
      </c>
      <c r="C25">
        <v>0.45</v>
      </c>
      <c r="D25">
        <v>0</v>
      </c>
      <c r="E25">
        <v>0.2</v>
      </c>
      <c r="F25">
        <v>0</v>
      </c>
      <c r="G25">
        <v>4.0999999999999996</v>
      </c>
      <c r="H25">
        <v>0</v>
      </c>
      <c r="I25">
        <v>0</v>
      </c>
      <c r="J25">
        <v>0</v>
      </c>
      <c r="K25">
        <v>2.2999999999999998</v>
      </c>
      <c r="M25">
        <f t="shared" si="0"/>
        <v>0</v>
      </c>
      <c r="N25">
        <f t="shared" si="1"/>
        <v>0.2</v>
      </c>
      <c r="O25">
        <f t="shared" si="2"/>
        <v>0</v>
      </c>
      <c r="P25">
        <f t="shared" si="3"/>
        <v>1.7999999999999998</v>
      </c>
    </row>
    <row r="26" spans="1:16" x14ac:dyDescent="0.2">
      <c r="A26" t="s">
        <v>37</v>
      </c>
      <c r="B26" t="s">
        <v>52</v>
      </c>
      <c r="C26">
        <v>0.3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f t="shared" si="0"/>
        <v>0</v>
      </c>
      <c r="N26">
        <f t="shared" si="1"/>
        <v>0</v>
      </c>
      <c r="O26">
        <f t="shared" si="2"/>
        <v>0</v>
      </c>
      <c r="P26">
        <f t="shared" si="3"/>
        <v>0</v>
      </c>
    </row>
    <row r="27" spans="1:16" x14ac:dyDescent="0.2">
      <c r="A27" t="s">
        <v>37</v>
      </c>
      <c r="B27" t="s">
        <v>53</v>
      </c>
      <c r="C27">
        <v>0.93</v>
      </c>
      <c r="D27">
        <v>26.6</v>
      </c>
      <c r="E27">
        <v>35.700000000000003</v>
      </c>
      <c r="F27">
        <v>6.7</v>
      </c>
      <c r="G27">
        <v>6.5</v>
      </c>
      <c r="H27">
        <v>25.9</v>
      </c>
      <c r="I27">
        <v>31.9</v>
      </c>
      <c r="J27">
        <v>5.9</v>
      </c>
      <c r="K27">
        <v>6.2</v>
      </c>
      <c r="M27">
        <f t="shared" si="0"/>
        <v>0.70000000000000284</v>
      </c>
      <c r="N27">
        <f t="shared" si="1"/>
        <v>3.8000000000000043</v>
      </c>
      <c r="O27">
        <f t="shared" si="2"/>
        <v>0.79999999999999982</v>
      </c>
      <c r="P27">
        <f t="shared" si="3"/>
        <v>0.29999999999999982</v>
      </c>
    </row>
    <row r="28" spans="1:16" x14ac:dyDescent="0.2">
      <c r="A28" t="s">
        <v>54</v>
      </c>
      <c r="B28" t="s">
        <v>55</v>
      </c>
      <c r="C28">
        <v>0.26</v>
      </c>
      <c r="D28">
        <v>0</v>
      </c>
      <c r="E28">
        <v>15</v>
      </c>
      <c r="F28">
        <v>0</v>
      </c>
      <c r="G28">
        <v>6</v>
      </c>
      <c r="H28">
        <v>0</v>
      </c>
      <c r="I28">
        <v>13.8</v>
      </c>
      <c r="J28">
        <v>0</v>
      </c>
      <c r="K28">
        <v>6.2</v>
      </c>
      <c r="M28">
        <f t="shared" si="0"/>
        <v>0</v>
      </c>
      <c r="N28">
        <f t="shared" si="1"/>
        <v>1.1999999999999993</v>
      </c>
      <c r="O28">
        <f t="shared" si="2"/>
        <v>0</v>
      </c>
      <c r="P28">
        <f t="shared" si="3"/>
        <v>-0.20000000000000018</v>
      </c>
    </row>
    <row r="29" spans="1:16" x14ac:dyDescent="0.2">
      <c r="A29" t="s">
        <v>54</v>
      </c>
      <c r="B29" t="s">
        <v>56</v>
      </c>
      <c r="C29">
        <v>0.22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f t="shared" si="0"/>
        <v>0</v>
      </c>
      <c r="N29">
        <f t="shared" si="1"/>
        <v>0</v>
      </c>
      <c r="O29">
        <f t="shared" si="2"/>
        <v>0</v>
      </c>
      <c r="P29">
        <f t="shared" si="3"/>
        <v>0</v>
      </c>
    </row>
    <row r="30" spans="1:16" x14ac:dyDescent="0.2">
      <c r="A30" t="s">
        <v>54</v>
      </c>
      <c r="B30" t="s">
        <v>57</v>
      </c>
      <c r="C30">
        <v>0.67</v>
      </c>
      <c r="D30">
        <v>0</v>
      </c>
      <c r="E30">
        <v>2.9</v>
      </c>
      <c r="F30">
        <v>0</v>
      </c>
      <c r="G30">
        <v>5</v>
      </c>
      <c r="H30">
        <v>0</v>
      </c>
      <c r="I30">
        <v>0</v>
      </c>
      <c r="J30">
        <v>0</v>
      </c>
      <c r="K30">
        <v>4.4000000000000004</v>
      </c>
      <c r="M30">
        <f t="shared" si="0"/>
        <v>0</v>
      </c>
      <c r="N30">
        <f t="shared" si="1"/>
        <v>2.9</v>
      </c>
      <c r="O30">
        <f t="shared" si="2"/>
        <v>0</v>
      </c>
      <c r="P30">
        <f t="shared" si="3"/>
        <v>0.59999999999999964</v>
      </c>
    </row>
    <row r="31" spans="1:16" x14ac:dyDescent="0.2">
      <c r="A31" t="s">
        <v>54</v>
      </c>
      <c r="B31" t="s">
        <v>58</v>
      </c>
      <c r="C31">
        <v>0.61</v>
      </c>
      <c r="D31">
        <v>0</v>
      </c>
      <c r="E31">
        <v>6.8</v>
      </c>
      <c r="F31">
        <v>0</v>
      </c>
      <c r="G31">
        <v>5.2</v>
      </c>
      <c r="H31">
        <v>0</v>
      </c>
      <c r="I31">
        <v>2.2000000000000002</v>
      </c>
      <c r="J31">
        <v>0</v>
      </c>
      <c r="K31">
        <v>5.3</v>
      </c>
      <c r="M31">
        <f t="shared" si="0"/>
        <v>0</v>
      </c>
      <c r="N31">
        <f t="shared" si="1"/>
        <v>4.5999999999999996</v>
      </c>
      <c r="O31">
        <f t="shared" si="2"/>
        <v>0</v>
      </c>
      <c r="P31">
        <f t="shared" si="3"/>
        <v>-9.9999999999999645E-2</v>
      </c>
    </row>
    <row r="32" spans="1:16" x14ac:dyDescent="0.2">
      <c r="A32" t="s">
        <v>54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f t="shared" si="0"/>
        <v>0</v>
      </c>
      <c r="N32">
        <f t="shared" si="1"/>
        <v>0</v>
      </c>
      <c r="O32">
        <f t="shared" si="2"/>
        <v>0</v>
      </c>
      <c r="P32">
        <f t="shared" si="3"/>
        <v>0</v>
      </c>
    </row>
    <row r="33" spans="1:16" x14ac:dyDescent="0.2">
      <c r="A33" t="s">
        <v>54</v>
      </c>
      <c r="B33" t="s">
        <v>60</v>
      </c>
      <c r="C33">
        <v>0.5</v>
      </c>
      <c r="D33">
        <v>0</v>
      </c>
      <c r="E33">
        <v>29.2</v>
      </c>
      <c r="F33">
        <v>0</v>
      </c>
      <c r="G33">
        <v>6.3</v>
      </c>
      <c r="H33">
        <v>0</v>
      </c>
      <c r="I33">
        <v>28.4</v>
      </c>
      <c r="J33">
        <v>0</v>
      </c>
      <c r="K33">
        <v>6.2</v>
      </c>
      <c r="M33">
        <f t="shared" si="0"/>
        <v>0</v>
      </c>
      <c r="N33">
        <f t="shared" si="1"/>
        <v>0.80000000000000071</v>
      </c>
      <c r="O33">
        <f t="shared" si="2"/>
        <v>0</v>
      </c>
      <c r="P33">
        <f t="shared" si="3"/>
        <v>9.9999999999999645E-2</v>
      </c>
    </row>
    <row r="34" spans="1:16" x14ac:dyDescent="0.2">
      <c r="A34" t="s">
        <v>54</v>
      </c>
      <c r="B34" t="s">
        <v>61</v>
      </c>
      <c r="C34">
        <v>1</v>
      </c>
      <c r="D34">
        <v>7</v>
      </c>
      <c r="E34">
        <v>34.299999999999997</v>
      </c>
      <c r="F34">
        <v>5.3</v>
      </c>
      <c r="G34">
        <v>6.7</v>
      </c>
      <c r="H34">
        <v>2.6</v>
      </c>
      <c r="I34">
        <v>32.5</v>
      </c>
      <c r="J34">
        <v>5.5</v>
      </c>
      <c r="K34">
        <v>5.8</v>
      </c>
      <c r="M34">
        <f t="shared" si="0"/>
        <v>4.4000000000000004</v>
      </c>
      <c r="N34">
        <f t="shared" si="1"/>
        <v>1.7999999999999972</v>
      </c>
      <c r="O34">
        <f t="shared" si="2"/>
        <v>-0.20000000000000018</v>
      </c>
      <c r="P34">
        <f t="shared" si="3"/>
        <v>0.90000000000000036</v>
      </c>
    </row>
    <row r="35" spans="1:16" x14ac:dyDescent="0.2">
      <c r="A35" t="s">
        <v>54</v>
      </c>
      <c r="B35" t="s">
        <v>62</v>
      </c>
      <c r="C35">
        <v>1</v>
      </c>
      <c r="D35">
        <v>0</v>
      </c>
      <c r="E35">
        <v>26</v>
      </c>
      <c r="F35">
        <v>0</v>
      </c>
      <c r="G35">
        <v>6.6</v>
      </c>
      <c r="H35">
        <v>0</v>
      </c>
      <c r="I35">
        <v>23.7</v>
      </c>
      <c r="J35">
        <v>0</v>
      </c>
      <c r="K35">
        <v>5.8</v>
      </c>
      <c r="M35">
        <f t="shared" si="0"/>
        <v>0</v>
      </c>
      <c r="N35">
        <f t="shared" si="1"/>
        <v>2.3000000000000007</v>
      </c>
      <c r="O35">
        <f t="shared" si="2"/>
        <v>0</v>
      </c>
      <c r="P35">
        <f t="shared" si="3"/>
        <v>0.79999999999999982</v>
      </c>
    </row>
    <row r="36" spans="1:16" x14ac:dyDescent="0.2">
      <c r="A36" t="s">
        <v>54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f t="shared" si="0"/>
        <v>0</v>
      </c>
      <c r="N36">
        <f t="shared" si="1"/>
        <v>0</v>
      </c>
      <c r="O36">
        <f t="shared" si="2"/>
        <v>0</v>
      </c>
      <c r="P36">
        <f t="shared" si="3"/>
        <v>0</v>
      </c>
    </row>
    <row r="37" spans="1:16" x14ac:dyDescent="0.2">
      <c r="A37" t="s">
        <v>54</v>
      </c>
      <c r="B37" t="s">
        <v>64</v>
      </c>
      <c r="C37">
        <v>0.37</v>
      </c>
      <c r="D37">
        <v>0</v>
      </c>
      <c r="E37">
        <v>0</v>
      </c>
      <c r="F37">
        <v>0</v>
      </c>
      <c r="G37">
        <v>1.8</v>
      </c>
      <c r="H37">
        <v>0</v>
      </c>
      <c r="I37">
        <v>0</v>
      </c>
      <c r="J37">
        <v>0</v>
      </c>
      <c r="K37">
        <v>0.1</v>
      </c>
      <c r="M37">
        <f t="shared" si="0"/>
        <v>0</v>
      </c>
      <c r="N37">
        <f t="shared" si="1"/>
        <v>0</v>
      </c>
      <c r="O37">
        <f t="shared" si="2"/>
        <v>0</v>
      </c>
      <c r="P37">
        <f t="shared" si="3"/>
        <v>1.7</v>
      </c>
    </row>
    <row r="38" spans="1:16" x14ac:dyDescent="0.2">
      <c r="A38" t="s">
        <v>54</v>
      </c>
      <c r="B38" t="s">
        <v>65</v>
      </c>
      <c r="C38">
        <v>0.87</v>
      </c>
      <c r="D38">
        <v>0</v>
      </c>
      <c r="E38">
        <v>32</v>
      </c>
      <c r="F38">
        <v>0</v>
      </c>
      <c r="G38">
        <v>6.3</v>
      </c>
      <c r="H38">
        <v>0</v>
      </c>
      <c r="I38">
        <v>30.3</v>
      </c>
      <c r="J38">
        <v>0</v>
      </c>
      <c r="K38">
        <v>5.9</v>
      </c>
      <c r="M38">
        <f t="shared" si="0"/>
        <v>0</v>
      </c>
      <c r="N38">
        <f t="shared" si="1"/>
        <v>1.6999999999999993</v>
      </c>
      <c r="O38">
        <f t="shared" si="2"/>
        <v>0</v>
      </c>
      <c r="P38">
        <f t="shared" si="3"/>
        <v>0.39999999999999947</v>
      </c>
    </row>
    <row r="39" spans="1:16" x14ac:dyDescent="0.2">
      <c r="A39" t="s">
        <v>54</v>
      </c>
      <c r="B39" t="s">
        <v>66</v>
      </c>
      <c r="C39">
        <v>0.6</v>
      </c>
      <c r="D39">
        <v>5</v>
      </c>
      <c r="E39">
        <v>13.7</v>
      </c>
      <c r="F39">
        <v>4.4000000000000004</v>
      </c>
      <c r="G39">
        <v>5.7</v>
      </c>
      <c r="H39">
        <v>4</v>
      </c>
      <c r="I39">
        <v>10.8</v>
      </c>
      <c r="J39">
        <v>4.4000000000000004</v>
      </c>
      <c r="K39">
        <v>5.2</v>
      </c>
      <c r="M39">
        <f t="shared" si="0"/>
        <v>1</v>
      </c>
      <c r="N39">
        <f t="shared" si="1"/>
        <v>2.8999999999999986</v>
      </c>
      <c r="O39">
        <f t="shared" si="2"/>
        <v>0</v>
      </c>
      <c r="P39">
        <f t="shared" si="3"/>
        <v>0.5</v>
      </c>
    </row>
    <row r="40" spans="1:16" x14ac:dyDescent="0.2">
      <c r="A40" t="s">
        <v>54</v>
      </c>
      <c r="B40" t="s">
        <v>67</v>
      </c>
      <c r="C40">
        <v>0.56999999999999995</v>
      </c>
      <c r="D40">
        <v>0</v>
      </c>
      <c r="E40">
        <v>0</v>
      </c>
      <c r="F40">
        <v>0</v>
      </c>
      <c r="G40">
        <v>0.1</v>
      </c>
      <c r="H40">
        <v>0</v>
      </c>
      <c r="I40">
        <v>0</v>
      </c>
      <c r="J40">
        <v>0</v>
      </c>
      <c r="K40">
        <v>0</v>
      </c>
      <c r="M40">
        <f t="shared" si="0"/>
        <v>0</v>
      </c>
      <c r="N40">
        <f t="shared" si="1"/>
        <v>0</v>
      </c>
      <c r="O40">
        <f t="shared" si="2"/>
        <v>0</v>
      </c>
      <c r="P40">
        <f t="shared" si="3"/>
        <v>0.1</v>
      </c>
    </row>
    <row r="41" spans="1:16" x14ac:dyDescent="0.2">
      <c r="A41" t="s">
        <v>54</v>
      </c>
      <c r="B41" t="s">
        <v>68</v>
      </c>
      <c r="C41">
        <v>0.52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f t="shared" si="0"/>
        <v>0</v>
      </c>
      <c r="N41">
        <f t="shared" si="1"/>
        <v>0</v>
      </c>
      <c r="O41">
        <f t="shared" si="2"/>
        <v>0</v>
      </c>
      <c r="P41">
        <f t="shared" si="3"/>
        <v>0</v>
      </c>
    </row>
    <row r="42" spans="1:16" x14ac:dyDescent="0.2">
      <c r="A42" t="s">
        <v>54</v>
      </c>
      <c r="B42" t="s">
        <v>69</v>
      </c>
      <c r="C42">
        <v>0.7</v>
      </c>
      <c r="D42">
        <v>0</v>
      </c>
      <c r="E42">
        <v>11.4</v>
      </c>
      <c r="F42">
        <v>0</v>
      </c>
      <c r="G42">
        <v>5.5</v>
      </c>
      <c r="H42">
        <v>0</v>
      </c>
      <c r="I42">
        <v>4.8</v>
      </c>
      <c r="J42">
        <v>0</v>
      </c>
      <c r="K42">
        <v>5.6</v>
      </c>
      <c r="M42">
        <f t="shared" si="0"/>
        <v>0</v>
      </c>
      <c r="N42">
        <f t="shared" si="1"/>
        <v>6.6000000000000005</v>
      </c>
      <c r="O42">
        <f t="shared" si="2"/>
        <v>0</v>
      </c>
      <c r="P42">
        <f t="shared" si="3"/>
        <v>-9.9999999999999645E-2</v>
      </c>
    </row>
    <row r="43" spans="1:16" x14ac:dyDescent="0.2">
      <c r="A43" t="s">
        <v>54</v>
      </c>
      <c r="B43" t="s">
        <v>70</v>
      </c>
      <c r="C43">
        <v>0.28999999999999998</v>
      </c>
      <c r="D43">
        <v>0.9</v>
      </c>
      <c r="E43">
        <v>15.1</v>
      </c>
      <c r="F43">
        <v>4.8</v>
      </c>
      <c r="G43">
        <v>6.2</v>
      </c>
      <c r="H43">
        <v>2.2999999999999998</v>
      </c>
      <c r="I43">
        <v>14.9</v>
      </c>
      <c r="J43">
        <v>4.5</v>
      </c>
      <c r="K43">
        <v>6.2</v>
      </c>
      <c r="M43">
        <f t="shared" si="0"/>
        <v>-1.4</v>
      </c>
      <c r="N43">
        <f t="shared" si="1"/>
        <v>0.19999999999999929</v>
      </c>
      <c r="O43">
        <f t="shared" si="2"/>
        <v>0.29999999999999982</v>
      </c>
      <c r="P43">
        <f t="shared" si="3"/>
        <v>0</v>
      </c>
    </row>
    <row r="44" spans="1:16" x14ac:dyDescent="0.2">
      <c r="A44" t="s">
        <v>54</v>
      </c>
      <c r="B44" t="s">
        <v>71</v>
      </c>
      <c r="C44">
        <v>0.1</v>
      </c>
      <c r="D44">
        <v>0</v>
      </c>
      <c r="E44">
        <v>24.8</v>
      </c>
      <c r="F44">
        <v>0</v>
      </c>
      <c r="G44">
        <v>6.5</v>
      </c>
      <c r="H44">
        <v>0</v>
      </c>
      <c r="I44">
        <v>24.7</v>
      </c>
      <c r="J44">
        <v>0</v>
      </c>
      <c r="K44">
        <v>6</v>
      </c>
      <c r="M44">
        <f t="shared" si="0"/>
        <v>0</v>
      </c>
      <c r="N44">
        <f t="shared" si="1"/>
        <v>0.10000000000000142</v>
      </c>
      <c r="O44">
        <f t="shared" si="2"/>
        <v>0</v>
      </c>
      <c r="P44">
        <f t="shared" si="3"/>
        <v>0.5</v>
      </c>
    </row>
    <row r="45" spans="1:16" x14ac:dyDescent="0.2">
      <c r="A45" t="s">
        <v>54</v>
      </c>
      <c r="B45" t="s">
        <v>72</v>
      </c>
      <c r="C45">
        <v>0.89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f t="shared" si="0"/>
        <v>0</v>
      </c>
      <c r="N45">
        <f t="shared" si="1"/>
        <v>0</v>
      </c>
      <c r="O45">
        <f t="shared" si="2"/>
        <v>0</v>
      </c>
      <c r="P45">
        <f t="shared" si="3"/>
        <v>0</v>
      </c>
    </row>
    <row r="46" spans="1:16" x14ac:dyDescent="0.2">
      <c r="A46" t="s">
        <v>54</v>
      </c>
      <c r="B46" t="s">
        <v>73</v>
      </c>
      <c r="C46">
        <v>0.81</v>
      </c>
      <c r="D46">
        <v>0</v>
      </c>
      <c r="E46">
        <v>0</v>
      </c>
      <c r="F46">
        <v>0</v>
      </c>
      <c r="G46">
        <v>3.1</v>
      </c>
      <c r="H46">
        <v>0</v>
      </c>
      <c r="I46">
        <v>0</v>
      </c>
      <c r="J46">
        <v>0</v>
      </c>
      <c r="K46">
        <v>2.5</v>
      </c>
      <c r="M46">
        <f t="shared" si="0"/>
        <v>0</v>
      </c>
      <c r="N46">
        <f t="shared" si="1"/>
        <v>0</v>
      </c>
      <c r="O46">
        <f t="shared" si="2"/>
        <v>0</v>
      </c>
      <c r="P46">
        <f t="shared" si="3"/>
        <v>0.60000000000000009</v>
      </c>
    </row>
    <row r="47" spans="1:16" x14ac:dyDescent="0.2">
      <c r="A47" t="s">
        <v>54</v>
      </c>
      <c r="B47" t="s">
        <v>74</v>
      </c>
      <c r="C47">
        <v>0.34</v>
      </c>
      <c r="D47">
        <v>0</v>
      </c>
      <c r="E47">
        <v>23.6</v>
      </c>
      <c r="F47">
        <v>0</v>
      </c>
      <c r="G47">
        <v>6.3</v>
      </c>
      <c r="H47">
        <v>0</v>
      </c>
      <c r="I47">
        <v>20.7</v>
      </c>
      <c r="J47">
        <v>0</v>
      </c>
      <c r="K47">
        <v>6.6</v>
      </c>
      <c r="M47">
        <f t="shared" si="0"/>
        <v>0</v>
      </c>
      <c r="N47">
        <f t="shared" si="1"/>
        <v>2.9000000000000021</v>
      </c>
      <c r="O47">
        <f t="shared" si="2"/>
        <v>0</v>
      </c>
      <c r="P47">
        <f t="shared" si="3"/>
        <v>-0.29999999999999982</v>
      </c>
    </row>
    <row r="48" spans="1:16" x14ac:dyDescent="0.2">
      <c r="A48" t="s">
        <v>54</v>
      </c>
      <c r="B48" t="s">
        <v>75</v>
      </c>
      <c r="C48">
        <v>0.6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f t="shared" si="0"/>
        <v>0</v>
      </c>
      <c r="N48">
        <f t="shared" si="1"/>
        <v>0</v>
      </c>
      <c r="O48">
        <f t="shared" si="2"/>
        <v>0</v>
      </c>
      <c r="P48">
        <f t="shared" si="3"/>
        <v>0</v>
      </c>
    </row>
    <row r="49" spans="1:16" x14ac:dyDescent="0.2">
      <c r="A49" t="s">
        <v>54</v>
      </c>
      <c r="B49" t="s">
        <v>76</v>
      </c>
      <c r="C49">
        <v>0.7</v>
      </c>
      <c r="D49">
        <v>31.7</v>
      </c>
      <c r="E49">
        <v>31.9</v>
      </c>
      <c r="F49">
        <v>6.3</v>
      </c>
      <c r="G49">
        <v>6.7</v>
      </c>
      <c r="H49">
        <v>31.1</v>
      </c>
      <c r="I49">
        <v>33.299999999999997</v>
      </c>
      <c r="J49">
        <v>6.2</v>
      </c>
      <c r="K49">
        <v>6.3</v>
      </c>
      <c r="M49">
        <f t="shared" si="0"/>
        <v>0.59999999999999787</v>
      </c>
      <c r="N49">
        <f t="shared" si="1"/>
        <v>-1.3999999999999986</v>
      </c>
      <c r="O49">
        <f t="shared" si="2"/>
        <v>9.9999999999999645E-2</v>
      </c>
      <c r="P49">
        <f t="shared" si="3"/>
        <v>0.40000000000000036</v>
      </c>
    </row>
    <row r="50" spans="1:16" x14ac:dyDescent="0.2">
      <c r="A50" t="s">
        <v>54</v>
      </c>
      <c r="B50" t="s">
        <v>77</v>
      </c>
      <c r="C50">
        <v>0.56000000000000005</v>
      </c>
      <c r="D50">
        <v>0</v>
      </c>
      <c r="E50">
        <v>5.5</v>
      </c>
      <c r="F50">
        <v>0</v>
      </c>
      <c r="G50">
        <v>5.0999999999999996</v>
      </c>
      <c r="H50">
        <v>0</v>
      </c>
      <c r="I50">
        <v>1</v>
      </c>
      <c r="J50">
        <v>0</v>
      </c>
      <c r="K50">
        <v>5.0999999999999996</v>
      </c>
      <c r="M50">
        <f t="shared" si="0"/>
        <v>0</v>
      </c>
      <c r="N50">
        <f t="shared" si="1"/>
        <v>4.5</v>
      </c>
      <c r="O50">
        <f t="shared" si="2"/>
        <v>0</v>
      </c>
      <c r="P50">
        <f t="shared" si="3"/>
        <v>0</v>
      </c>
    </row>
    <row r="51" spans="1:16" x14ac:dyDescent="0.2">
      <c r="A51" t="s">
        <v>54</v>
      </c>
      <c r="B51" t="s">
        <v>78</v>
      </c>
      <c r="C51">
        <v>1</v>
      </c>
      <c r="D51">
        <v>0</v>
      </c>
      <c r="E51">
        <v>20</v>
      </c>
      <c r="F51">
        <v>0</v>
      </c>
      <c r="G51">
        <v>6.6</v>
      </c>
      <c r="H51">
        <v>0</v>
      </c>
      <c r="I51">
        <v>14.7</v>
      </c>
      <c r="J51">
        <v>0</v>
      </c>
      <c r="K51">
        <v>5.6</v>
      </c>
      <c r="M51">
        <f t="shared" si="0"/>
        <v>0</v>
      </c>
      <c r="N51">
        <f t="shared" si="1"/>
        <v>5.3000000000000007</v>
      </c>
      <c r="O51">
        <f t="shared" si="2"/>
        <v>0</v>
      </c>
      <c r="P51">
        <f t="shared" si="3"/>
        <v>1</v>
      </c>
    </row>
    <row r="52" spans="1:16" x14ac:dyDescent="0.2">
      <c r="A52" t="s">
        <v>54</v>
      </c>
      <c r="B52" t="s">
        <v>79</v>
      </c>
      <c r="C52">
        <v>0.23</v>
      </c>
      <c r="D52">
        <v>0</v>
      </c>
      <c r="E52">
        <v>1.5</v>
      </c>
      <c r="F52">
        <v>0</v>
      </c>
      <c r="G52">
        <v>4.7</v>
      </c>
      <c r="H52">
        <v>0</v>
      </c>
      <c r="I52">
        <v>3</v>
      </c>
      <c r="J52">
        <v>0</v>
      </c>
      <c r="K52">
        <v>4.5999999999999996</v>
      </c>
      <c r="M52">
        <f t="shared" si="0"/>
        <v>0</v>
      </c>
      <c r="N52">
        <f t="shared" si="1"/>
        <v>-1.5</v>
      </c>
      <c r="O52">
        <f t="shared" si="2"/>
        <v>0</v>
      </c>
      <c r="P52">
        <f t="shared" si="3"/>
        <v>0.10000000000000053</v>
      </c>
    </row>
    <row r="53" spans="1:16" x14ac:dyDescent="0.2">
      <c r="A53" t="s">
        <v>54</v>
      </c>
      <c r="B53" t="s">
        <v>80</v>
      </c>
      <c r="C53">
        <v>0.2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f t="shared" si="0"/>
        <v>0</v>
      </c>
      <c r="N53">
        <f t="shared" si="1"/>
        <v>0</v>
      </c>
      <c r="O53">
        <f t="shared" si="2"/>
        <v>0</v>
      </c>
      <c r="P53">
        <f t="shared" si="3"/>
        <v>0</v>
      </c>
    </row>
    <row r="54" spans="1:16" x14ac:dyDescent="0.2">
      <c r="A54" t="s">
        <v>54</v>
      </c>
      <c r="B54" t="s">
        <v>81</v>
      </c>
      <c r="C54">
        <v>0.67</v>
      </c>
      <c r="D54">
        <v>5.0999999999999996</v>
      </c>
      <c r="E54">
        <v>26.2</v>
      </c>
      <c r="F54">
        <v>5</v>
      </c>
      <c r="G54">
        <v>6.5</v>
      </c>
      <c r="H54">
        <v>1.4</v>
      </c>
      <c r="I54">
        <v>25.8</v>
      </c>
      <c r="J54">
        <v>5.0999999999999996</v>
      </c>
      <c r="K54">
        <v>6.1</v>
      </c>
      <c r="M54">
        <f t="shared" si="0"/>
        <v>3.6999999999999997</v>
      </c>
      <c r="N54">
        <f t="shared" si="1"/>
        <v>0.39999999999999858</v>
      </c>
      <c r="O54">
        <f t="shared" si="2"/>
        <v>-9.9999999999999645E-2</v>
      </c>
      <c r="P54">
        <f t="shared" si="3"/>
        <v>0.40000000000000036</v>
      </c>
    </row>
    <row r="55" spans="1:16" x14ac:dyDescent="0.2">
      <c r="A55" t="s">
        <v>54</v>
      </c>
      <c r="B55" t="s">
        <v>82</v>
      </c>
      <c r="C55">
        <v>0.8</v>
      </c>
      <c r="D55">
        <v>0</v>
      </c>
      <c r="E55">
        <v>0.6</v>
      </c>
      <c r="F55">
        <v>0</v>
      </c>
      <c r="G55">
        <v>4.5999999999999996</v>
      </c>
      <c r="H55">
        <v>0</v>
      </c>
      <c r="I55">
        <v>0</v>
      </c>
      <c r="J55">
        <v>0</v>
      </c>
      <c r="K55">
        <v>4.3</v>
      </c>
      <c r="M55">
        <f t="shared" si="0"/>
        <v>0</v>
      </c>
      <c r="N55">
        <f t="shared" si="1"/>
        <v>0.6</v>
      </c>
      <c r="O55">
        <f t="shared" si="2"/>
        <v>0</v>
      </c>
      <c r="P55">
        <f t="shared" si="3"/>
        <v>0.29999999999999982</v>
      </c>
    </row>
    <row r="56" spans="1:16" x14ac:dyDescent="0.2">
      <c r="A56" t="s">
        <v>54</v>
      </c>
      <c r="B56" t="s">
        <v>83</v>
      </c>
      <c r="C56">
        <v>0.3</v>
      </c>
      <c r="D56">
        <v>0</v>
      </c>
      <c r="E56">
        <v>18.2</v>
      </c>
      <c r="F56">
        <v>0</v>
      </c>
      <c r="G56">
        <v>6.2</v>
      </c>
      <c r="H56">
        <v>0</v>
      </c>
      <c r="I56">
        <v>17.3</v>
      </c>
      <c r="J56">
        <v>0</v>
      </c>
      <c r="K56">
        <v>6.5</v>
      </c>
      <c r="M56">
        <f t="shared" si="0"/>
        <v>0</v>
      </c>
      <c r="N56">
        <f t="shared" si="1"/>
        <v>0.89999999999999858</v>
      </c>
      <c r="O56">
        <f t="shared" si="2"/>
        <v>0</v>
      </c>
      <c r="P56">
        <f t="shared" si="3"/>
        <v>-0.29999999999999982</v>
      </c>
    </row>
    <row r="57" spans="1:16" x14ac:dyDescent="0.2">
      <c r="A57" t="s">
        <v>54</v>
      </c>
      <c r="B57" t="s">
        <v>84</v>
      </c>
      <c r="C57">
        <v>0.2</v>
      </c>
      <c r="D57">
        <v>0</v>
      </c>
      <c r="E57">
        <v>20.399999999999999</v>
      </c>
      <c r="F57">
        <v>3.3</v>
      </c>
      <c r="G57">
        <v>6.6</v>
      </c>
      <c r="H57">
        <v>0</v>
      </c>
      <c r="I57">
        <v>20.2</v>
      </c>
      <c r="J57">
        <v>3.5</v>
      </c>
      <c r="K57">
        <v>6.5</v>
      </c>
      <c r="M57">
        <f t="shared" si="0"/>
        <v>0</v>
      </c>
      <c r="N57">
        <f t="shared" si="1"/>
        <v>0.19999999999999929</v>
      </c>
      <c r="O57">
        <f t="shared" si="2"/>
        <v>-0.20000000000000018</v>
      </c>
      <c r="P57">
        <f t="shared" si="3"/>
        <v>9.9999999999999645E-2</v>
      </c>
    </row>
    <row r="58" spans="1:16" x14ac:dyDescent="0.2">
      <c r="A58" t="s">
        <v>54</v>
      </c>
      <c r="B58" t="s">
        <v>85</v>
      </c>
      <c r="C58">
        <v>0.8</v>
      </c>
      <c r="D58">
        <v>0</v>
      </c>
      <c r="E58">
        <v>20.5</v>
      </c>
      <c r="F58">
        <v>0</v>
      </c>
      <c r="G58">
        <v>6.6</v>
      </c>
      <c r="H58">
        <v>0</v>
      </c>
      <c r="I58">
        <v>16.3</v>
      </c>
      <c r="J58">
        <v>0</v>
      </c>
      <c r="K58">
        <v>5.7</v>
      </c>
      <c r="M58">
        <f t="shared" si="0"/>
        <v>0</v>
      </c>
      <c r="N58">
        <f t="shared" si="1"/>
        <v>4.1999999999999993</v>
      </c>
      <c r="O58">
        <f t="shared" si="2"/>
        <v>0</v>
      </c>
      <c r="P58">
        <f t="shared" si="3"/>
        <v>0.89999999999999947</v>
      </c>
    </row>
    <row r="59" spans="1:16" x14ac:dyDescent="0.2">
      <c r="A59" t="s">
        <v>54</v>
      </c>
      <c r="B59" t="s">
        <v>86</v>
      </c>
      <c r="C59">
        <v>0.7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f t="shared" si="0"/>
        <v>0</v>
      </c>
      <c r="N59">
        <f t="shared" si="1"/>
        <v>0</v>
      </c>
      <c r="O59">
        <f t="shared" si="2"/>
        <v>0</v>
      </c>
      <c r="P59">
        <f t="shared" si="3"/>
        <v>0</v>
      </c>
    </row>
    <row r="60" spans="1:16" x14ac:dyDescent="0.2">
      <c r="A60" t="s">
        <v>54</v>
      </c>
      <c r="B60" t="s">
        <v>87</v>
      </c>
      <c r="C60">
        <v>0.35</v>
      </c>
      <c r="D60">
        <v>0</v>
      </c>
      <c r="E60">
        <v>0</v>
      </c>
      <c r="F60">
        <v>0</v>
      </c>
      <c r="G60">
        <v>4.0999999999999996</v>
      </c>
      <c r="H60">
        <v>0</v>
      </c>
      <c r="I60">
        <v>0</v>
      </c>
      <c r="J60">
        <v>0</v>
      </c>
      <c r="K60">
        <v>2.5</v>
      </c>
      <c r="M60">
        <f t="shared" si="0"/>
        <v>0</v>
      </c>
      <c r="N60">
        <f t="shared" si="1"/>
        <v>0</v>
      </c>
      <c r="O60">
        <f t="shared" si="2"/>
        <v>0</v>
      </c>
      <c r="P60">
        <f t="shared" si="3"/>
        <v>1.5999999999999996</v>
      </c>
    </row>
    <row r="61" spans="1:16" x14ac:dyDescent="0.2">
      <c r="A61" t="s">
        <v>54</v>
      </c>
      <c r="B61" t="s">
        <v>88</v>
      </c>
      <c r="C61">
        <v>0.77</v>
      </c>
      <c r="D61">
        <v>0</v>
      </c>
      <c r="E61">
        <v>29.4</v>
      </c>
      <c r="F61">
        <v>0</v>
      </c>
      <c r="G61">
        <v>6.5</v>
      </c>
      <c r="H61">
        <v>0</v>
      </c>
      <c r="I61">
        <v>28.3</v>
      </c>
      <c r="J61">
        <v>0</v>
      </c>
      <c r="K61">
        <v>6</v>
      </c>
      <c r="M61">
        <f t="shared" si="0"/>
        <v>0</v>
      </c>
      <c r="N61">
        <f t="shared" si="1"/>
        <v>1.0999999999999979</v>
      </c>
      <c r="O61">
        <f t="shared" si="2"/>
        <v>0</v>
      </c>
      <c r="P61">
        <f t="shared" si="3"/>
        <v>0.5</v>
      </c>
    </row>
    <row r="62" spans="1:16" x14ac:dyDescent="0.2">
      <c r="A62" t="s">
        <v>54</v>
      </c>
      <c r="B62" t="s">
        <v>89</v>
      </c>
      <c r="C62">
        <v>0.4</v>
      </c>
      <c r="D62">
        <v>0</v>
      </c>
      <c r="E62">
        <v>28.1</v>
      </c>
      <c r="F62">
        <v>0</v>
      </c>
      <c r="G62">
        <v>6.8</v>
      </c>
      <c r="H62">
        <v>0</v>
      </c>
      <c r="I62">
        <v>25.7</v>
      </c>
      <c r="J62">
        <v>0</v>
      </c>
      <c r="K62">
        <v>6.3</v>
      </c>
      <c r="M62">
        <f t="shared" si="0"/>
        <v>0</v>
      </c>
      <c r="N62">
        <f t="shared" si="1"/>
        <v>2.4000000000000021</v>
      </c>
      <c r="O62">
        <f t="shared" si="2"/>
        <v>0</v>
      </c>
      <c r="P62">
        <f t="shared" si="3"/>
        <v>0.5</v>
      </c>
    </row>
    <row r="63" spans="1:16" x14ac:dyDescent="0.2">
      <c r="A63" t="s">
        <v>90</v>
      </c>
      <c r="B63" t="s">
        <v>91</v>
      </c>
      <c r="C63">
        <v>0.42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f t="shared" si="0"/>
        <v>0</v>
      </c>
      <c r="N63">
        <f t="shared" si="1"/>
        <v>0</v>
      </c>
      <c r="O63">
        <f t="shared" si="2"/>
        <v>0</v>
      </c>
      <c r="P63">
        <f t="shared" si="3"/>
        <v>0</v>
      </c>
    </row>
    <row r="64" spans="1:16" x14ac:dyDescent="0.2">
      <c r="A64" t="s">
        <v>90</v>
      </c>
      <c r="B64" t="s">
        <v>92</v>
      </c>
      <c r="C64">
        <v>0.48</v>
      </c>
      <c r="D64">
        <v>0</v>
      </c>
      <c r="E64">
        <v>19.3</v>
      </c>
      <c r="F64">
        <v>0</v>
      </c>
      <c r="G64">
        <v>6.3</v>
      </c>
      <c r="H64">
        <v>0</v>
      </c>
      <c r="I64">
        <v>17.8</v>
      </c>
      <c r="J64">
        <v>0</v>
      </c>
      <c r="K64">
        <v>6</v>
      </c>
      <c r="M64">
        <f t="shared" si="0"/>
        <v>0</v>
      </c>
      <c r="N64">
        <f t="shared" si="1"/>
        <v>1.5</v>
      </c>
      <c r="O64">
        <f t="shared" si="2"/>
        <v>0</v>
      </c>
      <c r="P64">
        <f t="shared" si="3"/>
        <v>0.29999999999999982</v>
      </c>
    </row>
    <row r="65" spans="1:16" x14ac:dyDescent="0.2">
      <c r="A65" t="s">
        <v>90</v>
      </c>
      <c r="B65" t="s">
        <v>93</v>
      </c>
      <c r="C65">
        <v>1</v>
      </c>
      <c r="D65">
        <v>4.2</v>
      </c>
      <c r="E65">
        <v>7.5</v>
      </c>
      <c r="F65">
        <v>5</v>
      </c>
      <c r="G65">
        <v>5.3</v>
      </c>
      <c r="H65">
        <v>0.2</v>
      </c>
      <c r="I65">
        <v>2.4</v>
      </c>
      <c r="J65">
        <v>5.2</v>
      </c>
      <c r="K65">
        <v>5.3</v>
      </c>
      <c r="M65">
        <f t="shared" si="0"/>
        <v>4</v>
      </c>
      <c r="N65">
        <f t="shared" si="1"/>
        <v>5.0999999999999996</v>
      </c>
      <c r="O65">
        <f t="shared" si="2"/>
        <v>-0.20000000000000018</v>
      </c>
      <c r="P65">
        <f t="shared" si="3"/>
        <v>0</v>
      </c>
    </row>
    <row r="66" spans="1:16" x14ac:dyDescent="0.2">
      <c r="A66" t="s">
        <v>90</v>
      </c>
      <c r="B66" t="s">
        <v>94</v>
      </c>
      <c r="C66">
        <v>0.41</v>
      </c>
      <c r="D66">
        <v>0</v>
      </c>
      <c r="E66">
        <v>0</v>
      </c>
      <c r="F66">
        <v>0</v>
      </c>
      <c r="G66">
        <v>0.1</v>
      </c>
      <c r="H66">
        <v>0</v>
      </c>
      <c r="I66">
        <v>0</v>
      </c>
      <c r="J66">
        <v>0</v>
      </c>
      <c r="K66">
        <v>0</v>
      </c>
      <c r="M66">
        <f t="shared" si="0"/>
        <v>0</v>
      </c>
      <c r="N66">
        <f t="shared" si="1"/>
        <v>0</v>
      </c>
      <c r="O66">
        <f t="shared" si="2"/>
        <v>0</v>
      </c>
      <c r="P66">
        <f t="shared" si="3"/>
        <v>0.1</v>
      </c>
    </row>
    <row r="67" spans="1:16" x14ac:dyDescent="0.2">
      <c r="A67" t="s">
        <v>90</v>
      </c>
      <c r="B67" t="s">
        <v>95</v>
      </c>
      <c r="C67">
        <v>0.48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f t="shared" ref="M67:M75" si="4">D67-H67</f>
        <v>0</v>
      </c>
      <c r="N67">
        <f t="shared" ref="N67:N75" si="5">E67-I67</f>
        <v>0</v>
      </c>
      <c r="O67">
        <f t="shared" ref="O67:O75" si="6">F67-J67</f>
        <v>0</v>
      </c>
      <c r="P67">
        <f t="shared" ref="P67:P75" si="7">G67-K67</f>
        <v>0</v>
      </c>
    </row>
    <row r="68" spans="1:16" x14ac:dyDescent="0.2">
      <c r="A68" t="s">
        <v>90</v>
      </c>
      <c r="B68" t="s">
        <v>96</v>
      </c>
      <c r="C68">
        <v>0.9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f t="shared" si="4"/>
        <v>0</v>
      </c>
      <c r="N68">
        <f t="shared" si="5"/>
        <v>0</v>
      </c>
      <c r="O68">
        <f t="shared" si="6"/>
        <v>0</v>
      </c>
      <c r="P68">
        <f t="shared" si="7"/>
        <v>0</v>
      </c>
    </row>
    <row r="69" spans="1:16" x14ac:dyDescent="0.2">
      <c r="A69" t="s">
        <v>90</v>
      </c>
      <c r="B69" t="s">
        <v>97</v>
      </c>
      <c r="C69">
        <v>0.56000000000000005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f t="shared" si="4"/>
        <v>0</v>
      </c>
      <c r="N69">
        <f t="shared" si="5"/>
        <v>0</v>
      </c>
      <c r="O69">
        <f t="shared" si="6"/>
        <v>0</v>
      </c>
      <c r="P69">
        <f t="shared" si="7"/>
        <v>0</v>
      </c>
    </row>
    <row r="70" spans="1:16" x14ac:dyDescent="0.2">
      <c r="A70" t="s">
        <v>90</v>
      </c>
      <c r="B70" t="s">
        <v>98</v>
      </c>
      <c r="C70">
        <v>0.71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f t="shared" si="4"/>
        <v>0</v>
      </c>
      <c r="N70">
        <f t="shared" si="5"/>
        <v>0</v>
      </c>
      <c r="O70">
        <f t="shared" si="6"/>
        <v>0</v>
      </c>
      <c r="P70">
        <f t="shared" si="7"/>
        <v>0</v>
      </c>
    </row>
    <row r="71" spans="1:16" x14ac:dyDescent="0.2">
      <c r="A71" t="s">
        <v>90</v>
      </c>
      <c r="B71" t="s">
        <v>99</v>
      </c>
      <c r="C71">
        <v>0.3</v>
      </c>
      <c r="D71">
        <v>0</v>
      </c>
      <c r="E71">
        <v>0.3</v>
      </c>
      <c r="F71">
        <v>0</v>
      </c>
      <c r="G71">
        <v>4.3</v>
      </c>
      <c r="H71">
        <v>0</v>
      </c>
      <c r="I71">
        <v>0</v>
      </c>
      <c r="J71">
        <v>0</v>
      </c>
      <c r="K71">
        <v>3.4</v>
      </c>
      <c r="M71">
        <f t="shared" si="4"/>
        <v>0</v>
      </c>
      <c r="N71">
        <f t="shared" si="5"/>
        <v>0.3</v>
      </c>
      <c r="O71">
        <f t="shared" si="6"/>
        <v>0</v>
      </c>
      <c r="P71">
        <f t="shared" si="7"/>
        <v>0.89999999999999991</v>
      </c>
    </row>
    <row r="72" spans="1:16" x14ac:dyDescent="0.2">
      <c r="A72" t="s">
        <v>90</v>
      </c>
      <c r="B72" t="s">
        <v>100</v>
      </c>
      <c r="C72">
        <v>0.65</v>
      </c>
      <c r="D72">
        <v>0</v>
      </c>
      <c r="E72">
        <v>24.4</v>
      </c>
      <c r="F72">
        <v>0</v>
      </c>
      <c r="G72">
        <v>6.4</v>
      </c>
      <c r="H72">
        <v>0</v>
      </c>
      <c r="I72">
        <v>21.9</v>
      </c>
      <c r="J72">
        <v>0</v>
      </c>
      <c r="K72">
        <v>5.7</v>
      </c>
      <c r="M72">
        <f t="shared" si="4"/>
        <v>0</v>
      </c>
      <c r="N72">
        <f t="shared" si="5"/>
        <v>2.5</v>
      </c>
      <c r="O72">
        <f t="shared" si="6"/>
        <v>0</v>
      </c>
      <c r="P72">
        <f t="shared" si="7"/>
        <v>0.70000000000000018</v>
      </c>
    </row>
    <row r="73" spans="1:16" x14ac:dyDescent="0.2">
      <c r="A73" t="s">
        <v>90</v>
      </c>
      <c r="B73" t="s">
        <v>101</v>
      </c>
      <c r="C73">
        <v>0.83</v>
      </c>
      <c r="D73">
        <v>0</v>
      </c>
      <c r="E73">
        <v>15.1</v>
      </c>
      <c r="F73">
        <v>0</v>
      </c>
      <c r="G73">
        <v>6</v>
      </c>
      <c r="H73">
        <v>0</v>
      </c>
      <c r="I73">
        <v>9.6999999999999993</v>
      </c>
      <c r="J73">
        <v>0</v>
      </c>
      <c r="K73">
        <v>5.4</v>
      </c>
      <c r="M73">
        <f t="shared" si="4"/>
        <v>0</v>
      </c>
      <c r="N73">
        <f t="shared" si="5"/>
        <v>5.4</v>
      </c>
      <c r="O73">
        <f t="shared" si="6"/>
        <v>0</v>
      </c>
      <c r="P73">
        <f t="shared" si="7"/>
        <v>0.59999999999999964</v>
      </c>
    </row>
    <row r="74" spans="1:16" x14ac:dyDescent="0.2">
      <c r="A74" t="s">
        <v>90</v>
      </c>
      <c r="B74" t="s">
        <v>102</v>
      </c>
      <c r="C74">
        <v>0.17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f t="shared" si="4"/>
        <v>0</v>
      </c>
      <c r="N74">
        <f t="shared" si="5"/>
        <v>0</v>
      </c>
      <c r="O74">
        <f t="shared" si="6"/>
        <v>0</v>
      </c>
      <c r="P74">
        <f t="shared" si="7"/>
        <v>0</v>
      </c>
    </row>
    <row r="75" spans="1:16" x14ac:dyDescent="0.2">
      <c r="A75" t="s">
        <v>90</v>
      </c>
      <c r="B75" t="s">
        <v>103</v>
      </c>
      <c r="C75">
        <v>0.21</v>
      </c>
      <c r="D75">
        <v>0</v>
      </c>
      <c r="E75">
        <v>0.4</v>
      </c>
      <c r="F75">
        <v>0</v>
      </c>
      <c r="G75">
        <v>4.5999999999999996</v>
      </c>
      <c r="H75">
        <v>0</v>
      </c>
      <c r="I75">
        <v>0.5</v>
      </c>
      <c r="J75">
        <v>0</v>
      </c>
      <c r="K75">
        <v>4.4000000000000004</v>
      </c>
      <c r="M75">
        <f t="shared" si="4"/>
        <v>0</v>
      </c>
      <c r="N75">
        <f t="shared" si="5"/>
        <v>-9.9999999999999978E-2</v>
      </c>
      <c r="O75">
        <f t="shared" si="6"/>
        <v>0</v>
      </c>
      <c r="P75">
        <f t="shared" si="7"/>
        <v>0.19999999999999929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A7BD-3086-5C4B-862D-FFEEFC4BE50E}">
  <dimension ref="A1:O75"/>
  <sheetViews>
    <sheetView workbookViewId="0">
      <selection activeCell="F19" sqref="F19"/>
    </sheetView>
  </sheetViews>
  <sheetFormatPr baseColWidth="10" defaultRowHeight="15" x14ac:dyDescent="0.2"/>
  <cols>
    <col min="4" max="4" width="14.83203125" customWidth="1"/>
    <col min="5" max="5" width="15.83203125" customWidth="1"/>
    <col min="7" max="7" width="37.83203125" customWidth="1"/>
  </cols>
  <sheetData>
    <row r="1" spans="1:15" x14ac:dyDescent="0.2">
      <c r="A1" s="8" t="s">
        <v>0</v>
      </c>
      <c r="B1" s="8" t="s">
        <v>1</v>
      </c>
      <c r="C1" s="8" t="s">
        <v>124</v>
      </c>
      <c r="D1" s="8" t="s">
        <v>125</v>
      </c>
      <c r="E1" s="8" t="s">
        <v>126</v>
      </c>
      <c r="F1" s="8"/>
      <c r="G1" t="s">
        <v>128</v>
      </c>
      <c r="H1" t="s">
        <v>26</v>
      </c>
      <c r="I1" t="s">
        <v>37</v>
      </c>
      <c r="J1" t="s">
        <v>54</v>
      </c>
      <c r="K1" t="s">
        <v>90</v>
      </c>
    </row>
    <row r="2" spans="1:15" x14ac:dyDescent="0.2">
      <c r="A2" s="8" t="s">
        <v>26</v>
      </c>
      <c r="B2" s="9" t="s">
        <v>27</v>
      </c>
      <c r="C2" s="9">
        <v>0.39</v>
      </c>
      <c r="D2" s="9">
        <v>0.12749193360136299</v>
      </c>
      <c r="E2" s="9">
        <v>0.16524191988386999</v>
      </c>
      <c r="G2" t="s">
        <v>127</v>
      </c>
      <c r="H2" s="14">
        <f>3/11</f>
        <v>0.27272727272727271</v>
      </c>
      <c r="I2">
        <f>7/16</f>
        <v>0.4375</v>
      </c>
      <c r="J2">
        <f>19/35</f>
        <v>0.54285714285714282</v>
      </c>
      <c r="K2">
        <f>9/13</f>
        <v>0.69230769230769229</v>
      </c>
    </row>
    <row r="3" spans="1:15" s="12" customFormat="1" x14ac:dyDescent="0.2">
      <c r="A3" s="10" t="s">
        <v>26</v>
      </c>
      <c r="B3" s="11" t="s">
        <v>28</v>
      </c>
      <c r="C3" s="11">
        <v>0.35</v>
      </c>
      <c r="D3" s="11">
        <v>0.34134046313906602</v>
      </c>
      <c r="E3" s="11">
        <v>1.36014273253993E-4</v>
      </c>
      <c r="F3"/>
    </row>
    <row r="4" spans="1:15" x14ac:dyDescent="0.2">
      <c r="A4" s="8" t="s">
        <v>26</v>
      </c>
      <c r="B4" s="9" t="s">
        <v>29</v>
      </c>
      <c r="C4" s="9">
        <v>0.13</v>
      </c>
      <c r="D4" s="9">
        <v>0.16630918535462899</v>
      </c>
      <c r="E4" s="9">
        <v>6.9459143777887103E-2</v>
      </c>
    </row>
    <row r="5" spans="1:15" s="12" customFormat="1" x14ac:dyDescent="0.2">
      <c r="A5" s="10" t="s">
        <v>26</v>
      </c>
      <c r="B5" s="11" t="s">
        <v>30</v>
      </c>
      <c r="C5" s="11">
        <v>0.68</v>
      </c>
      <c r="D5" s="11">
        <v>0.31002790900242999</v>
      </c>
      <c r="E5" s="11">
        <v>5.6905413089567499E-4</v>
      </c>
      <c r="F5"/>
    </row>
    <row r="6" spans="1:15" x14ac:dyDescent="0.2">
      <c r="A6" s="8" t="s">
        <v>26</v>
      </c>
      <c r="B6" s="9" t="s">
        <v>31</v>
      </c>
      <c r="C6" s="9">
        <v>0.4</v>
      </c>
      <c r="D6" s="9">
        <v>0.124517036104934</v>
      </c>
      <c r="E6" s="9">
        <v>0.17541165453240701</v>
      </c>
    </row>
    <row r="7" spans="1:15" x14ac:dyDescent="0.2">
      <c r="A7" s="8" t="s">
        <v>26</v>
      </c>
      <c r="B7" s="9" t="s">
        <v>32</v>
      </c>
      <c r="C7" s="9">
        <v>0.1</v>
      </c>
      <c r="D7" s="9">
        <v>-6.4342054299164397E-2</v>
      </c>
      <c r="E7" s="9">
        <v>0.48506563889646698</v>
      </c>
    </row>
    <row r="8" spans="1:15" x14ac:dyDescent="0.2">
      <c r="A8" s="8" t="s">
        <v>26</v>
      </c>
      <c r="B8" s="9" t="s">
        <v>33</v>
      </c>
      <c r="C8" s="9">
        <v>0.76</v>
      </c>
      <c r="D8" s="9">
        <v>-3.1090134636021401E-3</v>
      </c>
      <c r="E8" s="9">
        <v>0.97311547235677498</v>
      </c>
      <c r="N8" t="s">
        <v>129</v>
      </c>
      <c r="O8" t="s">
        <v>130</v>
      </c>
    </row>
    <row r="9" spans="1:15" x14ac:dyDescent="0.2">
      <c r="A9" s="8" t="s">
        <v>26</v>
      </c>
      <c r="B9" s="9" t="s">
        <v>34</v>
      </c>
      <c r="C9" s="9">
        <v>0.57999999999999996</v>
      </c>
      <c r="D9" s="9">
        <v>0.141907739287501</v>
      </c>
      <c r="E9" s="9">
        <v>0.12208388138829</v>
      </c>
      <c r="M9" t="s">
        <v>107</v>
      </c>
      <c r="N9">
        <f>CORREL(C2:C75, go!M2:M75)</f>
        <v>0.20711178353801438</v>
      </c>
      <c r="O9">
        <f>CORREL(C2:C75, go!N2:N75)</f>
        <v>0.44898184492569493</v>
      </c>
    </row>
    <row r="10" spans="1:15" s="12" customFormat="1" x14ac:dyDescent="0.2">
      <c r="A10" s="10" t="s">
        <v>26</v>
      </c>
      <c r="B10" s="11" t="s">
        <v>35</v>
      </c>
      <c r="C10" s="11">
        <v>0.56000000000000005</v>
      </c>
      <c r="D10" s="11">
        <v>0.28263436043388301</v>
      </c>
      <c r="E10" s="11">
        <v>1.7616432895590701E-3</v>
      </c>
      <c r="F10"/>
      <c r="M10" s="12" t="s">
        <v>109</v>
      </c>
      <c r="N10">
        <f>CORREL(C3:C76, gc!M3:M76)</f>
        <v>0.32970923103068939</v>
      </c>
      <c r="O10">
        <f>CORREL(C3:C76, gc!N3:N76)</f>
        <v>0.56658856127216672</v>
      </c>
    </row>
    <row r="11" spans="1:15" x14ac:dyDescent="0.2">
      <c r="A11" s="8" t="s">
        <v>26</v>
      </c>
      <c r="B11" s="9" t="s">
        <v>36</v>
      </c>
      <c r="C11" s="9">
        <v>0.54</v>
      </c>
      <c r="D11" s="9">
        <v>0.163880719077175</v>
      </c>
      <c r="E11" s="9">
        <v>7.3688055248282702E-2</v>
      </c>
    </row>
    <row r="12" spans="1:15" x14ac:dyDescent="0.2">
      <c r="A12" s="8" t="s">
        <v>37</v>
      </c>
      <c r="B12" s="9" t="s">
        <v>38</v>
      </c>
      <c r="C12" s="9">
        <v>0.12</v>
      </c>
      <c r="D12" s="9">
        <v>0.17749177760977899</v>
      </c>
      <c r="E12" s="9">
        <v>5.2452428854133801E-2</v>
      </c>
    </row>
    <row r="13" spans="1:15" x14ac:dyDescent="0.2">
      <c r="A13" s="8" t="s">
        <v>37</v>
      </c>
      <c r="B13" s="9" t="s">
        <v>39</v>
      </c>
      <c r="C13" s="9">
        <v>0.6</v>
      </c>
      <c r="D13" s="9">
        <v>6.1492606483268202E-2</v>
      </c>
      <c r="E13" s="9">
        <v>0.50464511982479299</v>
      </c>
    </row>
    <row r="14" spans="1:15" x14ac:dyDescent="0.2">
      <c r="A14" s="8" t="s">
        <v>37</v>
      </c>
      <c r="B14" s="9" t="s">
        <v>40</v>
      </c>
      <c r="C14" s="9">
        <v>0.12</v>
      </c>
      <c r="D14" s="9">
        <v>-2.1737578126514299E-2</v>
      </c>
      <c r="E14" s="9">
        <v>0.81369755047112202</v>
      </c>
    </row>
    <row r="15" spans="1:15" s="12" customFormat="1" x14ac:dyDescent="0.2">
      <c r="A15" s="10" t="s">
        <v>37</v>
      </c>
      <c r="B15" s="11" t="s">
        <v>41</v>
      </c>
      <c r="C15" s="11">
        <v>0.95</v>
      </c>
      <c r="D15" s="11">
        <v>0.29230044896371599</v>
      </c>
      <c r="E15" s="11">
        <v>1.1972692712661299E-3</v>
      </c>
      <c r="F15"/>
    </row>
    <row r="16" spans="1:15" s="12" customFormat="1" x14ac:dyDescent="0.2">
      <c r="A16" s="10" t="s">
        <v>37</v>
      </c>
      <c r="B16" s="11" t="s">
        <v>42</v>
      </c>
      <c r="C16" s="11">
        <v>0.85</v>
      </c>
      <c r="D16" s="11">
        <v>0.204139902735997</v>
      </c>
      <c r="E16" s="11">
        <v>2.53229581092968E-2</v>
      </c>
      <c r="F16"/>
    </row>
    <row r="17" spans="1:6" x14ac:dyDescent="0.2">
      <c r="A17" s="8" t="s">
        <v>37</v>
      </c>
      <c r="B17" s="9" t="s">
        <v>43</v>
      </c>
      <c r="C17" s="9">
        <v>0.31</v>
      </c>
      <c r="D17" s="9">
        <v>0.13287397310061499</v>
      </c>
      <c r="E17" s="9">
        <v>0.14796707207177201</v>
      </c>
    </row>
    <row r="18" spans="1:6" s="12" customFormat="1" x14ac:dyDescent="0.2">
      <c r="A18" s="10" t="s">
        <v>37</v>
      </c>
      <c r="B18" s="11" t="s">
        <v>44</v>
      </c>
      <c r="C18" s="11">
        <v>1</v>
      </c>
      <c r="D18" s="11">
        <v>0.367704648467502</v>
      </c>
      <c r="E18" s="13">
        <v>3.60336942152334E-5</v>
      </c>
      <c r="F18"/>
    </row>
    <row r="19" spans="1:6" s="12" customFormat="1" x14ac:dyDescent="0.2">
      <c r="A19" s="10" t="s">
        <v>37</v>
      </c>
      <c r="B19" s="11" t="s">
        <v>45</v>
      </c>
      <c r="C19" s="11">
        <v>0.8</v>
      </c>
      <c r="D19" s="11">
        <v>0.18847249887166001</v>
      </c>
      <c r="E19" s="11">
        <v>3.9253823830964103E-2</v>
      </c>
      <c r="F19"/>
    </row>
    <row r="20" spans="1:6" x14ac:dyDescent="0.2">
      <c r="A20" s="8" t="s">
        <v>37</v>
      </c>
      <c r="B20" s="9" t="s">
        <v>46</v>
      </c>
      <c r="C20" s="9">
        <v>0.1</v>
      </c>
      <c r="D20" s="9">
        <v>1.3977017969860599E-2</v>
      </c>
      <c r="E20" s="9">
        <v>0.87956919845822201</v>
      </c>
    </row>
    <row r="21" spans="1:6" x14ac:dyDescent="0.2">
      <c r="A21" s="8" t="s">
        <v>37</v>
      </c>
      <c r="B21" s="9" t="s">
        <v>47</v>
      </c>
      <c r="C21" s="9">
        <v>0.47</v>
      </c>
      <c r="D21" s="9">
        <v>0.14560087627538601</v>
      </c>
      <c r="E21" s="9">
        <v>0.112568992545517</v>
      </c>
    </row>
    <row r="22" spans="1:6" s="12" customFormat="1" x14ac:dyDescent="0.2">
      <c r="A22" s="10" t="s">
        <v>37</v>
      </c>
      <c r="B22" s="11" t="s">
        <v>48</v>
      </c>
      <c r="C22" s="11">
        <v>0.7</v>
      </c>
      <c r="D22" s="11">
        <v>0.34976702950000998</v>
      </c>
      <c r="E22" s="13">
        <v>9.0093762459115694E-5</v>
      </c>
      <c r="F22"/>
    </row>
    <row r="23" spans="1:6" x14ac:dyDescent="0.2">
      <c r="A23" s="8" t="s">
        <v>37</v>
      </c>
      <c r="B23" s="9" t="s">
        <v>49</v>
      </c>
      <c r="C23" s="9">
        <v>0.36</v>
      </c>
      <c r="D23" s="9">
        <v>-1.9029479992859401E-2</v>
      </c>
      <c r="E23" s="9">
        <v>0.83656105216284904</v>
      </c>
    </row>
    <row r="24" spans="1:6" s="12" customFormat="1" x14ac:dyDescent="0.2">
      <c r="A24" s="10" t="s">
        <v>37</v>
      </c>
      <c r="B24" s="11" t="s">
        <v>50</v>
      </c>
      <c r="C24" s="11">
        <v>0.86</v>
      </c>
      <c r="D24" s="11">
        <v>0.47894397608762301</v>
      </c>
      <c r="E24" s="13">
        <v>3.1384032061367301E-8</v>
      </c>
      <c r="F24"/>
    </row>
    <row r="25" spans="1:6" s="12" customFormat="1" x14ac:dyDescent="0.2">
      <c r="A25" s="10" t="s">
        <v>37</v>
      </c>
      <c r="B25" s="11" t="s">
        <v>51</v>
      </c>
      <c r="C25" s="11">
        <v>0.45</v>
      </c>
      <c r="D25" s="11">
        <v>0.629485072223394</v>
      </c>
      <c r="E25" s="13">
        <v>1.35285410120107E-14</v>
      </c>
      <c r="F25"/>
    </row>
    <row r="26" spans="1:6" x14ac:dyDescent="0.2">
      <c r="A26" s="8" t="s">
        <v>37</v>
      </c>
      <c r="B26" s="9" t="s">
        <v>52</v>
      </c>
      <c r="C26" s="9">
        <v>0.3</v>
      </c>
      <c r="D26" s="9">
        <v>0.114399984172116</v>
      </c>
      <c r="E26" s="9">
        <v>0.21344026579811201</v>
      </c>
    </row>
    <row r="27" spans="1:6" x14ac:dyDescent="0.2">
      <c r="A27" s="8" t="s">
        <v>37</v>
      </c>
      <c r="B27" s="9" t="s">
        <v>53</v>
      </c>
      <c r="C27" s="9">
        <v>0.93</v>
      </c>
      <c r="D27" s="9">
        <v>-2.7102023318413201E-3</v>
      </c>
      <c r="E27" s="9">
        <v>0.976563054734092</v>
      </c>
    </row>
    <row r="28" spans="1:6" s="12" customFormat="1" x14ac:dyDescent="0.2">
      <c r="A28" s="10" t="s">
        <v>54</v>
      </c>
      <c r="B28" s="11" t="s">
        <v>55</v>
      </c>
      <c r="C28" s="11">
        <v>0.26</v>
      </c>
      <c r="D28" s="11">
        <v>-0.192193288625084</v>
      </c>
      <c r="E28" s="11">
        <v>3.5467296233246702E-2</v>
      </c>
      <c r="F28"/>
    </row>
    <row r="29" spans="1:6" s="12" customFormat="1" x14ac:dyDescent="0.2">
      <c r="A29" s="10" t="s">
        <v>54</v>
      </c>
      <c r="B29" s="11" t="s">
        <v>56</v>
      </c>
      <c r="C29" s="11">
        <v>0.22</v>
      </c>
      <c r="D29" s="11">
        <v>0.64260745079537096</v>
      </c>
      <c r="E29" s="13">
        <v>2.5363395362570402E-15</v>
      </c>
      <c r="F29"/>
    </row>
    <row r="30" spans="1:6" s="12" customFormat="1" x14ac:dyDescent="0.2">
      <c r="A30" s="10" t="s">
        <v>54</v>
      </c>
      <c r="B30" s="11" t="s">
        <v>57</v>
      </c>
      <c r="C30" s="11">
        <v>0.67</v>
      </c>
      <c r="D30" s="11">
        <v>0.28890015868862901</v>
      </c>
      <c r="E30" s="11">
        <v>1.37360051784899E-3</v>
      </c>
      <c r="F30"/>
    </row>
    <row r="31" spans="1:6" s="12" customFormat="1" x14ac:dyDescent="0.2">
      <c r="A31" s="10" t="s">
        <v>54</v>
      </c>
      <c r="B31" s="11" t="s">
        <v>58</v>
      </c>
      <c r="C31" s="11">
        <v>0.61</v>
      </c>
      <c r="D31" s="11">
        <v>0.28084212817184101</v>
      </c>
      <c r="E31" s="11">
        <v>1.8896347163736499E-3</v>
      </c>
      <c r="F31"/>
    </row>
    <row r="32" spans="1:6" s="12" customFormat="1" x14ac:dyDescent="0.2">
      <c r="A32" s="10" t="s">
        <v>54</v>
      </c>
      <c r="B32" s="11" t="s">
        <v>59</v>
      </c>
      <c r="C32" s="11">
        <v>1</v>
      </c>
      <c r="D32" s="11">
        <v>0.24011442978155401</v>
      </c>
      <c r="E32" s="11">
        <v>8.2526882823022694E-3</v>
      </c>
      <c r="F32"/>
    </row>
    <row r="33" spans="1:6" x14ac:dyDescent="0.2">
      <c r="A33" s="8" t="s">
        <v>54</v>
      </c>
      <c r="B33" s="9" t="s">
        <v>60</v>
      </c>
      <c r="C33" s="9">
        <v>0.5</v>
      </c>
      <c r="D33" s="9">
        <v>0.10126055129412199</v>
      </c>
      <c r="E33" s="9">
        <v>0.27112536373283902</v>
      </c>
    </row>
    <row r="34" spans="1:6" x14ac:dyDescent="0.2">
      <c r="A34" s="8" t="s">
        <v>54</v>
      </c>
      <c r="B34" s="9" t="s">
        <v>61</v>
      </c>
      <c r="C34" s="9">
        <v>1</v>
      </c>
      <c r="D34" s="9">
        <v>0.124500858269533</v>
      </c>
      <c r="E34" s="9">
        <v>0.17546819114207199</v>
      </c>
    </row>
    <row r="35" spans="1:6" x14ac:dyDescent="0.2">
      <c r="A35" s="8" t="s">
        <v>54</v>
      </c>
      <c r="B35" s="9" t="s">
        <v>62</v>
      </c>
      <c r="C35" s="9">
        <v>1</v>
      </c>
      <c r="D35" s="9">
        <v>0.112153824890161</v>
      </c>
      <c r="E35" s="9">
        <v>0.22262565202326601</v>
      </c>
    </row>
    <row r="36" spans="1:6" s="12" customFormat="1" x14ac:dyDescent="0.2">
      <c r="A36" s="10" t="s">
        <v>54</v>
      </c>
      <c r="B36" s="11" t="s">
        <v>63</v>
      </c>
      <c r="C36" s="11">
        <v>1</v>
      </c>
      <c r="D36" s="11">
        <v>0.323957475275652</v>
      </c>
      <c r="E36" s="11">
        <v>3.06815608421557E-4</v>
      </c>
      <c r="F36"/>
    </row>
    <row r="37" spans="1:6" s="12" customFormat="1" x14ac:dyDescent="0.2">
      <c r="A37" s="10" t="s">
        <v>54</v>
      </c>
      <c r="B37" s="11" t="s">
        <v>64</v>
      </c>
      <c r="C37" s="11">
        <v>0.37</v>
      </c>
      <c r="D37" s="11">
        <v>0.45918349969968503</v>
      </c>
      <c r="E37" s="13">
        <v>1.3270451960465899E-7</v>
      </c>
      <c r="F37"/>
    </row>
    <row r="38" spans="1:6" x14ac:dyDescent="0.2">
      <c r="A38" s="8" t="s">
        <v>54</v>
      </c>
      <c r="B38" s="9" t="s">
        <v>65</v>
      </c>
      <c r="C38" s="9">
        <v>0.87</v>
      </c>
      <c r="D38" s="9">
        <v>6.70526577991548E-2</v>
      </c>
      <c r="E38" s="9">
        <v>0.46682398726878199</v>
      </c>
    </row>
    <row r="39" spans="1:6" x14ac:dyDescent="0.2">
      <c r="A39" s="8" t="s">
        <v>54</v>
      </c>
      <c r="B39" s="9" t="s">
        <v>66</v>
      </c>
      <c r="C39" s="9">
        <v>0.6</v>
      </c>
      <c r="D39" s="9">
        <v>4.3612769046006399E-3</v>
      </c>
      <c r="E39" s="9">
        <v>0.962293611318492</v>
      </c>
    </row>
    <row r="40" spans="1:6" s="12" customFormat="1" x14ac:dyDescent="0.2">
      <c r="A40" s="10" t="s">
        <v>54</v>
      </c>
      <c r="B40" s="11" t="s">
        <v>67</v>
      </c>
      <c r="C40" s="11">
        <v>0.56999999999999995</v>
      </c>
      <c r="D40" s="11">
        <v>0.318208637283805</v>
      </c>
      <c r="E40" s="11">
        <v>3.9734492161865698E-4</v>
      </c>
      <c r="F40"/>
    </row>
    <row r="41" spans="1:6" s="12" customFormat="1" x14ac:dyDescent="0.2">
      <c r="A41" s="10" t="s">
        <v>54</v>
      </c>
      <c r="B41" s="11" t="s">
        <v>68</v>
      </c>
      <c r="C41" s="11">
        <v>0.52</v>
      </c>
      <c r="D41" s="11">
        <v>0.219845645943617</v>
      </c>
      <c r="E41" s="11">
        <v>1.5835884946429499E-2</v>
      </c>
      <c r="F41"/>
    </row>
    <row r="42" spans="1:6" x14ac:dyDescent="0.2">
      <c r="A42" s="8" t="s">
        <v>54</v>
      </c>
      <c r="B42" s="9" t="s">
        <v>69</v>
      </c>
      <c r="C42" s="9">
        <v>0.7</v>
      </c>
      <c r="D42" s="9">
        <v>-0.109104127574359</v>
      </c>
      <c r="E42" s="9">
        <v>0.235539047303954</v>
      </c>
    </row>
    <row r="43" spans="1:6" s="12" customFormat="1" x14ac:dyDescent="0.2">
      <c r="A43" s="10" t="s">
        <v>54</v>
      </c>
      <c r="B43" s="11" t="s">
        <v>70</v>
      </c>
      <c r="C43" s="11">
        <v>0.28999999999999998</v>
      </c>
      <c r="D43" s="11">
        <v>0.35873034618939798</v>
      </c>
      <c r="E43" s="13">
        <v>5.7383700902533701E-5</v>
      </c>
      <c r="F43"/>
    </row>
    <row r="44" spans="1:6" x14ac:dyDescent="0.2">
      <c r="A44" s="8" t="s">
        <v>54</v>
      </c>
      <c r="B44" s="9" t="s">
        <v>71</v>
      </c>
      <c r="C44" s="9">
        <v>0.1</v>
      </c>
      <c r="D44" s="9">
        <v>0.146692089793202</v>
      </c>
      <c r="E44" s="9">
        <v>0.109871021001775</v>
      </c>
    </row>
    <row r="45" spans="1:6" x14ac:dyDescent="0.2">
      <c r="A45" s="8" t="s">
        <v>54</v>
      </c>
      <c r="B45" s="9" t="s">
        <v>72</v>
      </c>
      <c r="C45" s="9">
        <v>0.89</v>
      </c>
      <c r="D45" s="9">
        <v>0.119264524534325</v>
      </c>
      <c r="E45" s="9">
        <v>0.19448026206352401</v>
      </c>
    </row>
    <row r="46" spans="1:6" x14ac:dyDescent="0.2">
      <c r="A46" s="8" t="s">
        <v>54</v>
      </c>
      <c r="B46" s="9" t="s">
        <v>73</v>
      </c>
      <c r="C46" s="9">
        <v>0.81</v>
      </c>
      <c r="D46" s="9">
        <v>0.17712700228669101</v>
      </c>
      <c r="E46" s="9">
        <v>5.2947151500522698E-2</v>
      </c>
    </row>
    <row r="47" spans="1:6" s="12" customFormat="1" x14ac:dyDescent="0.2">
      <c r="A47" s="10" t="s">
        <v>54</v>
      </c>
      <c r="B47" s="11" t="s">
        <v>74</v>
      </c>
      <c r="C47" s="11">
        <v>0.34</v>
      </c>
      <c r="D47" s="11">
        <v>0.35250786484322</v>
      </c>
      <c r="E47" s="13">
        <v>7.8597828658724599E-5</v>
      </c>
      <c r="F47"/>
    </row>
    <row r="48" spans="1:6" x14ac:dyDescent="0.2">
      <c r="A48" s="8" t="s">
        <v>54</v>
      </c>
      <c r="B48" s="9" t="s">
        <v>75</v>
      </c>
      <c r="C48" s="9">
        <v>0.6</v>
      </c>
      <c r="D48" s="9">
        <v>9.1598914848947097E-2</v>
      </c>
      <c r="E48" s="9">
        <v>0.31973295631581999</v>
      </c>
    </row>
    <row r="49" spans="1:6" x14ac:dyDescent="0.2">
      <c r="A49" s="8" t="s">
        <v>54</v>
      </c>
      <c r="B49" s="9" t="s">
        <v>76</v>
      </c>
      <c r="C49" s="9">
        <v>0.7</v>
      </c>
      <c r="D49" s="9">
        <v>-6.6854017867748305E-2</v>
      </c>
      <c r="E49" s="9">
        <v>0.46814789371219101</v>
      </c>
    </row>
    <row r="50" spans="1:6" s="12" customFormat="1" x14ac:dyDescent="0.2">
      <c r="A50" s="10" t="s">
        <v>54</v>
      </c>
      <c r="B50" s="11" t="s">
        <v>77</v>
      </c>
      <c r="C50" s="11">
        <v>0.56000000000000005</v>
      </c>
      <c r="D50" s="11">
        <v>0.43882496203417498</v>
      </c>
      <c r="E50" s="13">
        <v>5.3457440972979401E-7</v>
      </c>
      <c r="F50"/>
    </row>
    <row r="51" spans="1:6" x14ac:dyDescent="0.2">
      <c r="A51" s="8" t="s">
        <v>54</v>
      </c>
      <c r="B51" s="9" t="s">
        <v>78</v>
      </c>
      <c r="C51" s="9">
        <v>1</v>
      </c>
      <c r="D51" s="9">
        <v>-2.772146424948E-2</v>
      </c>
      <c r="E51" s="9">
        <v>0.76375562878309899</v>
      </c>
    </row>
    <row r="52" spans="1:6" x14ac:dyDescent="0.2">
      <c r="A52" s="8" t="s">
        <v>54</v>
      </c>
      <c r="B52" s="9" t="s">
        <v>79</v>
      </c>
      <c r="C52" s="9">
        <v>0.23</v>
      </c>
      <c r="D52" s="9">
        <v>5.8637391779656697E-3</v>
      </c>
      <c r="E52" s="9">
        <v>0.94931878904113098</v>
      </c>
    </row>
    <row r="53" spans="1:6" s="12" customFormat="1" x14ac:dyDescent="0.2">
      <c r="A53" s="10" t="s">
        <v>54</v>
      </c>
      <c r="B53" s="11" t="s">
        <v>80</v>
      </c>
      <c r="C53" s="11">
        <v>0.2</v>
      </c>
      <c r="D53" s="11">
        <v>0.367496431602163</v>
      </c>
      <c r="E53" s="13">
        <v>3.64305405435566E-5</v>
      </c>
      <c r="F53"/>
    </row>
    <row r="54" spans="1:6" s="12" customFormat="1" x14ac:dyDescent="0.2">
      <c r="A54" s="10" t="s">
        <v>54</v>
      </c>
      <c r="B54" s="11" t="s">
        <v>81</v>
      </c>
      <c r="C54" s="11">
        <v>0.67</v>
      </c>
      <c r="D54" s="11">
        <v>0.34505792935568202</v>
      </c>
      <c r="E54" s="11">
        <v>1.13576841065997E-4</v>
      </c>
      <c r="F54"/>
    </row>
    <row r="55" spans="1:6" s="12" customFormat="1" x14ac:dyDescent="0.2">
      <c r="A55" s="10" t="s">
        <v>54</v>
      </c>
      <c r="B55" s="11" t="s">
        <v>82</v>
      </c>
      <c r="C55" s="11">
        <v>0.8</v>
      </c>
      <c r="D55" s="11">
        <v>0.216838262484463</v>
      </c>
      <c r="E55" s="11">
        <v>1.73663792371768E-2</v>
      </c>
      <c r="F55"/>
    </row>
    <row r="56" spans="1:6" x14ac:dyDescent="0.2">
      <c r="A56" s="8" t="s">
        <v>54</v>
      </c>
      <c r="B56" s="9" t="s">
        <v>83</v>
      </c>
      <c r="C56" s="9">
        <v>0.3</v>
      </c>
      <c r="D56" s="9">
        <v>1.18046260633995E-2</v>
      </c>
      <c r="E56" s="9">
        <v>0.89817735353019601</v>
      </c>
    </row>
    <row r="57" spans="1:6" s="12" customFormat="1" x14ac:dyDescent="0.2">
      <c r="A57" s="10" t="s">
        <v>54</v>
      </c>
      <c r="B57" s="11" t="s">
        <v>84</v>
      </c>
      <c r="C57" s="11">
        <v>0.2</v>
      </c>
      <c r="D57" s="11">
        <v>0.28217434865449598</v>
      </c>
      <c r="E57" s="11">
        <v>1.79372159092113E-3</v>
      </c>
      <c r="F57"/>
    </row>
    <row r="58" spans="1:6" s="12" customFormat="1" x14ac:dyDescent="0.2">
      <c r="A58" s="10" t="s">
        <v>54</v>
      </c>
      <c r="B58" s="11" t="s">
        <v>85</v>
      </c>
      <c r="C58" s="11">
        <v>0.8</v>
      </c>
      <c r="D58" s="11">
        <v>0.259867739283207</v>
      </c>
      <c r="E58" s="11">
        <v>4.1526407997748297E-3</v>
      </c>
      <c r="F58"/>
    </row>
    <row r="59" spans="1:6" s="12" customFormat="1" x14ac:dyDescent="0.2">
      <c r="A59" s="10" t="s">
        <v>54</v>
      </c>
      <c r="B59" s="11" t="s">
        <v>86</v>
      </c>
      <c r="C59" s="11">
        <v>0.7</v>
      </c>
      <c r="D59" s="11">
        <v>0.52533954331763</v>
      </c>
      <c r="E59" s="13">
        <v>7.2582534307504702E-10</v>
      </c>
      <c r="F59"/>
    </row>
    <row r="60" spans="1:6" s="12" customFormat="1" x14ac:dyDescent="0.2">
      <c r="A60" s="10" t="s">
        <v>54</v>
      </c>
      <c r="B60" s="11" t="s">
        <v>87</v>
      </c>
      <c r="C60" s="11">
        <v>0.35</v>
      </c>
      <c r="D60" s="11">
        <v>0.29775825242570603</v>
      </c>
      <c r="E60" s="11">
        <v>9.5694814984066397E-4</v>
      </c>
      <c r="F60"/>
    </row>
    <row r="61" spans="1:6" x14ac:dyDescent="0.2">
      <c r="A61" s="8" t="s">
        <v>54</v>
      </c>
      <c r="B61" s="9" t="s">
        <v>88</v>
      </c>
      <c r="C61" s="9">
        <v>0.77</v>
      </c>
      <c r="D61" s="9">
        <v>0.11493853049095901</v>
      </c>
      <c r="E61" s="9">
        <v>0.21127866586183899</v>
      </c>
    </row>
    <row r="62" spans="1:6" x14ac:dyDescent="0.2">
      <c r="A62" s="8" t="s">
        <v>54</v>
      </c>
      <c r="B62" s="9" t="s">
        <v>89</v>
      </c>
      <c r="C62" s="9">
        <v>0.4</v>
      </c>
      <c r="D62" s="9">
        <v>0.10924824286797601</v>
      </c>
      <c r="E62" s="9">
        <v>0.234917280338579</v>
      </c>
    </row>
    <row r="63" spans="1:6" x14ac:dyDescent="0.2">
      <c r="A63" s="8" t="s">
        <v>90</v>
      </c>
      <c r="B63" s="9" t="s">
        <v>91</v>
      </c>
      <c r="C63" s="9">
        <v>0.42</v>
      </c>
      <c r="D63" s="9">
        <v>0.12123847253716601</v>
      </c>
      <c r="E63" s="9">
        <v>0.187145293286717</v>
      </c>
    </row>
    <row r="64" spans="1:6" x14ac:dyDescent="0.2">
      <c r="A64" s="8" t="s">
        <v>90</v>
      </c>
      <c r="B64" s="9" t="s">
        <v>92</v>
      </c>
      <c r="C64" s="9">
        <v>0.48</v>
      </c>
      <c r="D64" s="9">
        <v>9.9940645892180505E-2</v>
      </c>
      <c r="E64" s="9">
        <v>0.277453561349086</v>
      </c>
    </row>
    <row r="65" spans="1:6" s="12" customFormat="1" x14ac:dyDescent="0.2">
      <c r="A65" s="10" t="s">
        <v>90</v>
      </c>
      <c r="B65" s="11" t="s">
        <v>93</v>
      </c>
      <c r="C65" s="11">
        <v>1</v>
      </c>
      <c r="D65" s="11">
        <v>0.242485731859025</v>
      </c>
      <c r="E65" s="11">
        <v>7.6203648390780702E-3</v>
      </c>
      <c r="F65"/>
    </row>
    <row r="66" spans="1:6" x14ac:dyDescent="0.2">
      <c r="A66" s="8" t="s">
        <v>90</v>
      </c>
      <c r="B66" s="9" t="s">
        <v>94</v>
      </c>
      <c r="C66" s="9">
        <v>0.41</v>
      </c>
      <c r="D66" s="9">
        <v>0.168587263784685</v>
      </c>
      <c r="E66" s="9">
        <v>6.5673058942311999E-2</v>
      </c>
    </row>
    <row r="67" spans="1:6" s="12" customFormat="1" x14ac:dyDescent="0.2">
      <c r="A67" s="10" t="s">
        <v>90</v>
      </c>
      <c r="B67" s="11" t="s">
        <v>95</v>
      </c>
      <c r="C67" s="11">
        <v>0.48</v>
      </c>
      <c r="D67" s="11">
        <v>0.3092522761989</v>
      </c>
      <c r="E67" s="11">
        <v>5.8845534867548897E-4</v>
      </c>
      <c r="F67"/>
    </row>
    <row r="68" spans="1:6" s="12" customFormat="1" x14ac:dyDescent="0.2">
      <c r="A68" s="10" t="s">
        <v>90</v>
      </c>
      <c r="B68" s="11" t="s">
        <v>96</v>
      </c>
      <c r="C68" s="11">
        <v>0.9</v>
      </c>
      <c r="D68" s="11">
        <v>0.42895370836686803</v>
      </c>
      <c r="E68" s="13">
        <v>1.0175247272658E-6</v>
      </c>
      <c r="F68"/>
    </row>
    <row r="69" spans="1:6" s="12" customFormat="1" x14ac:dyDescent="0.2">
      <c r="A69" s="10" t="s">
        <v>90</v>
      </c>
      <c r="B69" s="11" t="s">
        <v>97</v>
      </c>
      <c r="C69" s="11">
        <v>0.56000000000000005</v>
      </c>
      <c r="D69" s="11">
        <v>0.63069117628309102</v>
      </c>
      <c r="E69" s="13">
        <v>1.1637663320762601E-14</v>
      </c>
      <c r="F69"/>
    </row>
    <row r="70" spans="1:6" s="12" customFormat="1" x14ac:dyDescent="0.2">
      <c r="A70" s="10" t="s">
        <v>90</v>
      </c>
      <c r="B70" s="11" t="s">
        <v>98</v>
      </c>
      <c r="C70" s="11">
        <v>0.71</v>
      </c>
      <c r="D70" s="11">
        <v>0.21036213080505101</v>
      </c>
      <c r="E70" s="11">
        <v>2.1102241947397401E-2</v>
      </c>
      <c r="F70"/>
    </row>
    <row r="71" spans="1:6" s="12" customFormat="1" x14ac:dyDescent="0.2">
      <c r="A71" s="10" t="s">
        <v>90</v>
      </c>
      <c r="B71" s="11" t="s">
        <v>99</v>
      </c>
      <c r="C71" s="11">
        <v>0.3</v>
      </c>
      <c r="D71" s="11">
        <v>0.192304721566532</v>
      </c>
      <c r="E71" s="11">
        <v>3.53588151721871E-2</v>
      </c>
      <c r="F71"/>
    </row>
    <row r="72" spans="1:6" s="12" customFormat="1" x14ac:dyDescent="0.2">
      <c r="A72" s="10" t="s">
        <v>90</v>
      </c>
      <c r="B72" s="11" t="s">
        <v>100</v>
      </c>
      <c r="C72" s="11">
        <v>0.65</v>
      </c>
      <c r="D72" s="11">
        <v>0.36060037499248099</v>
      </c>
      <c r="E72" s="13">
        <v>5.2140369294861203E-5</v>
      </c>
      <c r="F72"/>
    </row>
    <row r="73" spans="1:6" x14ac:dyDescent="0.2">
      <c r="A73" s="8" t="s">
        <v>90</v>
      </c>
      <c r="B73" s="9" t="s">
        <v>101</v>
      </c>
      <c r="C73" s="9">
        <v>0.83</v>
      </c>
      <c r="D73" s="9">
        <v>0.177259441471489</v>
      </c>
      <c r="E73" s="9">
        <v>5.2767089054765397E-2</v>
      </c>
    </row>
    <row r="74" spans="1:6" s="12" customFormat="1" x14ac:dyDescent="0.2">
      <c r="A74" s="10" t="s">
        <v>90</v>
      </c>
      <c r="B74" s="11" t="s">
        <v>102</v>
      </c>
      <c r="C74" s="11">
        <v>0.17</v>
      </c>
      <c r="D74" s="11">
        <v>0.36647742864574701</v>
      </c>
      <c r="E74" s="13">
        <v>3.8432461177038697E-5</v>
      </c>
      <c r="F74"/>
    </row>
    <row r="75" spans="1:6" s="12" customFormat="1" x14ac:dyDescent="0.2">
      <c r="A75" s="10" t="s">
        <v>90</v>
      </c>
      <c r="B75" s="11" t="s">
        <v>103</v>
      </c>
      <c r="C75" s="11">
        <v>0.21</v>
      </c>
      <c r="D75" s="11">
        <v>0.55420280257015297</v>
      </c>
      <c r="E75" s="13">
        <v>5.14811899577768E-11</v>
      </c>
      <c r="F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211C-E2A9-554E-93D0-20662FE0A6A2}">
  <dimension ref="A1:P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baseColWidth="10" defaultRowHeight="15" x14ac:dyDescent="0.2"/>
  <cols>
    <col min="1" max="1" width="5.6640625" bestFit="1" customWidth="1"/>
    <col min="2" max="2" width="6.1640625" bestFit="1" customWidth="1"/>
    <col min="3" max="3" width="5.1640625" bestFit="1" customWidth="1"/>
    <col min="4" max="4" width="21.6640625" bestFit="1" customWidth="1"/>
    <col min="5" max="5" width="22.6640625" bestFit="1" customWidth="1"/>
    <col min="6" max="6" width="20.1640625" bestFit="1" customWidth="1"/>
    <col min="7" max="7" width="21.1640625" bestFit="1" customWidth="1"/>
    <col min="8" max="8" width="25.5" bestFit="1" customWidth="1"/>
    <col min="9" max="9" width="26.6640625" bestFit="1" customWidth="1"/>
    <col min="10" max="10" width="24.1640625" bestFit="1" customWidth="1"/>
    <col min="11" max="11" width="25.1640625" bestFit="1" customWidth="1"/>
    <col min="13" max="13" width="19.83203125" bestFit="1" customWidth="1"/>
    <col min="14" max="14" width="20.83203125" bestFit="1" customWidth="1"/>
    <col min="15" max="15" width="18.5" bestFit="1" customWidth="1"/>
    <col min="16" max="16" width="19.5" bestFit="1" customWidth="1"/>
  </cols>
  <sheetData>
    <row r="1" spans="1:16" x14ac:dyDescent="0.2">
      <c r="A1" s="1" t="s">
        <v>0</v>
      </c>
      <c r="B1" s="1" t="s">
        <v>1</v>
      </c>
      <c r="C1" s="1" t="s">
        <v>133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M1" s="5" t="s">
        <v>104</v>
      </c>
      <c r="N1" s="5" t="s">
        <v>105</v>
      </c>
      <c r="O1" s="5" t="s">
        <v>131</v>
      </c>
      <c r="P1" s="5" t="s">
        <v>106</v>
      </c>
    </row>
    <row r="2" spans="1:16" x14ac:dyDescent="0.2">
      <c r="A2" t="s">
        <v>26</v>
      </c>
      <c r="B2" t="s">
        <v>27</v>
      </c>
      <c r="C2">
        <v>0.39</v>
      </c>
      <c r="D2">
        <v>6.7</v>
      </c>
      <c r="E2">
        <v>30.1</v>
      </c>
      <c r="F2">
        <v>5.0999999999999996</v>
      </c>
      <c r="G2">
        <v>6.7</v>
      </c>
      <c r="H2">
        <v>3.6</v>
      </c>
      <c r="I2">
        <v>28.9</v>
      </c>
      <c r="J2">
        <v>5.0999999999999996</v>
      </c>
      <c r="K2">
        <v>6.8</v>
      </c>
      <c r="M2">
        <f>D2-H2</f>
        <v>3.1</v>
      </c>
      <c r="N2">
        <f>E2-I2</f>
        <v>1.2000000000000028</v>
      </c>
      <c r="O2">
        <f>F2-J2</f>
        <v>0</v>
      </c>
      <c r="P2">
        <f>G2-K2</f>
        <v>-9.9999999999999645E-2</v>
      </c>
    </row>
    <row r="3" spans="1:16" x14ac:dyDescent="0.2">
      <c r="A3" t="s">
        <v>26</v>
      </c>
      <c r="B3" t="s">
        <v>28</v>
      </c>
      <c r="C3">
        <v>0.35</v>
      </c>
      <c r="D3">
        <v>3.4</v>
      </c>
      <c r="E3">
        <v>36.200000000000003</v>
      </c>
      <c r="F3">
        <v>4.5999999999999996</v>
      </c>
      <c r="G3">
        <v>6.7</v>
      </c>
      <c r="H3">
        <v>2.9</v>
      </c>
      <c r="I3">
        <v>33.5</v>
      </c>
      <c r="J3">
        <v>4.5999999999999996</v>
      </c>
      <c r="K3">
        <v>6.9</v>
      </c>
      <c r="M3">
        <f t="shared" ref="M3:P66" si="0">D3-H3</f>
        <v>0.5</v>
      </c>
      <c r="N3">
        <f t="shared" si="0"/>
        <v>2.7000000000000028</v>
      </c>
      <c r="O3">
        <f t="shared" si="0"/>
        <v>0</v>
      </c>
      <c r="P3">
        <f t="shared" si="0"/>
        <v>-0.20000000000000018</v>
      </c>
    </row>
    <row r="4" spans="1:16" x14ac:dyDescent="0.2">
      <c r="A4" t="s">
        <v>26</v>
      </c>
      <c r="B4" t="s">
        <v>29</v>
      </c>
      <c r="C4">
        <v>0.13</v>
      </c>
      <c r="D4">
        <v>0</v>
      </c>
      <c r="E4">
        <v>11.2</v>
      </c>
      <c r="F4">
        <v>0</v>
      </c>
      <c r="G4">
        <v>5.4</v>
      </c>
      <c r="H4">
        <v>0</v>
      </c>
      <c r="I4">
        <v>10.6</v>
      </c>
      <c r="J4">
        <v>0</v>
      </c>
      <c r="K4">
        <v>5.5</v>
      </c>
      <c r="M4">
        <f t="shared" si="0"/>
        <v>0</v>
      </c>
      <c r="N4">
        <f t="shared" si="0"/>
        <v>0.59999999999999964</v>
      </c>
      <c r="O4">
        <f t="shared" si="0"/>
        <v>0</v>
      </c>
      <c r="P4">
        <f t="shared" si="0"/>
        <v>-9.9999999999999645E-2</v>
      </c>
    </row>
    <row r="5" spans="1:16" x14ac:dyDescent="0.2">
      <c r="A5" t="s">
        <v>26</v>
      </c>
      <c r="B5" t="s">
        <v>30</v>
      </c>
      <c r="C5">
        <v>0.68</v>
      </c>
      <c r="D5">
        <v>0.7</v>
      </c>
      <c r="E5">
        <v>32.5</v>
      </c>
      <c r="F5">
        <v>4.5999999999999996</v>
      </c>
      <c r="G5">
        <v>6.4</v>
      </c>
      <c r="H5">
        <v>0</v>
      </c>
      <c r="I5">
        <v>30.4</v>
      </c>
      <c r="J5">
        <v>3.7</v>
      </c>
      <c r="K5">
        <v>6.2</v>
      </c>
      <c r="M5">
        <f t="shared" si="0"/>
        <v>0.7</v>
      </c>
      <c r="N5">
        <f t="shared" si="0"/>
        <v>2.1000000000000014</v>
      </c>
      <c r="O5">
        <f t="shared" si="0"/>
        <v>0.89999999999999947</v>
      </c>
      <c r="P5">
        <f t="shared" si="0"/>
        <v>0.20000000000000018</v>
      </c>
    </row>
    <row r="6" spans="1:16" x14ac:dyDescent="0.2">
      <c r="A6" t="s">
        <v>26</v>
      </c>
      <c r="B6" t="s">
        <v>31</v>
      </c>
      <c r="C6">
        <v>0.4</v>
      </c>
      <c r="D6">
        <v>0.8</v>
      </c>
      <c r="E6">
        <v>21.5</v>
      </c>
      <c r="F6">
        <v>3.9</v>
      </c>
      <c r="G6">
        <v>6.5</v>
      </c>
      <c r="H6">
        <v>0.1</v>
      </c>
      <c r="I6">
        <v>20</v>
      </c>
      <c r="J6">
        <v>3.8</v>
      </c>
      <c r="K6">
        <v>5.9</v>
      </c>
      <c r="M6">
        <f t="shared" si="0"/>
        <v>0.70000000000000007</v>
      </c>
      <c r="N6">
        <f t="shared" si="0"/>
        <v>1.5</v>
      </c>
      <c r="O6">
        <f t="shared" si="0"/>
        <v>0.10000000000000009</v>
      </c>
      <c r="P6">
        <f t="shared" si="0"/>
        <v>0.59999999999999964</v>
      </c>
    </row>
    <row r="7" spans="1:16" x14ac:dyDescent="0.2">
      <c r="A7" t="s">
        <v>26</v>
      </c>
      <c r="B7" t="s">
        <v>32</v>
      </c>
      <c r="C7">
        <v>0.1</v>
      </c>
      <c r="D7">
        <v>0</v>
      </c>
      <c r="E7">
        <v>14.5</v>
      </c>
      <c r="F7">
        <v>0</v>
      </c>
      <c r="G7">
        <v>6.1</v>
      </c>
      <c r="H7">
        <v>0</v>
      </c>
      <c r="I7">
        <v>15</v>
      </c>
      <c r="J7">
        <v>0</v>
      </c>
      <c r="K7">
        <v>5.7</v>
      </c>
      <c r="M7">
        <f t="shared" si="0"/>
        <v>0</v>
      </c>
      <c r="N7">
        <f t="shared" si="0"/>
        <v>-0.5</v>
      </c>
      <c r="O7">
        <f t="shared" si="0"/>
        <v>0</v>
      </c>
      <c r="P7">
        <f t="shared" si="0"/>
        <v>0.39999999999999947</v>
      </c>
    </row>
    <row r="8" spans="1:16" x14ac:dyDescent="0.2">
      <c r="A8" t="s">
        <v>26</v>
      </c>
      <c r="B8" t="s">
        <v>33</v>
      </c>
      <c r="C8">
        <v>0.76</v>
      </c>
      <c r="D8">
        <v>34.1</v>
      </c>
      <c r="E8">
        <v>36.700000000000003</v>
      </c>
      <c r="F8">
        <v>6.3</v>
      </c>
      <c r="G8">
        <v>6.6</v>
      </c>
      <c r="H8">
        <v>32</v>
      </c>
      <c r="I8">
        <v>34.700000000000003</v>
      </c>
      <c r="J8">
        <v>6.2</v>
      </c>
      <c r="K8">
        <v>6</v>
      </c>
      <c r="M8">
        <f t="shared" si="0"/>
        <v>2.1000000000000014</v>
      </c>
      <c r="N8">
        <f t="shared" si="0"/>
        <v>2</v>
      </c>
      <c r="O8">
        <f t="shared" si="0"/>
        <v>9.9999999999999645E-2</v>
      </c>
      <c r="P8">
        <f t="shared" si="0"/>
        <v>0.59999999999999964</v>
      </c>
    </row>
    <row r="9" spans="1:16" x14ac:dyDescent="0.2">
      <c r="A9" t="s">
        <v>26</v>
      </c>
      <c r="B9" t="s">
        <v>34</v>
      </c>
      <c r="C9">
        <v>0.57999999999999996</v>
      </c>
      <c r="D9">
        <v>11.7</v>
      </c>
      <c r="E9">
        <v>22.2</v>
      </c>
      <c r="F9">
        <v>5.4</v>
      </c>
      <c r="G9">
        <v>6.4</v>
      </c>
      <c r="H9">
        <v>6.2</v>
      </c>
      <c r="I9">
        <v>17.899999999999999</v>
      </c>
      <c r="J9">
        <v>5.2</v>
      </c>
      <c r="K9">
        <v>5.9</v>
      </c>
      <c r="M9">
        <f t="shared" si="0"/>
        <v>5.4999999999999991</v>
      </c>
      <c r="N9">
        <f t="shared" si="0"/>
        <v>4.3000000000000007</v>
      </c>
      <c r="O9">
        <f t="shared" si="0"/>
        <v>0.20000000000000018</v>
      </c>
      <c r="P9">
        <f t="shared" si="0"/>
        <v>0.5</v>
      </c>
    </row>
    <row r="10" spans="1:16" x14ac:dyDescent="0.2">
      <c r="A10" t="s">
        <v>26</v>
      </c>
      <c r="B10" t="s">
        <v>35</v>
      </c>
      <c r="C10">
        <v>0.56000000000000005</v>
      </c>
      <c r="D10">
        <v>19.899999999999999</v>
      </c>
      <c r="E10">
        <v>33.700000000000003</v>
      </c>
      <c r="F10">
        <v>6.2</v>
      </c>
      <c r="G10">
        <v>6.5</v>
      </c>
      <c r="H10">
        <v>17.3</v>
      </c>
      <c r="I10">
        <v>30.3</v>
      </c>
      <c r="J10">
        <v>5.7</v>
      </c>
      <c r="K10">
        <v>6.5</v>
      </c>
      <c r="M10">
        <f t="shared" si="0"/>
        <v>2.5999999999999979</v>
      </c>
      <c r="N10">
        <f t="shared" si="0"/>
        <v>3.4000000000000021</v>
      </c>
      <c r="O10">
        <f t="shared" si="0"/>
        <v>0.5</v>
      </c>
      <c r="P10">
        <f t="shared" si="0"/>
        <v>0</v>
      </c>
    </row>
    <row r="11" spans="1:16" x14ac:dyDescent="0.2">
      <c r="A11" t="s">
        <v>26</v>
      </c>
      <c r="B11" t="s">
        <v>36</v>
      </c>
      <c r="C11">
        <v>0.54</v>
      </c>
      <c r="D11">
        <v>32.200000000000003</v>
      </c>
      <c r="E11">
        <v>33.9</v>
      </c>
      <c r="F11">
        <v>6.4</v>
      </c>
      <c r="G11">
        <v>6.8</v>
      </c>
      <c r="H11">
        <v>27.5</v>
      </c>
      <c r="I11">
        <v>32.799999999999997</v>
      </c>
      <c r="J11">
        <v>6.3</v>
      </c>
      <c r="K11">
        <v>6.4</v>
      </c>
      <c r="M11">
        <f t="shared" si="0"/>
        <v>4.7000000000000028</v>
      </c>
      <c r="N11">
        <f t="shared" si="0"/>
        <v>1.1000000000000014</v>
      </c>
      <c r="O11">
        <f t="shared" si="0"/>
        <v>0.10000000000000053</v>
      </c>
      <c r="P11">
        <f t="shared" si="0"/>
        <v>0.39999999999999947</v>
      </c>
    </row>
    <row r="12" spans="1:16" x14ac:dyDescent="0.2">
      <c r="A12" t="s">
        <v>37</v>
      </c>
      <c r="B12" t="s">
        <v>38</v>
      </c>
      <c r="C12">
        <v>0.12</v>
      </c>
      <c r="D12">
        <v>0</v>
      </c>
      <c r="E12">
        <v>18.100000000000001</v>
      </c>
      <c r="F12">
        <v>0</v>
      </c>
      <c r="G12">
        <v>6.4</v>
      </c>
      <c r="H12">
        <v>0</v>
      </c>
      <c r="I12">
        <v>18.8</v>
      </c>
      <c r="J12">
        <v>0</v>
      </c>
      <c r="K12">
        <v>5.9</v>
      </c>
      <c r="M12">
        <f t="shared" si="0"/>
        <v>0</v>
      </c>
      <c r="N12">
        <f t="shared" si="0"/>
        <v>-0.69999999999999929</v>
      </c>
      <c r="O12">
        <f t="shared" si="0"/>
        <v>0</v>
      </c>
      <c r="P12">
        <f t="shared" si="0"/>
        <v>0.5</v>
      </c>
    </row>
    <row r="13" spans="1:16" x14ac:dyDescent="0.2">
      <c r="A13" t="s">
        <v>37</v>
      </c>
      <c r="B13" t="s">
        <v>39</v>
      </c>
      <c r="C13">
        <v>0.6</v>
      </c>
      <c r="D13">
        <v>33.799999999999997</v>
      </c>
      <c r="E13">
        <v>36.5</v>
      </c>
      <c r="F13">
        <v>6.4</v>
      </c>
      <c r="G13">
        <v>5.9</v>
      </c>
      <c r="H13">
        <v>30.7</v>
      </c>
      <c r="I13">
        <v>31.9</v>
      </c>
      <c r="J13">
        <v>6.5</v>
      </c>
      <c r="K13">
        <v>6.1</v>
      </c>
      <c r="M13">
        <f t="shared" si="0"/>
        <v>3.0999999999999979</v>
      </c>
      <c r="N13">
        <f t="shared" si="0"/>
        <v>4.6000000000000014</v>
      </c>
      <c r="O13">
        <f t="shared" si="0"/>
        <v>-9.9999999999999645E-2</v>
      </c>
      <c r="P13">
        <f t="shared" si="0"/>
        <v>-0.19999999999999929</v>
      </c>
    </row>
    <row r="14" spans="1:16" x14ac:dyDescent="0.2">
      <c r="A14" t="s">
        <v>37</v>
      </c>
      <c r="B14" t="s">
        <v>40</v>
      </c>
      <c r="C14">
        <v>0.12</v>
      </c>
      <c r="D14">
        <v>7.7</v>
      </c>
      <c r="E14">
        <v>30.5</v>
      </c>
      <c r="F14">
        <v>5.0999999999999996</v>
      </c>
      <c r="G14">
        <v>6.6</v>
      </c>
      <c r="H14">
        <v>8</v>
      </c>
      <c r="I14">
        <v>30.6</v>
      </c>
      <c r="J14">
        <v>5.0999999999999996</v>
      </c>
      <c r="K14">
        <v>6.8</v>
      </c>
      <c r="M14">
        <f t="shared" si="0"/>
        <v>-0.29999999999999982</v>
      </c>
      <c r="N14">
        <f t="shared" si="0"/>
        <v>-0.10000000000000142</v>
      </c>
      <c r="O14">
        <f t="shared" si="0"/>
        <v>0</v>
      </c>
      <c r="P14">
        <f t="shared" si="0"/>
        <v>-0.20000000000000018</v>
      </c>
    </row>
    <row r="15" spans="1:16" x14ac:dyDescent="0.2">
      <c r="A15" t="s">
        <v>37</v>
      </c>
      <c r="B15" t="s">
        <v>41</v>
      </c>
      <c r="C15">
        <v>0.95</v>
      </c>
      <c r="D15">
        <v>26.3</v>
      </c>
      <c r="E15">
        <v>36.4</v>
      </c>
      <c r="F15">
        <v>6.6</v>
      </c>
      <c r="G15">
        <v>6.7</v>
      </c>
      <c r="H15">
        <v>25.1</v>
      </c>
      <c r="I15">
        <v>30.6</v>
      </c>
      <c r="J15">
        <v>5.7</v>
      </c>
      <c r="K15">
        <v>6.3</v>
      </c>
      <c r="M15">
        <f t="shared" si="0"/>
        <v>1.1999999999999993</v>
      </c>
      <c r="N15">
        <f t="shared" si="0"/>
        <v>5.7999999999999972</v>
      </c>
      <c r="O15">
        <f t="shared" si="0"/>
        <v>0.89999999999999947</v>
      </c>
      <c r="P15">
        <f t="shared" si="0"/>
        <v>0.40000000000000036</v>
      </c>
    </row>
    <row r="16" spans="1:16" x14ac:dyDescent="0.2">
      <c r="A16" t="s">
        <v>37</v>
      </c>
      <c r="B16" t="s">
        <v>42</v>
      </c>
      <c r="C16">
        <v>0.85</v>
      </c>
      <c r="D16">
        <v>0</v>
      </c>
      <c r="E16">
        <v>22.2</v>
      </c>
      <c r="F16">
        <v>0</v>
      </c>
      <c r="G16">
        <v>6.5</v>
      </c>
      <c r="H16">
        <v>0</v>
      </c>
      <c r="I16">
        <v>19.7</v>
      </c>
      <c r="J16">
        <v>0</v>
      </c>
      <c r="K16">
        <v>5.7</v>
      </c>
      <c r="M16">
        <f t="shared" si="0"/>
        <v>0</v>
      </c>
      <c r="N16">
        <f t="shared" si="0"/>
        <v>2.5</v>
      </c>
      <c r="O16">
        <f t="shared" si="0"/>
        <v>0</v>
      </c>
      <c r="P16">
        <f t="shared" si="0"/>
        <v>0.79999999999999982</v>
      </c>
    </row>
    <row r="17" spans="1:16" x14ac:dyDescent="0.2">
      <c r="A17" t="s">
        <v>37</v>
      </c>
      <c r="B17" t="s">
        <v>43</v>
      </c>
      <c r="C17">
        <v>0.31</v>
      </c>
      <c r="D17">
        <v>29.9</v>
      </c>
      <c r="E17">
        <v>37.1</v>
      </c>
      <c r="F17">
        <v>6.4</v>
      </c>
      <c r="G17">
        <v>6.7</v>
      </c>
      <c r="H17">
        <v>28.4</v>
      </c>
      <c r="I17">
        <v>35.6</v>
      </c>
      <c r="J17">
        <v>6.9</v>
      </c>
      <c r="K17">
        <v>7.1</v>
      </c>
      <c r="M17">
        <f t="shared" si="0"/>
        <v>1.5</v>
      </c>
      <c r="N17">
        <f t="shared" si="0"/>
        <v>1.5</v>
      </c>
      <c r="O17">
        <f t="shared" si="0"/>
        <v>-0.5</v>
      </c>
      <c r="P17">
        <f t="shared" si="0"/>
        <v>-0.39999999999999947</v>
      </c>
    </row>
    <row r="18" spans="1:16" x14ac:dyDescent="0.2">
      <c r="A18" t="s">
        <v>37</v>
      </c>
      <c r="B18" t="s">
        <v>44</v>
      </c>
      <c r="C18">
        <v>1</v>
      </c>
      <c r="D18">
        <v>11.8</v>
      </c>
      <c r="E18">
        <v>39.299999999999997</v>
      </c>
      <c r="F18">
        <v>5.5</v>
      </c>
      <c r="G18">
        <v>7.1</v>
      </c>
      <c r="H18">
        <v>9.6</v>
      </c>
      <c r="I18">
        <v>35.700000000000003</v>
      </c>
      <c r="J18">
        <v>5.4</v>
      </c>
      <c r="K18">
        <v>6</v>
      </c>
      <c r="M18">
        <f t="shared" si="0"/>
        <v>2.2000000000000011</v>
      </c>
      <c r="N18">
        <f t="shared" si="0"/>
        <v>3.5999999999999943</v>
      </c>
      <c r="O18">
        <f t="shared" si="0"/>
        <v>9.9999999999999645E-2</v>
      </c>
      <c r="P18">
        <f t="shared" si="0"/>
        <v>1.0999999999999996</v>
      </c>
    </row>
    <row r="19" spans="1:16" x14ac:dyDescent="0.2">
      <c r="A19" t="s">
        <v>37</v>
      </c>
      <c r="B19" t="s">
        <v>45</v>
      </c>
      <c r="C19">
        <v>0.8</v>
      </c>
      <c r="D19">
        <v>0</v>
      </c>
      <c r="E19">
        <v>34</v>
      </c>
      <c r="F19">
        <v>3.1</v>
      </c>
      <c r="G19">
        <v>6.7</v>
      </c>
      <c r="H19">
        <v>0</v>
      </c>
      <c r="I19">
        <v>32.200000000000003</v>
      </c>
      <c r="J19">
        <v>1.2</v>
      </c>
      <c r="K19">
        <v>6.1</v>
      </c>
      <c r="M19">
        <f t="shared" si="0"/>
        <v>0</v>
      </c>
      <c r="N19">
        <f t="shared" si="0"/>
        <v>1.7999999999999972</v>
      </c>
      <c r="O19">
        <f t="shared" si="0"/>
        <v>1.9000000000000001</v>
      </c>
      <c r="P19">
        <f t="shared" si="0"/>
        <v>0.60000000000000053</v>
      </c>
    </row>
    <row r="20" spans="1:16" x14ac:dyDescent="0.2">
      <c r="A20" t="s">
        <v>37</v>
      </c>
      <c r="B20" t="s">
        <v>46</v>
      </c>
      <c r="C20">
        <v>0.1</v>
      </c>
      <c r="D20">
        <v>0.1</v>
      </c>
      <c r="E20">
        <v>24.3</v>
      </c>
      <c r="F20">
        <v>3.4</v>
      </c>
      <c r="G20">
        <v>6.6</v>
      </c>
      <c r="H20">
        <v>0.2</v>
      </c>
      <c r="I20">
        <v>25.2</v>
      </c>
      <c r="J20">
        <v>3.6</v>
      </c>
      <c r="K20">
        <v>6.5</v>
      </c>
      <c r="M20">
        <f t="shared" si="0"/>
        <v>-0.1</v>
      </c>
      <c r="N20">
        <f t="shared" si="0"/>
        <v>-0.89999999999999858</v>
      </c>
      <c r="O20">
        <f t="shared" si="0"/>
        <v>-0.20000000000000018</v>
      </c>
      <c r="P20">
        <f t="shared" si="0"/>
        <v>9.9999999999999645E-2</v>
      </c>
    </row>
    <row r="21" spans="1:16" x14ac:dyDescent="0.2">
      <c r="A21" t="s">
        <v>37</v>
      </c>
      <c r="B21" t="s">
        <v>47</v>
      </c>
      <c r="C21">
        <v>0.47</v>
      </c>
      <c r="D21">
        <v>33.700000000000003</v>
      </c>
      <c r="E21">
        <v>30.1</v>
      </c>
      <c r="F21">
        <v>6.4</v>
      </c>
      <c r="G21">
        <v>6.9</v>
      </c>
      <c r="H21">
        <v>29.8</v>
      </c>
      <c r="I21">
        <v>28.6</v>
      </c>
      <c r="J21">
        <v>6.2</v>
      </c>
      <c r="K21">
        <v>6.2</v>
      </c>
      <c r="M21">
        <f t="shared" si="0"/>
        <v>3.9000000000000021</v>
      </c>
      <c r="N21">
        <f t="shared" si="0"/>
        <v>1.5</v>
      </c>
      <c r="O21">
        <f t="shared" si="0"/>
        <v>0.20000000000000018</v>
      </c>
      <c r="P21">
        <f t="shared" si="0"/>
        <v>0.70000000000000018</v>
      </c>
    </row>
    <row r="22" spans="1:16" x14ac:dyDescent="0.2">
      <c r="A22" t="s">
        <v>37</v>
      </c>
      <c r="B22" t="s">
        <v>48</v>
      </c>
      <c r="C22">
        <v>0.7</v>
      </c>
      <c r="D22">
        <v>15.9</v>
      </c>
      <c r="E22">
        <v>35.299999999999997</v>
      </c>
      <c r="F22">
        <v>5.9</v>
      </c>
      <c r="G22">
        <v>6.9</v>
      </c>
      <c r="H22">
        <v>10.5</v>
      </c>
      <c r="I22">
        <v>31.3</v>
      </c>
      <c r="J22">
        <v>5.2</v>
      </c>
      <c r="K22">
        <v>6</v>
      </c>
      <c r="M22">
        <f t="shared" si="0"/>
        <v>5.4</v>
      </c>
      <c r="N22">
        <f t="shared" si="0"/>
        <v>3.9999999999999964</v>
      </c>
      <c r="O22">
        <f t="shared" si="0"/>
        <v>0.70000000000000018</v>
      </c>
      <c r="P22">
        <f t="shared" si="0"/>
        <v>0.90000000000000036</v>
      </c>
    </row>
    <row r="23" spans="1:16" x14ac:dyDescent="0.2">
      <c r="A23" t="s">
        <v>37</v>
      </c>
      <c r="B23" t="s">
        <v>49</v>
      </c>
      <c r="C23">
        <v>0.36</v>
      </c>
      <c r="D23">
        <v>22.6</v>
      </c>
      <c r="E23">
        <v>28.7</v>
      </c>
      <c r="F23">
        <v>6.5</v>
      </c>
      <c r="G23">
        <v>6.6</v>
      </c>
      <c r="H23">
        <v>20.8</v>
      </c>
      <c r="I23">
        <v>27.4</v>
      </c>
      <c r="J23">
        <v>6.3</v>
      </c>
      <c r="K23">
        <v>6.8</v>
      </c>
      <c r="M23">
        <f t="shared" si="0"/>
        <v>1.8000000000000007</v>
      </c>
      <c r="N23">
        <f t="shared" si="0"/>
        <v>1.3000000000000007</v>
      </c>
      <c r="O23">
        <f t="shared" si="0"/>
        <v>0.20000000000000018</v>
      </c>
      <c r="P23">
        <f t="shared" si="0"/>
        <v>-0.20000000000000018</v>
      </c>
    </row>
    <row r="24" spans="1:16" x14ac:dyDescent="0.2">
      <c r="A24" t="s">
        <v>37</v>
      </c>
      <c r="B24" t="s">
        <v>50</v>
      </c>
      <c r="C24">
        <v>0.86</v>
      </c>
      <c r="D24">
        <v>18.399999999999999</v>
      </c>
      <c r="E24">
        <v>34.1</v>
      </c>
      <c r="F24">
        <v>5.9</v>
      </c>
      <c r="G24">
        <v>6.8</v>
      </c>
      <c r="H24">
        <v>13.3</v>
      </c>
      <c r="I24">
        <v>30.9</v>
      </c>
      <c r="J24">
        <v>5.0999999999999996</v>
      </c>
      <c r="K24">
        <v>6.1</v>
      </c>
      <c r="M24">
        <f t="shared" si="0"/>
        <v>5.0999999999999979</v>
      </c>
      <c r="N24">
        <f t="shared" si="0"/>
        <v>3.2000000000000028</v>
      </c>
      <c r="O24">
        <f t="shared" si="0"/>
        <v>0.80000000000000071</v>
      </c>
      <c r="P24">
        <f t="shared" si="0"/>
        <v>0.70000000000000018</v>
      </c>
    </row>
    <row r="25" spans="1:16" x14ac:dyDescent="0.2">
      <c r="A25" t="s">
        <v>37</v>
      </c>
      <c r="B25" t="s">
        <v>51</v>
      </c>
      <c r="C25">
        <v>0.45</v>
      </c>
      <c r="D25">
        <v>4.8</v>
      </c>
      <c r="E25">
        <v>33.700000000000003</v>
      </c>
      <c r="F25">
        <v>4.8</v>
      </c>
      <c r="G25">
        <v>6.7</v>
      </c>
      <c r="H25">
        <v>2.8</v>
      </c>
      <c r="I25">
        <v>30.2</v>
      </c>
      <c r="J25">
        <v>4.7</v>
      </c>
      <c r="K25">
        <v>6.8</v>
      </c>
      <c r="M25">
        <f t="shared" si="0"/>
        <v>2</v>
      </c>
      <c r="N25">
        <f t="shared" si="0"/>
        <v>3.5000000000000036</v>
      </c>
      <c r="O25">
        <f t="shared" si="0"/>
        <v>9.9999999999999645E-2</v>
      </c>
      <c r="P25">
        <f t="shared" si="0"/>
        <v>-9.9999999999999645E-2</v>
      </c>
    </row>
    <row r="26" spans="1:16" x14ac:dyDescent="0.2">
      <c r="A26" t="s">
        <v>37</v>
      </c>
      <c r="B26" t="s">
        <v>52</v>
      </c>
      <c r="C26">
        <v>0.3</v>
      </c>
      <c r="D26">
        <v>9.6</v>
      </c>
      <c r="E26">
        <v>25</v>
      </c>
      <c r="F26">
        <v>5.5</v>
      </c>
      <c r="G26">
        <v>6.6</v>
      </c>
      <c r="H26">
        <v>8</v>
      </c>
      <c r="I26">
        <v>24.4</v>
      </c>
      <c r="J26">
        <v>5.4</v>
      </c>
      <c r="K26">
        <v>6.6</v>
      </c>
      <c r="M26">
        <f t="shared" si="0"/>
        <v>1.5999999999999996</v>
      </c>
      <c r="N26">
        <f t="shared" si="0"/>
        <v>0.60000000000000142</v>
      </c>
      <c r="O26">
        <f t="shared" si="0"/>
        <v>9.9999999999999645E-2</v>
      </c>
      <c r="P26">
        <f t="shared" si="0"/>
        <v>0</v>
      </c>
    </row>
    <row r="27" spans="1:16" x14ac:dyDescent="0.2">
      <c r="A27" t="s">
        <v>37</v>
      </c>
      <c r="B27" t="s">
        <v>53</v>
      </c>
      <c r="C27">
        <v>0.93</v>
      </c>
      <c r="D27">
        <v>26.5</v>
      </c>
      <c r="E27">
        <v>35</v>
      </c>
      <c r="F27">
        <v>6.3</v>
      </c>
      <c r="G27">
        <v>7.1</v>
      </c>
      <c r="H27">
        <v>24.8</v>
      </c>
      <c r="I27">
        <v>32.6</v>
      </c>
      <c r="J27">
        <v>5.8</v>
      </c>
      <c r="K27">
        <v>6.1</v>
      </c>
      <c r="M27">
        <f t="shared" si="0"/>
        <v>1.6999999999999993</v>
      </c>
      <c r="N27">
        <f t="shared" si="0"/>
        <v>2.3999999999999986</v>
      </c>
      <c r="O27">
        <f t="shared" si="0"/>
        <v>0.5</v>
      </c>
      <c r="P27">
        <f t="shared" si="0"/>
        <v>1</v>
      </c>
    </row>
    <row r="28" spans="1:16" x14ac:dyDescent="0.2">
      <c r="A28" t="s">
        <v>54</v>
      </c>
      <c r="B28" t="s">
        <v>55</v>
      </c>
      <c r="C28">
        <v>0.26</v>
      </c>
      <c r="D28">
        <v>17.2</v>
      </c>
      <c r="E28">
        <v>30.2</v>
      </c>
      <c r="F28">
        <v>5.9</v>
      </c>
      <c r="G28">
        <v>6.5</v>
      </c>
      <c r="H28">
        <v>15.7</v>
      </c>
      <c r="I28">
        <v>28.9</v>
      </c>
      <c r="J28">
        <v>6.2</v>
      </c>
      <c r="K28">
        <v>6.9</v>
      </c>
      <c r="M28">
        <f t="shared" si="0"/>
        <v>1.5</v>
      </c>
      <c r="N28">
        <f t="shared" si="0"/>
        <v>1.3000000000000007</v>
      </c>
      <c r="O28">
        <f t="shared" si="0"/>
        <v>-0.29999999999999982</v>
      </c>
      <c r="P28">
        <f t="shared" si="0"/>
        <v>-0.40000000000000036</v>
      </c>
    </row>
    <row r="29" spans="1:16" x14ac:dyDescent="0.2">
      <c r="A29" t="s">
        <v>54</v>
      </c>
      <c r="B29" t="s">
        <v>56</v>
      </c>
      <c r="C29">
        <v>0.22</v>
      </c>
      <c r="D29">
        <v>0</v>
      </c>
      <c r="E29">
        <v>27.1</v>
      </c>
      <c r="F29">
        <v>0</v>
      </c>
      <c r="G29">
        <v>6.7</v>
      </c>
      <c r="H29">
        <v>0</v>
      </c>
      <c r="I29">
        <v>28.3</v>
      </c>
      <c r="J29">
        <v>0</v>
      </c>
      <c r="K29">
        <v>6.8</v>
      </c>
      <c r="M29">
        <f t="shared" si="0"/>
        <v>0</v>
      </c>
      <c r="N29">
        <f t="shared" si="0"/>
        <v>-1.1999999999999993</v>
      </c>
      <c r="O29">
        <f t="shared" si="0"/>
        <v>0</v>
      </c>
      <c r="P29">
        <f t="shared" si="0"/>
        <v>-9.9999999999999645E-2</v>
      </c>
    </row>
    <row r="30" spans="1:16" x14ac:dyDescent="0.2">
      <c r="A30" t="s">
        <v>54</v>
      </c>
      <c r="B30" t="s">
        <v>57</v>
      </c>
      <c r="C30">
        <v>0.67</v>
      </c>
      <c r="D30">
        <v>28.9</v>
      </c>
      <c r="E30">
        <v>34.5</v>
      </c>
      <c r="F30">
        <v>6.5</v>
      </c>
      <c r="G30">
        <v>7</v>
      </c>
      <c r="H30">
        <v>27</v>
      </c>
      <c r="I30">
        <v>33</v>
      </c>
      <c r="J30">
        <v>5.9</v>
      </c>
      <c r="K30">
        <v>6</v>
      </c>
      <c r="M30">
        <f t="shared" si="0"/>
        <v>1.8999999999999986</v>
      </c>
      <c r="N30">
        <f t="shared" si="0"/>
        <v>1.5</v>
      </c>
      <c r="O30">
        <f t="shared" si="0"/>
        <v>0.59999999999999964</v>
      </c>
      <c r="P30">
        <f t="shared" si="0"/>
        <v>1</v>
      </c>
    </row>
    <row r="31" spans="1:16" x14ac:dyDescent="0.2">
      <c r="A31" t="s">
        <v>54</v>
      </c>
      <c r="B31" t="s">
        <v>58</v>
      </c>
      <c r="C31">
        <v>0.61</v>
      </c>
      <c r="D31">
        <v>11</v>
      </c>
      <c r="E31">
        <v>26.5</v>
      </c>
      <c r="F31">
        <v>5.5</v>
      </c>
      <c r="G31">
        <v>6.6</v>
      </c>
      <c r="H31">
        <v>6</v>
      </c>
      <c r="I31">
        <v>24.1</v>
      </c>
      <c r="J31">
        <v>5.4</v>
      </c>
      <c r="K31">
        <v>5.8</v>
      </c>
      <c r="M31">
        <f t="shared" si="0"/>
        <v>5</v>
      </c>
      <c r="N31">
        <f t="shared" si="0"/>
        <v>2.3999999999999986</v>
      </c>
      <c r="O31">
        <f t="shared" si="0"/>
        <v>9.9999999999999645E-2</v>
      </c>
      <c r="P31">
        <f t="shared" si="0"/>
        <v>0.79999999999999982</v>
      </c>
    </row>
    <row r="32" spans="1:16" x14ac:dyDescent="0.2">
      <c r="A32" t="s">
        <v>54</v>
      </c>
      <c r="B32" t="s">
        <v>59</v>
      </c>
      <c r="C32">
        <v>1</v>
      </c>
      <c r="D32">
        <v>22.3</v>
      </c>
      <c r="E32">
        <v>22.8</v>
      </c>
      <c r="F32">
        <v>6.4</v>
      </c>
      <c r="G32">
        <v>6.6</v>
      </c>
      <c r="H32">
        <v>18.8</v>
      </c>
      <c r="I32">
        <v>20.100000000000001</v>
      </c>
      <c r="J32">
        <v>5.5</v>
      </c>
      <c r="K32">
        <v>5.5</v>
      </c>
      <c r="M32">
        <f t="shared" si="0"/>
        <v>3.5</v>
      </c>
      <c r="N32">
        <f t="shared" si="0"/>
        <v>2.6999999999999993</v>
      </c>
      <c r="O32">
        <f t="shared" si="0"/>
        <v>0.90000000000000036</v>
      </c>
      <c r="P32">
        <f t="shared" si="0"/>
        <v>1.0999999999999996</v>
      </c>
    </row>
    <row r="33" spans="1:16" x14ac:dyDescent="0.2">
      <c r="A33" t="s">
        <v>54</v>
      </c>
      <c r="B33" t="s">
        <v>60</v>
      </c>
      <c r="C33">
        <v>0.5</v>
      </c>
      <c r="D33">
        <v>0</v>
      </c>
      <c r="E33">
        <v>32.1</v>
      </c>
      <c r="F33">
        <v>0</v>
      </c>
      <c r="G33">
        <v>6.5</v>
      </c>
      <c r="H33">
        <v>0</v>
      </c>
      <c r="I33">
        <v>28.8</v>
      </c>
      <c r="J33">
        <v>0</v>
      </c>
      <c r="K33">
        <v>6.5</v>
      </c>
      <c r="M33">
        <f t="shared" si="0"/>
        <v>0</v>
      </c>
      <c r="N33">
        <f t="shared" si="0"/>
        <v>3.3000000000000007</v>
      </c>
      <c r="O33">
        <f t="shared" si="0"/>
        <v>0</v>
      </c>
      <c r="P33">
        <f t="shared" si="0"/>
        <v>0</v>
      </c>
    </row>
    <row r="34" spans="1:16" x14ac:dyDescent="0.2">
      <c r="A34" t="s">
        <v>54</v>
      </c>
      <c r="B34" t="s">
        <v>61</v>
      </c>
      <c r="C34">
        <v>1</v>
      </c>
      <c r="D34">
        <v>17.399999999999999</v>
      </c>
      <c r="E34">
        <v>37.4</v>
      </c>
      <c r="F34">
        <v>6.1</v>
      </c>
      <c r="G34">
        <v>6.4</v>
      </c>
      <c r="H34">
        <v>13.8</v>
      </c>
      <c r="I34">
        <v>35.1</v>
      </c>
      <c r="J34">
        <v>5.5</v>
      </c>
      <c r="K34">
        <v>6</v>
      </c>
      <c r="M34">
        <f t="shared" si="0"/>
        <v>3.5999999999999979</v>
      </c>
      <c r="N34">
        <f t="shared" si="0"/>
        <v>2.2999999999999972</v>
      </c>
      <c r="O34">
        <f t="shared" si="0"/>
        <v>0.59999999999999964</v>
      </c>
      <c r="P34">
        <f t="shared" si="0"/>
        <v>0.40000000000000036</v>
      </c>
    </row>
    <row r="35" spans="1:16" x14ac:dyDescent="0.2">
      <c r="A35" t="s">
        <v>54</v>
      </c>
      <c r="B35" t="s">
        <v>62</v>
      </c>
      <c r="C35">
        <v>1</v>
      </c>
      <c r="D35">
        <v>0</v>
      </c>
      <c r="E35">
        <v>33.299999999999997</v>
      </c>
      <c r="F35">
        <v>2.9</v>
      </c>
      <c r="G35">
        <v>6.8</v>
      </c>
      <c r="H35">
        <v>0</v>
      </c>
      <c r="I35">
        <v>32.299999999999997</v>
      </c>
      <c r="J35">
        <v>3.5</v>
      </c>
      <c r="K35">
        <v>5.9</v>
      </c>
      <c r="M35">
        <f t="shared" si="0"/>
        <v>0</v>
      </c>
      <c r="N35">
        <f t="shared" si="0"/>
        <v>1</v>
      </c>
      <c r="O35">
        <f t="shared" si="0"/>
        <v>-0.60000000000000009</v>
      </c>
      <c r="P35">
        <f t="shared" si="0"/>
        <v>0.89999999999999947</v>
      </c>
    </row>
    <row r="36" spans="1:16" x14ac:dyDescent="0.2">
      <c r="A36" t="s">
        <v>54</v>
      </c>
      <c r="B36" t="s">
        <v>63</v>
      </c>
      <c r="C36">
        <v>1</v>
      </c>
      <c r="D36">
        <v>25.8</v>
      </c>
      <c r="E36">
        <v>28.7</v>
      </c>
      <c r="F36">
        <v>6.4</v>
      </c>
      <c r="G36">
        <v>6.5</v>
      </c>
      <c r="H36">
        <v>28.3</v>
      </c>
      <c r="I36">
        <v>28</v>
      </c>
      <c r="J36">
        <v>5.7</v>
      </c>
      <c r="K36">
        <v>5.6</v>
      </c>
      <c r="M36">
        <f t="shared" si="0"/>
        <v>-2.5</v>
      </c>
      <c r="N36">
        <f t="shared" si="0"/>
        <v>0.69999999999999929</v>
      </c>
      <c r="O36">
        <f t="shared" si="0"/>
        <v>0.70000000000000018</v>
      </c>
      <c r="P36">
        <f t="shared" si="0"/>
        <v>0.90000000000000036</v>
      </c>
    </row>
    <row r="37" spans="1:16" x14ac:dyDescent="0.2">
      <c r="A37" t="s">
        <v>54</v>
      </c>
      <c r="B37" t="s">
        <v>64</v>
      </c>
      <c r="C37">
        <v>0.37</v>
      </c>
      <c r="D37">
        <v>0</v>
      </c>
      <c r="E37">
        <v>28.7</v>
      </c>
      <c r="F37">
        <v>0</v>
      </c>
      <c r="G37">
        <v>6.7</v>
      </c>
      <c r="H37">
        <v>0</v>
      </c>
      <c r="I37">
        <v>27.4</v>
      </c>
      <c r="J37">
        <v>0</v>
      </c>
      <c r="K37">
        <v>6.3</v>
      </c>
      <c r="M37">
        <f t="shared" si="0"/>
        <v>0</v>
      </c>
      <c r="N37">
        <f t="shared" si="0"/>
        <v>1.3000000000000007</v>
      </c>
      <c r="O37">
        <f t="shared" si="0"/>
        <v>0</v>
      </c>
      <c r="P37">
        <f t="shared" si="0"/>
        <v>0.40000000000000036</v>
      </c>
    </row>
    <row r="38" spans="1:16" x14ac:dyDescent="0.2">
      <c r="A38" t="s">
        <v>54</v>
      </c>
      <c r="B38" t="s">
        <v>65</v>
      </c>
      <c r="C38">
        <v>0.87</v>
      </c>
      <c r="D38">
        <v>3.6</v>
      </c>
      <c r="E38">
        <v>37.200000000000003</v>
      </c>
      <c r="F38">
        <v>4.7</v>
      </c>
      <c r="G38">
        <v>6.8</v>
      </c>
      <c r="H38">
        <v>0</v>
      </c>
      <c r="I38">
        <v>32.700000000000003</v>
      </c>
      <c r="J38">
        <v>5</v>
      </c>
      <c r="K38">
        <v>6</v>
      </c>
      <c r="M38">
        <f t="shared" si="0"/>
        <v>3.6</v>
      </c>
      <c r="N38">
        <f t="shared" si="0"/>
        <v>4.5</v>
      </c>
      <c r="O38">
        <f t="shared" si="0"/>
        <v>-0.29999999999999982</v>
      </c>
      <c r="P38">
        <f t="shared" si="0"/>
        <v>0.79999999999999982</v>
      </c>
    </row>
    <row r="39" spans="1:16" x14ac:dyDescent="0.2">
      <c r="A39" t="s">
        <v>54</v>
      </c>
      <c r="B39" t="s">
        <v>66</v>
      </c>
      <c r="C39">
        <v>0.6</v>
      </c>
      <c r="D39">
        <v>0</v>
      </c>
      <c r="E39">
        <v>0.2</v>
      </c>
      <c r="F39">
        <v>0</v>
      </c>
      <c r="G39">
        <v>4.3</v>
      </c>
      <c r="H39">
        <v>0</v>
      </c>
      <c r="I39">
        <v>0</v>
      </c>
      <c r="J39">
        <v>0</v>
      </c>
      <c r="K39">
        <v>2.7</v>
      </c>
      <c r="M39">
        <f t="shared" si="0"/>
        <v>0</v>
      </c>
      <c r="N39">
        <f t="shared" si="0"/>
        <v>0.2</v>
      </c>
      <c r="O39">
        <f t="shared" si="0"/>
        <v>0</v>
      </c>
      <c r="P39">
        <f t="shared" si="0"/>
        <v>1.5999999999999996</v>
      </c>
    </row>
    <row r="40" spans="1:16" x14ac:dyDescent="0.2">
      <c r="A40" t="s">
        <v>54</v>
      </c>
      <c r="B40" t="s">
        <v>67</v>
      </c>
      <c r="C40">
        <v>0.56999999999999995</v>
      </c>
      <c r="D40">
        <v>17.600000000000001</v>
      </c>
      <c r="E40">
        <v>29.3</v>
      </c>
      <c r="F40">
        <v>6.2</v>
      </c>
      <c r="G40">
        <v>6.6</v>
      </c>
      <c r="H40">
        <v>12.3</v>
      </c>
      <c r="I40">
        <v>26.7</v>
      </c>
      <c r="J40">
        <v>5.6</v>
      </c>
      <c r="K40">
        <v>6.1</v>
      </c>
      <c r="M40">
        <f t="shared" si="0"/>
        <v>5.3000000000000007</v>
      </c>
      <c r="N40">
        <f t="shared" si="0"/>
        <v>2.6000000000000014</v>
      </c>
      <c r="O40">
        <f t="shared" si="0"/>
        <v>0.60000000000000053</v>
      </c>
      <c r="P40">
        <f t="shared" si="0"/>
        <v>0.5</v>
      </c>
    </row>
    <row r="41" spans="1:16" x14ac:dyDescent="0.2">
      <c r="A41" t="s">
        <v>54</v>
      </c>
      <c r="B41" t="s">
        <v>68</v>
      </c>
      <c r="C41">
        <v>0.52</v>
      </c>
      <c r="D41">
        <v>0</v>
      </c>
      <c r="E41">
        <v>13.4</v>
      </c>
      <c r="F41">
        <v>0</v>
      </c>
      <c r="G41">
        <v>5.8</v>
      </c>
      <c r="H41">
        <v>0</v>
      </c>
      <c r="I41">
        <v>8.1999999999999993</v>
      </c>
      <c r="J41">
        <v>0</v>
      </c>
      <c r="K41">
        <v>5.6</v>
      </c>
      <c r="M41">
        <f t="shared" si="0"/>
        <v>0</v>
      </c>
      <c r="N41">
        <f t="shared" si="0"/>
        <v>5.2000000000000011</v>
      </c>
      <c r="O41">
        <f t="shared" si="0"/>
        <v>0</v>
      </c>
      <c r="P41">
        <f t="shared" si="0"/>
        <v>0.20000000000000018</v>
      </c>
    </row>
    <row r="42" spans="1:16" x14ac:dyDescent="0.2">
      <c r="A42" t="s">
        <v>54</v>
      </c>
      <c r="B42" t="s">
        <v>69</v>
      </c>
      <c r="C42">
        <v>0.7</v>
      </c>
      <c r="D42">
        <v>4.5</v>
      </c>
      <c r="E42">
        <v>22.7</v>
      </c>
      <c r="F42">
        <v>5</v>
      </c>
      <c r="G42">
        <v>6.6</v>
      </c>
      <c r="H42">
        <v>0.1</v>
      </c>
      <c r="I42">
        <v>18.600000000000001</v>
      </c>
      <c r="J42">
        <v>4.9000000000000004</v>
      </c>
      <c r="K42">
        <v>5.9</v>
      </c>
      <c r="M42">
        <f t="shared" si="0"/>
        <v>4.4000000000000004</v>
      </c>
      <c r="N42">
        <f t="shared" si="0"/>
        <v>4.0999999999999979</v>
      </c>
      <c r="O42">
        <f t="shared" si="0"/>
        <v>9.9999999999999645E-2</v>
      </c>
      <c r="P42">
        <f t="shared" si="0"/>
        <v>0.69999999999999929</v>
      </c>
    </row>
    <row r="43" spans="1:16" x14ac:dyDescent="0.2">
      <c r="A43" t="s">
        <v>54</v>
      </c>
      <c r="B43" t="s">
        <v>70</v>
      </c>
      <c r="C43">
        <v>0.28999999999999998</v>
      </c>
      <c r="D43">
        <v>23.5</v>
      </c>
      <c r="E43">
        <v>29.4</v>
      </c>
      <c r="F43">
        <v>6.4</v>
      </c>
      <c r="G43">
        <v>6.6</v>
      </c>
      <c r="H43">
        <v>22.5</v>
      </c>
      <c r="I43">
        <v>29.1</v>
      </c>
      <c r="J43">
        <v>6.9</v>
      </c>
      <c r="K43">
        <v>7.1</v>
      </c>
      <c r="M43">
        <f t="shared" si="0"/>
        <v>1</v>
      </c>
      <c r="N43">
        <f t="shared" si="0"/>
        <v>0.29999999999999716</v>
      </c>
      <c r="O43">
        <f t="shared" si="0"/>
        <v>-0.5</v>
      </c>
      <c r="P43">
        <f t="shared" si="0"/>
        <v>-0.5</v>
      </c>
    </row>
    <row r="44" spans="1:16" x14ac:dyDescent="0.2">
      <c r="A44" t="s">
        <v>54</v>
      </c>
      <c r="B44" t="s">
        <v>71</v>
      </c>
      <c r="C44">
        <v>0.1</v>
      </c>
      <c r="D44">
        <v>5.7</v>
      </c>
      <c r="E44">
        <v>33.5</v>
      </c>
      <c r="F44">
        <v>5</v>
      </c>
      <c r="G44">
        <v>6.4</v>
      </c>
      <c r="H44">
        <v>6.3</v>
      </c>
      <c r="I44">
        <v>35</v>
      </c>
      <c r="J44">
        <v>5</v>
      </c>
      <c r="K44">
        <v>6.4</v>
      </c>
      <c r="M44">
        <f t="shared" si="0"/>
        <v>-0.59999999999999964</v>
      </c>
      <c r="N44">
        <f t="shared" si="0"/>
        <v>-1.5</v>
      </c>
      <c r="O44">
        <f t="shared" si="0"/>
        <v>0</v>
      </c>
      <c r="P44">
        <f t="shared" si="0"/>
        <v>0</v>
      </c>
    </row>
    <row r="45" spans="1:16" x14ac:dyDescent="0.2">
      <c r="A45" t="s">
        <v>54</v>
      </c>
      <c r="B45" t="s">
        <v>72</v>
      </c>
      <c r="C45">
        <v>0.89</v>
      </c>
      <c r="D45">
        <v>16.5</v>
      </c>
      <c r="E45">
        <v>23.5</v>
      </c>
      <c r="F45">
        <v>6.1</v>
      </c>
      <c r="G45">
        <v>6.6</v>
      </c>
      <c r="H45">
        <v>14.3</v>
      </c>
      <c r="I45">
        <v>20.9</v>
      </c>
      <c r="J45">
        <v>5.4</v>
      </c>
      <c r="K45">
        <v>5.6</v>
      </c>
      <c r="M45">
        <f t="shared" si="0"/>
        <v>2.1999999999999993</v>
      </c>
      <c r="N45">
        <f t="shared" si="0"/>
        <v>2.6000000000000014</v>
      </c>
      <c r="O45">
        <f t="shared" si="0"/>
        <v>0.69999999999999929</v>
      </c>
      <c r="P45">
        <f t="shared" si="0"/>
        <v>1</v>
      </c>
    </row>
    <row r="46" spans="1:16" x14ac:dyDescent="0.2">
      <c r="A46" t="s">
        <v>54</v>
      </c>
      <c r="B46" t="s">
        <v>73</v>
      </c>
      <c r="C46">
        <v>0.81</v>
      </c>
      <c r="D46">
        <v>3.4</v>
      </c>
      <c r="E46">
        <v>27.4</v>
      </c>
      <c r="F46">
        <v>4.8</v>
      </c>
      <c r="G46">
        <v>6.5</v>
      </c>
      <c r="H46">
        <v>0.4</v>
      </c>
      <c r="I46">
        <v>24.9</v>
      </c>
      <c r="J46">
        <v>4.8</v>
      </c>
      <c r="K46">
        <v>5.6</v>
      </c>
      <c r="M46">
        <f t="shared" si="0"/>
        <v>3</v>
      </c>
      <c r="N46">
        <f t="shared" si="0"/>
        <v>2.5</v>
      </c>
      <c r="O46">
        <f t="shared" si="0"/>
        <v>0</v>
      </c>
      <c r="P46">
        <f t="shared" si="0"/>
        <v>0.90000000000000036</v>
      </c>
    </row>
    <row r="47" spans="1:16" x14ac:dyDescent="0.2">
      <c r="A47" t="s">
        <v>54</v>
      </c>
      <c r="B47" t="s">
        <v>74</v>
      </c>
      <c r="C47">
        <v>0.34</v>
      </c>
      <c r="D47">
        <v>0</v>
      </c>
      <c r="E47">
        <v>34.4</v>
      </c>
      <c r="F47">
        <v>0</v>
      </c>
      <c r="G47">
        <v>6.7</v>
      </c>
      <c r="H47">
        <v>0</v>
      </c>
      <c r="I47">
        <v>32.200000000000003</v>
      </c>
      <c r="J47">
        <v>0</v>
      </c>
      <c r="K47">
        <v>6.8</v>
      </c>
      <c r="M47">
        <f t="shared" si="0"/>
        <v>0</v>
      </c>
      <c r="N47">
        <f t="shared" si="0"/>
        <v>2.1999999999999957</v>
      </c>
      <c r="O47">
        <f t="shared" si="0"/>
        <v>0</v>
      </c>
      <c r="P47">
        <f t="shared" si="0"/>
        <v>-9.9999999999999645E-2</v>
      </c>
    </row>
    <row r="48" spans="1:16" x14ac:dyDescent="0.2">
      <c r="A48" t="s">
        <v>54</v>
      </c>
      <c r="B48" t="s">
        <v>75</v>
      </c>
      <c r="C48">
        <v>0.6</v>
      </c>
      <c r="D48">
        <v>0</v>
      </c>
      <c r="E48">
        <v>24.7</v>
      </c>
      <c r="F48">
        <v>0</v>
      </c>
      <c r="G48">
        <v>6.7</v>
      </c>
      <c r="H48">
        <v>0</v>
      </c>
      <c r="I48">
        <v>21.2</v>
      </c>
      <c r="J48">
        <v>0</v>
      </c>
      <c r="K48">
        <v>5.7</v>
      </c>
      <c r="M48">
        <f t="shared" si="0"/>
        <v>0</v>
      </c>
      <c r="N48">
        <f t="shared" si="0"/>
        <v>3.5</v>
      </c>
      <c r="O48">
        <f t="shared" si="0"/>
        <v>0</v>
      </c>
      <c r="P48">
        <f t="shared" si="0"/>
        <v>1</v>
      </c>
    </row>
    <row r="49" spans="1:16" x14ac:dyDescent="0.2">
      <c r="A49" t="s">
        <v>54</v>
      </c>
      <c r="B49" t="s">
        <v>76</v>
      </c>
      <c r="C49">
        <v>0.7</v>
      </c>
      <c r="D49">
        <v>28.8</v>
      </c>
      <c r="E49">
        <v>30.3</v>
      </c>
      <c r="F49">
        <v>6.5</v>
      </c>
      <c r="G49">
        <v>6.5</v>
      </c>
      <c r="H49">
        <v>28.2</v>
      </c>
      <c r="I49">
        <v>28.7</v>
      </c>
      <c r="J49">
        <v>5.8</v>
      </c>
      <c r="K49">
        <v>6.3</v>
      </c>
      <c r="M49">
        <f t="shared" si="0"/>
        <v>0.60000000000000142</v>
      </c>
      <c r="N49">
        <f t="shared" si="0"/>
        <v>1.6000000000000014</v>
      </c>
      <c r="O49">
        <f t="shared" si="0"/>
        <v>0.70000000000000018</v>
      </c>
      <c r="P49">
        <f t="shared" si="0"/>
        <v>0.20000000000000018</v>
      </c>
    </row>
    <row r="50" spans="1:16" x14ac:dyDescent="0.2">
      <c r="A50" t="s">
        <v>54</v>
      </c>
      <c r="B50" t="s">
        <v>77</v>
      </c>
      <c r="C50">
        <v>0.56000000000000005</v>
      </c>
      <c r="D50">
        <v>27.2</v>
      </c>
      <c r="E50">
        <v>34.4</v>
      </c>
      <c r="F50">
        <v>6.8</v>
      </c>
      <c r="G50">
        <v>6.7</v>
      </c>
      <c r="H50">
        <v>26.3</v>
      </c>
      <c r="I50">
        <v>30.3</v>
      </c>
      <c r="J50">
        <v>6.1</v>
      </c>
      <c r="K50">
        <v>6.4</v>
      </c>
      <c r="M50">
        <f t="shared" si="0"/>
        <v>0.89999999999999858</v>
      </c>
      <c r="N50">
        <f t="shared" si="0"/>
        <v>4.0999999999999979</v>
      </c>
      <c r="O50">
        <f t="shared" si="0"/>
        <v>0.70000000000000018</v>
      </c>
      <c r="P50">
        <f t="shared" si="0"/>
        <v>0.29999999999999982</v>
      </c>
    </row>
    <row r="51" spans="1:16" x14ac:dyDescent="0.2">
      <c r="A51" t="s">
        <v>54</v>
      </c>
      <c r="B51" t="s">
        <v>78</v>
      </c>
      <c r="C51">
        <v>1</v>
      </c>
      <c r="D51">
        <v>0</v>
      </c>
      <c r="E51">
        <v>20</v>
      </c>
      <c r="F51">
        <v>0</v>
      </c>
      <c r="G51">
        <v>6.6</v>
      </c>
      <c r="H51">
        <v>0</v>
      </c>
      <c r="I51">
        <v>14.7</v>
      </c>
      <c r="J51">
        <v>0</v>
      </c>
      <c r="K51">
        <v>5.6</v>
      </c>
      <c r="M51">
        <f t="shared" si="0"/>
        <v>0</v>
      </c>
      <c r="N51">
        <f t="shared" si="0"/>
        <v>5.3000000000000007</v>
      </c>
      <c r="O51">
        <f t="shared" si="0"/>
        <v>0</v>
      </c>
      <c r="P51">
        <f t="shared" si="0"/>
        <v>1</v>
      </c>
    </row>
    <row r="52" spans="1:16" x14ac:dyDescent="0.2">
      <c r="A52" t="s">
        <v>54</v>
      </c>
      <c r="B52" t="s">
        <v>79</v>
      </c>
      <c r="C52">
        <v>0.23</v>
      </c>
      <c r="D52">
        <v>0</v>
      </c>
      <c r="E52">
        <v>1.5</v>
      </c>
      <c r="F52">
        <v>0</v>
      </c>
      <c r="G52">
        <v>4.7</v>
      </c>
      <c r="H52">
        <v>0</v>
      </c>
      <c r="I52">
        <v>3</v>
      </c>
      <c r="J52">
        <v>0</v>
      </c>
      <c r="K52">
        <v>4.5999999999999996</v>
      </c>
      <c r="M52">
        <f t="shared" si="0"/>
        <v>0</v>
      </c>
      <c r="N52">
        <f t="shared" si="0"/>
        <v>-1.5</v>
      </c>
      <c r="O52">
        <f t="shared" si="0"/>
        <v>0</v>
      </c>
      <c r="P52">
        <f t="shared" si="0"/>
        <v>0.10000000000000053</v>
      </c>
    </row>
    <row r="53" spans="1:16" x14ac:dyDescent="0.2">
      <c r="A53" t="s">
        <v>54</v>
      </c>
      <c r="B53" t="s">
        <v>80</v>
      </c>
      <c r="C53">
        <v>0.2</v>
      </c>
      <c r="D53">
        <v>16.5</v>
      </c>
      <c r="E53">
        <v>17.399999999999999</v>
      </c>
      <c r="F53">
        <v>5.3</v>
      </c>
      <c r="G53">
        <v>5.3</v>
      </c>
      <c r="H53">
        <v>17.5</v>
      </c>
      <c r="I53">
        <v>16.7</v>
      </c>
      <c r="J53">
        <v>5.5</v>
      </c>
      <c r="K53">
        <v>5.5</v>
      </c>
      <c r="M53">
        <f t="shared" si="0"/>
        <v>-1</v>
      </c>
      <c r="N53">
        <f t="shared" si="0"/>
        <v>0.69999999999999929</v>
      </c>
      <c r="O53">
        <f t="shared" si="0"/>
        <v>-0.20000000000000018</v>
      </c>
      <c r="P53">
        <f t="shared" si="0"/>
        <v>-0.20000000000000018</v>
      </c>
    </row>
    <row r="54" spans="1:16" x14ac:dyDescent="0.2">
      <c r="A54" t="s">
        <v>54</v>
      </c>
      <c r="B54" t="s">
        <v>81</v>
      </c>
      <c r="C54">
        <v>0.67</v>
      </c>
      <c r="D54">
        <v>23.5</v>
      </c>
      <c r="E54">
        <v>33.4</v>
      </c>
      <c r="F54">
        <v>6.3</v>
      </c>
      <c r="G54">
        <v>6.3</v>
      </c>
      <c r="H54">
        <v>21.2</v>
      </c>
      <c r="I54">
        <v>31.2</v>
      </c>
      <c r="J54">
        <v>5.4</v>
      </c>
      <c r="K54">
        <v>5.7</v>
      </c>
      <c r="M54">
        <f t="shared" si="0"/>
        <v>2.3000000000000007</v>
      </c>
      <c r="N54">
        <f t="shared" si="0"/>
        <v>2.1999999999999993</v>
      </c>
      <c r="O54">
        <f t="shared" si="0"/>
        <v>0.89999999999999947</v>
      </c>
      <c r="P54">
        <f t="shared" si="0"/>
        <v>0.59999999999999964</v>
      </c>
    </row>
    <row r="55" spans="1:16" x14ac:dyDescent="0.2">
      <c r="A55" t="s">
        <v>54</v>
      </c>
      <c r="B55" t="s">
        <v>82</v>
      </c>
      <c r="C55">
        <v>0.8</v>
      </c>
      <c r="D55">
        <v>0</v>
      </c>
      <c r="E55">
        <v>8</v>
      </c>
      <c r="F55">
        <v>0</v>
      </c>
      <c r="G55">
        <v>5.3</v>
      </c>
      <c r="H55">
        <v>0</v>
      </c>
      <c r="I55">
        <v>2.8</v>
      </c>
      <c r="J55">
        <v>0</v>
      </c>
      <c r="K55">
        <v>5.3</v>
      </c>
      <c r="M55">
        <f t="shared" si="0"/>
        <v>0</v>
      </c>
      <c r="N55">
        <f t="shared" si="0"/>
        <v>5.2</v>
      </c>
      <c r="O55">
        <f t="shared" si="0"/>
        <v>0</v>
      </c>
      <c r="P55">
        <f t="shared" si="0"/>
        <v>0</v>
      </c>
    </row>
    <row r="56" spans="1:16" x14ac:dyDescent="0.2">
      <c r="A56" t="s">
        <v>54</v>
      </c>
      <c r="B56" t="s">
        <v>83</v>
      </c>
      <c r="C56">
        <v>0.3</v>
      </c>
      <c r="D56">
        <v>0</v>
      </c>
      <c r="E56">
        <v>31.9</v>
      </c>
      <c r="F56">
        <v>0</v>
      </c>
      <c r="G56">
        <v>6.8</v>
      </c>
      <c r="H56">
        <v>0</v>
      </c>
      <c r="I56">
        <v>29.5</v>
      </c>
      <c r="J56">
        <v>0</v>
      </c>
      <c r="K56">
        <v>6.8</v>
      </c>
      <c r="M56">
        <f t="shared" si="0"/>
        <v>0</v>
      </c>
      <c r="N56">
        <f t="shared" si="0"/>
        <v>2.3999999999999986</v>
      </c>
      <c r="O56">
        <f t="shared" si="0"/>
        <v>0</v>
      </c>
      <c r="P56">
        <f t="shared" si="0"/>
        <v>0</v>
      </c>
    </row>
    <row r="57" spans="1:16" x14ac:dyDescent="0.2">
      <c r="A57" t="s">
        <v>54</v>
      </c>
      <c r="B57" t="s">
        <v>84</v>
      </c>
      <c r="C57">
        <v>0.2</v>
      </c>
      <c r="D57">
        <v>24.1</v>
      </c>
      <c r="E57">
        <v>33.700000000000003</v>
      </c>
      <c r="F57">
        <v>6.5</v>
      </c>
      <c r="G57">
        <v>6.4</v>
      </c>
      <c r="H57">
        <v>26.8</v>
      </c>
      <c r="I57">
        <v>33.200000000000003</v>
      </c>
      <c r="J57">
        <v>6.7</v>
      </c>
      <c r="K57">
        <v>6.7</v>
      </c>
      <c r="M57">
        <f t="shared" si="0"/>
        <v>-2.6999999999999993</v>
      </c>
      <c r="N57">
        <f t="shared" si="0"/>
        <v>0.5</v>
      </c>
      <c r="O57">
        <f t="shared" si="0"/>
        <v>-0.20000000000000018</v>
      </c>
      <c r="P57">
        <f t="shared" si="0"/>
        <v>-0.29999999999999982</v>
      </c>
    </row>
    <row r="58" spans="1:16" x14ac:dyDescent="0.2">
      <c r="A58" t="s">
        <v>54</v>
      </c>
      <c r="B58" t="s">
        <v>85</v>
      </c>
      <c r="C58">
        <v>0.8</v>
      </c>
      <c r="D58">
        <v>0</v>
      </c>
      <c r="E58">
        <v>33.1</v>
      </c>
      <c r="F58">
        <v>0</v>
      </c>
      <c r="G58">
        <v>6.5</v>
      </c>
      <c r="H58">
        <v>0</v>
      </c>
      <c r="I58">
        <v>31.8</v>
      </c>
      <c r="J58">
        <v>0</v>
      </c>
      <c r="K58">
        <v>5.9</v>
      </c>
      <c r="M58">
        <f t="shared" si="0"/>
        <v>0</v>
      </c>
      <c r="N58">
        <f t="shared" si="0"/>
        <v>1.3000000000000007</v>
      </c>
      <c r="O58">
        <f t="shared" si="0"/>
        <v>0</v>
      </c>
      <c r="P58">
        <f t="shared" si="0"/>
        <v>0.59999999999999964</v>
      </c>
    </row>
    <row r="59" spans="1:16" x14ac:dyDescent="0.2">
      <c r="A59" t="s">
        <v>54</v>
      </c>
      <c r="B59" t="s">
        <v>86</v>
      </c>
      <c r="C59">
        <v>0.7</v>
      </c>
      <c r="D59">
        <v>2.4</v>
      </c>
      <c r="E59">
        <v>14.8</v>
      </c>
      <c r="F59">
        <v>4.5999999999999996</v>
      </c>
      <c r="G59">
        <v>5.8</v>
      </c>
      <c r="H59">
        <v>1.8</v>
      </c>
      <c r="I59">
        <v>12.5</v>
      </c>
      <c r="J59">
        <v>4.9000000000000004</v>
      </c>
      <c r="K59">
        <v>4.9000000000000004</v>
      </c>
      <c r="M59">
        <f t="shared" si="0"/>
        <v>0.59999999999999987</v>
      </c>
      <c r="N59">
        <f t="shared" si="0"/>
        <v>2.3000000000000007</v>
      </c>
      <c r="O59">
        <f t="shared" si="0"/>
        <v>-0.30000000000000071</v>
      </c>
      <c r="P59">
        <f t="shared" si="0"/>
        <v>0.89999999999999947</v>
      </c>
    </row>
    <row r="60" spans="1:16" x14ac:dyDescent="0.2">
      <c r="A60" t="s">
        <v>54</v>
      </c>
      <c r="B60" t="s">
        <v>87</v>
      </c>
      <c r="C60">
        <v>0.35</v>
      </c>
      <c r="D60">
        <v>28.8</v>
      </c>
      <c r="E60">
        <v>29.9</v>
      </c>
      <c r="F60">
        <v>6.7</v>
      </c>
      <c r="G60">
        <v>6.7</v>
      </c>
      <c r="H60">
        <v>26.9</v>
      </c>
      <c r="I60">
        <v>28.7</v>
      </c>
      <c r="J60">
        <v>6.9</v>
      </c>
      <c r="K60">
        <v>7.1</v>
      </c>
      <c r="M60">
        <f t="shared" si="0"/>
        <v>1.9000000000000021</v>
      </c>
      <c r="N60">
        <f t="shared" si="0"/>
        <v>1.1999999999999993</v>
      </c>
      <c r="O60">
        <f t="shared" si="0"/>
        <v>-0.20000000000000018</v>
      </c>
      <c r="P60">
        <f t="shared" si="0"/>
        <v>-0.39999999999999947</v>
      </c>
    </row>
    <row r="61" spans="1:16" x14ac:dyDescent="0.2">
      <c r="A61" t="s">
        <v>54</v>
      </c>
      <c r="B61" t="s">
        <v>88</v>
      </c>
      <c r="C61">
        <v>0.77</v>
      </c>
      <c r="D61">
        <v>5.5</v>
      </c>
      <c r="E61">
        <v>35.799999999999997</v>
      </c>
      <c r="F61">
        <v>5.0999999999999996</v>
      </c>
      <c r="G61">
        <v>6.4</v>
      </c>
      <c r="H61">
        <v>2.9</v>
      </c>
      <c r="I61">
        <v>35.299999999999997</v>
      </c>
      <c r="J61">
        <v>5.3</v>
      </c>
      <c r="K61">
        <v>6</v>
      </c>
      <c r="M61">
        <f t="shared" si="0"/>
        <v>2.6</v>
      </c>
      <c r="N61">
        <f t="shared" si="0"/>
        <v>0.5</v>
      </c>
      <c r="O61">
        <f t="shared" si="0"/>
        <v>-0.20000000000000018</v>
      </c>
      <c r="P61">
        <f t="shared" si="0"/>
        <v>0.40000000000000036</v>
      </c>
    </row>
    <row r="62" spans="1:16" x14ac:dyDescent="0.2">
      <c r="A62" t="s">
        <v>54</v>
      </c>
      <c r="B62" t="s">
        <v>89</v>
      </c>
      <c r="C62">
        <v>0.4</v>
      </c>
      <c r="D62">
        <v>25</v>
      </c>
      <c r="E62">
        <v>37.6</v>
      </c>
      <c r="F62">
        <v>6.3</v>
      </c>
      <c r="G62">
        <v>6.9</v>
      </c>
      <c r="H62">
        <v>23</v>
      </c>
      <c r="I62">
        <v>34.9</v>
      </c>
      <c r="J62">
        <v>6.1</v>
      </c>
      <c r="K62">
        <v>6.6</v>
      </c>
      <c r="M62">
        <f t="shared" si="0"/>
        <v>2</v>
      </c>
      <c r="N62">
        <f t="shared" si="0"/>
        <v>2.7000000000000028</v>
      </c>
      <c r="O62">
        <f t="shared" si="0"/>
        <v>0.20000000000000018</v>
      </c>
      <c r="P62">
        <f t="shared" si="0"/>
        <v>0.30000000000000071</v>
      </c>
    </row>
    <row r="63" spans="1:16" x14ac:dyDescent="0.2">
      <c r="A63" t="s">
        <v>90</v>
      </c>
      <c r="B63" t="s">
        <v>91</v>
      </c>
      <c r="C63">
        <v>0.42</v>
      </c>
      <c r="D63">
        <v>0.9</v>
      </c>
      <c r="E63">
        <v>22.4</v>
      </c>
      <c r="F63">
        <v>3.6</v>
      </c>
      <c r="G63">
        <v>6.5</v>
      </c>
      <c r="H63">
        <v>0.2</v>
      </c>
      <c r="I63">
        <v>20.3</v>
      </c>
      <c r="J63">
        <v>4.0999999999999996</v>
      </c>
      <c r="K63">
        <v>6</v>
      </c>
      <c r="M63">
        <f t="shared" si="0"/>
        <v>0.7</v>
      </c>
      <c r="N63">
        <f t="shared" si="0"/>
        <v>2.0999999999999979</v>
      </c>
      <c r="O63">
        <f t="shared" si="0"/>
        <v>-0.49999999999999956</v>
      </c>
      <c r="P63">
        <f t="shared" si="0"/>
        <v>0.5</v>
      </c>
    </row>
    <row r="64" spans="1:16" x14ac:dyDescent="0.2">
      <c r="A64" t="s">
        <v>90</v>
      </c>
      <c r="B64" t="s">
        <v>92</v>
      </c>
      <c r="C64">
        <v>0.48</v>
      </c>
      <c r="D64">
        <v>0</v>
      </c>
      <c r="E64">
        <v>30.5</v>
      </c>
      <c r="F64">
        <v>1</v>
      </c>
      <c r="G64">
        <v>6.9</v>
      </c>
      <c r="H64">
        <v>0</v>
      </c>
      <c r="I64">
        <v>28</v>
      </c>
      <c r="J64">
        <v>0.1</v>
      </c>
      <c r="K64">
        <v>6.3</v>
      </c>
      <c r="M64">
        <f t="shared" si="0"/>
        <v>0</v>
      </c>
      <c r="N64">
        <f t="shared" si="0"/>
        <v>2.5</v>
      </c>
      <c r="O64">
        <f t="shared" si="0"/>
        <v>0.9</v>
      </c>
      <c r="P64">
        <f t="shared" si="0"/>
        <v>0.60000000000000053</v>
      </c>
    </row>
    <row r="65" spans="1:16" x14ac:dyDescent="0.2">
      <c r="A65" t="s">
        <v>90</v>
      </c>
      <c r="B65" t="s">
        <v>93</v>
      </c>
      <c r="C65">
        <v>1</v>
      </c>
      <c r="D65">
        <v>24.7</v>
      </c>
      <c r="E65">
        <v>26.4</v>
      </c>
      <c r="F65">
        <v>6.6</v>
      </c>
      <c r="G65">
        <v>6.5</v>
      </c>
      <c r="H65">
        <v>22.7</v>
      </c>
      <c r="I65">
        <v>24.9</v>
      </c>
      <c r="J65">
        <v>5.6</v>
      </c>
      <c r="K65">
        <v>6</v>
      </c>
      <c r="M65">
        <f t="shared" si="0"/>
        <v>2</v>
      </c>
      <c r="N65">
        <f t="shared" si="0"/>
        <v>1.5</v>
      </c>
      <c r="O65">
        <f t="shared" si="0"/>
        <v>1</v>
      </c>
      <c r="P65">
        <f t="shared" si="0"/>
        <v>0.5</v>
      </c>
    </row>
    <row r="66" spans="1:16" x14ac:dyDescent="0.2">
      <c r="A66" t="s">
        <v>90</v>
      </c>
      <c r="B66" t="s">
        <v>94</v>
      </c>
      <c r="C66">
        <v>0.41</v>
      </c>
      <c r="D66">
        <v>0</v>
      </c>
      <c r="E66">
        <v>15.9</v>
      </c>
      <c r="F66">
        <v>1.5</v>
      </c>
      <c r="G66">
        <v>6.2</v>
      </c>
      <c r="H66">
        <v>0</v>
      </c>
      <c r="I66">
        <v>12.3</v>
      </c>
      <c r="J66">
        <v>0.1</v>
      </c>
      <c r="K66">
        <v>5.8</v>
      </c>
      <c r="M66">
        <f t="shared" si="0"/>
        <v>0</v>
      </c>
      <c r="N66">
        <f t="shared" si="0"/>
        <v>3.5999999999999996</v>
      </c>
      <c r="O66">
        <f t="shared" si="0"/>
        <v>1.4</v>
      </c>
      <c r="P66">
        <f t="shared" ref="P66:P75" si="1">G66-K66</f>
        <v>0.40000000000000036</v>
      </c>
    </row>
    <row r="67" spans="1:16" x14ac:dyDescent="0.2">
      <c r="A67" t="s">
        <v>90</v>
      </c>
      <c r="B67" t="s">
        <v>95</v>
      </c>
      <c r="C67">
        <v>0.48</v>
      </c>
      <c r="D67">
        <v>0</v>
      </c>
      <c r="E67">
        <v>29.4</v>
      </c>
      <c r="F67">
        <v>1.5</v>
      </c>
      <c r="G67">
        <v>6.3</v>
      </c>
      <c r="H67">
        <v>0</v>
      </c>
      <c r="I67">
        <v>25.8</v>
      </c>
      <c r="J67">
        <v>0</v>
      </c>
      <c r="K67">
        <v>6.1</v>
      </c>
      <c r="M67">
        <f t="shared" ref="M67:O75" si="2">D67-H67</f>
        <v>0</v>
      </c>
      <c r="N67">
        <f t="shared" si="2"/>
        <v>3.5999999999999979</v>
      </c>
      <c r="O67">
        <f t="shared" si="2"/>
        <v>1.5</v>
      </c>
      <c r="P67">
        <f t="shared" si="1"/>
        <v>0.20000000000000018</v>
      </c>
    </row>
    <row r="68" spans="1:16" x14ac:dyDescent="0.2">
      <c r="A68" t="s">
        <v>90</v>
      </c>
      <c r="B68" t="s">
        <v>96</v>
      </c>
      <c r="C68">
        <v>0.9</v>
      </c>
      <c r="D68">
        <v>0</v>
      </c>
      <c r="E68">
        <v>5.5</v>
      </c>
      <c r="F68">
        <v>0</v>
      </c>
      <c r="G68">
        <v>4.8</v>
      </c>
      <c r="H68">
        <v>0</v>
      </c>
      <c r="I68">
        <v>0.5</v>
      </c>
      <c r="J68">
        <v>0</v>
      </c>
      <c r="K68">
        <v>4.8</v>
      </c>
      <c r="M68">
        <f t="shared" si="2"/>
        <v>0</v>
      </c>
      <c r="N68">
        <f t="shared" si="2"/>
        <v>5</v>
      </c>
      <c r="O68">
        <f t="shared" si="2"/>
        <v>0</v>
      </c>
      <c r="P68">
        <f t="shared" si="1"/>
        <v>0</v>
      </c>
    </row>
    <row r="69" spans="1:16" x14ac:dyDescent="0.2">
      <c r="A69" t="s">
        <v>90</v>
      </c>
      <c r="B69" t="s">
        <v>97</v>
      </c>
      <c r="C69">
        <v>0.56000000000000005</v>
      </c>
      <c r="D69">
        <v>2</v>
      </c>
      <c r="E69">
        <v>23.7</v>
      </c>
      <c r="F69">
        <v>3.9</v>
      </c>
      <c r="G69">
        <v>6.4</v>
      </c>
      <c r="H69">
        <v>0.1</v>
      </c>
      <c r="I69">
        <v>21.8</v>
      </c>
      <c r="J69">
        <v>4.0999999999999996</v>
      </c>
      <c r="K69">
        <v>5.7</v>
      </c>
      <c r="M69">
        <f t="shared" si="2"/>
        <v>1.9</v>
      </c>
      <c r="N69">
        <f t="shared" si="2"/>
        <v>1.8999999999999986</v>
      </c>
      <c r="O69">
        <f t="shared" si="2"/>
        <v>-0.19999999999999973</v>
      </c>
      <c r="P69">
        <f t="shared" si="1"/>
        <v>0.70000000000000018</v>
      </c>
    </row>
    <row r="70" spans="1:16" x14ac:dyDescent="0.2">
      <c r="A70" t="s">
        <v>90</v>
      </c>
      <c r="B70" t="s">
        <v>98</v>
      </c>
      <c r="C70">
        <v>0.71</v>
      </c>
      <c r="D70">
        <v>21</v>
      </c>
      <c r="E70">
        <v>32.4</v>
      </c>
      <c r="F70">
        <v>6</v>
      </c>
      <c r="G70">
        <v>6.8</v>
      </c>
      <c r="H70">
        <v>20.399999999999999</v>
      </c>
      <c r="I70">
        <v>31.7</v>
      </c>
      <c r="J70">
        <v>5.5</v>
      </c>
      <c r="K70">
        <v>6</v>
      </c>
      <c r="M70">
        <f t="shared" si="2"/>
        <v>0.60000000000000142</v>
      </c>
      <c r="N70">
        <f t="shared" si="2"/>
        <v>0.69999999999999929</v>
      </c>
      <c r="O70">
        <f t="shared" si="2"/>
        <v>0.5</v>
      </c>
      <c r="P70">
        <f t="shared" si="1"/>
        <v>0.79999999999999982</v>
      </c>
    </row>
    <row r="71" spans="1:16" x14ac:dyDescent="0.2">
      <c r="A71" t="s">
        <v>90</v>
      </c>
      <c r="B71" t="s">
        <v>99</v>
      </c>
      <c r="C71">
        <v>0.3</v>
      </c>
      <c r="D71">
        <v>3.9</v>
      </c>
      <c r="E71">
        <v>26.3</v>
      </c>
      <c r="F71">
        <v>4.7</v>
      </c>
      <c r="G71">
        <v>6.4</v>
      </c>
      <c r="H71">
        <v>4.2</v>
      </c>
      <c r="I71">
        <v>26.5</v>
      </c>
      <c r="J71">
        <v>4.5999999999999996</v>
      </c>
      <c r="K71">
        <v>6.9</v>
      </c>
      <c r="M71">
        <f t="shared" si="2"/>
        <v>-0.30000000000000027</v>
      </c>
      <c r="N71">
        <f t="shared" si="2"/>
        <v>-0.19999999999999929</v>
      </c>
      <c r="O71">
        <f t="shared" si="2"/>
        <v>0.10000000000000053</v>
      </c>
      <c r="P71">
        <f t="shared" si="1"/>
        <v>-0.5</v>
      </c>
    </row>
    <row r="72" spans="1:16" x14ac:dyDescent="0.2">
      <c r="A72" t="s">
        <v>90</v>
      </c>
      <c r="B72" t="s">
        <v>100</v>
      </c>
      <c r="C72">
        <v>0.65</v>
      </c>
      <c r="D72">
        <v>0</v>
      </c>
      <c r="E72">
        <v>27.2</v>
      </c>
      <c r="F72">
        <v>0</v>
      </c>
      <c r="G72">
        <v>6.6</v>
      </c>
      <c r="H72">
        <v>0</v>
      </c>
      <c r="I72">
        <v>24.6</v>
      </c>
      <c r="J72">
        <v>0</v>
      </c>
      <c r="K72">
        <v>5.9</v>
      </c>
      <c r="M72">
        <f t="shared" si="2"/>
        <v>0</v>
      </c>
      <c r="N72">
        <f t="shared" si="2"/>
        <v>2.5999999999999979</v>
      </c>
      <c r="O72">
        <f t="shared" si="2"/>
        <v>0</v>
      </c>
      <c r="P72">
        <f t="shared" si="1"/>
        <v>0.69999999999999929</v>
      </c>
    </row>
    <row r="73" spans="1:16" x14ac:dyDescent="0.2">
      <c r="A73" t="s">
        <v>90</v>
      </c>
      <c r="B73" t="s">
        <v>101</v>
      </c>
      <c r="C73">
        <v>0.83</v>
      </c>
      <c r="D73">
        <v>1.6</v>
      </c>
      <c r="E73">
        <v>24.9</v>
      </c>
      <c r="F73">
        <v>4.7</v>
      </c>
      <c r="G73">
        <v>6.7</v>
      </c>
      <c r="H73">
        <v>0</v>
      </c>
      <c r="I73">
        <v>20.100000000000001</v>
      </c>
      <c r="J73">
        <v>5.0999999999999996</v>
      </c>
      <c r="K73">
        <v>5.4</v>
      </c>
      <c r="M73">
        <f t="shared" si="2"/>
        <v>1.6</v>
      </c>
      <c r="N73">
        <f t="shared" si="2"/>
        <v>4.7999999999999972</v>
      </c>
      <c r="O73">
        <f t="shared" si="2"/>
        <v>-0.39999999999999947</v>
      </c>
      <c r="P73">
        <f t="shared" si="1"/>
        <v>1.2999999999999998</v>
      </c>
    </row>
    <row r="74" spans="1:16" x14ac:dyDescent="0.2">
      <c r="A74" t="s">
        <v>90</v>
      </c>
      <c r="B74" t="s">
        <v>102</v>
      </c>
      <c r="C74">
        <v>0.17</v>
      </c>
      <c r="D74">
        <v>0</v>
      </c>
      <c r="E74">
        <v>12.2</v>
      </c>
      <c r="F74">
        <v>0</v>
      </c>
      <c r="G74">
        <v>5.7</v>
      </c>
      <c r="H74">
        <v>0</v>
      </c>
      <c r="I74">
        <v>10.1</v>
      </c>
      <c r="J74">
        <v>0</v>
      </c>
      <c r="K74">
        <v>5.7</v>
      </c>
      <c r="M74">
        <f t="shared" si="2"/>
        <v>0</v>
      </c>
      <c r="N74">
        <f t="shared" si="2"/>
        <v>2.0999999999999996</v>
      </c>
      <c r="O74">
        <f t="shared" si="2"/>
        <v>0</v>
      </c>
      <c r="P74">
        <f t="shared" si="1"/>
        <v>0</v>
      </c>
    </row>
    <row r="75" spans="1:16" x14ac:dyDescent="0.2">
      <c r="A75" t="s">
        <v>90</v>
      </c>
      <c r="B75" t="s">
        <v>103</v>
      </c>
      <c r="C75">
        <v>0.21</v>
      </c>
      <c r="D75">
        <v>8.5</v>
      </c>
      <c r="E75">
        <v>33.9</v>
      </c>
      <c r="F75">
        <v>4.8</v>
      </c>
      <c r="G75">
        <v>6.8</v>
      </c>
      <c r="H75">
        <v>8.4</v>
      </c>
      <c r="I75">
        <v>34.799999999999997</v>
      </c>
      <c r="J75">
        <v>4.9000000000000004</v>
      </c>
      <c r="K75">
        <v>6.7</v>
      </c>
      <c r="M75">
        <f t="shared" si="2"/>
        <v>9.9999999999999645E-2</v>
      </c>
      <c r="N75">
        <f t="shared" si="2"/>
        <v>-0.89999999999999858</v>
      </c>
      <c r="O75">
        <f t="shared" si="2"/>
        <v>-0.10000000000000053</v>
      </c>
      <c r="P75">
        <f t="shared" si="1"/>
        <v>9.9999999999999645E-2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ED5C-76EB-1249-83E2-65F44ABB9E4F}">
  <dimension ref="A1:K75"/>
  <sheetViews>
    <sheetView workbookViewId="0">
      <selection activeCell="E1" sqref="E1:E1048576"/>
    </sheetView>
  </sheetViews>
  <sheetFormatPr baseColWidth="10" defaultRowHeight="15" x14ac:dyDescent="0.2"/>
  <cols>
    <col min="4" max="4" width="6" customWidth="1"/>
    <col min="7" max="7" width="21" customWidth="1"/>
    <col min="8" max="8" width="10.83203125" style="15"/>
    <col min="9" max="9" width="19.5" style="15" customWidth="1"/>
    <col min="10" max="10" width="24.33203125" style="12" customWidth="1"/>
  </cols>
  <sheetData>
    <row r="1" spans="1:11" x14ac:dyDescent="0.2">
      <c r="A1" s="1" t="s">
        <v>0</v>
      </c>
      <c r="B1" s="1" t="s">
        <v>132</v>
      </c>
      <c r="C1" s="1" t="s">
        <v>109</v>
      </c>
      <c r="D1" t="s">
        <v>107</v>
      </c>
      <c r="E1" s="1" t="s">
        <v>133</v>
      </c>
      <c r="F1" s="1" t="s">
        <v>135</v>
      </c>
      <c r="G1" s="1" t="s">
        <v>136</v>
      </c>
      <c r="H1" s="15" t="s">
        <v>137</v>
      </c>
      <c r="I1" s="15" t="s">
        <v>138</v>
      </c>
      <c r="J1" s="12" t="s">
        <v>139</v>
      </c>
      <c r="K1" t="s">
        <v>134</v>
      </c>
    </row>
    <row r="2" spans="1:11" x14ac:dyDescent="0.2">
      <c r="A2" t="s">
        <v>26</v>
      </c>
      <c r="B2" t="s">
        <v>27</v>
      </c>
      <c r="C2">
        <v>1.4E-2</v>
      </c>
      <c r="D2">
        <v>1.4999999999999999E-2</v>
      </c>
      <c r="E2">
        <v>0.39</v>
      </c>
      <c r="F2">
        <v>3.1E-2</v>
      </c>
      <c r="G2">
        <v>1.7000000000000001E-2</v>
      </c>
      <c r="H2" s="15">
        <v>3.2000000000000001E-2</v>
      </c>
      <c r="I2" s="15">
        <v>1.7999999999999999E-2</v>
      </c>
      <c r="J2" s="12">
        <f t="shared" ref="J2:J65" si="0">F2-H2</f>
        <v>-1.0000000000000009E-3</v>
      </c>
      <c r="K2">
        <f>ABS(J2)</f>
        <v>1.0000000000000009E-3</v>
      </c>
    </row>
    <row r="3" spans="1:11" x14ac:dyDescent="0.2">
      <c r="A3" t="s">
        <v>26</v>
      </c>
      <c r="B3" t="s">
        <v>28</v>
      </c>
      <c r="C3">
        <v>0.01</v>
      </c>
      <c r="D3">
        <v>2.5000000000000001E-2</v>
      </c>
      <c r="E3">
        <v>0.35</v>
      </c>
      <c r="F3">
        <v>3.9E-2</v>
      </c>
      <c r="G3">
        <v>2.9000000000000001E-2</v>
      </c>
      <c r="H3" s="15">
        <v>4.2999999999999997E-2</v>
      </c>
      <c r="I3" s="15">
        <v>3.3000000000000002E-2</v>
      </c>
      <c r="J3" s="12">
        <f t="shared" si="0"/>
        <v>-3.9999999999999966E-3</v>
      </c>
      <c r="K3">
        <f t="shared" ref="K3:K66" si="1">ABS(J3)</f>
        <v>3.9999999999999966E-3</v>
      </c>
    </row>
    <row r="4" spans="1:11" x14ac:dyDescent="0.2">
      <c r="A4" t="s">
        <v>26</v>
      </c>
      <c r="B4" t="s">
        <v>29</v>
      </c>
      <c r="C4">
        <v>1.6E-2</v>
      </c>
      <c r="D4">
        <v>0.03</v>
      </c>
      <c r="E4">
        <v>0.13</v>
      </c>
      <c r="F4">
        <v>1.9E-2</v>
      </c>
      <c r="G4">
        <v>2.9999999999999992E-3</v>
      </c>
      <c r="H4" s="15">
        <v>2.1000000000000001E-2</v>
      </c>
      <c r="I4" s="15">
        <v>5.0000000000000001E-3</v>
      </c>
      <c r="J4" s="12">
        <f t="shared" si="0"/>
        <v>-2.0000000000000018E-3</v>
      </c>
      <c r="K4">
        <f t="shared" si="1"/>
        <v>2.0000000000000018E-3</v>
      </c>
    </row>
    <row r="5" spans="1:11" x14ac:dyDescent="0.2">
      <c r="A5" t="s">
        <v>26</v>
      </c>
      <c r="B5" t="s">
        <v>30</v>
      </c>
      <c r="C5">
        <v>1.4999999999999999E-2</v>
      </c>
      <c r="D5">
        <v>0.03</v>
      </c>
      <c r="E5">
        <v>0.68</v>
      </c>
      <c r="F5">
        <v>3.9E-2</v>
      </c>
      <c r="G5">
        <v>2.4E-2</v>
      </c>
      <c r="H5" s="15">
        <v>4.8000000000000001E-2</v>
      </c>
      <c r="I5" s="15">
        <v>3.3000000000000002E-2</v>
      </c>
      <c r="J5" s="12">
        <f t="shared" si="0"/>
        <v>-9.0000000000000011E-3</v>
      </c>
      <c r="K5">
        <f t="shared" si="1"/>
        <v>9.0000000000000011E-3</v>
      </c>
    </row>
    <row r="6" spans="1:11" x14ac:dyDescent="0.2">
      <c r="A6" t="s">
        <v>26</v>
      </c>
      <c r="B6" t="s">
        <v>31</v>
      </c>
      <c r="C6">
        <v>0.01</v>
      </c>
      <c r="D6">
        <v>1.7999999999999999E-2</v>
      </c>
      <c r="E6">
        <v>0.4</v>
      </c>
      <c r="F6">
        <v>1.6E-2</v>
      </c>
      <c r="G6">
        <v>6.0000000000000001E-3</v>
      </c>
      <c r="H6" s="15">
        <v>1.7000000000000001E-2</v>
      </c>
      <c r="I6" s="15">
        <v>7.0000000000000001E-3</v>
      </c>
      <c r="J6" s="12">
        <f t="shared" si="0"/>
        <v>-1.0000000000000009E-3</v>
      </c>
      <c r="K6">
        <f t="shared" si="1"/>
        <v>1.0000000000000009E-3</v>
      </c>
    </row>
    <row r="7" spans="1:11" x14ac:dyDescent="0.2">
      <c r="A7" t="s">
        <v>26</v>
      </c>
      <c r="B7" t="s">
        <v>32</v>
      </c>
      <c r="C7">
        <v>1.2999999999999999E-2</v>
      </c>
      <c r="D7">
        <v>1.7999999999999999E-2</v>
      </c>
      <c r="E7">
        <v>0.1</v>
      </c>
      <c r="F7">
        <v>1.7000000000000001E-2</v>
      </c>
      <c r="G7">
        <v>4.0000000000000018E-3</v>
      </c>
      <c r="H7" s="15">
        <v>1.9E-2</v>
      </c>
      <c r="I7" s="15">
        <v>6.0000000000000001E-3</v>
      </c>
      <c r="J7" s="12">
        <f t="shared" si="0"/>
        <v>-1.9999999999999983E-3</v>
      </c>
      <c r="K7">
        <f t="shared" si="1"/>
        <v>1.9999999999999983E-3</v>
      </c>
    </row>
    <row r="8" spans="1:11" x14ac:dyDescent="0.2">
      <c r="A8" t="s">
        <v>26</v>
      </c>
      <c r="B8" t="s">
        <v>33</v>
      </c>
      <c r="C8">
        <v>1.2E-2</v>
      </c>
      <c r="D8">
        <v>1.2999999999999999E-2</v>
      </c>
      <c r="E8">
        <v>0.76</v>
      </c>
      <c r="F8">
        <v>4.5999999999999999E-2</v>
      </c>
      <c r="G8">
        <v>3.4000000000000002E-2</v>
      </c>
      <c r="H8" s="15">
        <v>4.9000000000000002E-2</v>
      </c>
      <c r="I8" s="15">
        <v>3.6999999999999998E-2</v>
      </c>
      <c r="J8" s="12">
        <f t="shared" si="0"/>
        <v>-3.0000000000000027E-3</v>
      </c>
      <c r="K8">
        <f t="shared" si="1"/>
        <v>3.0000000000000027E-3</v>
      </c>
    </row>
    <row r="9" spans="1:11" x14ac:dyDescent="0.2">
      <c r="A9" t="s">
        <v>26</v>
      </c>
      <c r="B9" t="s">
        <v>34</v>
      </c>
      <c r="C9">
        <v>1.7000000000000001E-2</v>
      </c>
      <c r="D9">
        <v>0.04</v>
      </c>
      <c r="E9">
        <v>0.57999999999999996</v>
      </c>
      <c r="F9">
        <v>2.5999999999999999E-2</v>
      </c>
      <c r="G9">
        <v>8.9999999999999976E-3</v>
      </c>
      <c r="H9" s="15">
        <v>2.7E-2</v>
      </c>
      <c r="I9" s="15">
        <v>0.01</v>
      </c>
      <c r="J9" s="12">
        <f t="shared" si="0"/>
        <v>-1.0000000000000009E-3</v>
      </c>
      <c r="K9">
        <f t="shared" si="1"/>
        <v>1.0000000000000009E-3</v>
      </c>
    </row>
    <row r="10" spans="1:11" x14ac:dyDescent="0.2">
      <c r="A10" t="s">
        <v>26</v>
      </c>
      <c r="B10" t="s">
        <v>35</v>
      </c>
      <c r="C10">
        <v>1.2E-2</v>
      </c>
      <c r="D10">
        <v>2.5999999999999999E-2</v>
      </c>
      <c r="E10">
        <v>0.56000000000000005</v>
      </c>
      <c r="F10">
        <v>3.1E-2</v>
      </c>
      <c r="G10">
        <v>1.9E-2</v>
      </c>
      <c r="H10" s="15">
        <v>3.5000000000000003E-2</v>
      </c>
      <c r="I10" s="15">
        <v>2.3E-2</v>
      </c>
      <c r="J10" s="12">
        <f t="shared" si="0"/>
        <v>-4.0000000000000036E-3</v>
      </c>
      <c r="K10">
        <f t="shared" si="1"/>
        <v>4.0000000000000036E-3</v>
      </c>
    </row>
    <row r="11" spans="1:11" x14ac:dyDescent="0.2">
      <c r="A11" t="s">
        <v>26</v>
      </c>
      <c r="B11" t="s">
        <v>36</v>
      </c>
      <c r="C11">
        <v>8.9999999999999993E-3</v>
      </c>
      <c r="D11">
        <v>1.7000000000000001E-2</v>
      </c>
      <c r="E11">
        <v>0.54</v>
      </c>
      <c r="F11">
        <v>2.7E-2</v>
      </c>
      <c r="G11">
        <v>1.7999999999999999E-2</v>
      </c>
      <c r="H11" s="15">
        <v>3.2000000000000001E-2</v>
      </c>
      <c r="I11" s="15">
        <v>2.3E-2</v>
      </c>
      <c r="J11" s="12">
        <f t="shared" si="0"/>
        <v>-5.000000000000001E-3</v>
      </c>
      <c r="K11">
        <f t="shared" si="1"/>
        <v>5.000000000000001E-3</v>
      </c>
    </row>
    <row r="12" spans="1:11" x14ac:dyDescent="0.2">
      <c r="A12" t="s">
        <v>37</v>
      </c>
      <c r="B12" t="s">
        <v>38</v>
      </c>
      <c r="C12">
        <v>1.7000000000000001E-2</v>
      </c>
      <c r="D12">
        <v>2.3E-2</v>
      </c>
      <c r="E12">
        <v>0.12</v>
      </c>
      <c r="F12">
        <v>2.4E-2</v>
      </c>
      <c r="G12">
        <v>6.9999999999999993E-3</v>
      </c>
      <c r="H12" s="15">
        <v>2.5999999999999999E-2</v>
      </c>
      <c r="I12" s="15">
        <v>8.9999999999999993E-3</v>
      </c>
      <c r="J12" s="12">
        <f t="shared" si="0"/>
        <v>-1.9999999999999983E-3</v>
      </c>
      <c r="K12">
        <f t="shared" si="1"/>
        <v>1.9999999999999983E-3</v>
      </c>
    </row>
    <row r="13" spans="1:11" x14ac:dyDescent="0.2">
      <c r="A13" t="s">
        <v>37</v>
      </c>
      <c r="B13" t="s">
        <v>39</v>
      </c>
      <c r="C13">
        <v>1.4E-2</v>
      </c>
      <c r="D13">
        <v>2.1000000000000001E-2</v>
      </c>
      <c r="E13">
        <v>0.6</v>
      </c>
      <c r="F13">
        <v>8.1000000000000003E-2</v>
      </c>
      <c r="G13">
        <v>6.7000000000000004E-2</v>
      </c>
      <c r="H13" s="15">
        <v>7.9000000000000001E-2</v>
      </c>
      <c r="I13" s="15">
        <v>6.5000000000000002E-2</v>
      </c>
      <c r="J13" s="12">
        <f t="shared" si="0"/>
        <v>2.0000000000000018E-3</v>
      </c>
      <c r="K13">
        <f t="shared" si="1"/>
        <v>2.0000000000000018E-3</v>
      </c>
    </row>
    <row r="14" spans="1:11" x14ac:dyDescent="0.2">
      <c r="A14" t="s">
        <v>37</v>
      </c>
      <c r="B14" t="s">
        <v>40</v>
      </c>
      <c r="C14">
        <v>8.9999999999999993E-3</v>
      </c>
      <c r="D14">
        <v>0.01</v>
      </c>
      <c r="E14">
        <v>0.12</v>
      </c>
      <c r="F14">
        <v>0.02</v>
      </c>
      <c r="G14">
        <v>1.0999999999999999E-2</v>
      </c>
      <c r="H14" s="15">
        <v>2.3E-2</v>
      </c>
      <c r="I14" s="15">
        <v>1.4E-2</v>
      </c>
      <c r="J14" s="12">
        <f t="shared" si="0"/>
        <v>-2.9999999999999992E-3</v>
      </c>
      <c r="K14">
        <f t="shared" si="1"/>
        <v>2.9999999999999992E-3</v>
      </c>
    </row>
    <row r="15" spans="1:11" x14ac:dyDescent="0.2">
      <c r="A15" t="s">
        <v>37</v>
      </c>
      <c r="B15" t="s">
        <v>41</v>
      </c>
      <c r="C15">
        <v>1.4E-2</v>
      </c>
      <c r="D15">
        <v>4.2000000000000003E-2</v>
      </c>
      <c r="E15">
        <v>0.95</v>
      </c>
      <c r="F15">
        <v>4.5999999999999999E-2</v>
      </c>
      <c r="G15">
        <v>3.2000000000000001E-2</v>
      </c>
      <c r="H15" s="15">
        <v>5.6000000000000001E-2</v>
      </c>
      <c r="I15" s="15">
        <v>4.2000000000000003E-2</v>
      </c>
      <c r="J15" s="12">
        <f t="shared" si="0"/>
        <v>-1.0000000000000002E-2</v>
      </c>
      <c r="K15">
        <f t="shared" si="1"/>
        <v>1.0000000000000002E-2</v>
      </c>
    </row>
    <row r="16" spans="1:11" x14ac:dyDescent="0.2">
      <c r="A16" t="s">
        <v>37</v>
      </c>
      <c r="B16" t="s">
        <v>42</v>
      </c>
      <c r="C16">
        <v>1.6E-2</v>
      </c>
      <c r="D16">
        <v>2.3E-2</v>
      </c>
      <c r="E16">
        <v>0.85</v>
      </c>
      <c r="F16">
        <v>2.3E-2</v>
      </c>
      <c r="G16">
        <v>6.9999999999999993E-3</v>
      </c>
      <c r="H16" s="15">
        <v>2.7E-2</v>
      </c>
      <c r="I16" s="15">
        <v>1.0999999999999999E-2</v>
      </c>
      <c r="J16" s="12">
        <f t="shared" si="0"/>
        <v>-4.0000000000000001E-3</v>
      </c>
      <c r="K16">
        <f t="shared" si="1"/>
        <v>4.0000000000000001E-3</v>
      </c>
    </row>
    <row r="17" spans="1:11" x14ac:dyDescent="0.2">
      <c r="A17" t="s">
        <v>37</v>
      </c>
      <c r="B17" t="s">
        <v>43</v>
      </c>
      <c r="C17">
        <v>0.01</v>
      </c>
      <c r="D17">
        <v>1.7000000000000001E-2</v>
      </c>
      <c r="E17">
        <v>0.31</v>
      </c>
      <c r="F17">
        <v>0.04</v>
      </c>
      <c r="G17">
        <v>0.03</v>
      </c>
      <c r="H17" s="15">
        <v>4.3999999999999997E-2</v>
      </c>
      <c r="I17" s="15">
        <v>3.4000000000000002E-2</v>
      </c>
      <c r="J17" s="12">
        <f t="shared" si="0"/>
        <v>-3.9999999999999966E-3</v>
      </c>
      <c r="K17">
        <f t="shared" si="1"/>
        <v>3.9999999999999966E-3</v>
      </c>
    </row>
    <row r="18" spans="1:11" x14ac:dyDescent="0.2">
      <c r="A18" t="s">
        <v>37</v>
      </c>
      <c r="B18" t="s">
        <v>44</v>
      </c>
      <c r="C18">
        <v>0.01</v>
      </c>
      <c r="D18">
        <v>2.1999999999999999E-2</v>
      </c>
      <c r="E18">
        <v>1</v>
      </c>
      <c r="F18">
        <v>7.0999999999999994E-2</v>
      </c>
      <c r="G18">
        <v>6.0999999999999992E-2</v>
      </c>
      <c r="H18" s="15">
        <v>7.8E-2</v>
      </c>
      <c r="I18" s="15">
        <v>6.8000000000000005E-2</v>
      </c>
      <c r="J18" s="12">
        <f t="shared" si="0"/>
        <v>-7.0000000000000062E-3</v>
      </c>
      <c r="K18">
        <f t="shared" si="1"/>
        <v>7.0000000000000062E-3</v>
      </c>
    </row>
    <row r="19" spans="1:11" x14ac:dyDescent="0.2">
      <c r="A19" t="s">
        <v>37</v>
      </c>
      <c r="B19" t="s">
        <v>45</v>
      </c>
      <c r="C19">
        <v>1.6E-2</v>
      </c>
      <c r="D19">
        <v>2.7E-2</v>
      </c>
      <c r="E19">
        <v>0.8</v>
      </c>
      <c r="F19">
        <v>4.2000000000000003E-2</v>
      </c>
      <c r="G19">
        <v>2.5999999999999999E-2</v>
      </c>
      <c r="H19" s="15">
        <v>4.9000000000000002E-2</v>
      </c>
      <c r="I19" s="15">
        <v>3.3000000000000002E-2</v>
      </c>
      <c r="J19" s="12">
        <f t="shared" si="0"/>
        <v>-6.9999999999999993E-3</v>
      </c>
      <c r="K19">
        <f t="shared" si="1"/>
        <v>6.9999999999999993E-3</v>
      </c>
    </row>
    <row r="20" spans="1:11" x14ac:dyDescent="0.2">
      <c r="A20" t="s">
        <v>37</v>
      </c>
      <c r="B20" t="s">
        <v>46</v>
      </c>
      <c r="C20">
        <v>1.0999999999999999E-2</v>
      </c>
      <c r="D20">
        <v>2.1000000000000001E-2</v>
      </c>
      <c r="E20">
        <v>0.1</v>
      </c>
      <c r="F20">
        <v>0.02</v>
      </c>
      <c r="G20">
        <v>9.0000000000000011E-3</v>
      </c>
      <c r="H20" s="15">
        <v>2.1000000000000001E-2</v>
      </c>
      <c r="I20" s="15">
        <v>0.01</v>
      </c>
      <c r="J20" s="12">
        <f t="shared" si="0"/>
        <v>-1.0000000000000009E-3</v>
      </c>
      <c r="K20">
        <f t="shared" si="1"/>
        <v>1.0000000000000009E-3</v>
      </c>
    </row>
    <row r="21" spans="1:11" x14ac:dyDescent="0.2">
      <c r="A21" t="s">
        <v>37</v>
      </c>
      <c r="B21" t="s">
        <v>47</v>
      </c>
      <c r="C21">
        <v>1.0999999999999999E-2</v>
      </c>
      <c r="D21">
        <v>2.1999999999999999E-2</v>
      </c>
      <c r="E21">
        <v>0.47</v>
      </c>
      <c r="F21">
        <v>0.03</v>
      </c>
      <c r="G21">
        <v>1.9E-2</v>
      </c>
      <c r="H21" s="15">
        <v>3.2000000000000001E-2</v>
      </c>
      <c r="I21" s="15">
        <v>2.1000000000000001E-2</v>
      </c>
      <c r="J21" s="12">
        <f t="shared" si="0"/>
        <v>-2.0000000000000018E-3</v>
      </c>
      <c r="K21">
        <f t="shared" si="1"/>
        <v>2.0000000000000018E-3</v>
      </c>
    </row>
    <row r="22" spans="1:11" x14ac:dyDescent="0.2">
      <c r="A22" t="s">
        <v>37</v>
      </c>
      <c r="B22" t="s">
        <v>48</v>
      </c>
      <c r="C22">
        <v>1.6E-2</v>
      </c>
      <c r="D22">
        <v>3.5999999999999997E-2</v>
      </c>
      <c r="E22">
        <v>0.7</v>
      </c>
      <c r="F22">
        <v>4.8000000000000001E-2</v>
      </c>
      <c r="G22">
        <v>3.2000000000000001E-2</v>
      </c>
      <c r="H22" s="15">
        <v>5.7000000000000002E-2</v>
      </c>
      <c r="I22" s="15">
        <v>4.1000000000000002E-2</v>
      </c>
      <c r="J22" s="12">
        <f t="shared" si="0"/>
        <v>-9.0000000000000011E-3</v>
      </c>
      <c r="K22">
        <f t="shared" si="1"/>
        <v>9.0000000000000011E-3</v>
      </c>
    </row>
    <row r="23" spans="1:11" x14ac:dyDescent="0.2">
      <c r="A23" t="s">
        <v>37</v>
      </c>
      <c r="B23" t="s">
        <v>49</v>
      </c>
      <c r="C23">
        <v>2.4E-2</v>
      </c>
      <c r="D23">
        <v>3.4000000000000002E-2</v>
      </c>
      <c r="E23">
        <v>0.36</v>
      </c>
      <c r="F23">
        <v>4.8000000000000001E-2</v>
      </c>
      <c r="G23">
        <v>2.4E-2</v>
      </c>
      <c r="H23" s="15">
        <v>5.7000000000000002E-2</v>
      </c>
      <c r="I23" s="15">
        <v>3.3000000000000002E-2</v>
      </c>
      <c r="J23" s="12">
        <f t="shared" si="0"/>
        <v>-9.0000000000000011E-3</v>
      </c>
      <c r="K23">
        <f t="shared" si="1"/>
        <v>9.0000000000000011E-3</v>
      </c>
    </row>
    <row r="24" spans="1:11" x14ac:dyDescent="0.2">
      <c r="A24" t="s">
        <v>37</v>
      </c>
      <c r="B24" t="s">
        <v>50</v>
      </c>
      <c r="C24">
        <v>0.01</v>
      </c>
      <c r="D24">
        <v>0.03</v>
      </c>
      <c r="E24">
        <v>0.86</v>
      </c>
      <c r="F24">
        <v>2.5000000000000001E-2</v>
      </c>
      <c r="G24">
        <v>1.4999999999999999E-2</v>
      </c>
      <c r="H24" s="15">
        <v>0.03</v>
      </c>
      <c r="I24" s="15">
        <v>0.02</v>
      </c>
      <c r="J24" s="12">
        <f t="shared" si="0"/>
        <v>-4.9999999999999975E-3</v>
      </c>
      <c r="K24">
        <f t="shared" si="1"/>
        <v>4.9999999999999975E-3</v>
      </c>
    </row>
    <row r="25" spans="1:11" x14ac:dyDescent="0.2">
      <c r="A25" t="s">
        <v>37</v>
      </c>
      <c r="B25" t="s">
        <v>51</v>
      </c>
      <c r="C25">
        <v>1.2999999999999999E-2</v>
      </c>
      <c r="D25">
        <v>3.9E-2</v>
      </c>
      <c r="E25">
        <v>0.45</v>
      </c>
      <c r="F25">
        <v>3.7999999999999999E-2</v>
      </c>
      <c r="G25">
        <v>2.5000000000000001E-2</v>
      </c>
      <c r="H25" s="15">
        <v>4.1000000000000002E-2</v>
      </c>
      <c r="I25" s="15">
        <v>2.8000000000000001E-2</v>
      </c>
      <c r="J25" s="12">
        <f t="shared" si="0"/>
        <v>-3.0000000000000027E-3</v>
      </c>
      <c r="K25">
        <f t="shared" si="1"/>
        <v>3.0000000000000027E-3</v>
      </c>
    </row>
    <row r="26" spans="1:11" x14ac:dyDescent="0.2">
      <c r="A26" t="s">
        <v>37</v>
      </c>
      <c r="B26" t="s">
        <v>52</v>
      </c>
      <c r="C26">
        <v>1.0999999999999999E-2</v>
      </c>
      <c r="D26">
        <v>2.3E-2</v>
      </c>
      <c r="E26">
        <v>0.3</v>
      </c>
      <c r="F26">
        <v>1.7000000000000001E-2</v>
      </c>
      <c r="G26">
        <v>6.0000000000000019E-3</v>
      </c>
      <c r="H26" s="15">
        <v>2.1000000000000001E-2</v>
      </c>
      <c r="I26" s="15">
        <v>0.01</v>
      </c>
      <c r="J26" s="12">
        <f t="shared" si="0"/>
        <v>-4.0000000000000001E-3</v>
      </c>
      <c r="K26">
        <f t="shared" si="1"/>
        <v>4.0000000000000001E-3</v>
      </c>
    </row>
    <row r="27" spans="1:11" x14ac:dyDescent="0.2">
      <c r="A27" t="s">
        <v>37</v>
      </c>
      <c r="B27" t="s">
        <v>53</v>
      </c>
      <c r="C27">
        <v>1.4999999999999999E-2</v>
      </c>
      <c r="D27">
        <v>1.4E-2</v>
      </c>
      <c r="E27">
        <v>0.93</v>
      </c>
      <c r="F27">
        <v>4.2000000000000003E-2</v>
      </c>
      <c r="G27">
        <v>2.7E-2</v>
      </c>
      <c r="H27" s="15">
        <v>5.0999999999999997E-2</v>
      </c>
      <c r="I27" s="15">
        <v>3.5999999999999997E-2</v>
      </c>
      <c r="J27" s="12">
        <f t="shared" si="0"/>
        <v>-8.9999999999999941E-3</v>
      </c>
      <c r="K27">
        <f t="shared" si="1"/>
        <v>8.9999999999999941E-3</v>
      </c>
    </row>
    <row r="28" spans="1:11" x14ac:dyDescent="0.2">
      <c r="A28" t="s">
        <v>54</v>
      </c>
      <c r="B28" t="s">
        <v>55</v>
      </c>
      <c r="C28">
        <v>0.01</v>
      </c>
      <c r="D28">
        <v>1.7999999999999999E-2</v>
      </c>
      <c r="E28">
        <v>0.26</v>
      </c>
      <c r="F28">
        <v>2.1000000000000001E-2</v>
      </c>
      <c r="G28">
        <v>1.0999999999999999E-2</v>
      </c>
      <c r="H28" s="15">
        <v>2.5000000000000001E-2</v>
      </c>
      <c r="I28" s="15">
        <v>1.4999999999999999E-2</v>
      </c>
      <c r="J28" s="12">
        <f t="shared" si="0"/>
        <v>-4.0000000000000001E-3</v>
      </c>
      <c r="K28">
        <f t="shared" si="1"/>
        <v>4.0000000000000001E-3</v>
      </c>
    </row>
    <row r="29" spans="1:11" x14ac:dyDescent="0.2">
      <c r="A29" t="s">
        <v>54</v>
      </c>
      <c r="B29" t="s">
        <v>56</v>
      </c>
      <c r="C29">
        <v>2.1999999999999999E-2</v>
      </c>
      <c r="D29">
        <v>0.06</v>
      </c>
      <c r="E29">
        <v>0.22</v>
      </c>
      <c r="F29">
        <v>4.2999999999999997E-2</v>
      </c>
      <c r="G29">
        <v>2.1000000000000001E-2</v>
      </c>
      <c r="H29" s="15">
        <v>4.7E-2</v>
      </c>
      <c r="I29" s="15">
        <v>2.5000000000000001E-2</v>
      </c>
      <c r="J29" s="12">
        <f t="shared" si="0"/>
        <v>-4.0000000000000036E-3</v>
      </c>
      <c r="K29">
        <f t="shared" si="1"/>
        <v>4.0000000000000036E-3</v>
      </c>
    </row>
    <row r="30" spans="1:11" x14ac:dyDescent="0.2">
      <c r="A30" t="s">
        <v>54</v>
      </c>
      <c r="B30" t="s">
        <v>57</v>
      </c>
      <c r="C30">
        <v>1.2E-2</v>
      </c>
      <c r="D30">
        <v>3.7999999999999999E-2</v>
      </c>
      <c r="E30">
        <v>0.67</v>
      </c>
      <c r="F30">
        <v>3.5999999999999997E-2</v>
      </c>
      <c r="G30">
        <v>2.4E-2</v>
      </c>
      <c r="H30" s="15">
        <v>4.2999999999999997E-2</v>
      </c>
      <c r="I30" s="15">
        <v>3.1E-2</v>
      </c>
      <c r="J30" s="12">
        <f t="shared" si="0"/>
        <v>-6.9999999999999993E-3</v>
      </c>
      <c r="K30">
        <f t="shared" si="1"/>
        <v>6.9999999999999993E-3</v>
      </c>
    </row>
    <row r="31" spans="1:11" x14ac:dyDescent="0.2">
      <c r="A31" t="s">
        <v>54</v>
      </c>
      <c r="B31" t="s">
        <v>58</v>
      </c>
      <c r="C31">
        <v>1.9E-2</v>
      </c>
      <c r="D31">
        <v>3.1E-2</v>
      </c>
      <c r="E31">
        <v>0.61</v>
      </c>
      <c r="F31">
        <v>3.3000000000000002E-2</v>
      </c>
      <c r="G31">
        <v>1.4E-2</v>
      </c>
      <c r="H31" s="15">
        <v>3.7999999999999999E-2</v>
      </c>
      <c r="I31" s="15">
        <v>1.9E-2</v>
      </c>
      <c r="J31" s="12">
        <f t="shared" si="0"/>
        <v>-4.9999999999999975E-3</v>
      </c>
      <c r="K31">
        <f t="shared" si="1"/>
        <v>4.9999999999999975E-3</v>
      </c>
    </row>
    <row r="32" spans="1:11" x14ac:dyDescent="0.2">
      <c r="A32" t="s">
        <v>54</v>
      </c>
      <c r="B32" t="s">
        <v>59</v>
      </c>
      <c r="C32">
        <v>1.0999999999999999E-2</v>
      </c>
      <c r="D32">
        <v>0.06</v>
      </c>
      <c r="E32">
        <v>1</v>
      </c>
      <c r="F32">
        <v>1.7000000000000001E-2</v>
      </c>
      <c r="G32">
        <v>6.0000000000000019E-3</v>
      </c>
      <c r="H32" s="15">
        <v>1.9E-2</v>
      </c>
      <c r="I32" s="15">
        <v>8.0000000000000002E-3</v>
      </c>
      <c r="J32" s="12">
        <f t="shared" si="0"/>
        <v>-1.9999999999999983E-3</v>
      </c>
      <c r="K32">
        <f t="shared" si="1"/>
        <v>1.9999999999999983E-3</v>
      </c>
    </row>
    <row r="33" spans="1:11" x14ac:dyDescent="0.2">
      <c r="A33" t="s">
        <v>54</v>
      </c>
      <c r="B33" t="s">
        <v>60</v>
      </c>
      <c r="C33">
        <v>2.7E-2</v>
      </c>
      <c r="D33">
        <v>3.3000000000000002E-2</v>
      </c>
      <c r="E33">
        <v>0.5</v>
      </c>
      <c r="F33">
        <v>6.9000000000000006E-2</v>
      </c>
      <c r="G33">
        <v>4.200000000000001E-2</v>
      </c>
      <c r="H33" s="15">
        <v>7.3999999999999996E-2</v>
      </c>
      <c r="I33" s="15">
        <v>4.7E-2</v>
      </c>
      <c r="J33" s="12">
        <f t="shared" si="0"/>
        <v>-4.9999999999999906E-3</v>
      </c>
      <c r="K33">
        <f t="shared" si="1"/>
        <v>4.9999999999999906E-3</v>
      </c>
    </row>
    <row r="34" spans="1:11" x14ac:dyDescent="0.2">
      <c r="A34" t="s">
        <v>54</v>
      </c>
      <c r="B34" t="s">
        <v>61</v>
      </c>
      <c r="C34">
        <v>1.7000000000000001E-2</v>
      </c>
      <c r="D34">
        <v>0.02</v>
      </c>
      <c r="E34">
        <v>1</v>
      </c>
      <c r="F34">
        <v>5.7000000000000002E-2</v>
      </c>
      <c r="G34">
        <v>0.04</v>
      </c>
      <c r="H34" s="15">
        <v>6.6000000000000003E-2</v>
      </c>
      <c r="I34" s="15">
        <v>4.9000000000000002E-2</v>
      </c>
      <c r="J34" s="12">
        <f t="shared" si="0"/>
        <v>-9.0000000000000011E-3</v>
      </c>
      <c r="K34">
        <f t="shared" si="1"/>
        <v>9.0000000000000011E-3</v>
      </c>
    </row>
    <row r="35" spans="1:11" x14ac:dyDescent="0.2">
      <c r="A35" t="s">
        <v>54</v>
      </c>
      <c r="B35" t="s">
        <v>62</v>
      </c>
      <c r="C35">
        <v>1.7999999999999999E-2</v>
      </c>
      <c r="D35">
        <v>2.5000000000000001E-2</v>
      </c>
      <c r="E35">
        <v>1</v>
      </c>
      <c r="F35">
        <v>4.2999999999999997E-2</v>
      </c>
      <c r="G35">
        <v>2.5000000000000001E-2</v>
      </c>
      <c r="H35" s="15">
        <v>4.9000000000000002E-2</v>
      </c>
      <c r="I35" s="15">
        <v>3.1E-2</v>
      </c>
      <c r="J35" s="12">
        <f t="shared" si="0"/>
        <v>-6.0000000000000053E-3</v>
      </c>
      <c r="K35">
        <f t="shared" si="1"/>
        <v>6.0000000000000053E-3</v>
      </c>
    </row>
    <row r="36" spans="1:11" x14ac:dyDescent="0.2">
      <c r="A36" t="s">
        <v>54</v>
      </c>
      <c r="B36" t="s">
        <v>63</v>
      </c>
      <c r="C36">
        <v>1.2E-2</v>
      </c>
      <c r="D36">
        <v>3.3000000000000002E-2</v>
      </c>
      <c r="E36">
        <v>1</v>
      </c>
      <c r="F36">
        <v>2.3E-2</v>
      </c>
      <c r="G36">
        <v>1.0999999999999999E-2</v>
      </c>
      <c r="H36" s="15">
        <v>2.5999999999999999E-2</v>
      </c>
      <c r="I36" s="15">
        <v>1.4E-2</v>
      </c>
      <c r="J36" s="12">
        <f t="shared" si="0"/>
        <v>-2.9999999999999992E-3</v>
      </c>
      <c r="K36">
        <f t="shared" si="1"/>
        <v>2.9999999999999992E-3</v>
      </c>
    </row>
    <row r="37" spans="1:11" x14ac:dyDescent="0.2">
      <c r="A37" t="s">
        <v>54</v>
      </c>
      <c r="B37" t="s">
        <v>64</v>
      </c>
      <c r="C37">
        <v>1.6E-2</v>
      </c>
      <c r="D37">
        <v>3.5000000000000003E-2</v>
      </c>
      <c r="E37">
        <v>0.37</v>
      </c>
      <c r="F37">
        <v>3.1E-2</v>
      </c>
      <c r="G37">
        <v>1.4999999999999999E-2</v>
      </c>
      <c r="H37" s="15">
        <v>3.5000000000000003E-2</v>
      </c>
      <c r="I37" s="15">
        <v>1.9E-2</v>
      </c>
      <c r="J37" s="12">
        <f t="shared" si="0"/>
        <v>-4.0000000000000036E-3</v>
      </c>
      <c r="K37">
        <f t="shared" si="1"/>
        <v>4.0000000000000036E-3</v>
      </c>
    </row>
    <row r="38" spans="1:11" x14ac:dyDescent="0.2">
      <c r="A38" t="s">
        <v>54</v>
      </c>
      <c r="B38" t="s">
        <v>65</v>
      </c>
      <c r="C38">
        <v>1.9E-2</v>
      </c>
      <c r="D38">
        <v>2.5000000000000001E-2</v>
      </c>
      <c r="E38">
        <v>0.87</v>
      </c>
      <c r="F38">
        <v>6.8000000000000005E-2</v>
      </c>
      <c r="G38">
        <v>4.9000000000000002E-2</v>
      </c>
      <c r="H38" s="15">
        <v>7.9000000000000001E-2</v>
      </c>
      <c r="I38" s="15">
        <v>0.06</v>
      </c>
      <c r="J38" s="12">
        <f t="shared" si="0"/>
        <v>-1.0999999999999996E-2</v>
      </c>
      <c r="K38">
        <f t="shared" si="1"/>
        <v>1.0999999999999996E-2</v>
      </c>
    </row>
    <row r="39" spans="1:11" x14ac:dyDescent="0.2">
      <c r="A39" t="s">
        <v>54</v>
      </c>
      <c r="B39" t="s">
        <v>66</v>
      </c>
      <c r="C39">
        <v>2.4E-2</v>
      </c>
      <c r="D39">
        <v>1.9E-2</v>
      </c>
      <c r="E39">
        <v>0.6</v>
      </c>
      <c r="F39">
        <v>2.4E-2</v>
      </c>
      <c r="G39">
        <v>0</v>
      </c>
      <c r="H39" s="15">
        <v>2.5999999999999999E-2</v>
      </c>
      <c r="I39" s="15">
        <v>2E-3</v>
      </c>
      <c r="J39" s="12">
        <f t="shared" si="0"/>
        <v>-1.9999999999999983E-3</v>
      </c>
      <c r="K39">
        <f t="shared" si="1"/>
        <v>1.9999999999999983E-3</v>
      </c>
    </row>
    <row r="40" spans="1:11" x14ac:dyDescent="0.2">
      <c r="A40" t="s">
        <v>54</v>
      </c>
      <c r="B40" t="s">
        <v>67</v>
      </c>
      <c r="C40">
        <v>1.2E-2</v>
      </c>
      <c r="D40">
        <v>3.1E-2</v>
      </c>
      <c r="E40">
        <v>0.56999999999999995</v>
      </c>
      <c r="F40">
        <v>2.7E-2</v>
      </c>
      <c r="G40">
        <v>1.4999999999999999E-2</v>
      </c>
      <c r="H40" s="15">
        <v>3.1E-2</v>
      </c>
      <c r="I40" s="15">
        <v>1.9E-2</v>
      </c>
      <c r="J40" s="12">
        <f t="shared" si="0"/>
        <v>-4.0000000000000001E-3</v>
      </c>
      <c r="K40">
        <f t="shared" si="1"/>
        <v>4.0000000000000001E-3</v>
      </c>
    </row>
    <row r="41" spans="1:11" x14ac:dyDescent="0.2">
      <c r="A41" t="s">
        <v>54</v>
      </c>
      <c r="B41" t="s">
        <v>68</v>
      </c>
      <c r="C41">
        <v>0.02</v>
      </c>
      <c r="D41">
        <v>2.8000000000000001E-2</v>
      </c>
      <c r="E41">
        <v>0.52</v>
      </c>
      <c r="F41">
        <v>2.5000000000000001E-2</v>
      </c>
      <c r="G41">
        <v>5.000000000000001E-3</v>
      </c>
      <c r="H41" s="15">
        <v>2.8000000000000001E-2</v>
      </c>
      <c r="I41" s="15">
        <v>8.0000000000000002E-3</v>
      </c>
      <c r="J41" s="12">
        <f t="shared" si="0"/>
        <v>-2.9999999999999992E-3</v>
      </c>
      <c r="K41">
        <f t="shared" si="1"/>
        <v>2.9999999999999992E-3</v>
      </c>
    </row>
    <row r="42" spans="1:11" x14ac:dyDescent="0.2">
      <c r="A42" t="s">
        <v>54</v>
      </c>
      <c r="B42" t="s">
        <v>69</v>
      </c>
      <c r="C42">
        <v>1.7000000000000001E-2</v>
      </c>
      <c r="D42">
        <v>2.3E-2</v>
      </c>
      <c r="E42">
        <v>0.7</v>
      </c>
      <c r="F42">
        <v>2.5000000000000001E-2</v>
      </c>
      <c r="G42">
        <v>8.0000000000000002E-3</v>
      </c>
      <c r="H42" s="15">
        <v>0.03</v>
      </c>
      <c r="I42" s="15">
        <v>1.2999999999999999E-2</v>
      </c>
      <c r="J42" s="12">
        <f t="shared" si="0"/>
        <v>-4.9999999999999975E-3</v>
      </c>
      <c r="K42">
        <f t="shared" si="1"/>
        <v>4.9999999999999975E-3</v>
      </c>
    </row>
    <row r="43" spans="1:11" x14ac:dyDescent="0.2">
      <c r="A43" t="s">
        <v>54</v>
      </c>
      <c r="B43" t="s">
        <v>70</v>
      </c>
      <c r="C43">
        <v>1.7000000000000001E-2</v>
      </c>
      <c r="D43">
        <v>2.7E-2</v>
      </c>
      <c r="E43">
        <v>0.28999999999999998</v>
      </c>
      <c r="F43">
        <v>3.6999999999999998E-2</v>
      </c>
      <c r="G43">
        <v>0.02</v>
      </c>
      <c r="H43" s="15">
        <v>3.9E-2</v>
      </c>
      <c r="I43" s="15">
        <v>2.1999999999999999E-2</v>
      </c>
      <c r="J43" s="12">
        <f t="shared" si="0"/>
        <v>-2.0000000000000018E-3</v>
      </c>
      <c r="K43">
        <f t="shared" si="1"/>
        <v>2.0000000000000018E-3</v>
      </c>
    </row>
    <row r="44" spans="1:11" x14ac:dyDescent="0.2">
      <c r="A44" t="s">
        <v>54</v>
      </c>
      <c r="B44" t="s">
        <v>71</v>
      </c>
      <c r="C44">
        <v>1.2999999999999999E-2</v>
      </c>
      <c r="D44">
        <v>2.4E-2</v>
      </c>
      <c r="E44">
        <v>0.1</v>
      </c>
      <c r="F44">
        <v>4.2999999999999997E-2</v>
      </c>
      <c r="G44">
        <v>0.03</v>
      </c>
      <c r="H44" s="15">
        <v>4.7E-2</v>
      </c>
      <c r="I44" s="15">
        <v>3.4000000000000002E-2</v>
      </c>
      <c r="J44" s="12">
        <f t="shared" si="0"/>
        <v>-4.0000000000000036E-3</v>
      </c>
      <c r="K44">
        <f t="shared" si="1"/>
        <v>4.0000000000000036E-3</v>
      </c>
    </row>
    <row r="45" spans="1:11" x14ac:dyDescent="0.2">
      <c r="A45" t="s">
        <v>54</v>
      </c>
      <c r="B45" t="s">
        <v>72</v>
      </c>
      <c r="C45">
        <v>0.01</v>
      </c>
      <c r="D45">
        <v>0.02</v>
      </c>
      <c r="E45">
        <v>0.89</v>
      </c>
      <c r="F45">
        <v>1.4999999999999999E-2</v>
      </c>
      <c r="G45">
        <v>4.9999999999999992E-3</v>
      </c>
      <c r="H45" s="15">
        <v>1.7999999999999999E-2</v>
      </c>
      <c r="I45" s="15">
        <v>8.0000000000000002E-3</v>
      </c>
      <c r="J45" s="12">
        <f t="shared" si="0"/>
        <v>-2.9999999999999992E-3</v>
      </c>
      <c r="K45">
        <f t="shared" si="1"/>
        <v>2.9999999999999992E-3</v>
      </c>
    </row>
    <row r="46" spans="1:11" x14ac:dyDescent="0.2">
      <c r="A46" t="s">
        <v>54</v>
      </c>
      <c r="B46" t="s">
        <v>73</v>
      </c>
      <c r="C46">
        <v>1.2999999999999999E-2</v>
      </c>
      <c r="D46">
        <v>2.5000000000000001E-2</v>
      </c>
      <c r="E46">
        <v>0.81</v>
      </c>
      <c r="F46">
        <v>2.1999999999999999E-2</v>
      </c>
      <c r="G46">
        <v>8.9999999999999993E-3</v>
      </c>
      <c r="H46" s="15">
        <v>2.7E-2</v>
      </c>
      <c r="I46" s="15">
        <v>1.4E-2</v>
      </c>
      <c r="J46" s="12">
        <f t="shared" si="0"/>
        <v>-5.000000000000001E-3</v>
      </c>
      <c r="K46">
        <f t="shared" si="1"/>
        <v>5.000000000000001E-3</v>
      </c>
    </row>
    <row r="47" spans="1:11" x14ac:dyDescent="0.2">
      <c r="A47" t="s">
        <v>54</v>
      </c>
      <c r="B47" t="s">
        <v>74</v>
      </c>
      <c r="C47">
        <v>0.01</v>
      </c>
      <c r="D47">
        <v>1.7999999999999999E-2</v>
      </c>
      <c r="E47">
        <v>0.34</v>
      </c>
      <c r="F47">
        <v>2.9000000000000001E-2</v>
      </c>
      <c r="G47">
        <v>1.9E-2</v>
      </c>
      <c r="H47" s="15">
        <v>3.1E-2</v>
      </c>
      <c r="I47" s="15">
        <v>2.1000000000000001E-2</v>
      </c>
      <c r="J47" s="12">
        <f t="shared" si="0"/>
        <v>-1.9999999999999983E-3</v>
      </c>
      <c r="K47">
        <f t="shared" si="1"/>
        <v>1.9999999999999983E-3</v>
      </c>
    </row>
    <row r="48" spans="1:11" x14ac:dyDescent="0.2">
      <c r="A48" t="s">
        <v>54</v>
      </c>
      <c r="B48" t="s">
        <v>75</v>
      </c>
      <c r="C48">
        <v>1.0999999999999999E-2</v>
      </c>
      <c r="D48">
        <v>0.06</v>
      </c>
      <c r="E48">
        <v>0.6</v>
      </c>
      <c r="F48">
        <v>1.7000000000000001E-2</v>
      </c>
      <c r="G48">
        <v>6.0000000000000019E-3</v>
      </c>
      <c r="H48" s="15">
        <v>0.02</v>
      </c>
      <c r="I48" s="15">
        <v>8.9999999999999993E-3</v>
      </c>
      <c r="J48" s="12">
        <f t="shared" si="0"/>
        <v>-2.9999999999999992E-3</v>
      </c>
      <c r="K48">
        <f t="shared" si="1"/>
        <v>2.9999999999999992E-3</v>
      </c>
    </row>
    <row r="49" spans="1:11" x14ac:dyDescent="0.2">
      <c r="A49" t="s">
        <v>54</v>
      </c>
      <c r="B49" t="s">
        <v>76</v>
      </c>
      <c r="C49">
        <v>1.4999999999999999E-2</v>
      </c>
      <c r="D49">
        <v>1.2999999999999999E-2</v>
      </c>
      <c r="E49">
        <v>0.7</v>
      </c>
      <c r="F49">
        <v>3.5000000000000003E-2</v>
      </c>
      <c r="G49">
        <v>0.02</v>
      </c>
      <c r="H49" s="15">
        <v>0.04</v>
      </c>
      <c r="I49" s="15">
        <v>2.5000000000000001E-2</v>
      </c>
      <c r="J49" s="12">
        <f t="shared" si="0"/>
        <v>-4.9999999999999975E-3</v>
      </c>
      <c r="K49">
        <f t="shared" si="1"/>
        <v>4.9999999999999975E-3</v>
      </c>
    </row>
    <row r="50" spans="1:11" x14ac:dyDescent="0.2">
      <c r="A50" t="s">
        <v>54</v>
      </c>
      <c r="B50" t="s">
        <v>77</v>
      </c>
      <c r="C50">
        <v>1.2E-2</v>
      </c>
      <c r="D50">
        <v>3.1E-2</v>
      </c>
      <c r="E50">
        <v>0.56000000000000005</v>
      </c>
      <c r="F50">
        <v>3.3000000000000002E-2</v>
      </c>
      <c r="G50">
        <v>2.1000000000000001E-2</v>
      </c>
      <c r="H50" s="15">
        <v>3.6999999999999998E-2</v>
      </c>
      <c r="I50" s="15">
        <v>2.5000000000000001E-2</v>
      </c>
      <c r="J50" s="12">
        <f t="shared" si="0"/>
        <v>-3.9999999999999966E-3</v>
      </c>
      <c r="K50">
        <f t="shared" si="1"/>
        <v>3.9999999999999966E-3</v>
      </c>
    </row>
    <row r="51" spans="1:11" x14ac:dyDescent="0.2">
      <c r="A51" t="s">
        <v>54</v>
      </c>
      <c r="B51" t="s">
        <v>78</v>
      </c>
      <c r="C51">
        <v>2.3E-2</v>
      </c>
      <c r="D51">
        <v>2.3E-2</v>
      </c>
      <c r="E51">
        <v>1</v>
      </c>
      <c r="F51">
        <v>0.03</v>
      </c>
      <c r="G51">
        <v>6.9999999999999993E-3</v>
      </c>
      <c r="H51" s="15">
        <v>3.5999999999999997E-2</v>
      </c>
      <c r="I51" s="15">
        <v>1.2999999999999999E-2</v>
      </c>
      <c r="J51" s="12">
        <f t="shared" si="0"/>
        <v>-5.9999999999999984E-3</v>
      </c>
      <c r="K51">
        <f t="shared" si="1"/>
        <v>5.9999999999999984E-3</v>
      </c>
    </row>
    <row r="52" spans="1:11" x14ac:dyDescent="0.2">
      <c r="A52" t="s">
        <v>54</v>
      </c>
      <c r="B52" t="s">
        <v>79</v>
      </c>
      <c r="C52">
        <v>1.9E-2</v>
      </c>
      <c r="D52">
        <v>1.9E-2</v>
      </c>
      <c r="E52">
        <v>0.23</v>
      </c>
      <c r="F52">
        <v>1.9E-2</v>
      </c>
      <c r="G52">
        <v>0</v>
      </c>
      <c r="H52" s="15">
        <v>2.1999999999999999E-2</v>
      </c>
      <c r="I52" s="15">
        <v>3.0000000000000001E-3</v>
      </c>
      <c r="J52" s="12">
        <f t="shared" si="0"/>
        <v>-2.9999999999999992E-3</v>
      </c>
      <c r="K52">
        <f t="shared" si="1"/>
        <v>2.9999999999999992E-3</v>
      </c>
    </row>
    <row r="53" spans="1:11" x14ac:dyDescent="0.2">
      <c r="A53" t="s">
        <v>54</v>
      </c>
      <c r="B53" t="s">
        <v>80</v>
      </c>
      <c r="C53">
        <v>0.01</v>
      </c>
      <c r="D53">
        <v>0.04</v>
      </c>
      <c r="E53">
        <v>0.2</v>
      </c>
      <c r="F53">
        <v>1.2999999999999999E-2</v>
      </c>
      <c r="G53">
        <v>2.9999999999999992E-3</v>
      </c>
      <c r="H53" s="15">
        <v>1.4E-2</v>
      </c>
      <c r="I53" s="15">
        <v>4.0000000000000001E-3</v>
      </c>
      <c r="J53" s="12">
        <f t="shared" si="0"/>
        <v>-1.0000000000000009E-3</v>
      </c>
      <c r="K53">
        <f t="shared" si="1"/>
        <v>1.0000000000000009E-3</v>
      </c>
    </row>
    <row r="54" spans="1:11" x14ac:dyDescent="0.2">
      <c r="A54" t="s">
        <v>54</v>
      </c>
      <c r="B54" t="s">
        <v>81</v>
      </c>
      <c r="C54">
        <v>0.01</v>
      </c>
      <c r="D54">
        <v>1.4999999999999999E-2</v>
      </c>
      <c r="E54">
        <v>0.67</v>
      </c>
      <c r="F54">
        <v>2.5999999999999999E-2</v>
      </c>
      <c r="G54">
        <v>1.6E-2</v>
      </c>
      <c r="H54" s="15">
        <v>3.1E-2</v>
      </c>
      <c r="I54" s="15">
        <v>2.1000000000000001E-2</v>
      </c>
      <c r="J54" s="12">
        <f t="shared" si="0"/>
        <v>-5.000000000000001E-3</v>
      </c>
      <c r="K54">
        <f t="shared" si="1"/>
        <v>5.000000000000001E-3</v>
      </c>
    </row>
    <row r="55" spans="1:11" x14ac:dyDescent="0.2">
      <c r="A55" t="s">
        <v>54</v>
      </c>
      <c r="B55" t="s">
        <v>82</v>
      </c>
      <c r="C55">
        <v>1.4999999999999999E-2</v>
      </c>
      <c r="D55">
        <v>1.7000000000000001E-2</v>
      </c>
      <c r="E55">
        <v>0.8</v>
      </c>
      <c r="F55">
        <v>1.7000000000000001E-2</v>
      </c>
      <c r="G55">
        <v>2.0000000000000022E-3</v>
      </c>
      <c r="H55" s="15">
        <v>1.9E-2</v>
      </c>
      <c r="I55" s="15">
        <v>4.0000000000000001E-3</v>
      </c>
      <c r="J55" s="12">
        <f t="shared" si="0"/>
        <v>-1.9999999999999983E-3</v>
      </c>
      <c r="K55">
        <f t="shared" si="1"/>
        <v>1.9999999999999983E-3</v>
      </c>
    </row>
    <row r="56" spans="1:11" x14ac:dyDescent="0.2">
      <c r="A56" t="s">
        <v>54</v>
      </c>
      <c r="B56" t="s">
        <v>83</v>
      </c>
      <c r="C56">
        <v>1.2E-2</v>
      </c>
      <c r="D56">
        <v>2.1999999999999999E-2</v>
      </c>
      <c r="E56">
        <v>0.3</v>
      </c>
      <c r="F56">
        <v>3.1E-2</v>
      </c>
      <c r="G56">
        <v>1.9E-2</v>
      </c>
      <c r="H56" s="15">
        <v>3.5000000000000003E-2</v>
      </c>
      <c r="I56" s="15">
        <v>2.3E-2</v>
      </c>
      <c r="J56" s="12">
        <f t="shared" si="0"/>
        <v>-4.0000000000000036E-3</v>
      </c>
      <c r="K56">
        <f t="shared" si="1"/>
        <v>4.0000000000000036E-3</v>
      </c>
    </row>
    <row r="57" spans="1:11" x14ac:dyDescent="0.2">
      <c r="A57" t="s">
        <v>54</v>
      </c>
      <c r="B57" t="s">
        <v>84</v>
      </c>
      <c r="C57">
        <v>1.2999999999999999E-2</v>
      </c>
      <c r="D57">
        <v>2.4E-2</v>
      </c>
      <c r="E57">
        <v>0.2</v>
      </c>
      <c r="F57">
        <v>3.5999999999999997E-2</v>
      </c>
      <c r="G57">
        <v>2.3E-2</v>
      </c>
      <c r="H57" s="15">
        <v>3.6999999999999998E-2</v>
      </c>
      <c r="I57" s="15">
        <v>2.4E-2</v>
      </c>
      <c r="J57" s="12">
        <f t="shared" si="0"/>
        <v>-1.0000000000000009E-3</v>
      </c>
      <c r="K57">
        <f t="shared" si="1"/>
        <v>1.0000000000000009E-3</v>
      </c>
    </row>
    <row r="58" spans="1:11" x14ac:dyDescent="0.2">
      <c r="A58" t="s">
        <v>54</v>
      </c>
      <c r="B58" t="s">
        <v>85</v>
      </c>
      <c r="C58">
        <v>1.2E-2</v>
      </c>
      <c r="D58">
        <v>2.1999999999999999E-2</v>
      </c>
      <c r="E58">
        <v>0.8</v>
      </c>
      <c r="F58">
        <v>3.2000000000000001E-2</v>
      </c>
      <c r="G58">
        <v>0.02</v>
      </c>
      <c r="H58" s="15">
        <v>3.6999999999999998E-2</v>
      </c>
      <c r="I58" s="15">
        <v>2.5000000000000001E-2</v>
      </c>
      <c r="J58" s="12">
        <f t="shared" si="0"/>
        <v>-4.9999999999999975E-3</v>
      </c>
      <c r="K58">
        <f t="shared" si="1"/>
        <v>4.9999999999999975E-3</v>
      </c>
    </row>
    <row r="59" spans="1:11" x14ac:dyDescent="0.2">
      <c r="A59" t="s">
        <v>54</v>
      </c>
      <c r="B59" t="s">
        <v>86</v>
      </c>
      <c r="C59">
        <v>0.01</v>
      </c>
      <c r="D59">
        <v>2.3E-2</v>
      </c>
      <c r="E59">
        <v>0.7</v>
      </c>
      <c r="F59">
        <v>1.2999999999999999E-2</v>
      </c>
      <c r="G59">
        <v>2.9999999999999992E-3</v>
      </c>
      <c r="H59" s="15">
        <v>1.4E-2</v>
      </c>
      <c r="I59" s="15">
        <v>4.0000000000000001E-3</v>
      </c>
      <c r="J59" s="12">
        <f t="shared" si="0"/>
        <v>-1.0000000000000009E-3</v>
      </c>
      <c r="K59">
        <f t="shared" si="1"/>
        <v>1.0000000000000009E-3</v>
      </c>
    </row>
    <row r="60" spans="1:11" x14ac:dyDescent="0.2">
      <c r="A60" t="s">
        <v>54</v>
      </c>
      <c r="B60" t="s">
        <v>87</v>
      </c>
      <c r="C60">
        <v>1.0999999999999999E-2</v>
      </c>
      <c r="D60">
        <v>2.7E-2</v>
      </c>
      <c r="E60">
        <v>0.35</v>
      </c>
      <c r="F60">
        <v>2.7E-2</v>
      </c>
      <c r="G60">
        <v>1.6E-2</v>
      </c>
      <c r="H60" s="15">
        <v>2.9000000000000001E-2</v>
      </c>
      <c r="I60" s="15">
        <v>1.7999999999999999E-2</v>
      </c>
      <c r="J60" s="12">
        <f t="shared" si="0"/>
        <v>-2.0000000000000018E-3</v>
      </c>
      <c r="K60">
        <f t="shared" si="1"/>
        <v>2.0000000000000018E-3</v>
      </c>
    </row>
    <row r="61" spans="1:11" x14ac:dyDescent="0.2">
      <c r="A61" t="s">
        <v>54</v>
      </c>
      <c r="B61" t="s">
        <v>88</v>
      </c>
      <c r="C61">
        <v>1.0999999999999999E-2</v>
      </c>
      <c r="D61">
        <v>1.9E-2</v>
      </c>
      <c r="E61">
        <v>0.77</v>
      </c>
      <c r="F61">
        <v>3.7999999999999999E-2</v>
      </c>
      <c r="G61">
        <v>2.7E-2</v>
      </c>
      <c r="H61" s="15">
        <v>4.3999999999999997E-2</v>
      </c>
      <c r="I61" s="15">
        <v>3.3000000000000002E-2</v>
      </c>
      <c r="J61" s="12">
        <f t="shared" si="0"/>
        <v>-5.9999999999999984E-3</v>
      </c>
      <c r="K61">
        <f t="shared" si="1"/>
        <v>5.9999999999999984E-3</v>
      </c>
    </row>
    <row r="62" spans="1:11" x14ac:dyDescent="0.2">
      <c r="A62" t="s">
        <v>54</v>
      </c>
      <c r="B62" t="s">
        <v>89</v>
      </c>
      <c r="C62">
        <v>0.01</v>
      </c>
      <c r="D62">
        <v>2.1999999999999999E-2</v>
      </c>
      <c r="E62">
        <v>0.4</v>
      </c>
      <c r="F62">
        <v>4.2000000000000003E-2</v>
      </c>
      <c r="G62">
        <v>3.2000000000000001E-2</v>
      </c>
      <c r="H62" s="15">
        <v>4.9000000000000002E-2</v>
      </c>
      <c r="I62" s="15">
        <v>3.9E-2</v>
      </c>
      <c r="J62" s="12">
        <f t="shared" si="0"/>
        <v>-6.9999999999999993E-3</v>
      </c>
      <c r="K62">
        <f t="shared" si="1"/>
        <v>6.9999999999999993E-3</v>
      </c>
    </row>
    <row r="63" spans="1:11" x14ac:dyDescent="0.2">
      <c r="A63" t="s">
        <v>90</v>
      </c>
      <c r="B63" t="s">
        <v>91</v>
      </c>
      <c r="C63">
        <v>1.4999999999999999E-2</v>
      </c>
      <c r="D63">
        <v>2.9000000000000001E-2</v>
      </c>
      <c r="E63">
        <v>0.42</v>
      </c>
      <c r="F63">
        <v>2.3E-2</v>
      </c>
      <c r="G63">
        <v>8.0000000000000002E-3</v>
      </c>
      <c r="H63" s="15">
        <v>2.5999999999999999E-2</v>
      </c>
      <c r="I63" s="15">
        <v>1.0999999999999999E-2</v>
      </c>
      <c r="J63" s="12">
        <f t="shared" si="0"/>
        <v>-2.9999999999999992E-3</v>
      </c>
      <c r="K63">
        <f t="shared" si="1"/>
        <v>2.9999999999999992E-3</v>
      </c>
    </row>
    <row r="64" spans="1:11" x14ac:dyDescent="0.2">
      <c r="A64" t="s">
        <v>90</v>
      </c>
      <c r="B64" t="s">
        <v>92</v>
      </c>
      <c r="C64">
        <v>1.9E-2</v>
      </c>
      <c r="D64">
        <v>2.7E-2</v>
      </c>
      <c r="E64">
        <v>0.48</v>
      </c>
      <c r="F64">
        <v>4.1000000000000002E-2</v>
      </c>
      <c r="G64">
        <v>2.1999999999999999E-2</v>
      </c>
      <c r="H64" s="15">
        <v>4.2999999999999997E-2</v>
      </c>
      <c r="I64" s="15">
        <v>2.4E-2</v>
      </c>
      <c r="J64" s="12">
        <f t="shared" si="0"/>
        <v>-1.9999999999999948E-3</v>
      </c>
      <c r="K64">
        <f t="shared" si="1"/>
        <v>1.9999999999999948E-3</v>
      </c>
    </row>
    <row r="65" spans="1:11" x14ac:dyDescent="0.2">
      <c r="A65" t="s">
        <v>90</v>
      </c>
      <c r="B65" t="s">
        <v>93</v>
      </c>
      <c r="C65">
        <v>1.2999999999999999E-2</v>
      </c>
      <c r="D65">
        <v>2.1000000000000001E-2</v>
      </c>
      <c r="E65">
        <v>1</v>
      </c>
      <c r="F65">
        <v>2.1999999999999999E-2</v>
      </c>
      <c r="G65">
        <v>8.9999999999999993E-3</v>
      </c>
      <c r="H65" s="15">
        <v>2.5999999999999999E-2</v>
      </c>
      <c r="I65" s="15">
        <v>1.2999999999999999E-2</v>
      </c>
      <c r="J65" s="12">
        <f t="shared" si="0"/>
        <v>-4.0000000000000001E-3</v>
      </c>
      <c r="K65">
        <f t="shared" si="1"/>
        <v>4.0000000000000001E-3</v>
      </c>
    </row>
    <row r="66" spans="1:11" x14ac:dyDescent="0.2">
      <c r="A66" t="s">
        <v>90</v>
      </c>
      <c r="B66" t="s">
        <v>94</v>
      </c>
      <c r="C66">
        <v>1.7000000000000001E-2</v>
      </c>
      <c r="D66">
        <v>2.5000000000000001E-2</v>
      </c>
      <c r="E66">
        <v>0.41</v>
      </c>
      <c r="F66">
        <v>2.3E-2</v>
      </c>
      <c r="G66">
        <v>5.9999999999999984E-3</v>
      </c>
      <c r="H66" s="15">
        <v>2.5000000000000001E-2</v>
      </c>
      <c r="I66" s="15">
        <v>8.0000000000000002E-3</v>
      </c>
      <c r="J66" s="12">
        <f t="shared" ref="J66:J75" si="2">F66-H66</f>
        <v>-2.0000000000000018E-3</v>
      </c>
      <c r="K66">
        <f t="shared" si="1"/>
        <v>2.0000000000000018E-3</v>
      </c>
    </row>
    <row r="67" spans="1:11" x14ac:dyDescent="0.2">
      <c r="A67" t="s">
        <v>90</v>
      </c>
      <c r="B67" t="s">
        <v>95</v>
      </c>
      <c r="C67">
        <v>1.4999999999999999E-2</v>
      </c>
      <c r="D67">
        <v>0.06</v>
      </c>
      <c r="E67">
        <v>0.48</v>
      </c>
      <c r="F67">
        <v>3.2000000000000001E-2</v>
      </c>
      <c r="G67">
        <v>1.7000000000000001E-2</v>
      </c>
      <c r="H67" s="15">
        <v>3.5999999999999997E-2</v>
      </c>
      <c r="I67" s="15">
        <v>2.1000000000000001E-2</v>
      </c>
      <c r="J67" s="12">
        <f t="shared" si="2"/>
        <v>-3.9999999999999966E-3</v>
      </c>
      <c r="K67">
        <f t="shared" ref="K67:K75" si="3">ABS(J67)</f>
        <v>3.9999999999999966E-3</v>
      </c>
    </row>
    <row r="68" spans="1:11" x14ac:dyDescent="0.2">
      <c r="A68" t="s">
        <v>90</v>
      </c>
      <c r="B68" t="s">
        <v>96</v>
      </c>
      <c r="C68">
        <v>0.02</v>
      </c>
      <c r="D68">
        <v>0.06</v>
      </c>
      <c r="E68">
        <v>0.9</v>
      </c>
      <c r="F68">
        <v>2.1000000000000001E-2</v>
      </c>
      <c r="G68">
        <v>1.0000000000000011E-3</v>
      </c>
      <c r="H68" s="15">
        <v>2.3E-2</v>
      </c>
      <c r="I68" s="15">
        <v>3.0000000000000001E-3</v>
      </c>
      <c r="J68" s="12">
        <f t="shared" si="2"/>
        <v>-1.9999999999999983E-3</v>
      </c>
      <c r="K68">
        <f t="shared" si="3"/>
        <v>1.9999999999999983E-3</v>
      </c>
    </row>
    <row r="69" spans="1:11" x14ac:dyDescent="0.2">
      <c r="A69" t="s">
        <v>90</v>
      </c>
      <c r="B69" t="s">
        <v>97</v>
      </c>
      <c r="C69">
        <v>1.0999999999999999E-2</v>
      </c>
      <c r="D69">
        <v>0.03</v>
      </c>
      <c r="E69">
        <v>0.56000000000000005</v>
      </c>
      <c r="F69">
        <v>1.7999999999999999E-2</v>
      </c>
      <c r="G69">
        <v>6.9999999999999993E-3</v>
      </c>
      <c r="H69" s="15">
        <v>2.1000000000000001E-2</v>
      </c>
      <c r="I69" s="15">
        <v>0.01</v>
      </c>
      <c r="J69" s="12">
        <f t="shared" si="2"/>
        <v>-3.0000000000000027E-3</v>
      </c>
      <c r="K69">
        <f t="shared" si="3"/>
        <v>3.0000000000000027E-3</v>
      </c>
    </row>
    <row r="70" spans="1:11" x14ac:dyDescent="0.2">
      <c r="A70" t="s">
        <v>90</v>
      </c>
      <c r="B70" t="s">
        <v>98</v>
      </c>
      <c r="C70">
        <v>1.2E-2</v>
      </c>
      <c r="D70">
        <v>4.1000000000000002E-2</v>
      </c>
      <c r="E70">
        <v>0.71</v>
      </c>
      <c r="F70">
        <v>3.1E-2</v>
      </c>
      <c r="G70">
        <v>1.9E-2</v>
      </c>
      <c r="H70" s="15">
        <v>3.5000000000000003E-2</v>
      </c>
      <c r="I70" s="15">
        <v>2.3E-2</v>
      </c>
      <c r="J70" s="12">
        <f t="shared" si="2"/>
        <v>-4.0000000000000036E-3</v>
      </c>
      <c r="K70">
        <f t="shared" si="3"/>
        <v>4.0000000000000036E-3</v>
      </c>
    </row>
    <row r="71" spans="1:11" x14ac:dyDescent="0.2">
      <c r="A71" t="s">
        <v>90</v>
      </c>
      <c r="B71" t="s">
        <v>99</v>
      </c>
      <c r="C71">
        <v>1.7000000000000001E-2</v>
      </c>
      <c r="D71">
        <v>3.1E-2</v>
      </c>
      <c r="E71">
        <v>0.3</v>
      </c>
      <c r="F71">
        <v>2.8000000000000001E-2</v>
      </c>
      <c r="G71">
        <v>1.0999999999999999E-2</v>
      </c>
      <c r="H71" s="15">
        <v>3.4000000000000002E-2</v>
      </c>
      <c r="I71" s="15">
        <v>1.7000000000000001E-2</v>
      </c>
      <c r="J71" s="12">
        <f t="shared" si="2"/>
        <v>-6.0000000000000019E-3</v>
      </c>
      <c r="K71">
        <f t="shared" si="3"/>
        <v>6.0000000000000019E-3</v>
      </c>
    </row>
    <row r="72" spans="1:11" x14ac:dyDescent="0.2">
      <c r="A72" t="s">
        <v>90</v>
      </c>
      <c r="B72" t="s">
        <v>100</v>
      </c>
      <c r="C72">
        <v>0.01</v>
      </c>
      <c r="D72">
        <v>1.2E-2</v>
      </c>
      <c r="E72">
        <v>0.65</v>
      </c>
      <c r="F72">
        <v>1.9E-2</v>
      </c>
      <c r="G72">
        <v>8.9999999999999993E-3</v>
      </c>
      <c r="H72" s="15">
        <v>2.1999999999999999E-2</v>
      </c>
      <c r="I72" s="15">
        <v>1.2E-2</v>
      </c>
      <c r="J72" s="12">
        <f t="shared" si="2"/>
        <v>-2.9999999999999992E-3</v>
      </c>
      <c r="K72">
        <f t="shared" si="3"/>
        <v>2.9999999999999992E-3</v>
      </c>
    </row>
    <row r="73" spans="1:11" x14ac:dyDescent="0.2">
      <c r="A73" t="s">
        <v>90</v>
      </c>
      <c r="B73" t="s">
        <v>101</v>
      </c>
      <c r="C73">
        <v>1.6E-2</v>
      </c>
      <c r="D73">
        <v>0.02</v>
      </c>
      <c r="E73">
        <v>0.83</v>
      </c>
      <c r="F73">
        <v>2.4E-2</v>
      </c>
      <c r="G73">
        <v>8.0000000000000002E-3</v>
      </c>
      <c r="H73" s="15">
        <v>2.8000000000000001E-2</v>
      </c>
      <c r="I73" s="15">
        <v>1.2E-2</v>
      </c>
      <c r="J73" s="12">
        <f t="shared" si="2"/>
        <v>-4.0000000000000001E-3</v>
      </c>
      <c r="K73">
        <f t="shared" si="3"/>
        <v>4.0000000000000001E-3</v>
      </c>
    </row>
    <row r="74" spans="1:11" x14ac:dyDescent="0.2">
      <c r="A74" t="s">
        <v>90</v>
      </c>
      <c r="B74" t="s">
        <v>102</v>
      </c>
      <c r="C74">
        <v>1.4999999999999999E-2</v>
      </c>
      <c r="D74">
        <v>3.1E-2</v>
      </c>
      <c r="E74">
        <v>0.17</v>
      </c>
      <c r="F74">
        <v>2.1999999999999999E-2</v>
      </c>
      <c r="G74">
        <v>6.9999999999999993E-3</v>
      </c>
      <c r="H74" s="15">
        <v>0.02</v>
      </c>
      <c r="I74" s="15">
        <v>5.0000000000000001E-3</v>
      </c>
      <c r="J74" s="12">
        <f t="shared" si="2"/>
        <v>1.9999999999999983E-3</v>
      </c>
      <c r="K74">
        <f t="shared" si="3"/>
        <v>1.9999999999999983E-3</v>
      </c>
    </row>
    <row r="75" spans="1:11" x14ac:dyDescent="0.2">
      <c r="A75" t="s">
        <v>90</v>
      </c>
      <c r="B75" t="s">
        <v>103</v>
      </c>
      <c r="C75">
        <v>1.7999999999999999E-2</v>
      </c>
      <c r="D75">
        <v>4.9000000000000002E-2</v>
      </c>
      <c r="E75">
        <v>0.21</v>
      </c>
      <c r="F75">
        <v>4.5999999999999999E-2</v>
      </c>
      <c r="G75">
        <v>2.8000000000000001E-2</v>
      </c>
      <c r="H75" s="15">
        <v>5.2999999999999999E-2</v>
      </c>
      <c r="I75" s="15">
        <v>3.5000000000000003E-2</v>
      </c>
      <c r="J75" s="12">
        <f t="shared" si="2"/>
        <v>-6.9999999999999993E-3</v>
      </c>
      <c r="K75">
        <f t="shared" si="3"/>
        <v>6.9999999999999993E-3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C36F-08A8-4E4F-B7F6-E1C521E1686A}">
  <dimension ref="A1:F8"/>
  <sheetViews>
    <sheetView zoomScale="157" workbookViewId="0">
      <selection activeCell="A5" sqref="A5"/>
    </sheetView>
  </sheetViews>
  <sheetFormatPr baseColWidth="10" defaultRowHeight="15" x14ac:dyDescent="0.2"/>
  <cols>
    <col min="1" max="1" width="16.5" customWidth="1"/>
    <col min="2" max="2" width="17" customWidth="1"/>
    <col min="3" max="3" width="17.1640625" customWidth="1"/>
    <col min="4" max="4" width="23.83203125" customWidth="1"/>
  </cols>
  <sheetData>
    <row r="1" spans="1:6" x14ac:dyDescent="0.2">
      <c r="A1" s="17" t="s">
        <v>114</v>
      </c>
      <c r="B1" s="17"/>
      <c r="C1" s="17"/>
      <c r="D1" s="17"/>
      <c r="E1" s="17"/>
      <c r="F1" s="17"/>
    </row>
    <row r="2" spans="1:6" x14ac:dyDescent="0.2">
      <c r="A2" s="16" t="s">
        <v>119</v>
      </c>
      <c r="B2" t="s">
        <v>108</v>
      </c>
      <c r="C2" t="s">
        <v>110</v>
      </c>
      <c r="D2" t="s">
        <v>111</v>
      </c>
      <c r="E2" t="s">
        <v>112</v>
      </c>
      <c r="F2" t="s">
        <v>113</v>
      </c>
    </row>
    <row r="3" spans="1:6" x14ac:dyDescent="0.2">
      <c r="A3" s="16"/>
      <c r="B3" t="s">
        <v>107</v>
      </c>
      <c r="C3">
        <v>29.900000000000006</v>
      </c>
      <c r="D3">
        <v>102.49999999999999</v>
      </c>
      <c r="E3">
        <v>2.5</v>
      </c>
      <c r="F3">
        <v>21.399999999999995</v>
      </c>
    </row>
    <row r="4" spans="1:6" x14ac:dyDescent="0.2">
      <c r="A4" s="16"/>
      <c r="B4" t="s">
        <v>109</v>
      </c>
      <c r="C4">
        <v>94.7</v>
      </c>
      <c r="D4">
        <v>152.29999999999995</v>
      </c>
      <c r="E4">
        <v>14.800000000000004</v>
      </c>
      <c r="F4">
        <v>27.9</v>
      </c>
    </row>
    <row r="5" spans="1:6" x14ac:dyDescent="0.2">
      <c r="A5" s="7"/>
    </row>
    <row r="6" spans="1:6" x14ac:dyDescent="0.2">
      <c r="A6" s="16" t="s">
        <v>120</v>
      </c>
      <c r="B6" t="s">
        <v>108</v>
      </c>
      <c r="C6" t="s">
        <v>121</v>
      </c>
      <c r="D6" t="s">
        <v>122</v>
      </c>
    </row>
    <row r="7" spans="1:6" x14ac:dyDescent="0.2">
      <c r="A7" s="16"/>
      <c r="B7" t="s">
        <v>107</v>
      </c>
      <c r="C7">
        <v>2.5954394370000005</v>
      </c>
      <c r="D7">
        <v>2.1874354199999999</v>
      </c>
    </row>
    <row r="8" spans="1:6" x14ac:dyDescent="0.2">
      <c r="A8" s="16"/>
      <c r="B8" t="s">
        <v>109</v>
      </c>
      <c r="C8">
        <v>-1.2730883200000001</v>
      </c>
      <c r="D8">
        <v>-0.45227810000000002</v>
      </c>
    </row>
  </sheetData>
  <mergeCells count="3">
    <mergeCell ref="A2:A4"/>
    <mergeCell ref="A1:F1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lateralization</vt:lpstr>
      <vt:lpstr>go</vt:lpstr>
      <vt:lpstr>K21_values</vt:lpstr>
      <vt:lpstr>gc</vt:lpstr>
      <vt:lpstr>gmax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Yile</cp:lastModifiedBy>
  <dcterms:created xsi:type="dcterms:W3CDTF">2023-10-25T04:50:25Z</dcterms:created>
  <dcterms:modified xsi:type="dcterms:W3CDTF">2023-11-21T00:38:34Z</dcterms:modified>
</cp:coreProperties>
</file>