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90" windowWidth="10260" windowHeight="12405"/>
  </bookViews>
  <sheets>
    <sheet name="Sheet1" sheetId="1" r:id="rId1"/>
    <sheet name="配置表说明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D154" i="3" l="1"/>
  <c r="C5" i="3"/>
  <c r="F5" i="3" s="1"/>
  <c r="C6" i="3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7" i="3"/>
  <c r="F27" i="3" s="1"/>
  <c r="C28" i="3"/>
  <c r="F28" i="3" s="1"/>
  <c r="C29" i="3"/>
  <c r="F29" i="3" s="1"/>
  <c r="C30" i="3"/>
  <c r="F30" i="3" s="1"/>
  <c r="C31" i="3"/>
  <c r="F31" i="3" s="1"/>
  <c r="C32" i="3"/>
  <c r="F32" i="3" s="1"/>
  <c r="C33" i="3"/>
  <c r="F33" i="3" s="1"/>
  <c r="C34" i="3"/>
  <c r="F34" i="3" s="1"/>
  <c r="C35" i="3"/>
  <c r="F35" i="3" s="1"/>
  <c r="C36" i="3"/>
  <c r="F36" i="3" s="1"/>
  <c r="C37" i="3"/>
  <c r="F37" i="3" s="1"/>
  <c r="C38" i="3"/>
  <c r="F38" i="3" s="1"/>
  <c r="C39" i="3"/>
  <c r="F39" i="3" s="1"/>
  <c r="C40" i="3"/>
  <c r="F40" i="3" s="1"/>
  <c r="C41" i="3"/>
  <c r="F41" i="3" s="1"/>
  <c r="C42" i="3"/>
  <c r="F42" i="3" s="1"/>
  <c r="C43" i="3"/>
  <c r="F43" i="3" s="1"/>
  <c r="C44" i="3"/>
  <c r="F44" i="3" s="1"/>
  <c r="C45" i="3"/>
  <c r="F45" i="3" s="1"/>
  <c r="C46" i="3"/>
  <c r="F46" i="3" s="1"/>
  <c r="C47" i="3"/>
  <c r="F47" i="3" s="1"/>
  <c r="C48" i="3"/>
  <c r="F48" i="3" s="1"/>
  <c r="C49" i="3"/>
  <c r="F49" i="3" s="1"/>
  <c r="C50" i="3"/>
  <c r="F50" i="3" s="1"/>
  <c r="C51" i="3"/>
  <c r="F51" i="3" s="1"/>
  <c r="C52" i="3"/>
  <c r="F52" i="3" s="1"/>
  <c r="C53" i="3"/>
  <c r="F53" i="3" s="1"/>
  <c r="C54" i="3"/>
  <c r="F5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C75" i="3"/>
  <c r="F75" i="3" s="1"/>
  <c r="C76" i="3"/>
  <c r="F76" i="3" s="1"/>
  <c r="C77" i="3"/>
  <c r="F77" i="3" s="1"/>
  <c r="C78" i="3"/>
  <c r="F78" i="3" s="1"/>
  <c r="C79" i="3"/>
  <c r="F79" i="3" s="1"/>
  <c r="C80" i="3"/>
  <c r="F80" i="3" s="1"/>
  <c r="C81" i="3"/>
  <c r="F81" i="3" s="1"/>
  <c r="C82" i="3"/>
  <c r="F82" i="3" s="1"/>
  <c r="C83" i="3"/>
  <c r="F83" i="3" s="1"/>
  <c r="C84" i="3"/>
  <c r="F84" i="3" s="1"/>
  <c r="C85" i="3"/>
  <c r="F85" i="3" s="1"/>
  <c r="C86" i="3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C93" i="3"/>
  <c r="F93" i="3" s="1"/>
  <c r="C94" i="3"/>
  <c r="F94" i="3" s="1"/>
  <c r="C95" i="3"/>
  <c r="F95" i="3" s="1"/>
  <c r="C96" i="3"/>
  <c r="F96" i="3" s="1"/>
  <c r="C97" i="3"/>
  <c r="F97" i="3" s="1"/>
  <c r="C98" i="3"/>
  <c r="F98" i="3" s="1"/>
  <c r="C99" i="3"/>
  <c r="F99" i="3" s="1"/>
  <c r="C100" i="3"/>
  <c r="F100" i="3" s="1"/>
  <c r="C101" i="3"/>
  <c r="F101" i="3" s="1"/>
  <c r="C102" i="3"/>
  <c r="F102" i="3" s="1"/>
  <c r="C103" i="3"/>
  <c r="F103" i="3" s="1"/>
  <c r="C104" i="3"/>
  <c r="F104" i="3" s="1"/>
  <c r="C105" i="3"/>
  <c r="F105" i="3" s="1"/>
  <c r="C106" i="3"/>
  <c r="F106" i="3" s="1"/>
  <c r="C107" i="3"/>
  <c r="F107" i="3" s="1"/>
  <c r="C108" i="3"/>
  <c r="F108" i="3" s="1"/>
  <c r="C109" i="3"/>
  <c r="F109" i="3" s="1"/>
  <c r="C110" i="3"/>
  <c r="F110" i="3" s="1"/>
  <c r="C111" i="3"/>
  <c r="F111" i="3" s="1"/>
  <c r="C112" i="3"/>
  <c r="F112" i="3" s="1"/>
  <c r="C113" i="3"/>
  <c r="F113" i="3" s="1"/>
  <c r="C114" i="3"/>
  <c r="F114" i="3" s="1"/>
  <c r="C115" i="3"/>
  <c r="F115" i="3" s="1"/>
  <c r="C116" i="3"/>
  <c r="F116" i="3" s="1"/>
  <c r="C117" i="3"/>
  <c r="F117" i="3" s="1"/>
  <c r="C118" i="3"/>
  <c r="F118" i="3" s="1"/>
  <c r="C119" i="3"/>
  <c r="F119" i="3" s="1"/>
  <c r="C120" i="3"/>
  <c r="F120" i="3" s="1"/>
  <c r="C121" i="3"/>
  <c r="F121" i="3" s="1"/>
  <c r="C122" i="3"/>
  <c r="F122" i="3" s="1"/>
  <c r="C123" i="3"/>
  <c r="F123" i="3" s="1"/>
  <c r="C124" i="3"/>
  <c r="F124" i="3" s="1"/>
  <c r="C125" i="3"/>
  <c r="F125" i="3" s="1"/>
  <c r="C126" i="3"/>
  <c r="F126" i="3" s="1"/>
  <c r="C127" i="3"/>
  <c r="F127" i="3" s="1"/>
  <c r="C128" i="3"/>
  <c r="F128" i="3" s="1"/>
  <c r="C129" i="3"/>
  <c r="F129" i="3" s="1"/>
  <c r="C130" i="3"/>
  <c r="F130" i="3" s="1"/>
  <c r="C131" i="3"/>
  <c r="F131" i="3" s="1"/>
  <c r="C132" i="3"/>
  <c r="F132" i="3" s="1"/>
  <c r="C133" i="3"/>
  <c r="F133" i="3" s="1"/>
  <c r="C134" i="3"/>
  <c r="F134" i="3" s="1"/>
  <c r="C135" i="3"/>
  <c r="F135" i="3" s="1"/>
  <c r="C136" i="3"/>
  <c r="F136" i="3" s="1"/>
  <c r="C137" i="3"/>
  <c r="F137" i="3" s="1"/>
  <c r="C138" i="3"/>
  <c r="F138" i="3" s="1"/>
  <c r="C139" i="3"/>
  <c r="F139" i="3" s="1"/>
  <c r="C140" i="3"/>
  <c r="F140" i="3" s="1"/>
  <c r="C141" i="3"/>
  <c r="F141" i="3" s="1"/>
  <c r="C142" i="3"/>
  <c r="F142" i="3" s="1"/>
  <c r="C143" i="3"/>
  <c r="F143" i="3" s="1"/>
  <c r="C144" i="3"/>
  <c r="F144" i="3" s="1"/>
  <c r="C145" i="3"/>
  <c r="F145" i="3" s="1"/>
  <c r="C146" i="3"/>
  <c r="F146" i="3" s="1"/>
  <c r="C147" i="3"/>
  <c r="F147" i="3" s="1"/>
  <c r="C148" i="3"/>
  <c r="F148" i="3" s="1"/>
  <c r="C149" i="3"/>
  <c r="F149" i="3" s="1"/>
  <c r="C150" i="3"/>
  <c r="F150" i="3" s="1"/>
  <c r="C151" i="3"/>
  <c r="F151" i="3" s="1"/>
  <c r="C152" i="3"/>
  <c r="F152" i="3" s="1"/>
  <c r="C4" i="3"/>
  <c r="F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4" i="3"/>
  <c r="E4" i="3" s="1"/>
  <c r="A154" i="3"/>
  <c r="C156" i="3" s="1"/>
  <c r="E154" i="3" l="1"/>
  <c r="B156" i="3"/>
  <c r="C154" i="3"/>
  <c r="F6" i="3"/>
  <c r="B154" i="3"/>
</calcChain>
</file>

<file path=xl/sharedStrings.xml><?xml version="1.0" encoding="utf-8"?>
<sst xmlns="http://schemas.openxmlformats.org/spreadsheetml/2006/main" count="132" uniqueCount="98">
  <si>
    <t>Id</t>
    <phoneticPr fontId="5" type="noConversion"/>
  </si>
  <si>
    <t>Name</t>
    <phoneticPr fontId="5" type="noConversion"/>
  </si>
  <si>
    <t>Order_id</t>
    <phoneticPr fontId="5" type="noConversion"/>
  </si>
  <si>
    <t>Des</t>
    <phoneticPr fontId="5" type="noConversion"/>
  </si>
  <si>
    <t>Type</t>
    <phoneticPr fontId="5" type="noConversion"/>
  </si>
  <si>
    <t>Show</t>
    <phoneticPr fontId="5" type="noConversion"/>
  </si>
  <si>
    <t>Show_data</t>
    <phoneticPr fontId="5" type="noConversion"/>
  </si>
  <si>
    <t>Complete</t>
    <phoneticPr fontId="5" type="noConversion"/>
  </si>
  <si>
    <t>Title_id</t>
    <phoneticPr fontId="5" type="noConversion"/>
  </si>
  <si>
    <t>INTEGER</t>
    <phoneticPr fontId="5" type="noConversion"/>
  </si>
  <si>
    <t>varchar(32)</t>
    <phoneticPr fontId="5" type="noConversion"/>
  </si>
  <si>
    <t>成就ID</t>
    <phoneticPr fontId="5" type="noConversion"/>
  </si>
  <si>
    <t>成就名称</t>
    <phoneticPr fontId="5" type="noConversion"/>
  </si>
  <si>
    <t>成就完成条件</t>
    <phoneticPr fontId="5" type="noConversion"/>
  </si>
  <si>
    <t>成就完成条件参数1</t>
    <phoneticPr fontId="5" type="noConversion"/>
  </si>
  <si>
    <t>成就完成条件参数2</t>
  </si>
  <si>
    <t>成就激活称号id</t>
    <phoneticPr fontId="5" type="noConversion"/>
  </si>
  <si>
    <t>job_type</t>
    <phoneticPr fontId="5" type="noConversion"/>
  </si>
  <si>
    <t>职业类型</t>
    <phoneticPr fontId="5" type="noConversion"/>
  </si>
  <si>
    <t>成就奖励掉落id</t>
    <phoneticPr fontId="5" type="noConversion"/>
  </si>
  <si>
    <t>c_para1</t>
    <phoneticPr fontId="5" type="noConversion"/>
  </si>
  <si>
    <t>c_para2</t>
    <phoneticPr fontId="5" type="noConversion"/>
  </si>
  <si>
    <t>drop_id</t>
    <phoneticPr fontId="5" type="noConversion"/>
  </si>
  <si>
    <t>#成就描述文字</t>
    <phoneticPr fontId="5" type="noConversion"/>
  </si>
  <si>
    <t>#排序id</t>
    <phoneticPr fontId="5" type="noConversion"/>
  </si>
  <si>
    <t>#成就类型</t>
    <phoneticPr fontId="5" type="noConversion"/>
  </si>
  <si>
    <t>#成就显示条件</t>
    <phoneticPr fontId="5" type="noConversion"/>
  </si>
  <si>
    <t>#成就显示参数</t>
    <phoneticPr fontId="5" type="noConversion"/>
  </si>
  <si>
    <t>分类</t>
    <phoneticPr fontId="5" type="noConversion"/>
  </si>
  <si>
    <t>字段英文名</t>
    <phoneticPr fontId="5" type="noConversion"/>
  </si>
  <si>
    <t>变量类型</t>
    <phoneticPr fontId="5" type="noConversion"/>
  </si>
  <si>
    <t>中文</t>
    <phoneticPr fontId="5" type="noConversion"/>
  </si>
  <si>
    <t>取值范围</t>
    <phoneticPr fontId="5" type="noConversion"/>
  </si>
  <si>
    <t>说明</t>
    <phoneticPr fontId="5" type="noConversion"/>
  </si>
  <si>
    <t>基础属性</t>
    <phoneticPr fontId="5" type="noConversion"/>
  </si>
  <si>
    <t>ID</t>
    <phoneticPr fontId="5" type="noConversion"/>
  </si>
  <si>
    <t>INTEGER</t>
    <phoneticPr fontId="5" type="noConversion"/>
  </si>
  <si>
    <t>成就ID</t>
    <phoneticPr fontId="5" type="noConversion"/>
  </si>
  <si>
    <t>[10001,99999]</t>
    <phoneticPr fontId="5" type="noConversion"/>
  </si>
  <si>
    <t>name</t>
    <phoneticPr fontId="5" type="noConversion"/>
  </si>
  <si>
    <t>varchar(32)</t>
    <phoneticPr fontId="5" type="noConversion"/>
  </si>
  <si>
    <t>成就名称</t>
    <phoneticPr fontId="5" type="noConversion"/>
  </si>
  <si>
    <t>5个汉字</t>
    <phoneticPr fontId="5" type="noConversion"/>
  </si>
  <si>
    <t>lock</t>
    <phoneticPr fontId="5" type="noConversion"/>
  </si>
  <si>
    <t>上架状态</t>
    <phoneticPr fontId="5" type="noConversion"/>
  </si>
  <si>
    <t>[0,1]</t>
    <phoneticPr fontId="5" type="noConversion"/>
  </si>
  <si>
    <t>0：未上架（该行数据无效，不读取）
1：已上架</t>
    <phoneticPr fontId="5" type="noConversion"/>
  </si>
  <si>
    <t>成就类型</t>
    <phoneticPr fontId="5" type="noConversion"/>
  </si>
  <si>
    <t>[1,5]</t>
    <phoneticPr fontId="5" type="noConversion"/>
  </si>
  <si>
    <t>1：成长
2：战斗
3：收集
4：帮派
5：社交</t>
    <phoneticPr fontId="5" type="noConversion"/>
  </si>
  <si>
    <t>Hero_tpye</t>
    <phoneticPr fontId="5" type="noConversion"/>
  </si>
  <si>
    <t>职业</t>
    <phoneticPr fontId="5" type="noConversion"/>
  </si>
  <si>
    <t>[0,4]</t>
    <phoneticPr fontId="5" type="noConversion"/>
  </si>
  <si>
    <t>成就显示</t>
    <phoneticPr fontId="5" type="noConversion"/>
  </si>
  <si>
    <t>成就显示条件</t>
    <phoneticPr fontId="5" type="noConversion"/>
  </si>
  <si>
    <t>[0,2]</t>
    <phoneticPr fontId="5" type="noConversion"/>
  </si>
  <si>
    <t>0：默认显示
1：玩家等级
2：指定成就完成</t>
    <phoneticPr fontId="5" type="noConversion"/>
  </si>
  <si>
    <t>Show_data01</t>
    <phoneticPr fontId="5" type="noConversion"/>
  </si>
  <si>
    <t>显示参数1</t>
    <phoneticPr fontId="5" type="noConversion"/>
  </si>
  <si>
    <t>[0,99999]</t>
    <phoneticPr fontId="5" type="noConversion"/>
  </si>
  <si>
    <t>默认显示：0
玩家等级：配置等级
指定成就完成：配置成就ID</t>
    <phoneticPr fontId="5" type="noConversion"/>
  </si>
  <si>
    <t>成就完成</t>
    <phoneticPr fontId="5" type="noConversion"/>
  </si>
  <si>
    <t>Complete_des</t>
    <phoneticPr fontId="5" type="noConversion"/>
  </si>
  <si>
    <t>成就完成条件描述</t>
    <phoneticPr fontId="5" type="noConversion"/>
  </si>
  <si>
    <t>10个汉字</t>
    <phoneticPr fontId="5" type="noConversion"/>
  </si>
  <si>
    <t>成就完成条件</t>
    <phoneticPr fontId="5" type="noConversion"/>
  </si>
  <si>
    <t>[1,99999]</t>
    <phoneticPr fontId="5" type="noConversion"/>
  </si>
  <si>
    <t>Complete_data01</t>
    <phoneticPr fontId="5" type="noConversion"/>
  </si>
  <si>
    <t>完成条件参数1</t>
    <phoneticPr fontId="5" type="noConversion"/>
  </si>
  <si>
    <t>Complete_data02</t>
    <phoneticPr fontId="5" type="noConversion"/>
  </si>
  <si>
    <t>完成条件参数2</t>
    <phoneticPr fontId="5" type="noConversion"/>
  </si>
  <si>
    <t>成就奖励</t>
    <phoneticPr fontId="5" type="noConversion"/>
  </si>
  <si>
    <t>0：无奖励
1：金币
2：钻石
道具直接填写道具ID</t>
    <phoneticPr fontId="5" type="noConversion"/>
  </si>
  <si>
    <t>Point</t>
    <phoneticPr fontId="5" type="noConversion"/>
  </si>
  <si>
    <t>奖励成就点</t>
    <phoneticPr fontId="5" type="noConversion"/>
  </si>
  <si>
    <t>Title</t>
    <phoneticPr fontId="5" type="noConversion"/>
  </si>
  <si>
    <t>激活称号ID</t>
    <phoneticPr fontId="5" type="noConversion"/>
  </si>
  <si>
    <t>point</t>
    <phoneticPr fontId="5" type="noConversion"/>
  </si>
  <si>
    <t>INTEGER</t>
    <phoneticPr fontId="5" type="noConversion"/>
  </si>
  <si>
    <t>成就点</t>
    <phoneticPr fontId="5" type="noConversion"/>
  </si>
  <si>
    <t>装备品质
0=白色
1=绿色
2=绿色+1
3=蓝色
4=蓝色+1
5=蓝色+2
6=紫色
7=紫色+1
8=紫色+2
9=紫色+3
10=橙色
11=橙色+1
12=橙色+2
13=橙色+3
14=橙色+4</t>
    <phoneticPr fontId="5" type="noConversion"/>
  </si>
  <si>
    <t>新需求：
随机副本 通关随机副本X次
               独自一人通过随机副本X次
               邀请X名玩家进入随机副本
               帮助X名玩家完成随机副本</t>
    <phoneticPr fontId="5" type="noConversion"/>
  </si>
  <si>
    <t>个人空间被点赞1次</t>
    <phoneticPr fontId="5" type="noConversion"/>
  </si>
  <si>
    <t>个人空间被点赞10次</t>
    <phoneticPr fontId="5" type="noConversion"/>
  </si>
  <si>
    <t>个人空间被点赞50次</t>
    <phoneticPr fontId="5" type="noConversion"/>
  </si>
  <si>
    <t>个人空间被点赞100次</t>
    <phoneticPr fontId="5" type="noConversion"/>
  </si>
  <si>
    <t>个人空间被点赞500次</t>
    <phoneticPr fontId="5" type="noConversion"/>
  </si>
  <si>
    <t>万众瞩目</t>
    <phoneticPr fontId="5" type="noConversion"/>
  </si>
  <si>
    <t>被人关注</t>
    <phoneticPr fontId="5" type="noConversion"/>
  </si>
  <si>
    <t>受人追捧</t>
    <phoneticPr fontId="5" type="noConversion"/>
  </si>
  <si>
    <t>小有人气</t>
    <phoneticPr fontId="5" type="noConversion"/>
  </si>
  <si>
    <t>人气爆棚</t>
    <phoneticPr fontId="5" type="noConversion"/>
  </si>
  <si>
    <t>完成主线任务“初见艾辉”</t>
    <phoneticPr fontId="5" type="noConversion"/>
  </si>
  <si>
    <t>初见艾辉</t>
  </si>
  <si>
    <t>完成主线任务“造化金莲”</t>
    <phoneticPr fontId="5" type="noConversion"/>
  </si>
  <si>
    <t>造化金莲</t>
  </si>
  <si>
    <t xml:space="preserve">1：玩家等级
2：杀怪数量
3：战斗力达到N
4：累计击杀其他玩家N个
5：所有装备均升级到N级
6：所有装备升品到X色（绿、蓝、紫、橙）
7：金币达到N
8：拥有N个坐骑
9：坐骑累计升级N级
10：激活N个翅膀
11：已装备的四件神器都强化到N级
12：获取指定法宝
13：累计合成N个道具
14：帮派-累计大保健N次
15：帮派-累计帮派捐献N次
16：参与城战N次
17：城战胜利N次
18：单次城战中击杀玩家N个
19：好友数量达到N
20：黑名单中玩家数量N
21：通关指定ID的副本N次
22：通关指定类型的副本N次
23：激活N组卡牌组合
24：激活指定分类的所有卡牌组合
25：累计分解N张卡牌
26：累计从卡牌商店购买N张卡牌
27：官职-达到（城主、城主夫人、军师、大将军、卫将军）
28：荣誉点达到N；29：完成指定ID的任务--30: 装备镶嵌宝石总等级--31：穿戴上的神器全部进阶等级到N级--32：个人空间被点赞N次
</t>
    <phoneticPr fontId="5" type="noConversion"/>
  </si>
  <si>
    <t>注意：配置职业后，只有本职业的玩家可以看到/并完成该成就
0：不限职业
1：落尘
2：问水
3：青花
4：飞羽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</si>
</sst>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color theme="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4">
    <xf numFmtId="0" fontId="0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3" fillId="0" borderId="0"/>
    <xf numFmtId="0" fontId="9" fillId="0" borderId="0"/>
    <xf numFmtId="0" fontId="14" fillId="0" borderId="0">
      <alignment vertical="center"/>
    </xf>
    <xf numFmtId="0" fontId="13" fillId="0" borderId="0"/>
    <xf numFmtId="0" fontId="15" fillId="0" borderId="0"/>
    <xf numFmtId="0" fontId="16" fillId="0" borderId="0"/>
    <xf numFmtId="0" fontId="17" fillId="8" borderId="1"/>
    <xf numFmtId="0" fontId="18" fillId="9" borderId="1"/>
    <xf numFmtId="0" fontId="19" fillId="10" borderId="1"/>
    <xf numFmtId="0" fontId="20" fillId="11" borderId="1"/>
    <xf numFmtId="0" fontId="21" fillId="0" borderId="0"/>
    <xf numFmtId="0" fontId="17" fillId="8" borderId="1">
      <alignment horizontal="center" vertical="center"/>
    </xf>
    <xf numFmtId="0" fontId="21" fillId="9" borderId="1">
      <alignment horizontal="left" vertical="center"/>
    </xf>
    <xf numFmtId="0" fontId="20" fillId="11" borderId="1">
      <alignment horizontal="left"/>
    </xf>
    <xf numFmtId="0" fontId="21" fillId="0" borderId="0"/>
    <xf numFmtId="0" fontId="22" fillId="0" borderId="0" applyNumberFormat="0" applyFill="0" applyBorder="0" applyAlignment="0" applyProtection="0"/>
    <xf numFmtId="0" fontId="14" fillId="0" borderId="0">
      <alignment vertical="center"/>
    </xf>
    <xf numFmtId="0" fontId="3" fillId="0" borderId="0">
      <alignment vertical="center"/>
    </xf>
    <xf numFmtId="0" fontId="23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/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9" fillId="0" borderId="0"/>
    <xf numFmtId="0" fontId="17" fillId="8" borderId="1"/>
    <xf numFmtId="0" fontId="18" fillId="9" borderId="1"/>
    <xf numFmtId="0" fontId="20" fillId="11" borderId="1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2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</cellStyleXfs>
  <cellXfs count="31">
    <xf numFmtId="0" fontId="0" fillId="0" borderId="0" xfId="0"/>
    <xf numFmtId="0" fontId="7" fillId="2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wrapText="1"/>
    </xf>
    <xf numFmtId="0" fontId="4" fillId="5" borderId="1" xfId="0" applyNumberFormat="1" applyFont="1" applyFill="1" applyBorder="1" applyAlignment="1">
      <alignment horizontal="left" wrapText="1"/>
    </xf>
    <xf numFmtId="0" fontId="4" fillId="0" borderId="0" xfId="0" applyNumberFormat="1" applyFont="1" applyBorder="1"/>
    <xf numFmtId="0" fontId="8" fillId="0" borderId="0" xfId="0" applyFont="1" applyAlignment="1">
      <alignment vertical="center" wrapText="1"/>
    </xf>
    <xf numFmtId="0" fontId="4" fillId="0" borderId="1" xfId="0" applyNumberFormat="1" applyFont="1" applyBorder="1"/>
    <xf numFmtId="0" fontId="12" fillId="0" borderId="1" xfId="0" applyNumberFormat="1" applyFont="1" applyBorder="1" applyAlignment="1">
      <alignment horizontal="left" wrapText="1"/>
    </xf>
    <xf numFmtId="0" fontId="11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horizontal="left" wrapText="1"/>
    </xf>
    <xf numFmtId="0" fontId="3" fillId="0" borderId="0" xfId="0" applyFont="1"/>
    <xf numFmtId="0" fontId="3" fillId="0" borderId="1" xfId="4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wrapText="1"/>
    </xf>
    <xf numFmtId="0" fontId="2" fillId="0" borderId="0" xfId="0" applyNumberFormat="1" applyFont="1" applyBorder="1"/>
    <xf numFmtId="0" fontId="2" fillId="12" borderId="1" xfId="32" applyFont="1" applyFill="1" applyBorder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24">
    <cellStyle name="0标题" xfId="9"/>
    <cellStyle name="0子标题" xfId="10"/>
    <cellStyle name="1表头" xfId="11"/>
    <cellStyle name="1表头 2" xfId="16"/>
    <cellStyle name="1表头 3" xfId="41"/>
    <cellStyle name="1输出值" xfId="13"/>
    <cellStyle name="1调整值" xfId="12"/>
    <cellStyle name="1调整值 2" xfId="17"/>
    <cellStyle name="1调整值 3" xfId="42"/>
    <cellStyle name="1中间值" xfId="14"/>
    <cellStyle name="1中间值 2" xfId="18"/>
    <cellStyle name="1中间值 3" xfId="43"/>
    <cellStyle name="差 2" xfId="23"/>
    <cellStyle name="常规" xfId="0" builtinId="0"/>
    <cellStyle name="常规 10" xfId="32"/>
    <cellStyle name="常规 2" xfId="1"/>
    <cellStyle name="常规 2 2" xfId="3"/>
    <cellStyle name="常规 2 2 2" xfId="27"/>
    <cellStyle name="常规 2 2 2 2" xfId="48"/>
    <cellStyle name="常规 2 2 2 3" xfId="67"/>
    <cellStyle name="常规 2 2 3" xfId="31"/>
    <cellStyle name="常规 2 2 3 2" xfId="46"/>
    <cellStyle name="常规 2 2 3 3" xfId="71"/>
    <cellStyle name="常规 2 2 4" xfId="19"/>
    <cellStyle name="常规 2 3" xfId="8"/>
    <cellStyle name="常规 2 3 2" xfId="25"/>
    <cellStyle name="常规 2 3 2 2" xfId="47"/>
    <cellStyle name="常规 2 3 2 3" xfId="65"/>
    <cellStyle name="常规 2 3 2 3 2" xfId="108"/>
    <cellStyle name="常规 2 3 2 4" xfId="36"/>
    <cellStyle name="常规 2 3 3" xfId="45"/>
    <cellStyle name="常规 2 3 3 2" xfId="58"/>
    <cellStyle name="常规 2 3 3 2 2" xfId="84"/>
    <cellStyle name="常规 2 3 3 2 2 2" xfId="122"/>
    <cellStyle name="常规 2 3 3 2 3" xfId="102"/>
    <cellStyle name="常规 2 3 3 3" xfId="73"/>
    <cellStyle name="常规 2 3 3 3 2" xfId="112"/>
    <cellStyle name="常规 2 3 3 4" xfId="91"/>
    <cellStyle name="常规 2 3 4" xfId="61"/>
    <cellStyle name="常规 2 3 4 2" xfId="104"/>
    <cellStyle name="常规 2 4" xfId="29"/>
    <cellStyle name="常规 2 4 2" xfId="44"/>
    <cellStyle name="常规 2 4 2 2" xfId="72"/>
    <cellStyle name="常规 2 4 2 2 2" xfId="111"/>
    <cellStyle name="常规 2 4 2 3" xfId="101"/>
    <cellStyle name="常规 2 4 3" xfId="69"/>
    <cellStyle name="常规 2 4 4" xfId="90"/>
    <cellStyle name="常规 2 5" xfId="6"/>
    <cellStyle name="常规 2 6" xfId="40"/>
    <cellStyle name="常规 2 7" xfId="59"/>
    <cellStyle name="常规 2 7 2" xfId="103"/>
    <cellStyle name="常规 3" xfId="2"/>
    <cellStyle name="常规 3 2" xfId="28"/>
    <cellStyle name="常规 3 2 2" xfId="56"/>
    <cellStyle name="常规 3 2 2 2" xfId="82"/>
    <cellStyle name="常规 3 2 2 2 2" xfId="120"/>
    <cellStyle name="常规 3 2 2 3" xfId="99"/>
    <cellStyle name="常规 3 2 3" xfId="51"/>
    <cellStyle name="常规 3 2 3 2" xfId="77"/>
    <cellStyle name="常规 3 2 3 2 2" xfId="115"/>
    <cellStyle name="常规 3 2 3 3" xfId="95"/>
    <cellStyle name="常规 3 2 4" xfId="68"/>
    <cellStyle name="常规 3 2 4 2" xfId="110"/>
    <cellStyle name="常规 3 2 5" xfId="94"/>
    <cellStyle name="常规 3 2 6" xfId="38"/>
    <cellStyle name="常规 3 3" xfId="22"/>
    <cellStyle name="常规 3 3 2" xfId="49"/>
    <cellStyle name="常规 3 3 3" xfId="79"/>
    <cellStyle name="常规 3 3 3 2" xfId="117"/>
    <cellStyle name="常规 3 3 4" xfId="53"/>
    <cellStyle name="常规 3 3 5" xfId="35"/>
    <cellStyle name="常规 3 4" xfId="30"/>
    <cellStyle name="常规 3 4 2" xfId="70"/>
    <cellStyle name="常规 3 4 3" xfId="76"/>
    <cellStyle name="常规 3 4 3 2" xfId="114"/>
    <cellStyle name="常规 3 4 4" xfId="50"/>
    <cellStyle name="常规 3 5" xfId="7"/>
    <cellStyle name="常规 3 5 2" xfId="75"/>
    <cellStyle name="常规 3 5 2 2" xfId="113"/>
    <cellStyle name="常规 3 5 3" xfId="92"/>
    <cellStyle name="常规 3 5 4" xfId="60"/>
    <cellStyle name="常规 3 6" xfId="63"/>
    <cellStyle name="常规 3 6 2" xfId="74"/>
    <cellStyle name="常规 3 6 3" xfId="86"/>
    <cellStyle name="常规 3 6 3 2" xfId="106"/>
    <cellStyle name="常规 3 7" xfId="88"/>
    <cellStyle name="常规 3 8" xfId="33"/>
    <cellStyle name="常规 4" xfId="5"/>
    <cellStyle name="常规 4 2" xfId="21"/>
    <cellStyle name="常规 4 2 2" xfId="57"/>
    <cellStyle name="常规 4 2 2 2" xfId="83"/>
    <cellStyle name="常规 4 2 2 2 2" xfId="121"/>
    <cellStyle name="常规 4 2 2 3" xfId="100"/>
    <cellStyle name="常规 4 2 3" xfId="52"/>
    <cellStyle name="常规 4 2 3 2" xfId="78"/>
    <cellStyle name="常规 4 2 3 2 2" xfId="116"/>
    <cellStyle name="常规 4 2 3 3" xfId="96"/>
    <cellStyle name="常规 4 2 4" xfId="64"/>
    <cellStyle name="常规 4 2 4 2" xfId="107"/>
    <cellStyle name="常规 4 2 5" xfId="89"/>
    <cellStyle name="常规 4 2 6" xfId="34"/>
    <cellStyle name="常规 4 3" xfId="15"/>
    <cellStyle name="常规 4 4" xfId="39"/>
    <cellStyle name="常规 4 5" xfId="54"/>
    <cellStyle name="常规 4 5 2" xfId="80"/>
    <cellStyle name="常规 4 5 2 2" xfId="118"/>
    <cellStyle name="常规 4 5 3" xfId="97"/>
    <cellStyle name="常规 5" xfId="26"/>
    <cellStyle name="常规 5 2" xfId="55"/>
    <cellStyle name="常规 5 2 2" xfId="81"/>
    <cellStyle name="常规 5 2 2 2" xfId="119"/>
    <cellStyle name="常规 5 2 3" xfId="98"/>
    <cellStyle name="常规 5 3" xfId="66"/>
    <cellStyle name="常规 5 3 2" xfId="109"/>
    <cellStyle name="常规 5 4" xfId="93"/>
    <cellStyle name="常规 5 5" xfId="37"/>
    <cellStyle name="常规 6" xfId="4"/>
    <cellStyle name="常规 6 2" xfId="105"/>
    <cellStyle name="常规 6 3" xfId="62"/>
    <cellStyle name="常规 7" xfId="85"/>
    <cellStyle name="常规 8" xfId="87"/>
    <cellStyle name="常规 9" xfId="123"/>
    <cellStyle name="超链接 2" xfId="20"/>
    <cellStyle name="好 2" xfId="2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77" sqref="C177"/>
    </sheetView>
  </sheetViews>
  <sheetFormatPr defaultColWidth="9" defaultRowHeight="16.5" x14ac:dyDescent="0.35"/>
  <cols>
    <col min="1" max="1" width="12.625" style="15" customWidth="1"/>
    <col min="2" max="2" width="17.375" style="15" customWidth="1"/>
    <col min="3" max="3" width="12.625" style="15" customWidth="1"/>
    <col min="4" max="4" width="45" style="15" bestFit="1" customWidth="1"/>
    <col min="5" max="9" width="12.625" style="15" customWidth="1"/>
    <col min="10" max="11" width="17.875" style="15" customWidth="1"/>
    <col min="12" max="13" width="12.625" style="15" customWidth="1"/>
    <col min="14" max="14" width="12.875" style="15" customWidth="1"/>
    <col min="15" max="16384" width="9" style="15"/>
  </cols>
  <sheetData>
    <row r="1" spans="1:14" s="13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17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20</v>
      </c>
      <c r="K1" s="11" t="s">
        <v>21</v>
      </c>
      <c r="L1" s="11" t="s">
        <v>8</v>
      </c>
      <c r="M1" s="11" t="s">
        <v>22</v>
      </c>
      <c r="N1" s="11" t="s">
        <v>77</v>
      </c>
    </row>
    <row r="2" spans="1:14" s="13" customFormat="1" x14ac:dyDescent="0.35">
      <c r="A2" s="11" t="s">
        <v>9</v>
      </c>
      <c r="B2" s="11" t="s">
        <v>10</v>
      </c>
      <c r="C2" s="11" t="s">
        <v>9</v>
      </c>
      <c r="D2" s="11" t="s">
        <v>10</v>
      </c>
      <c r="E2" s="11" t="s">
        <v>9</v>
      </c>
      <c r="F2" s="11" t="s">
        <v>9</v>
      </c>
      <c r="G2" s="11" t="s">
        <v>9</v>
      </c>
      <c r="H2" s="11" t="s">
        <v>9</v>
      </c>
      <c r="I2" s="11" t="s">
        <v>9</v>
      </c>
      <c r="J2" s="11" t="s">
        <v>9</v>
      </c>
      <c r="K2" s="11" t="s">
        <v>9</v>
      </c>
      <c r="L2" s="11" t="s">
        <v>9</v>
      </c>
      <c r="M2" s="11" t="s">
        <v>9</v>
      </c>
      <c r="N2" s="11" t="s">
        <v>78</v>
      </c>
    </row>
    <row r="3" spans="1:14" s="13" customFormat="1" x14ac:dyDescent="0.35">
      <c r="A3" s="11" t="s">
        <v>11</v>
      </c>
      <c r="B3" s="11" t="s">
        <v>12</v>
      </c>
      <c r="C3" s="11" t="s">
        <v>24</v>
      </c>
      <c r="D3" s="11" t="s">
        <v>23</v>
      </c>
      <c r="E3" s="11" t="s">
        <v>18</v>
      </c>
      <c r="F3" s="11" t="s">
        <v>25</v>
      </c>
      <c r="G3" s="11" t="s">
        <v>26</v>
      </c>
      <c r="H3" s="11" t="s">
        <v>27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19</v>
      </c>
      <c r="N3" s="11" t="s">
        <v>79</v>
      </c>
    </row>
    <row r="4" spans="1:14" x14ac:dyDescent="0.35">
      <c r="A4" s="14">
        <v>10001</v>
      </c>
      <c r="B4" s="18" t="s">
        <v>93</v>
      </c>
      <c r="C4" s="12">
        <v>1</v>
      </c>
      <c r="D4" s="23" t="s">
        <v>92</v>
      </c>
      <c r="E4" s="12">
        <v>0</v>
      </c>
      <c r="F4" s="12">
        <v>1</v>
      </c>
      <c r="G4" s="12">
        <v>0</v>
      </c>
      <c r="H4" s="12">
        <v>0</v>
      </c>
      <c r="I4" s="12">
        <v>29</v>
      </c>
      <c r="J4" s="12">
        <v>10005</v>
      </c>
      <c r="K4" s="12">
        <v>0</v>
      </c>
      <c r="L4" s="12">
        <v>0</v>
      </c>
      <c r="M4" s="22">
        <v>19001</v>
      </c>
      <c r="N4" s="12">
        <v>5</v>
      </c>
    </row>
    <row r="5" spans="1:14" x14ac:dyDescent="0.35">
      <c r="A5" s="14">
        <v>10002</v>
      </c>
      <c r="B5" s="18" t="s">
        <v>95</v>
      </c>
      <c r="C5" s="12">
        <v>2</v>
      </c>
      <c r="D5" s="23" t="s">
        <v>94</v>
      </c>
      <c r="E5" s="12">
        <v>0</v>
      </c>
      <c r="F5" s="12">
        <v>1</v>
      </c>
      <c r="G5" s="12">
        <v>2</v>
      </c>
      <c r="H5" s="12">
        <v>10001</v>
      </c>
      <c r="I5" s="12">
        <v>29</v>
      </c>
      <c r="J5" s="26">
        <v>10010</v>
      </c>
      <c r="K5" s="12">
        <v>0</v>
      </c>
      <c r="L5" s="12">
        <v>0</v>
      </c>
      <c r="M5" s="22">
        <v>19002</v>
      </c>
      <c r="N5" s="12">
        <v>5</v>
      </c>
    </row>
    <row r="6" spans="1:14" x14ac:dyDescent="0.35">
      <c r="A6" s="12">
        <v>13101</v>
      </c>
      <c r="B6" s="23" t="s">
        <v>88</v>
      </c>
      <c r="C6" s="12">
        <f t="shared" ref="C6" si="0">A6-10000</f>
        <v>3101</v>
      </c>
      <c r="D6" s="23" t="s">
        <v>82</v>
      </c>
      <c r="E6" s="12">
        <v>0</v>
      </c>
      <c r="F6" s="12">
        <v>5</v>
      </c>
      <c r="G6" s="12">
        <v>0</v>
      </c>
      <c r="H6" s="12">
        <v>0</v>
      </c>
      <c r="I6" s="12">
        <v>32</v>
      </c>
      <c r="J6" s="12">
        <v>1</v>
      </c>
      <c r="K6" s="12">
        <v>0</v>
      </c>
      <c r="L6" s="12">
        <v>0</v>
      </c>
      <c r="M6" s="25">
        <v>32009</v>
      </c>
      <c r="N6" s="12">
        <v>5</v>
      </c>
    </row>
    <row r="7" spans="1:14" x14ac:dyDescent="0.35">
      <c r="A7" s="12">
        <v>13102</v>
      </c>
      <c r="B7" s="23" t="s">
        <v>90</v>
      </c>
      <c r="C7" s="12">
        <f t="shared" ref="C7:C10" si="1">A7-10000</f>
        <v>3102</v>
      </c>
      <c r="D7" s="23" t="s">
        <v>83</v>
      </c>
      <c r="E7" s="12">
        <v>0</v>
      </c>
      <c r="F7" s="12">
        <v>5</v>
      </c>
      <c r="G7" s="12">
        <v>2</v>
      </c>
      <c r="H7" s="12">
        <v>13101</v>
      </c>
      <c r="I7" s="12">
        <v>32</v>
      </c>
      <c r="J7" s="12">
        <v>10</v>
      </c>
      <c r="K7" s="12">
        <v>0</v>
      </c>
      <c r="L7" s="12">
        <v>0</v>
      </c>
      <c r="M7" s="25">
        <v>32010</v>
      </c>
      <c r="N7" s="12">
        <v>10</v>
      </c>
    </row>
    <row r="8" spans="1:14" x14ac:dyDescent="0.35">
      <c r="A8" s="12">
        <v>13103</v>
      </c>
      <c r="B8" s="23" t="s">
        <v>89</v>
      </c>
      <c r="C8" s="12">
        <f t="shared" si="1"/>
        <v>3103</v>
      </c>
      <c r="D8" s="23" t="s">
        <v>84</v>
      </c>
      <c r="E8" s="12">
        <v>0</v>
      </c>
      <c r="F8" s="12">
        <v>5</v>
      </c>
      <c r="G8" s="12">
        <v>2</v>
      </c>
      <c r="H8" s="12">
        <v>13102</v>
      </c>
      <c r="I8" s="12">
        <v>32</v>
      </c>
      <c r="J8" s="12">
        <v>50</v>
      </c>
      <c r="K8" s="12">
        <v>0</v>
      </c>
      <c r="L8" s="12">
        <v>0</v>
      </c>
      <c r="M8" s="25">
        <v>32011</v>
      </c>
      <c r="N8" s="12">
        <v>20</v>
      </c>
    </row>
    <row r="9" spans="1:14" x14ac:dyDescent="0.35">
      <c r="A9" s="12">
        <v>13104</v>
      </c>
      <c r="B9" s="24" t="s">
        <v>91</v>
      </c>
      <c r="C9" s="12">
        <f t="shared" si="1"/>
        <v>3104</v>
      </c>
      <c r="D9" s="23" t="s">
        <v>85</v>
      </c>
      <c r="E9" s="12">
        <v>0</v>
      </c>
      <c r="F9" s="12">
        <v>5</v>
      </c>
      <c r="G9" s="12">
        <v>2</v>
      </c>
      <c r="H9" s="12">
        <v>13103</v>
      </c>
      <c r="I9" s="12">
        <v>32</v>
      </c>
      <c r="J9" s="12">
        <v>100</v>
      </c>
      <c r="K9" s="12">
        <v>0</v>
      </c>
      <c r="L9" s="12">
        <v>0</v>
      </c>
      <c r="M9" s="25">
        <v>32012</v>
      </c>
      <c r="N9" s="12">
        <v>50</v>
      </c>
    </row>
    <row r="10" spans="1:14" x14ac:dyDescent="0.35">
      <c r="A10" s="12">
        <v>13105</v>
      </c>
      <c r="B10" s="23" t="s">
        <v>87</v>
      </c>
      <c r="C10" s="12">
        <f t="shared" si="1"/>
        <v>3105</v>
      </c>
      <c r="D10" s="23" t="s">
        <v>86</v>
      </c>
      <c r="E10" s="12">
        <v>0</v>
      </c>
      <c r="F10" s="12">
        <v>5</v>
      </c>
      <c r="G10" s="12">
        <v>2</v>
      </c>
      <c r="H10" s="12">
        <v>13104</v>
      </c>
      <c r="I10" s="12">
        <v>32</v>
      </c>
      <c r="J10" s="12">
        <v>500</v>
      </c>
      <c r="K10" s="12">
        <v>0</v>
      </c>
      <c r="L10" s="12">
        <v>0</v>
      </c>
      <c r="M10" s="25">
        <v>32013</v>
      </c>
      <c r="N10" s="12">
        <v>100</v>
      </c>
    </row>
    <row r="11" spans="1:14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3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3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3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3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6" zoomScaleNormal="100" workbookViewId="0">
      <selection activeCell="F10" sqref="F10"/>
    </sheetView>
  </sheetViews>
  <sheetFormatPr defaultColWidth="9" defaultRowHeight="14.25" x14ac:dyDescent="0.15"/>
  <cols>
    <col min="1" max="1" width="9" style="2"/>
    <col min="2" max="2" width="14.25" style="2" customWidth="1"/>
    <col min="3" max="3" width="13.5" style="2" customWidth="1"/>
    <col min="4" max="4" width="15.375" style="2" customWidth="1"/>
    <col min="5" max="5" width="13.5" style="2" customWidth="1"/>
    <col min="6" max="6" width="47.875" style="2" customWidth="1"/>
    <col min="7" max="16384" width="9" style="2"/>
  </cols>
  <sheetData>
    <row r="1" spans="1:10" x14ac:dyDescent="0.1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10" x14ac:dyDescent="0.15">
      <c r="A2" s="27" t="s">
        <v>34</v>
      </c>
      <c r="B2" s="3" t="s">
        <v>35</v>
      </c>
      <c r="C2" s="4" t="s">
        <v>36</v>
      </c>
      <c r="D2" s="3" t="s">
        <v>37</v>
      </c>
      <c r="E2" s="5" t="s">
        <v>38</v>
      </c>
      <c r="F2" s="5"/>
    </row>
    <row r="3" spans="1:10" x14ac:dyDescent="0.15">
      <c r="A3" s="28"/>
      <c r="B3" s="3" t="s">
        <v>39</v>
      </c>
      <c r="C3" s="4" t="s">
        <v>40</v>
      </c>
      <c r="D3" s="3" t="s">
        <v>41</v>
      </c>
      <c r="E3" s="5" t="s">
        <v>42</v>
      </c>
      <c r="F3" s="5"/>
    </row>
    <row r="4" spans="1:10" ht="28.5" x14ac:dyDescent="0.15">
      <c r="A4" s="28"/>
      <c r="B4" s="3" t="s">
        <v>43</v>
      </c>
      <c r="C4" s="4" t="s">
        <v>36</v>
      </c>
      <c r="D4" s="3" t="s">
        <v>44</v>
      </c>
      <c r="E4" s="5" t="s">
        <v>45</v>
      </c>
      <c r="F4" s="6" t="s">
        <v>46</v>
      </c>
    </row>
    <row r="5" spans="1:10" ht="71.25" x14ac:dyDescent="0.15">
      <c r="A5" s="28"/>
      <c r="B5" s="3" t="s">
        <v>4</v>
      </c>
      <c r="C5" s="4" t="s">
        <v>36</v>
      </c>
      <c r="D5" s="3" t="s">
        <v>47</v>
      </c>
      <c r="E5" s="5" t="s">
        <v>48</v>
      </c>
      <c r="F5" s="6" t="s">
        <v>49</v>
      </c>
    </row>
    <row r="6" spans="1:10" ht="85.5" x14ac:dyDescent="0.15">
      <c r="A6" s="29"/>
      <c r="B6" s="7" t="s">
        <v>50</v>
      </c>
      <c r="C6" s="8" t="s">
        <v>36</v>
      </c>
      <c r="D6" s="7" t="s">
        <v>51</v>
      </c>
      <c r="E6" s="5" t="s">
        <v>52</v>
      </c>
      <c r="F6" s="6" t="s">
        <v>97</v>
      </c>
    </row>
    <row r="7" spans="1:10" ht="42.75" x14ac:dyDescent="0.15">
      <c r="A7" s="27" t="s">
        <v>53</v>
      </c>
      <c r="B7" s="3" t="s">
        <v>5</v>
      </c>
      <c r="C7" s="4" t="s">
        <v>36</v>
      </c>
      <c r="D7" s="3" t="s">
        <v>54</v>
      </c>
      <c r="E7" s="5" t="s">
        <v>55</v>
      </c>
      <c r="F7" s="6" t="s">
        <v>56</v>
      </c>
    </row>
    <row r="8" spans="1:10" ht="42.75" x14ac:dyDescent="0.15">
      <c r="A8" s="29"/>
      <c r="B8" s="3" t="s">
        <v>57</v>
      </c>
      <c r="C8" s="4" t="s">
        <v>36</v>
      </c>
      <c r="D8" s="3" t="s">
        <v>58</v>
      </c>
      <c r="E8" s="5" t="s">
        <v>59</v>
      </c>
      <c r="F8" s="6" t="s">
        <v>60</v>
      </c>
    </row>
    <row r="9" spans="1:10" x14ac:dyDescent="0.15">
      <c r="A9" s="27" t="s">
        <v>61</v>
      </c>
      <c r="B9" s="9" t="s">
        <v>62</v>
      </c>
      <c r="C9" s="10" t="s">
        <v>40</v>
      </c>
      <c r="D9" s="9" t="s">
        <v>63</v>
      </c>
      <c r="E9" s="5" t="s">
        <v>64</v>
      </c>
      <c r="F9" s="5"/>
    </row>
    <row r="10" spans="1:10" ht="409.5" customHeight="1" x14ac:dyDescent="0.15">
      <c r="A10" s="28"/>
      <c r="B10" s="3" t="s">
        <v>7</v>
      </c>
      <c r="C10" s="4" t="s">
        <v>36</v>
      </c>
      <c r="D10" s="3" t="s">
        <v>65</v>
      </c>
      <c r="E10" s="5" t="s">
        <v>66</v>
      </c>
      <c r="F10" s="6" t="s">
        <v>96</v>
      </c>
      <c r="G10" s="16" t="s">
        <v>80</v>
      </c>
      <c r="J10" s="16" t="s">
        <v>81</v>
      </c>
    </row>
    <row r="11" spans="1:10" ht="13.5" customHeight="1" x14ac:dyDescent="0.15">
      <c r="A11" s="28"/>
      <c r="B11" s="3" t="s">
        <v>67</v>
      </c>
      <c r="C11" s="4" t="s">
        <v>36</v>
      </c>
      <c r="D11" s="3" t="s">
        <v>68</v>
      </c>
      <c r="E11" s="5"/>
      <c r="F11" s="5"/>
    </row>
    <row r="12" spans="1:10" ht="15" customHeight="1" x14ac:dyDescent="0.15">
      <c r="A12" s="29"/>
      <c r="B12" s="3" t="s">
        <v>69</v>
      </c>
      <c r="C12" s="4" t="s">
        <v>36</v>
      </c>
      <c r="D12" s="3" t="s">
        <v>70</v>
      </c>
      <c r="E12" s="5"/>
      <c r="F12" s="5"/>
    </row>
    <row r="13" spans="1:10" ht="57" x14ac:dyDescent="0.15">
      <c r="A13" s="30" t="s">
        <v>71</v>
      </c>
      <c r="B13" s="11" t="s">
        <v>22</v>
      </c>
      <c r="C13" s="11" t="s">
        <v>9</v>
      </c>
      <c r="D13" s="11" t="s">
        <v>19</v>
      </c>
      <c r="E13" s="5" t="s">
        <v>59</v>
      </c>
      <c r="F13" s="6" t="s">
        <v>72</v>
      </c>
    </row>
    <row r="14" spans="1:10" x14ac:dyDescent="0.15">
      <c r="A14" s="30"/>
      <c r="B14" s="9" t="s">
        <v>75</v>
      </c>
      <c r="C14" s="10" t="s">
        <v>36</v>
      </c>
      <c r="D14" s="9" t="s">
        <v>76</v>
      </c>
      <c r="E14" s="5" t="s">
        <v>38</v>
      </c>
      <c r="F14" s="5"/>
    </row>
    <row r="15" spans="1:10" x14ac:dyDescent="0.15">
      <c r="A15" s="30"/>
      <c r="B15" s="3" t="s">
        <v>73</v>
      </c>
      <c r="C15" s="4" t="s">
        <v>36</v>
      </c>
      <c r="D15" s="3" t="s">
        <v>74</v>
      </c>
      <c r="E15" s="5" t="s">
        <v>59</v>
      </c>
      <c r="F15" s="5"/>
    </row>
  </sheetData>
  <mergeCells count="4">
    <mergeCell ref="A2:A6"/>
    <mergeCell ref="A7:A8"/>
    <mergeCell ref="A9:A12"/>
    <mergeCell ref="A13:A1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6" workbookViewId="0">
      <selection activeCell="I152" sqref="I4:I152"/>
    </sheetView>
  </sheetViews>
  <sheetFormatPr defaultColWidth="9" defaultRowHeight="16.5" x14ac:dyDescent="0.35"/>
  <cols>
    <col min="1" max="16384" width="9" style="21"/>
  </cols>
  <sheetData>
    <row r="1" spans="1:9" x14ac:dyDescent="0.35">
      <c r="A1" s="11" t="s">
        <v>77</v>
      </c>
    </row>
    <row r="2" spans="1:9" x14ac:dyDescent="0.35">
      <c r="A2" s="11" t="s">
        <v>9</v>
      </c>
    </row>
    <row r="3" spans="1:9" x14ac:dyDescent="0.35">
      <c r="A3" s="11" t="s">
        <v>79</v>
      </c>
    </row>
    <row r="4" spans="1:9" x14ac:dyDescent="0.35">
      <c r="A4" s="20">
        <v>5</v>
      </c>
      <c r="B4" s="21">
        <f>A4*0.473</f>
        <v>2.3649999999999998</v>
      </c>
      <c r="C4" s="21">
        <f>A4*78.8</f>
        <v>394</v>
      </c>
      <c r="E4" s="21">
        <f>INT(B4)</f>
        <v>2</v>
      </c>
      <c r="F4" s="21">
        <f>C4</f>
        <v>394</v>
      </c>
      <c r="H4" s="21">
        <v>2</v>
      </c>
      <c r="I4" s="21">
        <v>394</v>
      </c>
    </row>
    <row r="5" spans="1:9" x14ac:dyDescent="0.35">
      <c r="A5" s="20">
        <v>5</v>
      </c>
      <c r="B5" s="21">
        <f t="shared" ref="B5:B68" si="0">A5*0.473</f>
        <v>2.3649999999999998</v>
      </c>
      <c r="C5" s="21">
        <f t="shared" ref="C5:C68" si="1">A5*78.8</f>
        <v>394</v>
      </c>
      <c r="E5" s="21">
        <f t="shared" ref="E5:E68" si="2">INT(B5)</f>
        <v>2</v>
      </c>
      <c r="F5" s="21">
        <f t="shared" ref="F5:F68" si="3">C5</f>
        <v>394</v>
      </c>
      <c r="H5" s="21">
        <v>2</v>
      </c>
      <c r="I5" s="21">
        <v>394</v>
      </c>
    </row>
    <row r="6" spans="1:9" x14ac:dyDescent="0.35">
      <c r="A6" s="20">
        <v>5</v>
      </c>
      <c r="B6" s="21">
        <f t="shared" si="0"/>
        <v>2.3649999999999998</v>
      </c>
      <c r="C6" s="21">
        <f t="shared" si="1"/>
        <v>394</v>
      </c>
      <c r="E6" s="21">
        <f t="shared" si="2"/>
        <v>2</v>
      </c>
      <c r="F6" s="21">
        <f t="shared" si="3"/>
        <v>394</v>
      </c>
      <c r="H6" s="21">
        <v>2</v>
      </c>
      <c r="I6" s="21">
        <v>394</v>
      </c>
    </row>
    <row r="7" spans="1:9" x14ac:dyDescent="0.35">
      <c r="A7" s="20">
        <v>5</v>
      </c>
      <c r="B7" s="21">
        <f t="shared" si="0"/>
        <v>2.3649999999999998</v>
      </c>
      <c r="C7" s="21">
        <f t="shared" si="1"/>
        <v>394</v>
      </c>
      <c r="E7" s="21">
        <f t="shared" si="2"/>
        <v>2</v>
      </c>
      <c r="F7" s="21">
        <f t="shared" si="3"/>
        <v>394</v>
      </c>
      <c r="H7" s="21">
        <v>2</v>
      </c>
      <c r="I7" s="21">
        <v>394</v>
      </c>
    </row>
    <row r="8" spans="1:9" x14ac:dyDescent="0.35">
      <c r="A8" s="20">
        <v>5</v>
      </c>
      <c r="B8" s="21">
        <f t="shared" si="0"/>
        <v>2.3649999999999998</v>
      </c>
      <c r="C8" s="21">
        <f t="shared" si="1"/>
        <v>394</v>
      </c>
      <c r="E8" s="21">
        <f t="shared" si="2"/>
        <v>2</v>
      </c>
      <c r="F8" s="21">
        <f t="shared" si="3"/>
        <v>394</v>
      </c>
      <c r="H8" s="21">
        <v>2</v>
      </c>
      <c r="I8" s="21">
        <v>394</v>
      </c>
    </row>
    <row r="9" spans="1:9" x14ac:dyDescent="0.35">
      <c r="A9" s="20">
        <v>5</v>
      </c>
      <c r="B9" s="21">
        <f t="shared" si="0"/>
        <v>2.3649999999999998</v>
      </c>
      <c r="C9" s="21">
        <f t="shared" si="1"/>
        <v>394</v>
      </c>
      <c r="E9" s="21">
        <f t="shared" si="2"/>
        <v>2</v>
      </c>
      <c r="F9" s="21">
        <f t="shared" si="3"/>
        <v>394</v>
      </c>
      <c r="H9" s="21">
        <v>2</v>
      </c>
      <c r="I9" s="21">
        <v>394</v>
      </c>
    </row>
    <row r="10" spans="1:9" x14ac:dyDescent="0.35">
      <c r="A10" s="20">
        <v>5</v>
      </c>
      <c r="B10" s="21">
        <f t="shared" si="0"/>
        <v>2.3649999999999998</v>
      </c>
      <c r="C10" s="21">
        <f t="shared" si="1"/>
        <v>394</v>
      </c>
      <c r="E10" s="21">
        <f t="shared" si="2"/>
        <v>2</v>
      </c>
      <c r="F10" s="21">
        <f t="shared" si="3"/>
        <v>394</v>
      </c>
      <c r="H10" s="21">
        <v>2</v>
      </c>
      <c r="I10" s="21">
        <v>394</v>
      </c>
    </row>
    <row r="11" spans="1:9" x14ac:dyDescent="0.35">
      <c r="A11" s="20">
        <v>5</v>
      </c>
      <c r="B11" s="21">
        <f t="shared" si="0"/>
        <v>2.3649999999999998</v>
      </c>
      <c r="C11" s="21">
        <f t="shared" si="1"/>
        <v>394</v>
      </c>
      <c r="E11" s="21">
        <f t="shared" si="2"/>
        <v>2</v>
      </c>
      <c r="F11" s="21">
        <f t="shared" si="3"/>
        <v>394</v>
      </c>
      <c r="H11" s="21">
        <v>2</v>
      </c>
      <c r="I11" s="21">
        <v>394</v>
      </c>
    </row>
    <row r="12" spans="1:9" x14ac:dyDescent="0.35">
      <c r="A12" s="20">
        <v>5</v>
      </c>
      <c r="B12" s="21">
        <f t="shared" si="0"/>
        <v>2.3649999999999998</v>
      </c>
      <c r="C12" s="21">
        <f t="shared" si="1"/>
        <v>394</v>
      </c>
      <c r="E12" s="21">
        <f t="shared" si="2"/>
        <v>2</v>
      </c>
      <c r="F12" s="21">
        <f t="shared" si="3"/>
        <v>394</v>
      </c>
      <c r="H12" s="21">
        <v>2</v>
      </c>
      <c r="I12" s="21">
        <v>394</v>
      </c>
    </row>
    <row r="13" spans="1:9" x14ac:dyDescent="0.35">
      <c r="A13" s="20">
        <v>5</v>
      </c>
      <c r="B13" s="21">
        <f t="shared" si="0"/>
        <v>2.3649999999999998</v>
      </c>
      <c r="C13" s="21">
        <f t="shared" si="1"/>
        <v>394</v>
      </c>
      <c r="E13" s="21">
        <f t="shared" si="2"/>
        <v>2</v>
      </c>
      <c r="F13" s="21">
        <f t="shared" si="3"/>
        <v>394</v>
      </c>
      <c r="H13" s="21">
        <v>2</v>
      </c>
      <c r="I13" s="21">
        <v>394</v>
      </c>
    </row>
    <row r="14" spans="1:9" x14ac:dyDescent="0.35">
      <c r="A14" s="20">
        <v>5</v>
      </c>
      <c r="B14" s="21">
        <f t="shared" si="0"/>
        <v>2.3649999999999998</v>
      </c>
      <c r="C14" s="21">
        <f t="shared" si="1"/>
        <v>394</v>
      </c>
      <c r="E14" s="21">
        <f t="shared" si="2"/>
        <v>2</v>
      </c>
      <c r="F14" s="21">
        <f t="shared" si="3"/>
        <v>394</v>
      </c>
      <c r="H14" s="21">
        <v>2</v>
      </c>
      <c r="I14" s="21">
        <v>394</v>
      </c>
    </row>
    <row r="15" spans="1:9" x14ac:dyDescent="0.35">
      <c r="A15" s="20">
        <v>5</v>
      </c>
      <c r="B15" s="21">
        <f t="shared" si="0"/>
        <v>2.3649999999999998</v>
      </c>
      <c r="C15" s="21">
        <f t="shared" si="1"/>
        <v>394</v>
      </c>
      <c r="E15" s="21">
        <f t="shared" si="2"/>
        <v>2</v>
      </c>
      <c r="F15" s="21">
        <f t="shared" si="3"/>
        <v>394</v>
      </c>
      <c r="H15" s="21">
        <v>2</v>
      </c>
      <c r="I15" s="21">
        <v>394</v>
      </c>
    </row>
    <row r="16" spans="1:9" x14ac:dyDescent="0.35">
      <c r="A16" s="20">
        <v>5</v>
      </c>
      <c r="B16" s="21">
        <f t="shared" si="0"/>
        <v>2.3649999999999998</v>
      </c>
      <c r="C16" s="21">
        <f t="shared" si="1"/>
        <v>394</v>
      </c>
      <c r="E16" s="21">
        <f t="shared" si="2"/>
        <v>2</v>
      </c>
      <c r="F16" s="21">
        <f t="shared" si="3"/>
        <v>394</v>
      </c>
      <c r="H16" s="21">
        <v>2</v>
      </c>
      <c r="I16" s="21">
        <v>394</v>
      </c>
    </row>
    <row r="17" spans="1:9" x14ac:dyDescent="0.35">
      <c r="A17" s="20">
        <v>10</v>
      </c>
      <c r="B17" s="21">
        <f t="shared" si="0"/>
        <v>4.7299999999999995</v>
      </c>
      <c r="C17" s="21">
        <f t="shared" si="1"/>
        <v>788</v>
      </c>
      <c r="E17" s="21">
        <f t="shared" si="2"/>
        <v>4</v>
      </c>
      <c r="F17" s="21">
        <f t="shared" si="3"/>
        <v>788</v>
      </c>
      <c r="H17" s="21">
        <v>4</v>
      </c>
      <c r="I17" s="21">
        <v>788</v>
      </c>
    </row>
    <row r="18" spans="1:9" x14ac:dyDescent="0.35">
      <c r="A18" s="20">
        <v>15</v>
      </c>
      <c r="B18" s="21">
        <f t="shared" si="0"/>
        <v>7.0949999999999998</v>
      </c>
      <c r="C18" s="21">
        <f t="shared" si="1"/>
        <v>1182</v>
      </c>
      <c r="E18" s="21">
        <f t="shared" si="2"/>
        <v>7</v>
      </c>
      <c r="F18" s="21">
        <f t="shared" si="3"/>
        <v>1182</v>
      </c>
      <c r="H18" s="21">
        <v>7</v>
      </c>
      <c r="I18" s="21">
        <v>1182</v>
      </c>
    </row>
    <row r="19" spans="1:9" x14ac:dyDescent="0.35">
      <c r="A19" s="20">
        <v>20</v>
      </c>
      <c r="B19" s="21">
        <f t="shared" si="0"/>
        <v>9.4599999999999991</v>
      </c>
      <c r="C19" s="21">
        <f t="shared" si="1"/>
        <v>1576</v>
      </c>
      <c r="E19" s="21">
        <f t="shared" si="2"/>
        <v>9</v>
      </c>
      <c r="F19" s="21">
        <f t="shared" si="3"/>
        <v>1576</v>
      </c>
      <c r="H19" s="21">
        <v>9</v>
      </c>
      <c r="I19" s="21">
        <v>1576</v>
      </c>
    </row>
    <row r="20" spans="1:9" x14ac:dyDescent="0.35">
      <c r="A20" s="20">
        <v>25</v>
      </c>
      <c r="B20" s="21">
        <f t="shared" si="0"/>
        <v>11.824999999999999</v>
      </c>
      <c r="C20" s="21">
        <f t="shared" si="1"/>
        <v>1970</v>
      </c>
      <c r="E20" s="21">
        <f t="shared" si="2"/>
        <v>11</v>
      </c>
      <c r="F20" s="21">
        <f t="shared" si="3"/>
        <v>1970</v>
      </c>
      <c r="H20" s="21">
        <v>11</v>
      </c>
      <c r="I20" s="21">
        <v>1970</v>
      </c>
    </row>
    <row r="21" spans="1:9" x14ac:dyDescent="0.35">
      <c r="A21" s="20">
        <v>5</v>
      </c>
      <c r="B21" s="21">
        <f t="shared" si="0"/>
        <v>2.3649999999999998</v>
      </c>
      <c r="C21" s="21">
        <f t="shared" si="1"/>
        <v>394</v>
      </c>
      <c r="E21" s="21">
        <f t="shared" si="2"/>
        <v>2</v>
      </c>
      <c r="F21" s="21">
        <f t="shared" si="3"/>
        <v>394</v>
      </c>
      <c r="H21" s="21">
        <v>2</v>
      </c>
      <c r="I21" s="21">
        <v>394</v>
      </c>
    </row>
    <row r="22" spans="1:9" x14ac:dyDescent="0.35">
      <c r="A22" s="20">
        <v>10</v>
      </c>
      <c r="B22" s="21">
        <f t="shared" si="0"/>
        <v>4.7299999999999995</v>
      </c>
      <c r="C22" s="21">
        <f t="shared" si="1"/>
        <v>788</v>
      </c>
      <c r="E22" s="21">
        <f t="shared" si="2"/>
        <v>4</v>
      </c>
      <c r="F22" s="21">
        <f t="shared" si="3"/>
        <v>788</v>
      </c>
      <c r="H22" s="21">
        <v>4</v>
      </c>
      <c r="I22" s="21">
        <v>788</v>
      </c>
    </row>
    <row r="23" spans="1:9" x14ac:dyDescent="0.35">
      <c r="A23" s="20">
        <v>15</v>
      </c>
      <c r="B23" s="21">
        <f t="shared" si="0"/>
        <v>7.0949999999999998</v>
      </c>
      <c r="C23" s="21">
        <f t="shared" si="1"/>
        <v>1182</v>
      </c>
      <c r="E23" s="21">
        <f t="shared" si="2"/>
        <v>7</v>
      </c>
      <c r="F23" s="21">
        <f t="shared" si="3"/>
        <v>1182</v>
      </c>
      <c r="H23" s="21">
        <v>7</v>
      </c>
      <c r="I23" s="21">
        <v>1182</v>
      </c>
    </row>
    <row r="24" spans="1:9" x14ac:dyDescent="0.35">
      <c r="A24" s="20">
        <v>20</v>
      </c>
      <c r="B24" s="21">
        <f t="shared" si="0"/>
        <v>9.4599999999999991</v>
      </c>
      <c r="C24" s="21">
        <f t="shared" si="1"/>
        <v>1576</v>
      </c>
      <c r="E24" s="21">
        <f t="shared" si="2"/>
        <v>9</v>
      </c>
      <c r="F24" s="21">
        <f t="shared" si="3"/>
        <v>1576</v>
      </c>
      <c r="H24" s="21">
        <v>9</v>
      </c>
      <c r="I24" s="21">
        <v>1576</v>
      </c>
    </row>
    <row r="25" spans="1:9" x14ac:dyDescent="0.35">
      <c r="A25" s="20">
        <v>25</v>
      </c>
      <c r="B25" s="21">
        <f t="shared" si="0"/>
        <v>11.824999999999999</v>
      </c>
      <c r="C25" s="21">
        <f t="shared" si="1"/>
        <v>1970</v>
      </c>
      <c r="E25" s="21">
        <f t="shared" si="2"/>
        <v>11</v>
      </c>
      <c r="F25" s="21">
        <f t="shared" si="3"/>
        <v>1970</v>
      </c>
      <c r="H25" s="21">
        <v>11</v>
      </c>
      <c r="I25" s="21">
        <v>1970</v>
      </c>
    </row>
    <row r="26" spans="1:9" x14ac:dyDescent="0.35">
      <c r="A26" s="20">
        <v>30</v>
      </c>
      <c r="B26" s="21">
        <f t="shared" si="0"/>
        <v>14.19</v>
      </c>
      <c r="C26" s="21">
        <f t="shared" si="1"/>
        <v>2364</v>
      </c>
      <c r="E26" s="21">
        <f t="shared" si="2"/>
        <v>14</v>
      </c>
      <c r="F26" s="21">
        <f t="shared" si="3"/>
        <v>2364</v>
      </c>
      <c r="H26" s="21">
        <v>14</v>
      </c>
      <c r="I26" s="21">
        <v>2364</v>
      </c>
    </row>
    <row r="27" spans="1:9" x14ac:dyDescent="0.35">
      <c r="A27" s="20">
        <v>35</v>
      </c>
      <c r="B27" s="21">
        <f t="shared" si="0"/>
        <v>16.555</v>
      </c>
      <c r="C27" s="21">
        <f t="shared" si="1"/>
        <v>2758</v>
      </c>
      <c r="E27" s="21">
        <f t="shared" si="2"/>
        <v>16</v>
      </c>
      <c r="F27" s="21">
        <f t="shared" si="3"/>
        <v>2758</v>
      </c>
      <c r="H27" s="21">
        <v>16</v>
      </c>
      <c r="I27" s="21">
        <v>2758</v>
      </c>
    </row>
    <row r="28" spans="1:9" x14ac:dyDescent="0.35">
      <c r="A28" s="20">
        <v>5</v>
      </c>
      <c r="B28" s="21">
        <f t="shared" si="0"/>
        <v>2.3649999999999998</v>
      </c>
      <c r="C28" s="21">
        <f t="shared" si="1"/>
        <v>394</v>
      </c>
      <c r="E28" s="21">
        <f t="shared" si="2"/>
        <v>2</v>
      </c>
      <c r="F28" s="21">
        <f t="shared" si="3"/>
        <v>394</v>
      </c>
      <c r="H28" s="21">
        <v>2</v>
      </c>
      <c r="I28" s="21">
        <v>394</v>
      </c>
    </row>
    <row r="29" spans="1:9" x14ac:dyDescent="0.35">
      <c r="A29" s="20">
        <v>5</v>
      </c>
      <c r="B29" s="21">
        <f t="shared" si="0"/>
        <v>2.3649999999999998</v>
      </c>
      <c r="C29" s="21">
        <f t="shared" si="1"/>
        <v>394</v>
      </c>
      <c r="E29" s="21">
        <f t="shared" si="2"/>
        <v>2</v>
      </c>
      <c r="F29" s="21">
        <f t="shared" si="3"/>
        <v>394</v>
      </c>
      <c r="H29" s="21">
        <v>2</v>
      </c>
      <c r="I29" s="21">
        <v>394</v>
      </c>
    </row>
    <row r="30" spans="1:9" x14ac:dyDescent="0.35">
      <c r="A30" s="20">
        <v>15</v>
      </c>
      <c r="B30" s="21">
        <f t="shared" si="0"/>
        <v>7.0949999999999998</v>
      </c>
      <c r="C30" s="21">
        <f t="shared" si="1"/>
        <v>1182</v>
      </c>
      <c r="E30" s="21">
        <f t="shared" si="2"/>
        <v>7</v>
      </c>
      <c r="F30" s="21">
        <f t="shared" si="3"/>
        <v>1182</v>
      </c>
      <c r="H30" s="21">
        <v>7</v>
      </c>
      <c r="I30" s="21">
        <v>1182</v>
      </c>
    </row>
    <row r="31" spans="1:9" x14ac:dyDescent="0.35">
      <c r="A31" s="20">
        <v>30</v>
      </c>
      <c r="B31" s="21">
        <f t="shared" si="0"/>
        <v>14.19</v>
      </c>
      <c r="C31" s="21">
        <f t="shared" si="1"/>
        <v>2364</v>
      </c>
      <c r="E31" s="21">
        <f t="shared" si="2"/>
        <v>14</v>
      </c>
      <c r="F31" s="21">
        <f t="shared" si="3"/>
        <v>2364</v>
      </c>
      <c r="H31" s="21">
        <v>14</v>
      </c>
      <c r="I31" s="21">
        <v>2364</v>
      </c>
    </row>
    <row r="32" spans="1:9" x14ac:dyDescent="0.35">
      <c r="A32" s="20">
        <v>10</v>
      </c>
      <c r="B32" s="21">
        <f t="shared" si="0"/>
        <v>4.7299999999999995</v>
      </c>
      <c r="C32" s="21">
        <f t="shared" si="1"/>
        <v>788</v>
      </c>
      <c r="E32" s="21">
        <f t="shared" si="2"/>
        <v>4</v>
      </c>
      <c r="F32" s="21">
        <f t="shared" si="3"/>
        <v>788</v>
      </c>
      <c r="H32" s="21">
        <v>4</v>
      </c>
      <c r="I32" s="21">
        <v>788</v>
      </c>
    </row>
    <row r="33" spans="1:9" x14ac:dyDescent="0.35">
      <c r="A33" s="20">
        <v>20</v>
      </c>
      <c r="B33" s="21">
        <f t="shared" si="0"/>
        <v>9.4599999999999991</v>
      </c>
      <c r="C33" s="21">
        <f t="shared" si="1"/>
        <v>1576</v>
      </c>
      <c r="E33" s="21">
        <f t="shared" si="2"/>
        <v>9</v>
      </c>
      <c r="F33" s="21">
        <f t="shared" si="3"/>
        <v>1576</v>
      </c>
      <c r="H33" s="21">
        <v>9</v>
      </c>
      <c r="I33" s="21">
        <v>1576</v>
      </c>
    </row>
    <row r="34" spans="1:9" x14ac:dyDescent="0.35">
      <c r="A34" s="20">
        <v>30</v>
      </c>
      <c r="B34" s="21">
        <f t="shared" si="0"/>
        <v>14.19</v>
      </c>
      <c r="C34" s="21">
        <f t="shared" si="1"/>
        <v>2364</v>
      </c>
      <c r="E34" s="21">
        <f t="shared" si="2"/>
        <v>14</v>
      </c>
      <c r="F34" s="21">
        <f t="shared" si="3"/>
        <v>2364</v>
      </c>
      <c r="H34" s="21">
        <v>14</v>
      </c>
      <c r="I34" s="21">
        <v>2364</v>
      </c>
    </row>
    <row r="35" spans="1:9" x14ac:dyDescent="0.35">
      <c r="A35" s="20">
        <v>40</v>
      </c>
      <c r="B35" s="21">
        <f t="shared" si="0"/>
        <v>18.919999999999998</v>
      </c>
      <c r="C35" s="21">
        <f t="shared" si="1"/>
        <v>3152</v>
      </c>
      <c r="E35" s="21">
        <f t="shared" si="2"/>
        <v>18</v>
      </c>
      <c r="F35" s="21">
        <f t="shared" si="3"/>
        <v>3152</v>
      </c>
      <c r="H35" s="21">
        <v>18</v>
      </c>
      <c r="I35" s="21">
        <v>3152</v>
      </c>
    </row>
    <row r="36" spans="1:9" x14ac:dyDescent="0.35">
      <c r="A36" s="20">
        <v>50</v>
      </c>
      <c r="B36" s="21">
        <f t="shared" si="0"/>
        <v>23.65</v>
      </c>
      <c r="C36" s="21">
        <f t="shared" si="1"/>
        <v>3940</v>
      </c>
      <c r="E36" s="21">
        <f t="shared" si="2"/>
        <v>23</v>
      </c>
      <c r="F36" s="21">
        <f t="shared" si="3"/>
        <v>3940</v>
      </c>
      <c r="H36" s="21">
        <v>23</v>
      </c>
      <c r="I36" s="21">
        <v>3940</v>
      </c>
    </row>
    <row r="37" spans="1:9" x14ac:dyDescent="0.35">
      <c r="A37" s="20">
        <v>60</v>
      </c>
      <c r="B37" s="21">
        <f t="shared" si="0"/>
        <v>28.38</v>
      </c>
      <c r="C37" s="21">
        <f t="shared" si="1"/>
        <v>4728</v>
      </c>
      <c r="E37" s="21">
        <f t="shared" si="2"/>
        <v>28</v>
      </c>
      <c r="F37" s="21">
        <f t="shared" si="3"/>
        <v>4728</v>
      </c>
      <c r="H37" s="21">
        <v>28</v>
      </c>
      <c r="I37" s="21">
        <v>4728</v>
      </c>
    </row>
    <row r="38" spans="1:9" x14ac:dyDescent="0.35">
      <c r="A38" s="20">
        <v>70</v>
      </c>
      <c r="B38" s="21">
        <f t="shared" si="0"/>
        <v>33.11</v>
      </c>
      <c r="C38" s="21">
        <f t="shared" si="1"/>
        <v>5516</v>
      </c>
      <c r="E38" s="21">
        <f t="shared" si="2"/>
        <v>33</v>
      </c>
      <c r="F38" s="21">
        <f t="shared" si="3"/>
        <v>5516</v>
      </c>
      <c r="H38" s="21">
        <v>33</v>
      </c>
      <c r="I38" s="21">
        <v>5516</v>
      </c>
    </row>
    <row r="39" spans="1:9" x14ac:dyDescent="0.35">
      <c r="A39" s="20">
        <v>80</v>
      </c>
      <c r="B39" s="21">
        <f t="shared" si="0"/>
        <v>37.839999999999996</v>
      </c>
      <c r="C39" s="21">
        <f t="shared" si="1"/>
        <v>6304</v>
      </c>
      <c r="E39" s="21">
        <f t="shared" si="2"/>
        <v>37</v>
      </c>
      <c r="F39" s="21">
        <f t="shared" si="3"/>
        <v>6304</v>
      </c>
      <c r="H39" s="21">
        <v>37</v>
      </c>
      <c r="I39" s="21">
        <v>6304</v>
      </c>
    </row>
    <row r="40" spans="1:9" x14ac:dyDescent="0.35">
      <c r="A40" s="20">
        <v>90</v>
      </c>
      <c r="B40" s="21">
        <f t="shared" si="0"/>
        <v>42.57</v>
      </c>
      <c r="C40" s="21">
        <f t="shared" si="1"/>
        <v>7092</v>
      </c>
      <c r="E40" s="21">
        <f t="shared" si="2"/>
        <v>42</v>
      </c>
      <c r="F40" s="21">
        <f t="shared" si="3"/>
        <v>7092</v>
      </c>
      <c r="H40" s="21">
        <v>42</v>
      </c>
      <c r="I40" s="21">
        <v>7092</v>
      </c>
    </row>
    <row r="41" spans="1:9" x14ac:dyDescent="0.35">
      <c r="A41" s="20">
        <v>100</v>
      </c>
      <c r="B41" s="21">
        <f t="shared" si="0"/>
        <v>47.3</v>
      </c>
      <c r="C41" s="21">
        <f t="shared" si="1"/>
        <v>7880</v>
      </c>
      <c r="E41" s="21">
        <f t="shared" si="2"/>
        <v>47</v>
      </c>
      <c r="F41" s="21">
        <f t="shared" si="3"/>
        <v>7880</v>
      </c>
      <c r="H41" s="21">
        <v>47</v>
      </c>
      <c r="I41" s="21">
        <v>7880</v>
      </c>
    </row>
    <row r="42" spans="1:9" x14ac:dyDescent="0.35">
      <c r="A42" s="20">
        <v>10</v>
      </c>
      <c r="B42" s="21">
        <f t="shared" si="0"/>
        <v>4.7299999999999995</v>
      </c>
      <c r="C42" s="21">
        <f t="shared" si="1"/>
        <v>788</v>
      </c>
      <c r="E42" s="21">
        <f t="shared" si="2"/>
        <v>4</v>
      </c>
      <c r="F42" s="21">
        <f t="shared" si="3"/>
        <v>788</v>
      </c>
      <c r="H42" s="21">
        <v>4</v>
      </c>
      <c r="I42" s="21">
        <v>788</v>
      </c>
    </row>
    <row r="43" spans="1:9" x14ac:dyDescent="0.35">
      <c r="A43" s="20">
        <v>15</v>
      </c>
      <c r="B43" s="21">
        <f t="shared" si="0"/>
        <v>7.0949999999999998</v>
      </c>
      <c r="C43" s="21">
        <f t="shared" si="1"/>
        <v>1182</v>
      </c>
      <c r="E43" s="21">
        <f t="shared" si="2"/>
        <v>7</v>
      </c>
      <c r="F43" s="21">
        <f t="shared" si="3"/>
        <v>1182</v>
      </c>
      <c r="H43" s="21">
        <v>7</v>
      </c>
      <c r="I43" s="21">
        <v>1182</v>
      </c>
    </row>
    <row r="44" spans="1:9" x14ac:dyDescent="0.35">
      <c r="A44" s="20">
        <v>20</v>
      </c>
      <c r="B44" s="21">
        <f t="shared" si="0"/>
        <v>9.4599999999999991</v>
      </c>
      <c r="C44" s="21">
        <f t="shared" si="1"/>
        <v>1576</v>
      </c>
      <c r="E44" s="21">
        <f t="shared" si="2"/>
        <v>9</v>
      </c>
      <c r="F44" s="21">
        <f t="shared" si="3"/>
        <v>1576</v>
      </c>
      <c r="H44" s="21">
        <v>9</v>
      </c>
      <c r="I44" s="21">
        <v>1576</v>
      </c>
    </row>
    <row r="45" spans="1:9" x14ac:dyDescent="0.35">
      <c r="A45" s="20">
        <v>25</v>
      </c>
      <c r="B45" s="21">
        <f t="shared" si="0"/>
        <v>11.824999999999999</v>
      </c>
      <c r="C45" s="21">
        <f t="shared" si="1"/>
        <v>1970</v>
      </c>
      <c r="E45" s="21">
        <f t="shared" si="2"/>
        <v>11</v>
      </c>
      <c r="F45" s="21">
        <f t="shared" si="3"/>
        <v>1970</v>
      </c>
      <c r="H45" s="21">
        <v>11</v>
      </c>
      <c r="I45" s="21">
        <v>1970</v>
      </c>
    </row>
    <row r="46" spans="1:9" x14ac:dyDescent="0.35">
      <c r="A46" s="20">
        <v>30</v>
      </c>
      <c r="B46" s="21">
        <f t="shared" si="0"/>
        <v>14.19</v>
      </c>
      <c r="C46" s="21">
        <f t="shared" si="1"/>
        <v>2364</v>
      </c>
      <c r="E46" s="21">
        <f t="shared" si="2"/>
        <v>14</v>
      </c>
      <c r="F46" s="21">
        <f t="shared" si="3"/>
        <v>2364</v>
      </c>
      <c r="H46" s="21">
        <v>14</v>
      </c>
      <c r="I46" s="21">
        <v>2364</v>
      </c>
    </row>
    <row r="47" spans="1:9" x14ac:dyDescent="0.35">
      <c r="A47" s="20">
        <v>35</v>
      </c>
      <c r="B47" s="21">
        <f t="shared" si="0"/>
        <v>16.555</v>
      </c>
      <c r="C47" s="21">
        <f t="shared" si="1"/>
        <v>2758</v>
      </c>
      <c r="E47" s="21">
        <f t="shared" si="2"/>
        <v>16</v>
      </c>
      <c r="F47" s="21">
        <f t="shared" si="3"/>
        <v>2758</v>
      </c>
      <c r="H47" s="21">
        <v>16</v>
      </c>
      <c r="I47" s="21">
        <v>2758</v>
      </c>
    </row>
    <row r="48" spans="1:9" x14ac:dyDescent="0.35">
      <c r="A48" s="20">
        <v>40</v>
      </c>
      <c r="B48" s="21">
        <f t="shared" si="0"/>
        <v>18.919999999999998</v>
      </c>
      <c r="C48" s="21">
        <f t="shared" si="1"/>
        <v>3152</v>
      </c>
      <c r="E48" s="21">
        <f t="shared" si="2"/>
        <v>18</v>
      </c>
      <c r="F48" s="21">
        <f t="shared" si="3"/>
        <v>3152</v>
      </c>
      <c r="H48" s="21">
        <v>18</v>
      </c>
      <c r="I48" s="21">
        <v>3152</v>
      </c>
    </row>
    <row r="49" spans="1:9" x14ac:dyDescent="0.35">
      <c r="A49" s="20">
        <v>45</v>
      </c>
      <c r="B49" s="21">
        <f t="shared" si="0"/>
        <v>21.285</v>
      </c>
      <c r="C49" s="21">
        <f t="shared" si="1"/>
        <v>3546</v>
      </c>
      <c r="E49" s="21">
        <f t="shared" si="2"/>
        <v>21</v>
      </c>
      <c r="F49" s="21">
        <f t="shared" si="3"/>
        <v>3546</v>
      </c>
      <c r="H49" s="21">
        <v>21</v>
      </c>
      <c r="I49" s="21">
        <v>3546</v>
      </c>
    </row>
    <row r="50" spans="1:9" x14ac:dyDescent="0.35">
      <c r="A50" s="20">
        <v>50</v>
      </c>
      <c r="B50" s="21">
        <f t="shared" si="0"/>
        <v>23.65</v>
      </c>
      <c r="C50" s="21">
        <f t="shared" si="1"/>
        <v>3940</v>
      </c>
      <c r="E50" s="21">
        <f t="shared" si="2"/>
        <v>23</v>
      </c>
      <c r="F50" s="21">
        <f t="shared" si="3"/>
        <v>3940</v>
      </c>
      <c r="H50" s="21">
        <v>23</v>
      </c>
      <c r="I50" s="21">
        <v>3940</v>
      </c>
    </row>
    <row r="51" spans="1:9" x14ac:dyDescent="0.35">
      <c r="A51" s="20">
        <v>55</v>
      </c>
      <c r="B51" s="21">
        <f t="shared" si="0"/>
        <v>26.014999999999997</v>
      </c>
      <c r="C51" s="21">
        <f t="shared" si="1"/>
        <v>4334</v>
      </c>
      <c r="E51" s="21">
        <f t="shared" si="2"/>
        <v>26</v>
      </c>
      <c r="F51" s="21">
        <f t="shared" si="3"/>
        <v>4334</v>
      </c>
      <c r="H51" s="21">
        <v>26</v>
      </c>
      <c r="I51" s="21">
        <v>4334</v>
      </c>
    </row>
    <row r="52" spans="1:9" x14ac:dyDescent="0.35">
      <c r="A52" s="20">
        <v>60</v>
      </c>
      <c r="B52" s="21">
        <f t="shared" si="0"/>
        <v>28.38</v>
      </c>
      <c r="C52" s="21">
        <f t="shared" si="1"/>
        <v>4728</v>
      </c>
      <c r="E52" s="21">
        <f t="shared" si="2"/>
        <v>28</v>
      </c>
      <c r="F52" s="21">
        <f t="shared" si="3"/>
        <v>4728</v>
      </c>
      <c r="H52" s="21">
        <v>28</v>
      </c>
      <c r="I52" s="21">
        <v>4728</v>
      </c>
    </row>
    <row r="53" spans="1:9" x14ac:dyDescent="0.35">
      <c r="A53" s="20">
        <v>65</v>
      </c>
      <c r="B53" s="21">
        <f t="shared" si="0"/>
        <v>30.744999999999997</v>
      </c>
      <c r="C53" s="21">
        <f t="shared" si="1"/>
        <v>5122</v>
      </c>
      <c r="E53" s="21">
        <f t="shared" si="2"/>
        <v>30</v>
      </c>
      <c r="F53" s="21">
        <f t="shared" si="3"/>
        <v>5122</v>
      </c>
      <c r="H53" s="21">
        <v>30</v>
      </c>
      <c r="I53" s="21">
        <v>5122</v>
      </c>
    </row>
    <row r="54" spans="1:9" x14ac:dyDescent="0.35">
      <c r="A54" s="20">
        <v>70</v>
      </c>
      <c r="B54" s="21">
        <f t="shared" si="0"/>
        <v>33.11</v>
      </c>
      <c r="C54" s="21">
        <f t="shared" si="1"/>
        <v>5516</v>
      </c>
      <c r="E54" s="21">
        <f t="shared" si="2"/>
        <v>33</v>
      </c>
      <c r="F54" s="21">
        <f t="shared" si="3"/>
        <v>5516</v>
      </c>
      <c r="H54" s="21">
        <v>33</v>
      </c>
      <c r="I54" s="21">
        <v>5516</v>
      </c>
    </row>
    <row r="55" spans="1:9" x14ac:dyDescent="0.35">
      <c r="A55" s="19">
        <v>10</v>
      </c>
      <c r="B55" s="21">
        <f t="shared" si="0"/>
        <v>4.7299999999999995</v>
      </c>
      <c r="C55" s="21">
        <f t="shared" si="1"/>
        <v>788</v>
      </c>
      <c r="E55" s="21">
        <f t="shared" si="2"/>
        <v>4</v>
      </c>
      <c r="F55" s="21">
        <f t="shared" si="3"/>
        <v>788</v>
      </c>
      <c r="H55" s="21">
        <v>4</v>
      </c>
      <c r="I55" s="21">
        <v>788</v>
      </c>
    </row>
    <row r="56" spans="1:9" x14ac:dyDescent="0.35">
      <c r="A56" s="19">
        <v>20</v>
      </c>
      <c r="B56" s="21">
        <f t="shared" si="0"/>
        <v>9.4599999999999991</v>
      </c>
      <c r="C56" s="21">
        <f t="shared" si="1"/>
        <v>1576</v>
      </c>
      <c r="E56" s="21">
        <f t="shared" si="2"/>
        <v>9</v>
      </c>
      <c r="F56" s="21">
        <f t="shared" si="3"/>
        <v>1576</v>
      </c>
      <c r="H56" s="21">
        <v>9</v>
      </c>
      <c r="I56" s="21">
        <v>1576</v>
      </c>
    </row>
    <row r="57" spans="1:9" x14ac:dyDescent="0.35">
      <c r="A57" s="19">
        <v>30</v>
      </c>
      <c r="B57" s="21">
        <f t="shared" si="0"/>
        <v>14.19</v>
      </c>
      <c r="C57" s="21">
        <f t="shared" si="1"/>
        <v>2364</v>
      </c>
      <c r="E57" s="21">
        <f t="shared" si="2"/>
        <v>14</v>
      </c>
      <c r="F57" s="21">
        <f t="shared" si="3"/>
        <v>2364</v>
      </c>
      <c r="H57" s="21">
        <v>14</v>
      </c>
      <c r="I57" s="21">
        <v>2364</v>
      </c>
    </row>
    <row r="58" spans="1:9" x14ac:dyDescent="0.35">
      <c r="A58" s="19">
        <v>40</v>
      </c>
      <c r="B58" s="21">
        <f t="shared" si="0"/>
        <v>18.919999999999998</v>
      </c>
      <c r="C58" s="21">
        <f t="shared" si="1"/>
        <v>3152</v>
      </c>
      <c r="E58" s="21">
        <f t="shared" si="2"/>
        <v>18</v>
      </c>
      <c r="F58" s="21">
        <f t="shared" si="3"/>
        <v>3152</v>
      </c>
      <c r="H58" s="21">
        <v>18</v>
      </c>
      <c r="I58" s="21">
        <v>3152</v>
      </c>
    </row>
    <row r="59" spans="1:9" x14ac:dyDescent="0.35">
      <c r="A59" s="19">
        <v>50</v>
      </c>
      <c r="B59" s="21">
        <f t="shared" si="0"/>
        <v>23.65</v>
      </c>
      <c r="C59" s="21">
        <f t="shared" si="1"/>
        <v>3940</v>
      </c>
      <c r="E59" s="21">
        <f t="shared" si="2"/>
        <v>23</v>
      </c>
      <c r="F59" s="21">
        <f t="shared" si="3"/>
        <v>3940</v>
      </c>
      <c r="H59" s="21">
        <v>23</v>
      </c>
      <c r="I59" s="21">
        <v>3940</v>
      </c>
    </row>
    <row r="60" spans="1:9" x14ac:dyDescent="0.35">
      <c r="A60" s="19">
        <v>20</v>
      </c>
      <c r="B60" s="21">
        <f t="shared" si="0"/>
        <v>9.4599999999999991</v>
      </c>
      <c r="C60" s="21">
        <f t="shared" si="1"/>
        <v>1576</v>
      </c>
      <c r="E60" s="21">
        <f t="shared" si="2"/>
        <v>9</v>
      </c>
      <c r="F60" s="21">
        <f t="shared" si="3"/>
        <v>1576</v>
      </c>
      <c r="H60" s="21">
        <v>9</v>
      </c>
      <c r="I60" s="21">
        <v>1576</v>
      </c>
    </row>
    <row r="61" spans="1:9" x14ac:dyDescent="0.35">
      <c r="A61" s="19">
        <v>50</v>
      </c>
      <c r="B61" s="21">
        <f t="shared" si="0"/>
        <v>23.65</v>
      </c>
      <c r="C61" s="21">
        <f t="shared" si="1"/>
        <v>3940</v>
      </c>
      <c r="E61" s="21">
        <f t="shared" si="2"/>
        <v>23</v>
      </c>
      <c r="F61" s="21">
        <f t="shared" si="3"/>
        <v>3940</v>
      </c>
      <c r="H61" s="21">
        <v>23</v>
      </c>
      <c r="I61" s="21">
        <v>3940</v>
      </c>
    </row>
    <row r="62" spans="1:9" x14ac:dyDescent="0.35">
      <c r="A62" s="19">
        <v>100</v>
      </c>
      <c r="B62" s="21">
        <f t="shared" si="0"/>
        <v>47.3</v>
      </c>
      <c r="C62" s="21">
        <f t="shared" si="1"/>
        <v>7880</v>
      </c>
      <c r="E62" s="21">
        <f t="shared" si="2"/>
        <v>47</v>
      </c>
      <c r="F62" s="21">
        <f t="shared" si="3"/>
        <v>7880</v>
      </c>
      <c r="H62" s="21">
        <v>47</v>
      </c>
      <c r="I62" s="21">
        <v>7880</v>
      </c>
    </row>
    <row r="63" spans="1:9" x14ac:dyDescent="0.35">
      <c r="A63" s="19">
        <v>150</v>
      </c>
      <c r="B63" s="21">
        <f t="shared" si="0"/>
        <v>70.95</v>
      </c>
      <c r="C63" s="21">
        <f t="shared" si="1"/>
        <v>11820</v>
      </c>
      <c r="E63" s="21">
        <f t="shared" si="2"/>
        <v>70</v>
      </c>
      <c r="F63" s="21">
        <f t="shared" si="3"/>
        <v>11820</v>
      </c>
      <c r="H63" s="21">
        <v>70</v>
      </c>
      <c r="I63" s="21">
        <v>11820</v>
      </c>
    </row>
    <row r="64" spans="1:9" x14ac:dyDescent="0.35">
      <c r="A64" s="19">
        <v>200</v>
      </c>
      <c r="B64" s="21">
        <f t="shared" si="0"/>
        <v>94.6</v>
      </c>
      <c r="C64" s="21">
        <f t="shared" si="1"/>
        <v>15760</v>
      </c>
      <c r="E64" s="21">
        <f t="shared" si="2"/>
        <v>94</v>
      </c>
      <c r="F64" s="21">
        <f t="shared" si="3"/>
        <v>15760</v>
      </c>
      <c r="H64" s="21">
        <v>94</v>
      </c>
      <c r="I64" s="21">
        <v>15760</v>
      </c>
    </row>
    <row r="65" spans="1:9" x14ac:dyDescent="0.35">
      <c r="A65" s="20">
        <v>10</v>
      </c>
      <c r="B65" s="21">
        <f t="shared" si="0"/>
        <v>4.7299999999999995</v>
      </c>
      <c r="C65" s="21">
        <f t="shared" si="1"/>
        <v>788</v>
      </c>
      <c r="E65" s="21">
        <f t="shared" si="2"/>
        <v>4</v>
      </c>
      <c r="F65" s="21">
        <f t="shared" si="3"/>
        <v>788</v>
      </c>
      <c r="H65" s="21">
        <v>4</v>
      </c>
      <c r="I65" s="21">
        <v>788</v>
      </c>
    </row>
    <row r="66" spans="1:9" x14ac:dyDescent="0.35">
      <c r="A66" s="20">
        <v>20</v>
      </c>
      <c r="B66" s="21">
        <f t="shared" si="0"/>
        <v>9.4599999999999991</v>
      </c>
      <c r="C66" s="21">
        <f t="shared" si="1"/>
        <v>1576</v>
      </c>
      <c r="E66" s="21">
        <f t="shared" si="2"/>
        <v>9</v>
      </c>
      <c r="F66" s="21">
        <f t="shared" si="3"/>
        <v>1576</v>
      </c>
      <c r="H66" s="21">
        <v>9</v>
      </c>
      <c r="I66" s="21">
        <v>1576</v>
      </c>
    </row>
    <row r="67" spans="1:9" x14ac:dyDescent="0.35">
      <c r="A67" s="20">
        <v>30</v>
      </c>
      <c r="B67" s="21">
        <f t="shared" si="0"/>
        <v>14.19</v>
      </c>
      <c r="C67" s="21">
        <f t="shared" si="1"/>
        <v>2364</v>
      </c>
      <c r="E67" s="21">
        <f t="shared" si="2"/>
        <v>14</v>
      </c>
      <c r="F67" s="21">
        <f t="shared" si="3"/>
        <v>2364</v>
      </c>
      <c r="H67" s="21">
        <v>14</v>
      </c>
      <c r="I67" s="21">
        <v>2364</v>
      </c>
    </row>
    <row r="68" spans="1:9" x14ac:dyDescent="0.35">
      <c r="A68" s="20">
        <v>10</v>
      </c>
      <c r="B68" s="21">
        <f t="shared" si="0"/>
        <v>4.7299999999999995</v>
      </c>
      <c r="C68" s="21">
        <f t="shared" si="1"/>
        <v>788</v>
      </c>
      <c r="E68" s="21">
        <f t="shared" si="2"/>
        <v>4</v>
      </c>
      <c r="F68" s="21">
        <f t="shared" si="3"/>
        <v>788</v>
      </c>
      <c r="H68" s="21">
        <v>4</v>
      </c>
      <c r="I68" s="21">
        <v>788</v>
      </c>
    </row>
    <row r="69" spans="1:9" x14ac:dyDescent="0.35">
      <c r="A69" s="20">
        <v>20</v>
      </c>
      <c r="B69" s="21">
        <f t="shared" ref="B69:B132" si="4">A69*0.473</f>
        <v>9.4599999999999991</v>
      </c>
      <c r="C69" s="21">
        <f t="shared" ref="C69:C132" si="5">A69*78.8</f>
        <v>1576</v>
      </c>
      <c r="E69" s="21">
        <f t="shared" ref="E69:E132" si="6">INT(B69)</f>
        <v>9</v>
      </c>
      <c r="F69" s="21">
        <f t="shared" ref="F69:F132" si="7">C69</f>
        <v>1576</v>
      </c>
      <c r="H69" s="21">
        <v>9</v>
      </c>
      <c r="I69" s="21">
        <v>1576</v>
      </c>
    </row>
    <row r="70" spans="1:9" x14ac:dyDescent="0.35">
      <c r="A70" s="20">
        <v>30</v>
      </c>
      <c r="B70" s="21">
        <f t="shared" si="4"/>
        <v>14.19</v>
      </c>
      <c r="C70" s="21">
        <f t="shared" si="5"/>
        <v>2364</v>
      </c>
      <c r="E70" s="21">
        <f t="shared" si="6"/>
        <v>14</v>
      </c>
      <c r="F70" s="21">
        <f t="shared" si="7"/>
        <v>2364</v>
      </c>
      <c r="H70" s="21">
        <v>14</v>
      </c>
      <c r="I70" s="21">
        <v>2364</v>
      </c>
    </row>
    <row r="71" spans="1:9" x14ac:dyDescent="0.35">
      <c r="A71" s="20">
        <v>40</v>
      </c>
      <c r="B71" s="21">
        <f t="shared" si="4"/>
        <v>18.919999999999998</v>
      </c>
      <c r="C71" s="21">
        <f t="shared" si="5"/>
        <v>3152</v>
      </c>
      <c r="E71" s="21">
        <f t="shared" si="6"/>
        <v>18</v>
      </c>
      <c r="F71" s="21">
        <f t="shared" si="7"/>
        <v>3152</v>
      </c>
      <c r="H71" s="21">
        <v>18</v>
      </c>
      <c r="I71" s="21">
        <v>3152</v>
      </c>
    </row>
    <row r="72" spans="1:9" x14ac:dyDescent="0.35">
      <c r="A72" s="20">
        <v>50</v>
      </c>
      <c r="B72" s="21">
        <f t="shared" si="4"/>
        <v>23.65</v>
      </c>
      <c r="C72" s="21">
        <f t="shared" si="5"/>
        <v>3940</v>
      </c>
      <c r="E72" s="21">
        <f t="shared" si="6"/>
        <v>23</v>
      </c>
      <c r="F72" s="21">
        <f t="shared" si="7"/>
        <v>3940</v>
      </c>
      <c r="H72" s="21">
        <v>23</v>
      </c>
      <c r="I72" s="21">
        <v>3940</v>
      </c>
    </row>
    <row r="73" spans="1:9" x14ac:dyDescent="0.35">
      <c r="A73" s="19">
        <v>5</v>
      </c>
      <c r="B73" s="21">
        <f t="shared" si="4"/>
        <v>2.3649999999999998</v>
      </c>
      <c r="C73" s="21">
        <f t="shared" si="5"/>
        <v>394</v>
      </c>
      <c r="E73" s="21">
        <f t="shared" si="6"/>
        <v>2</v>
      </c>
      <c r="F73" s="21">
        <f t="shared" si="7"/>
        <v>394</v>
      </c>
      <c r="H73" s="21">
        <v>2</v>
      </c>
      <c r="I73" s="21">
        <v>394</v>
      </c>
    </row>
    <row r="74" spans="1:9" x14ac:dyDescent="0.35">
      <c r="A74" s="19">
        <v>10</v>
      </c>
      <c r="B74" s="21">
        <f t="shared" si="4"/>
        <v>4.7299999999999995</v>
      </c>
      <c r="C74" s="21">
        <f t="shared" si="5"/>
        <v>788</v>
      </c>
      <c r="E74" s="21">
        <f t="shared" si="6"/>
        <v>4</v>
      </c>
      <c r="F74" s="21">
        <f t="shared" si="7"/>
        <v>788</v>
      </c>
      <c r="H74" s="21">
        <v>4</v>
      </c>
      <c r="I74" s="21">
        <v>788</v>
      </c>
    </row>
    <row r="75" spans="1:9" x14ac:dyDescent="0.35">
      <c r="A75" s="19">
        <v>20</v>
      </c>
      <c r="B75" s="21">
        <f t="shared" si="4"/>
        <v>9.4599999999999991</v>
      </c>
      <c r="C75" s="21">
        <f t="shared" si="5"/>
        <v>1576</v>
      </c>
      <c r="E75" s="21">
        <f t="shared" si="6"/>
        <v>9</v>
      </c>
      <c r="F75" s="21">
        <f t="shared" si="7"/>
        <v>1576</v>
      </c>
      <c r="H75" s="21">
        <v>9</v>
      </c>
      <c r="I75" s="21">
        <v>1576</v>
      </c>
    </row>
    <row r="76" spans="1:9" x14ac:dyDescent="0.35">
      <c r="A76" s="19">
        <v>30</v>
      </c>
      <c r="B76" s="21">
        <f t="shared" si="4"/>
        <v>14.19</v>
      </c>
      <c r="C76" s="21">
        <f t="shared" si="5"/>
        <v>2364</v>
      </c>
      <c r="E76" s="21">
        <f t="shared" si="6"/>
        <v>14</v>
      </c>
      <c r="F76" s="21">
        <f t="shared" si="7"/>
        <v>2364</v>
      </c>
      <c r="H76" s="21">
        <v>14</v>
      </c>
      <c r="I76" s="21">
        <v>2364</v>
      </c>
    </row>
    <row r="77" spans="1:9" x14ac:dyDescent="0.35">
      <c r="A77" s="19">
        <v>40</v>
      </c>
      <c r="B77" s="21">
        <f t="shared" si="4"/>
        <v>18.919999999999998</v>
      </c>
      <c r="C77" s="21">
        <f t="shared" si="5"/>
        <v>3152</v>
      </c>
      <c r="E77" s="21">
        <f t="shared" si="6"/>
        <v>18</v>
      </c>
      <c r="F77" s="21">
        <f t="shared" si="7"/>
        <v>3152</v>
      </c>
      <c r="H77" s="21">
        <v>18</v>
      </c>
      <c r="I77" s="21">
        <v>3152</v>
      </c>
    </row>
    <row r="78" spans="1:9" x14ac:dyDescent="0.35">
      <c r="A78" s="19">
        <v>5</v>
      </c>
      <c r="B78" s="21">
        <f t="shared" si="4"/>
        <v>2.3649999999999998</v>
      </c>
      <c r="C78" s="21">
        <f t="shared" si="5"/>
        <v>394</v>
      </c>
      <c r="E78" s="21">
        <f t="shared" si="6"/>
        <v>2</v>
      </c>
      <c r="F78" s="21">
        <f t="shared" si="7"/>
        <v>394</v>
      </c>
      <c r="H78" s="21">
        <v>2</v>
      </c>
      <c r="I78" s="21">
        <v>394</v>
      </c>
    </row>
    <row r="79" spans="1:9" x14ac:dyDescent="0.35">
      <c r="A79" s="19">
        <v>10</v>
      </c>
      <c r="B79" s="21">
        <f t="shared" si="4"/>
        <v>4.7299999999999995</v>
      </c>
      <c r="C79" s="21">
        <f t="shared" si="5"/>
        <v>788</v>
      </c>
      <c r="E79" s="21">
        <f t="shared" si="6"/>
        <v>4</v>
      </c>
      <c r="F79" s="21">
        <f t="shared" si="7"/>
        <v>788</v>
      </c>
      <c r="H79" s="21">
        <v>4</v>
      </c>
      <c r="I79" s="21">
        <v>788</v>
      </c>
    </row>
    <row r="80" spans="1:9" x14ac:dyDescent="0.35">
      <c r="A80" s="19">
        <v>20</v>
      </c>
      <c r="B80" s="21">
        <f t="shared" si="4"/>
        <v>9.4599999999999991</v>
      </c>
      <c r="C80" s="21">
        <f t="shared" si="5"/>
        <v>1576</v>
      </c>
      <c r="E80" s="21">
        <f t="shared" si="6"/>
        <v>9</v>
      </c>
      <c r="F80" s="21">
        <f t="shared" si="7"/>
        <v>1576</v>
      </c>
      <c r="H80" s="21">
        <v>9</v>
      </c>
      <c r="I80" s="21">
        <v>1576</v>
      </c>
    </row>
    <row r="81" spans="1:9" x14ac:dyDescent="0.35">
      <c r="A81" s="19">
        <v>30</v>
      </c>
      <c r="B81" s="21">
        <f t="shared" si="4"/>
        <v>14.19</v>
      </c>
      <c r="C81" s="21">
        <f t="shared" si="5"/>
        <v>2364</v>
      </c>
      <c r="E81" s="21">
        <f t="shared" si="6"/>
        <v>14</v>
      </c>
      <c r="F81" s="21">
        <f t="shared" si="7"/>
        <v>2364</v>
      </c>
      <c r="H81" s="21">
        <v>14</v>
      </c>
      <c r="I81" s="21">
        <v>2364</v>
      </c>
    </row>
    <row r="82" spans="1:9" x14ac:dyDescent="0.35">
      <c r="A82" s="19">
        <v>40</v>
      </c>
      <c r="B82" s="21">
        <f t="shared" si="4"/>
        <v>18.919999999999998</v>
      </c>
      <c r="C82" s="21">
        <f t="shared" si="5"/>
        <v>3152</v>
      </c>
      <c r="E82" s="21">
        <f t="shared" si="6"/>
        <v>18</v>
      </c>
      <c r="F82" s="21">
        <f t="shared" si="7"/>
        <v>3152</v>
      </c>
      <c r="H82" s="21">
        <v>18</v>
      </c>
      <c r="I82" s="21">
        <v>3152</v>
      </c>
    </row>
    <row r="83" spans="1:9" x14ac:dyDescent="0.35">
      <c r="A83" s="20">
        <v>10</v>
      </c>
      <c r="B83" s="21">
        <f t="shared" si="4"/>
        <v>4.7299999999999995</v>
      </c>
      <c r="C83" s="21">
        <f t="shared" si="5"/>
        <v>788</v>
      </c>
      <c r="E83" s="21">
        <f t="shared" si="6"/>
        <v>4</v>
      </c>
      <c r="F83" s="21">
        <f t="shared" si="7"/>
        <v>788</v>
      </c>
      <c r="H83" s="21">
        <v>4</v>
      </c>
      <c r="I83" s="21">
        <v>788</v>
      </c>
    </row>
    <row r="84" spans="1:9" x14ac:dyDescent="0.35">
      <c r="A84" s="20">
        <v>20</v>
      </c>
      <c r="B84" s="21">
        <f t="shared" si="4"/>
        <v>9.4599999999999991</v>
      </c>
      <c r="C84" s="21">
        <f t="shared" si="5"/>
        <v>1576</v>
      </c>
      <c r="E84" s="21">
        <f t="shared" si="6"/>
        <v>9</v>
      </c>
      <c r="F84" s="21">
        <f t="shared" si="7"/>
        <v>1576</v>
      </c>
      <c r="H84" s="21">
        <v>9</v>
      </c>
      <c r="I84" s="21">
        <v>1576</v>
      </c>
    </row>
    <row r="85" spans="1:9" x14ac:dyDescent="0.35">
      <c r="A85" s="20">
        <v>50</v>
      </c>
      <c r="B85" s="21">
        <f t="shared" si="4"/>
        <v>23.65</v>
      </c>
      <c r="C85" s="21">
        <f t="shared" si="5"/>
        <v>3940</v>
      </c>
      <c r="E85" s="21">
        <f t="shared" si="6"/>
        <v>23</v>
      </c>
      <c r="F85" s="21">
        <f t="shared" si="7"/>
        <v>3940</v>
      </c>
      <c r="H85" s="21">
        <v>23</v>
      </c>
      <c r="I85" s="21">
        <v>3940</v>
      </c>
    </row>
    <row r="86" spans="1:9" x14ac:dyDescent="0.35">
      <c r="A86" s="20">
        <v>100</v>
      </c>
      <c r="B86" s="21">
        <f t="shared" si="4"/>
        <v>47.3</v>
      </c>
      <c r="C86" s="21">
        <f t="shared" si="5"/>
        <v>7880</v>
      </c>
      <c r="E86" s="21">
        <f t="shared" si="6"/>
        <v>47</v>
      </c>
      <c r="F86" s="21">
        <f t="shared" si="7"/>
        <v>7880</v>
      </c>
      <c r="H86" s="21">
        <v>47</v>
      </c>
      <c r="I86" s="21">
        <v>7880</v>
      </c>
    </row>
    <row r="87" spans="1:9" x14ac:dyDescent="0.35">
      <c r="A87" s="20">
        <v>10</v>
      </c>
      <c r="B87" s="21">
        <f t="shared" si="4"/>
        <v>4.7299999999999995</v>
      </c>
      <c r="C87" s="21">
        <f t="shared" si="5"/>
        <v>788</v>
      </c>
      <c r="E87" s="21">
        <f t="shared" si="6"/>
        <v>4</v>
      </c>
      <c r="F87" s="21">
        <f t="shared" si="7"/>
        <v>788</v>
      </c>
      <c r="H87" s="21">
        <v>4</v>
      </c>
      <c r="I87" s="21">
        <v>788</v>
      </c>
    </row>
    <row r="88" spans="1:9" x14ac:dyDescent="0.35">
      <c r="A88" s="20">
        <v>20</v>
      </c>
      <c r="B88" s="21">
        <f t="shared" si="4"/>
        <v>9.4599999999999991</v>
      </c>
      <c r="C88" s="21">
        <f t="shared" si="5"/>
        <v>1576</v>
      </c>
      <c r="E88" s="21">
        <f t="shared" si="6"/>
        <v>9</v>
      </c>
      <c r="F88" s="21">
        <f t="shared" si="7"/>
        <v>1576</v>
      </c>
      <c r="H88" s="21">
        <v>9</v>
      </c>
      <c r="I88" s="21">
        <v>1576</v>
      </c>
    </row>
    <row r="89" spans="1:9" x14ac:dyDescent="0.35">
      <c r="A89" s="20">
        <v>30</v>
      </c>
      <c r="B89" s="21">
        <f t="shared" si="4"/>
        <v>14.19</v>
      </c>
      <c r="C89" s="21">
        <f t="shared" si="5"/>
        <v>2364</v>
      </c>
      <c r="E89" s="21">
        <f t="shared" si="6"/>
        <v>14</v>
      </c>
      <c r="F89" s="21">
        <f t="shared" si="7"/>
        <v>2364</v>
      </c>
      <c r="H89" s="21">
        <v>14</v>
      </c>
      <c r="I89" s="21">
        <v>2364</v>
      </c>
    </row>
    <row r="90" spans="1:9" x14ac:dyDescent="0.35">
      <c r="A90" s="20">
        <v>50</v>
      </c>
      <c r="B90" s="21">
        <f t="shared" si="4"/>
        <v>23.65</v>
      </c>
      <c r="C90" s="21">
        <f t="shared" si="5"/>
        <v>3940</v>
      </c>
      <c r="E90" s="21">
        <f t="shared" si="6"/>
        <v>23</v>
      </c>
      <c r="F90" s="21">
        <f t="shared" si="7"/>
        <v>3940</v>
      </c>
      <c r="H90" s="21">
        <v>23</v>
      </c>
      <c r="I90" s="21">
        <v>3940</v>
      </c>
    </row>
    <row r="91" spans="1:9" x14ac:dyDescent="0.35">
      <c r="A91" s="20">
        <v>100</v>
      </c>
      <c r="B91" s="21">
        <f t="shared" si="4"/>
        <v>47.3</v>
      </c>
      <c r="C91" s="21">
        <f t="shared" si="5"/>
        <v>7880</v>
      </c>
      <c r="E91" s="21">
        <f t="shared" si="6"/>
        <v>47</v>
      </c>
      <c r="F91" s="21">
        <f t="shared" si="7"/>
        <v>7880</v>
      </c>
      <c r="H91" s="21">
        <v>47</v>
      </c>
      <c r="I91" s="21">
        <v>7880</v>
      </c>
    </row>
    <row r="92" spans="1:9" x14ac:dyDescent="0.35">
      <c r="A92" s="20">
        <v>10</v>
      </c>
      <c r="B92" s="21">
        <f t="shared" si="4"/>
        <v>4.7299999999999995</v>
      </c>
      <c r="C92" s="21">
        <f t="shared" si="5"/>
        <v>788</v>
      </c>
      <c r="E92" s="21">
        <f t="shared" si="6"/>
        <v>4</v>
      </c>
      <c r="F92" s="21">
        <f t="shared" si="7"/>
        <v>788</v>
      </c>
      <c r="H92" s="21">
        <v>4</v>
      </c>
      <c r="I92" s="21">
        <v>788</v>
      </c>
    </row>
    <row r="93" spans="1:9" x14ac:dyDescent="0.35">
      <c r="A93" s="20">
        <v>20</v>
      </c>
      <c r="B93" s="21">
        <f t="shared" si="4"/>
        <v>9.4599999999999991</v>
      </c>
      <c r="C93" s="21">
        <f t="shared" si="5"/>
        <v>1576</v>
      </c>
      <c r="E93" s="21">
        <f t="shared" si="6"/>
        <v>9</v>
      </c>
      <c r="F93" s="21">
        <f t="shared" si="7"/>
        <v>1576</v>
      </c>
      <c r="H93" s="21">
        <v>9</v>
      </c>
      <c r="I93" s="21">
        <v>1576</v>
      </c>
    </row>
    <row r="94" spans="1:9" x14ac:dyDescent="0.35">
      <c r="A94" s="20">
        <v>30</v>
      </c>
      <c r="B94" s="21">
        <f t="shared" si="4"/>
        <v>14.19</v>
      </c>
      <c r="C94" s="21">
        <f t="shared" si="5"/>
        <v>2364</v>
      </c>
      <c r="E94" s="21">
        <f t="shared" si="6"/>
        <v>14</v>
      </c>
      <c r="F94" s="21">
        <f t="shared" si="7"/>
        <v>2364</v>
      </c>
      <c r="H94" s="21">
        <v>14</v>
      </c>
      <c r="I94" s="21">
        <v>2364</v>
      </c>
    </row>
    <row r="95" spans="1:9" x14ac:dyDescent="0.35">
      <c r="A95" s="20">
        <v>50</v>
      </c>
      <c r="B95" s="21">
        <f t="shared" si="4"/>
        <v>23.65</v>
      </c>
      <c r="C95" s="21">
        <f t="shared" si="5"/>
        <v>3940</v>
      </c>
      <c r="E95" s="21">
        <f t="shared" si="6"/>
        <v>23</v>
      </c>
      <c r="F95" s="21">
        <f t="shared" si="7"/>
        <v>3940</v>
      </c>
      <c r="H95" s="21">
        <v>23</v>
      </c>
      <c r="I95" s="21">
        <v>3940</v>
      </c>
    </row>
    <row r="96" spans="1:9" x14ac:dyDescent="0.35">
      <c r="A96" s="20">
        <v>10</v>
      </c>
      <c r="B96" s="21">
        <f t="shared" si="4"/>
        <v>4.7299999999999995</v>
      </c>
      <c r="C96" s="21">
        <f t="shared" si="5"/>
        <v>788</v>
      </c>
      <c r="E96" s="21">
        <f t="shared" si="6"/>
        <v>4</v>
      </c>
      <c r="F96" s="21">
        <f t="shared" si="7"/>
        <v>788</v>
      </c>
      <c r="H96" s="21">
        <v>4</v>
      </c>
      <c r="I96" s="21">
        <v>788</v>
      </c>
    </row>
    <row r="97" spans="1:9" x14ac:dyDescent="0.35">
      <c r="A97" s="20">
        <v>20</v>
      </c>
      <c r="B97" s="21">
        <f t="shared" si="4"/>
        <v>9.4599999999999991</v>
      </c>
      <c r="C97" s="21">
        <f t="shared" si="5"/>
        <v>1576</v>
      </c>
      <c r="E97" s="21">
        <f t="shared" si="6"/>
        <v>9</v>
      </c>
      <c r="F97" s="21">
        <f t="shared" si="7"/>
        <v>1576</v>
      </c>
      <c r="H97" s="21">
        <v>9</v>
      </c>
      <c r="I97" s="21">
        <v>1576</v>
      </c>
    </row>
    <row r="98" spans="1:9" x14ac:dyDescent="0.35">
      <c r="A98" s="20">
        <v>30</v>
      </c>
      <c r="B98" s="21">
        <f t="shared" si="4"/>
        <v>14.19</v>
      </c>
      <c r="C98" s="21">
        <f t="shared" si="5"/>
        <v>2364</v>
      </c>
      <c r="E98" s="21">
        <f t="shared" si="6"/>
        <v>14</v>
      </c>
      <c r="F98" s="21">
        <f t="shared" si="7"/>
        <v>2364</v>
      </c>
      <c r="H98" s="21">
        <v>14</v>
      </c>
      <c r="I98" s="21">
        <v>2364</v>
      </c>
    </row>
    <row r="99" spans="1:9" x14ac:dyDescent="0.35">
      <c r="A99" s="20">
        <v>40</v>
      </c>
      <c r="B99" s="21">
        <f t="shared" si="4"/>
        <v>18.919999999999998</v>
      </c>
      <c r="C99" s="21">
        <f t="shared" si="5"/>
        <v>3152</v>
      </c>
      <c r="E99" s="21">
        <f t="shared" si="6"/>
        <v>18</v>
      </c>
      <c r="F99" s="21">
        <f t="shared" si="7"/>
        <v>3152</v>
      </c>
      <c r="H99" s="21">
        <v>18</v>
      </c>
      <c r="I99" s="21">
        <v>3152</v>
      </c>
    </row>
    <row r="100" spans="1:9" x14ac:dyDescent="0.35">
      <c r="A100" s="20">
        <v>50</v>
      </c>
      <c r="B100" s="21">
        <f t="shared" si="4"/>
        <v>23.65</v>
      </c>
      <c r="C100" s="21">
        <f t="shared" si="5"/>
        <v>3940</v>
      </c>
      <c r="E100" s="21">
        <f t="shared" si="6"/>
        <v>23</v>
      </c>
      <c r="F100" s="21">
        <f t="shared" si="7"/>
        <v>3940</v>
      </c>
      <c r="H100" s="21">
        <v>23</v>
      </c>
      <c r="I100" s="21">
        <v>3940</v>
      </c>
    </row>
    <row r="101" spans="1:9" x14ac:dyDescent="0.35">
      <c r="A101" s="20">
        <v>100</v>
      </c>
      <c r="B101" s="21">
        <f t="shared" si="4"/>
        <v>47.3</v>
      </c>
      <c r="C101" s="21">
        <f t="shared" si="5"/>
        <v>7880</v>
      </c>
      <c r="E101" s="21">
        <f t="shared" si="6"/>
        <v>47</v>
      </c>
      <c r="F101" s="21">
        <f t="shared" si="7"/>
        <v>7880</v>
      </c>
      <c r="H101" s="21">
        <v>47</v>
      </c>
      <c r="I101" s="21">
        <v>7880</v>
      </c>
    </row>
    <row r="102" spans="1:9" x14ac:dyDescent="0.35">
      <c r="A102" s="19">
        <v>10</v>
      </c>
      <c r="B102" s="21">
        <f t="shared" si="4"/>
        <v>4.7299999999999995</v>
      </c>
      <c r="C102" s="21">
        <f t="shared" si="5"/>
        <v>788</v>
      </c>
      <c r="E102" s="21">
        <f t="shared" si="6"/>
        <v>4</v>
      </c>
      <c r="F102" s="21">
        <f t="shared" si="7"/>
        <v>788</v>
      </c>
      <c r="H102" s="21">
        <v>4</v>
      </c>
      <c r="I102" s="21">
        <v>788</v>
      </c>
    </row>
    <row r="103" spans="1:9" x14ac:dyDescent="0.35">
      <c r="A103" s="19">
        <v>20</v>
      </c>
      <c r="B103" s="21">
        <f t="shared" si="4"/>
        <v>9.4599999999999991</v>
      </c>
      <c r="C103" s="21">
        <f t="shared" si="5"/>
        <v>1576</v>
      </c>
      <c r="E103" s="21">
        <f t="shared" si="6"/>
        <v>9</v>
      </c>
      <c r="F103" s="21">
        <f t="shared" si="7"/>
        <v>1576</v>
      </c>
      <c r="H103" s="21">
        <v>9</v>
      </c>
      <c r="I103" s="21">
        <v>1576</v>
      </c>
    </row>
    <row r="104" spans="1:9" x14ac:dyDescent="0.35">
      <c r="A104" s="19">
        <v>50</v>
      </c>
      <c r="B104" s="21">
        <f t="shared" si="4"/>
        <v>23.65</v>
      </c>
      <c r="C104" s="21">
        <f t="shared" si="5"/>
        <v>3940</v>
      </c>
      <c r="E104" s="21">
        <f t="shared" si="6"/>
        <v>23</v>
      </c>
      <c r="F104" s="21">
        <f t="shared" si="7"/>
        <v>3940</v>
      </c>
      <c r="H104" s="21">
        <v>23</v>
      </c>
      <c r="I104" s="21">
        <v>3940</v>
      </c>
    </row>
    <row r="105" spans="1:9" x14ac:dyDescent="0.35">
      <c r="A105" s="20">
        <v>20</v>
      </c>
      <c r="B105" s="21">
        <f t="shared" si="4"/>
        <v>9.4599999999999991</v>
      </c>
      <c r="C105" s="21">
        <f t="shared" si="5"/>
        <v>1576</v>
      </c>
      <c r="E105" s="21">
        <f t="shared" si="6"/>
        <v>9</v>
      </c>
      <c r="F105" s="21">
        <f t="shared" si="7"/>
        <v>1576</v>
      </c>
      <c r="H105" s="21">
        <v>9</v>
      </c>
      <c r="I105" s="21">
        <v>1576</v>
      </c>
    </row>
    <row r="106" spans="1:9" x14ac:dyDescent="0.35">
      <c r="A106" s="20">
        <v>50</v>
      </c>
      <c r="B106" s="21">
        <f t="shared" si="4"/>
        <v>23.65</v>
      </c>
      <c r="C106" s="21">
        <f t="shared" si="5"/>
        <v>3940</v>
      </c>
      <c r="E106" s="21">
        <f t="shared" si="6"/>
        <v>23</v>
      </c>
      <c r="F106" s="21">
        <f t="shared" si="7"/>
        <v>3940</v>
      </c>
      <c r="H106" s="21">
        <v>23</v>
      </c>
      <c r="I106" s="21">
        <v>3940</v>
      </c>
    </row>
    <row r="107" spans="1:9" x14ac:dyDescent="0.35">
      <c r="A107" s="20">
        <v>100</v>
      </c>
      <c r="B107" s="21">
        <f t="shared" si="4"/>
        <v>47.3</v>
      </c>
      <c r="C107" s="21">
        <f t="shared" si="5"/>
        <v>7880</v>
      </c>
      <c r="E107" s="21">
        <f t="shared" si="6"/>
        <v>47</v>
      </c>
      <c r="F107" s="21">
        <f t="shared" si="7"/>
        <v>7880</v>
      </c>
      <c r="H107" s="21">
        <v>47</v>
      </c>
      <c r="I107" s="21">
        <v>7880</v>
      </c>
    </row>
    <row r="108" spans="1:9" x14ac:dyDescent="0.35">
      <c r="A108" s="20">
        <v>200</v>
      </c>
      <c r="B108" s="21">
        <f t="shared" si="4"/>
        <v>94.6</v>
      </c>
      <c r="C108" s="21">
        <f t="shared" si="5"/>
        <v>15760</v>
      </c>
      <c r="E108" s="21">
        <f t="shared" si="6"/>
        <v>94</v>
      </c>
      <c r="F108" s="21">
        <f t="shared" si="7"/>
        <v>15760</v>
      </c>
      <c r="H108" s="21">
        <v>94</v>
      </c>
      <c r="I108" s="21">
        <v>15760</v>
      </c>
    </row>
    <row r="109" spans="1:9" x14ac:dyDescent="0.35">
      <c r="A109" s="20">
        <v>5</v>
      </c>
      <c r="B109" s="21">
        <f t="shared" si="4"/>
        <v>2.3649999999999998</v>
      </c>
      <c r="C109" s="21">
        <f t="shared" si="5"/>
        <v>394</v>
      </c>
      <c r="E109" s="21">
        <f t="shared" si="6"/>
        <v>2</v>
      </c>
      <c r="F109" s="21">
        <f t="shared" si="7"/>
        <v>394</v>
      </c>
      <c r="H109" s="21">
        <v>2</v>
      </c>
      <c r="I109" s="21">
        <v>394</v>
      </c>
    </row>
    <row r="110" spans="1:9" x14ac:dyDescent="0.35">
      <c r="A110" s="20">
        <v>10</v>
      </c>
      <c r="B110" s="21">
        <f t="shared" si="4"/>
        <v>4.7299999999999995</v>
      </c>
      <c r="C110" s="21">
        <f t="shared" si="5"/>
        <v>788</v>
      </c>
      <c r="E110" s="21">
        <f t="shared" si="6"/>
        <v>4</v>
      </c>
      <c r="F110" s="21">
        <f t="shared" si="7"/>
        <v>788</v>
      </c>
      <c r="H110" s="21">
        <v>4</v>
      </c>
      <c r="I110" s="21">
        <v>788</v>
      </c>
    </row>
    <row r="111" spans="1:9" x14ac:dyDescent="0.35">
      <c r="A111" s="20">
        <v>20</v>
      </c>
      <c r="B111" s="21">
        <f t="shared" si="4"/>
        <v>9.4599999999999991</v>
      </c>
      <c r="C111" s="21">
        <f t="shared" si="5"/>
        <v>1576</v>
      </c>
      <c r="E111" s="21">
        <f t="shared" si="6"/>
        <v>9</v>
      </c>
      <c r="F111" s="21">
        <f t="shared" si="7"/>
        <v>1576</v>
      </c>
      <c r="H111" s="21">
        <v>9</v>
      </c>
      <c r="I111" s="21">
        <v>1576</v>
      </c>
    </row>
    <row r="112" spans="1:9" x14ac:dyDescent="0.35">
      <c r="A112" s="20">
        <v>5</v>
      </c>
      <c r="B112" s="21">
        <f t="shared" si="4"/>
        <v>2.3649999999999998</v>
      </c>
      <c r="C112" s="21">
        <f t="shared" si="5"/>
        <v>394</v>
      </c>
      <c r="E112" s="21">
        <f t="shared" si="6"/>
        <v>2</v>
      </c>
      <c r="F112" s="21">
        <f t="shared" si="7"/>
        <v>394</v>
      </c>
      <c r="H112" s="21">
        <v>2</v>
      </c>
      <c r="I112" s="21">
        <v>394</v>
      </c>
    </row>
    <row r="113" spans="1:9" x14ac:dyDescent="0.35">
      <c r="A113" s="20">
        <v>5</v>
      </c>
      <c r="B113" s="21">
        <f t="shared" si="4"/>
        <v>2.3649999999999998</v>
      </c>
      <c r="C113" s="21">
        <f t="shared" si="5"/>
        <v>394</v>
      </c>
      <c r="E113" s="21">
        <f t="shared" si="6"/>
        <v>2</v>
      </c>
      <c r="F113" s="21">
        <f t="shared" si="7"/>
        <v>394</v>
      </c>
      <c r="H113" s="21">
        <v>2</v>
      </c>
      <c r="I113" s="21">
        <v>394</v>
      </c>
    </row>
    <row r="114" spans="1:9" x14ac:dyDescent="0.35">
      <c r="A114" s="20">
        <v>10</v>
      </c>
      <c r="B114" s="21">
        <f t="shared" si="4"/>
        <v>4.7299999999999995</v>
      </c>
      <c r="C114" s="21">
        <f t="shared" si="5"/>
        <v>788</v>
      </c>
      <c r="E114" s="21">
        <f t="shared" si="6"/>
        <v>4</v>
      </c>
      <c r="F114" s="21">
        <f t="shared" si="7"/>
        <v>788</v>
      </c>
      <c r="H114" s="21">
        <v>4</v>
      </c>
      <c r="I114" s="21">
        <v>788</v>
      </c>
    </row>
    <row r="115" spans="1:9" x14ac:dyDescent="0.35">
      <c r="A115" s="20">
        <v>50</v>
      </c>
      <c r="B115" s="21">
        <f t="shared" si="4"/>
        <v>23.65</v>
      </c>
      <c r="C115" s="21">
        <f t="shared" si="5"/>
        <v>3940</v>
      </c>
      <c r="E115" s="21">
        <f t="shared" si="6"/>
        <v>23</v>
      </c>
      <c r="F115" s="21">
        <f t="shared" si="7"/>
        <v>3940</v>
      </c>
      <c r="H115" s="21">
        <v>23</v>
      </c>
      <c r="I115" s="21">
        <v>3940</v>
      </c>
    </row>
    <row r="116" spans="1:9" x14ac:dyDescent="0.35">
      <c r="A116" s="20">
        <v>100</v>
      </c>
      <c r="B116" s="21">
        <f t="shared" si="4"/>
        <v>47.3</v>
      </c>
      <c r="C116" s="21">
        <f t="shared" si="5"/>
        <v>7880</v>
      </c>
      <c r="E116" s="21">
        <f t="shared" si="6"/>
        <v>47</v>
      </c>
      <c r="F116" s="21">
        <f t="shared" si="7"/>
        <v>7880</v>
      </c>
      <c r="H116" s="21">
        <v>47</v>
      </c>
      <c r="I116" s="21">
        <v>7880</v>
      </c>
    </row>
    <row r="117" spans="1:9" x14ac:dyDescent="0.35">
      <c r="A117" s="20">
        <v>500</v>
      </c>
      <c r="B117" s="21">
        <f t="shared" si="4"/>
        <v>236.5</v>
      </c>
      <c r="C117" s="21">
        <f t="shared" si="5"/>
        <v>39400</v>
      </c>
      <c r="E117" s="21">
        <f t="shared" si="6"/>
        <v>236</v>
      </c>
      <c r="F117" s="21">
        <f t="shared" si="7"/>
        <v>39400</v>
      </c>
      <c r="H117" s="21">
        <v>236</v>
      </c>
      <c r="I117" s="21">
        <v>39400</v>
      </c>
    </row>
    <row r="118" spans="1:9" x14ac:dyDescent="0.35">
      <c r="A118" s="20">
        <v>5</v>
      </c>
      <c r="B118" s="21">
        <f t="shared" si="4"/>
        <v>2.3649999999999998</v>
      </c>
      <c r="C118" s="21">
        <f t="shared" si="5"/>
        <v>394</v>
      </c>
      <c r="E118" s="21">
        <f t="shared" si="6"/>
        <v>2</v>
      </c>
      <c r="F118" s="21">
        <f t="shared" si="7"/>
        <v>394</v>
      </c>
      <c r="H118" s="21">
        <v>2</v>
      </c>
      <c r="I118" s="21">
        <v>394</v>
      </c>
    </row>
    <row r="119" spans="1:9" x14ac:dyDescent="0.35">
      <c r="A119" s="20">
        <v>10</v>
      </c>
      <c r="B119" s="21">
        <f t="shared" si="4"/>
        <v>4.7299999999999995</v>
      </c>
      <c r="C119" s="21">
        <f t="shared" si="5"/>
        <v>788</v>
      </c>
      <c r="E119" s="21">
        <f t="shared" si="6"/>
        <v>4</v>
      </c>
      <c r="F119" s="21">
        <f t="shared" si="7"/>
        <v>788</v>
      </c>
      <c r="H119" s="21">
        <v>4</v>
      </c>
      <c r="I119" s="21">
        <v>788</v>
      </c>
    </row>
    <row r="120" spans="1:9" x14ac:dyDescent="0.35">
      <c r="A120" s="20">
        <v>50</v>
      </c>
      <c r="B120" s="21">
        <f t="shared" si="4"/>
        <v>23.65</v>
      </c>
      <c r="C120" s="21">
        <f t="shared" si="5"/>
        <v>3940</v>
      </c>
      <c r="E120" s="21">
        <f t="shared" si="6"/>
        <v>23</v>
      </c>
      <c r="F120" s="21">
        <f t="shared" si="7"/>
        <v>3940</v>
      </c>
      <c r="H120" s="21">
        <v>23</v>
      </c>
      <c r="I120" s="21">
        <v>3940</v>
      </c>
    </row>
    <row r="121" spans="1:9" x14ac:dyDescent="0.35">
      <c r="A121" s="20">
        <v>100</v>
      </c>
      <c r="B121" s="21">
        <f t="shared" si="4"/>
        <v>47.3</v>
      </c>
      <c r="C121" s="21">
        <f t="shared" si="5"/>
        <v>7880</v>
      </c>
      <c r="E121" s="21">
        <f t="shared" si="6"/>
        <v>47</v>
      </c>
      <c r="F121" s="21">
        <f t="shared" si="7"/>
        <v>7880</v>
      </c>
      <c r="H121" s="21">
        <v>47</v>
      </c>
      <c r="I121" s="21">
        <v>7880</v>
      </c>
    </row>
    <row r="122" spans="1:9" x14ac:dyDescent="0.35">
      <c r="A122" s="20">
        <v>500</v>
      </c>
      <c r="B122" s="21">
        <f t="shared" si="4"/>
        <v>236.5</v>
      </c>
      <c r="C122" s="21">
        <f t="shared" si="5"/>
        <v>39400</v>
      </c>
      <c r="E122" s="21">
        <f t="shared" si="6"/>
        <v>236</v>
      </c>
      <c r="F122" s="21">
        <f t="shared" si="7"/>
        <v>39400</v>
      </c>
      <c r="H122" s="21">
        <v>236</v>
      </c>
      <c r="I122" s="21">
        <v>39400</v>
      </c>
    </row>
    <row r="123" spans="1:9" x14ac:dyDescent="0.35">
      <c r="A123" s="20">
        <v>5</v>
      </c>
      <c r="B123" s="21">
        <f t="shared" si="4"/>
        <v>2.3649999999999998</v>
      </c>
      <c r="C123" s="21">
        <f t="shared" si="5"/>
        <v>394</v>
      </c>
      <c r="E123" s="21">
        <f t="shared" si="6"/>
        <v>2</v>
      </c>
      <c r="F123" s="21">
        <f t="shared" si="7"/>
        <v>394</v>
      </c>
      <c r="H123" s="21">
        <v>2</v>
      </c>
      <c r="I123" s="21">
        <v>394</v>
      </c>
    </row>
    <row r="124" spans="1:9" x14ac:dyDescent="0.35">
      <c r="A124" s="20">
        <v>10</v>
      </c>
      <c r="B124" s="21">
        <f t="shared" si="4"/>
        <v>4.7299999999999995</v>
      </c>
      <c r="C124" s="21">
        <f t="shared" si="5"/>
        <v>788</v>
      </c>
      <c r="E124" s="21">
        <f t="shared" si="6"/>
        <v>4</v>
      </c>
      <c r="F124" s="21">
        <f t="shared" si="7"/>
        <v>788</v>
      </c>
      <c r="H124" s="21">
        <v>4</v>
      </c>
      <c r="I124" s="21">
        <v>788</v>
      </c>
    </row>
    <row r="125" spans="1:9" x14ac:dyDescent="0.35">
      <c r="A125" s="20">
        <v>50</v>
      </c>
      <c r="B125" s="21">
        <f t="shared" si="4"/>
        <v>23.65</v>
      </c>
      <c r="C125" s="21">
        <f t="shared" si="5"/>
        <v>3940</v>
      </c>
      <c r="E125" s="21">
        <f t="shared" si="6"/>
        <v>23</v>
      </c>
      <c r="F125" s="21">
        <f t="shared" si="7"/>
        <v>3940</v>
      </c>
      <c r="H125" s="21">
        <v>23</v>
      </c>
      <c r="I125" s="21">
        <v>3940</v>
      </c>
    </row>
    <row r="126" spans="1:9" x14ac:dyDescent="0.35">
      <c r="A126" s="20">
        <v>100</v>
      </c>
      <c r="B126" s="21">
        <f t="shared" si="4"/>
        <v>47.3</v>
      </c>
      <c r="C126" s="21">
        <f t="shared" si="5"/>
        <v>7880</v>
      </c>
      <c r="E126" s="21">
        <f t="shared" si="6"/>
        <v>47</v>
      </c>
      <c r="F126" s="21">
        <f t="shared" si="7"/>
        <v>7880</v>
      </c>
      <c r="H126" s="21">
        <v>47</v>
      </c>
      <c r="I126" s="21">
        <v>7880</v>
      </c>
    </row>
    <row r="127" spans="1:9" x14ac:dyDescent="0.35">
      <c r="A127" s="20">
        <v>500</v>
      </c>
      <c r="B127" s="21">
        <f t="shared" si="4"/>
        <v>236.5</v>
      </c>
      <c r="C127" s="21">
        <f t="shared" si="5"/>
        <v>39400</v>
      </c>
      <c r="E127" s="21">
        <f t="shared" si="6"/>
        <v>236</v>
      </c>
      <c r="F127" s="21">
        <f t="shared" si="7"/>
        <v>39400</v>
      </c>
      <c r="H127" s="21">
        <v>236</v>
      </c>
      <c r="I127" s="21">
        <v>39400</v>
      </c>
    </row>
    <row r="128" spans="1:9" x14ac:dyDescent="0.35">
      <c r="A128" s="20">
        <v>5</v>
      </c>
      <c r="B128" s="21">
        <f t="shared" si="4"/>
        <v>2.3649999999999998</v>
      </c>
      <c r="C128" s="21">
        <f t="shared" si="5"/>
        <v>394</v>
      </c>
      <c r="E128" s="21">
        <f t="shared" si="6"/>
        <v>2</v>
      </c>
      <c r="F128" s="21">
        <f t="shared" si="7"/>
        <v>394</v>
      </c>
      <c r="H128" s="21">
        <v>2</v>
      </c>
      <c r="I128" s="21">
        <v>394</v>
      </c>
    </row>
    <row r="129" spans="1:9" x14ac:dyDescent="0.35">
      <c r="A129" s="20">
        <v>10</v>
      </c>
      <c r="B129" s="21">
        <f t="shared" si="4"/>
        <v>4.7299999999999995</v>
      </c>
      <c r="C129" s="21">
        <f t="shared" si="5"/>
        <v>788</v>
      </c>
      <c r="E129" s="21">
        <f t="shared" si="6"/>
        <v>4</v>
      </c>
      <c r="F129" s="21">
        <f t="shared" si="7"/>
        <v>788</v>
      </c>
      <c r="H129" s="21">
        <v>4</v>
      </c>
      <c r="I129" s="21">
        <v>788</v>
      </c>
    </row>
    <row r="130" spans="1:9" x14ac:dyDescent="0.35">
      <c r="A130" s="20">
        <v>50</v>
      </c>
      <c r="B130" s="21">
        <f t="shared" si="4"/>
        <v>23.65</v>
      </c>
      <c r="C130" s="21">
        <f t="shared" si="5"/>
        <v>3940</v>
      </c>
      <c r="E130" s="21">
        <f t="shared" si="6"/>
        <v>23</v>
      </c>
      <c r="F130" s="21">
        <f t="shared" si="7"/>
        <v>3940</v>
      </c>
      <c r="H130" s="21">
        <v>23</v>
      </c>
      <c r="I130" s="21">
        <v>3940</v>
      </c>
    </row>
    <row r="131" spans="1:9" x14ac:dyDescent="0.35">
      <c r="A131" s="20">
        <v>100</v>
      </c>
      <c r="B131" s="21">
        <f t="shared" si="4"/>
        <v>47.3</v>
      </c>
      <c r="C131" s="21">
        <f t="shared" si="5"/>
        <v>7880</v>
      </c>
      <c r="E131" s="21">
        <f t="shared" si="6"/>
        <v>47</v>
      </c>
      <c r="F131" s="21">
        <f t="shared" si="7"/>
        <v>7880</v>
      </c>
      <c r="H131" s="21">
        <v>47</v>
      </c>
      <c r="I131" s="21">
        <v>7880</v>
      </c>
    </row>
    <row r="132" spans="1:9" x14ac:dyDescent="0.35">
      <c r="A132" s="20">
        <v>200</v>
      </c>
      <c r="B132" s="21">
        <f t="shared" si="4"/>
        <v>94.6</v>
      </c>
      <c r="C132" s="21">
        <f t="shared" si="5"/>
        <v>15760</v>
      </c>
      <c r="E132" s="21">
        <f t="shared" si="6"/>
        <v>94</v>
      </c>
      <c r="F132" s="21">
        <f t="shared" si="7"/>
        <v>15760</v>
      </c>
      <c r="H132" s="21">
        <v>94</v>
      </c>
      <c r="I132" s="21">
        <v>15760</v>
      </c>
    </row>
    <row r="133" spans="1:9" x14ac:dyDescent="0.35">
      <c r="A133" s="20">
        <v>20</v>
      </c>
      <c r="B133" s="21">
        <f t="shared" ref="B133:B152" si="8">A133*0.473</f>
        <v>9.4599999999999991</v>
      </c>
      <c r="C133" s="21">
        <f t="shared" ref="C133:C152" si="9">A133*78.8</f>
        <v>1576</v>
      </c>
      <c r="E133" s="21">
        <f t="shared" ref="E133:E152" si="10">INT(B133)</f>
        <v>9</v>
      </c>
      <c r="F133" s="21">
        <f t="shared" ref="F133:F152" si="11">C133</f>
        <v>1576</v>
      </c>
      <c r="H133" s="21">
        <v>9</v>
      </c>
      <c r="I133" s="21">
        <v>1576</v>
      </c>
    </row>
    <row r="134" spans="1:9" x14ac:dyDescent="0.35">
      <c r="A134" s="20">
        <v>20</v>
      </c>
      <c r="B134" s="21">
        <f t="shared" si="8"/>
        <v>9.4599999999999991</v>
      </c>
      <c r="C134" s="21">
        <f t="shared" si="9"/>
        <v>1576</v>
      </c>
      <c r="E134" s="21">
        <f t="shared" si="10"/>
        <v>9</v>
      </c>
      <c r="F134" s="21">
        <f t="shared" si="11"/>
        <v>1576</v>
      </c>
      <c r="H134" s="21">
        <v>9</v>
      </c>
      <c r="I134" s="21">
        <v>1576</v>
      </c>
    </row>
    <row r="135" spans="1:9" x14ac:dyDescent="0.35">
      <c r="A135" s="20">
        <v>20</v>
      </c>
      <c r="B135" s="21">
        <f t="shared" si="8"/>
        <v>9.4599999999999991</v>
      </c>
      <c r="C135" s="21">
        <f t="shared" si="9"/>
        <v>1576</v>
      </c>
      <c r="E135" s="21">
        <f t="shared" si="10"/>
        <v>9</v>
      </c>
      <c r="F135" s="21">
        <f t="shared" si="11"/>
        <v>1576</v>
      </c>
      <c r="H135" s="21">
        <v>9</v>
      </c>
      <c r="I135" s="21">
        <v>1576</v>
      </c>
    </row>
    <row r="136" spans="1:9" x14ac:dyDescent="0.35">
      <c r="A136" s="20">
        <v>5</v>
      </c>
      <c r="B136" s="21">
        <f t="shared" si="8"/>
        <v>2.3649999999999998</v>
      </c>
      <c r="C136" s="21">
        <f t="shared" si="9"/>
        <v>394</v>
      </c>
      <c r="E136" s="21">
        <f t="shared" si="10"/>
        <v>2</v>
      </c>
      <c r="F136" s="21">
        <f t="shared" si="11"/>
        <v>394</v>
      </c>
      <c r="H136" s="21">
        <v>2</v>
      </c>
      <c r="I136" s="21">
        <v>394</v>
      </c>
    </row>
    <row r="137" spans="1:9" x14ac:dyDescent="0.35">
      <c r="A137" s="20">
        <v>10</v>
      </c>
      <c r="B137" s="21">
        <f t="shared" si="8"/>
        <v>4.7299999999999995</v>
      </c>
      <c r="C137" s="21">
        <f t="shared" si="9"/>
        <v>788</v>
      </c>
      <c r="E137" s="21">
        <f t="shared" si="10"/>
        <v>4</v>
      </c>
      <c r="F137" s="21">
        <f t="shared" si="11"/>
        <v>788</v>
      </c>
      <c r="H137" s="21">
        <v>4</v>
      </c>
      <c r="I137" s="21">
        <v>788</v>
      </c>
    </row>
    <row r="138" spans="1:9" x14ac:dyDescent="0.35">
      <c r="A138" s="20">
        <v>20</v>
      </c>
      <c r="B138" s="21">
        <f t="shared" si="8"/>
        <v>9.4599999999999991</v>
      </c>
      <c r="C138" s="21">
        <f t="shared" si="9"/>
        <v>1576</v>
      </c>
      <c r="E138" s="21">
        <f t="shared" si="10"/>
        <v>9</v>
      </c>
      <c r="F138" s="21">
        <f t="shared" si="11"/>
        <v>1576</v>
      </c>
      <c r="H138" s="21">
        <v>9</v>
      </c>
      <c r="I138" s="21">
        <v>1576</v>
      </c>
    </row>
    <row r="139" spans="1:9" x14ac:dyDescent="0.35">
      <c r="A139" s="20">
        <v>5</v>
      </c>
      <c r="B139" s="21">
        <f t="shared" si="8"/>
        <v>2.3649999999999998</v>
      </c>
      <c r="C139" s="21">
        <f t="shared" si="9"/>
        <v>394</v>
      </c>
      <c r="E139" s="21">
        <f t="shared" si="10"/>
        <v>2</v>
      </c>
      <c r="F139" s="21">
        <f t="shared" si="11"/>
        <v>394</v>
      </c>
      <c r="H139" s="21">
        <v>2</v>
      </c>
      <c r="I139" s="21">
        <v>394</v>
      </c>
    </row>
    <row r="140" spans="1:9" x14ac:dyDescent="0.35">
      <c r="A140" s="20">
        <v>10</v>
      </c>
      <c r="B140" s="21">
        <f t="shared" si="8"/>
        <v>4.7299999999999995</v>
      </c>
      <c r="C140" s="21">
        <f t="shared" si="9"/>
        <v>788</v>
      </c>
      <c r="E140" s="21">
        <f t="shared" si="10"/>
        <v>4</v>
      </c>
      <c r="F140" s="21">
        <f t="shared" si="11"/>
        <v>788</v>
      </c>
      <c r="H140" s="21">
        <v>4</v>
      </c>
      <c r="I140" s="21">
        <v>788</v>
      </c>
    </row>
    <row r="141" spans="1:9" x14ac:dyDescent="0.35">
      <c r="A141" s="20">
        <v>20</v>
      </c>
      <c r="B141" s="21">
        <f t="shared" si="8"/>
        <v>9.4599999999999991</v>
      </c>
      <c r="C141" s="21">
        <f t="shared" si="9"/>
        <v>1576</v>
      </c>
      <c r="E141" s="21">
        <f t="shared" si="10"/>
        <v>9</v>
      </c>
      <c r="F141" s="21">
        <f t="shared" si="11"/>
        <v>1576</v>
      </c>
      <c r="H141" s="21">
        <v>9</v>
      </c>
      <c r="I141" s="21">
        <v>1576</v>
      </c>
    </row>
    <row r="142" spans="1:9" x14ac:dyDescent="0.35">
      <c r="A142" s="20">
        <v>5</v>
      </c>
      <c r="B142" s="21">
        <f t="shared" si="8"/>
        <v>2.3649999999999998</v>
      </c>
      <c r="C142" s="21">
        <f t="shared" si="9"/>
        <v>394</v>
      </c>
      <c r="E142" s="21">
        <f t="shared" si="10"/>
        <v>2</v>
      </c>
      <c r="F142" s="21">
        <f t="shared" si="11"/>
        <v>394</v>
      </c>
      <c r="H142" s="21">
        <v>2</v>
      </c>
      <c r="I142" s="21">
        <v>394</v>
      </c>
    </row>
    <row r="143" spans="1:9" x14ac:dyDescent="0.35">
      <c r="A143" s="20">
        <v>10</v>
      </c>
      <c r="B143" s="21">
        <f t="shared" si="8"/>
        <v>4.7299999999999995</v>
      </c>
      <c r="C143" s="21">
        <f t="shared" si="9"/>
        <v>788</v>
      </c>
      <c r="E143" s="21">
        <f t="shared" si="10"/>
        <v>4</v>
      </c>
      <c r="F143" s="21">
        <f t="shared" si="11"/>
        <v>788</v>
      </c>
      <c r="H143" s="21">
        <v>4</v>
      </c>
      <c r="I143" s="21">
        <v>788</v>
      </c>
    </row>
    <row r="144" spans="1:9" x14ac:dyDescent="0.35">
      <c r="A144" s="20">
        <v>20</v>
      </c>
      <c r="B144" s="21">
        <f t="shared" si="8"/>
        <v>9.4599999999999991</v>
      </c>
      <c r="C144" s="21">
        <f t="shared" si="9"/>
        <v>1576</v>
      </c>
      <c r="E144" s="21">
        <f t="shared" si="10"/>
        <v>9</v>
      </c>
      <c r="F144" s="21">
        <f t="shared" si="11"/>
        <v>1576</v>
      </c>
      <c r="H144" s="21">
        <v>9</v>
      </c>
      <c r="I144" s="21">
        <v>1576</v>
      </c>
    </row>
    <row r="145" spans="1:9" x14ac:dyDescent="0.35">
      <c r="A145" s="19">
        <v>5</v>
      </c>
      <c r="B145" s="21">
        <f t="shared" si="8"/>
        <v>2.3649999999999998</v>
      </c>
      <c r="C145" s="21">
        <f t="shared" si="9"/>
        <v>394</v>
      </c>
      <c r="E145" s="21">
        <f t="shared" si="10"/>
        <v>2</v>
      </c>
      <c r="F145" s="21">
        <f t="shared" si="11"/>
        <v>394</v>
      </c>
      <c r="H145" s="21">
        <v>2</v>
      </c>
      <c r="I145" s="21">
        <v>394</v>
      </c>
    </row>
    <row r="146" spans="1:9" x14ac:dyDescent="0.35">
      <c r="A146" s="19">
        <v>10</v>
      </c>
      <c r="B146" s="21">
        <f t="shared" si="8"/>
        <v>4.7299999999999995</v>
      </c>
      <c r="C146" s="21">
        <f t="shared" si="9"/>
        <v>788</v>
      </c>
      <c r="E146" s="21">
        <f t="shared" si="10"/>
        <v>4</v>
      </c>
      <c r="F146" s="21">
        <f t="shared" si="11"/>
        <v>788</v>
      </c>
      <c r="H146" s="21">
        <v>4</v>
      </c>
      <c r="I146" s="21">
        <v>788</v>
      </c>
    </row>
    <row r="147" spans="1:9" x14ac:dyDescent="0.35">
      <c r="A147" s="19">
        <v>50</v>
      </c>
      <c r="B147" s="21">
        <f t="shared" si="8"/>
        <v>23.65</v>
      </c>
      <c r="C147" s="21">
        <f t="shared" si="9"/>
        <v>3940</v>
      </c>
      <c r="E147" s="21">
        <f t="shared" si="10"/>
        <v>23</v>
      </c>
      <c r="F147" s="21">
        <f t="shared" si="11"/>
        <v>3940</v>
      </c>
      <c r="H147" s="21">
        <v>23</v>
      </c>
      <c r="I147" s="21">
        <v>3940</v>
      </c>
    </row>
    <row r="148" spans="1:9" x14ac:dyDescent="0.35">
      <c r="A148" s="20">
        <v>5</v>
      </c>
      <c r="B148" s="21">
        <f t="shared" si="8"/>
        <v>2.3649999999999998</v>
      </c>
      <c r="C148" s="21">
        <f t="shared" si="9"/>
        <v>394</v>
      </c>
      <c r="E148" s="21">
        <f t="shared" si="10"/>
        <v>2</v>
      </c>
      <c r="F148" s="21">
        <f t="shared" si="11"/>
        <v>394</v>
      </c>
      <c r="H148" s="21">
        <v>2</v>
      </c>
      <c r="I148" s="21">
        <v>394</v>
      </c>
    </row>
    <row r="149" spans="1:9" x14ac:dyDescent="0.35">
      <c r="A149" s="20">
        <v>5</v>
      </c>
      <c r="B149" s="21">
        <f t="shared" si="8"/>
        <v>2.3649999999999998</v>
      </c>
      <c r="C149" s="21">
        <f t="shared" si="9"/>
        <v>394</v>
      </c>
      <c r="E149" s="21">
        <f t="shared" si="10"/>
        <v>2</v>
      </c>
      <c r="F149" s="21">
        <f t="shared" si="11"/>
        <v>394</v>
      </c>
      <c r="H149" s="21">
        <v>2</v>
      </c>
      <c r="I149" s="21">
        <v>394</v>
      </c>
    </row>
    <row r="150" spans="1:9" x14ac:dyDescent="0.35">
      <c r="A150" s="20">
        <v>5</v>
      </c>
      <c r="B150" s="21">
        <f t="shared" si="8"/>
        <v>2.3649999999999998</v>
      </c>
      <c r="C150" s="21">
        <f t="shared" si="9"/>
        <v>394</v>
      </c>
      <c r="E150" s="21">
        <f t="shared" si="10"/>
        <v>2</v>
      </c>
      <c r="F150" s="21">
        <f t="shared" si="11"/>
        <v>394</v>
      </c>
      <c r="H150" s="21">
        <v>2</v>
      </c>
      <c r="I150" s="21">
        <v>394</v>
      </c>
    </row>
    <row r="151" spans="1:9" x14ac:dyDescent="0.35">
      <c r="A151" s="20">
        <v>5</v>
      </c>
      <c r="B151" s="21">
        <f t="shared" si="8"/>
        <v>2.3649999999999998</v>
      </c>
      <c r="C151" s="21">
        <f t="shared" si="9"/>
        <v>394</v>
      </c>
      <c r="E151" s="21">
        <f t="shared" si="10"/>
        <v>2</v>
      </c>
      <c r="F151" s="21">
        <f t="shared" si="11"/>
        <v>394</v>
      </c>
      <c r="H151" s="21">
        <v>2</v>
      </c>
      <c r="I151" s="21">
        <v>394</v>
      </c>
    </row>
    <row r="152" spans="1:9" x14ac:dyDescent="0.35">
      <c r="A152" s="20">
        <v>5</v>
      </c>
      <c r="B152" s="21">
        <f t="shared" si="8"/>
        <v>2.3649999999999998</v>
      </c>
      <c r="C152" s="21">
        <f t="shared" si="9"/>
        <v>394</v>
      </c>
      <c r="E152" s="21">
        <f t="shared" si="10"/>
        <v>2</v>
      </c>
      <c r="F152" s="21">
        <f t="shared" si="11"/>
        <v>394</v>
      </c>
      <c r="H152" s="21">
        <v>2</v>
      </c>
      <c r="I152" s="21">
        <v>394</v>
      </c>
    </row>
    <row r="154" spans="1:9" x14ac:dyDescent="0.35">
      <c r="A154" s="21">
        <f>SUM(A4:A153)</f>
        <v>6345</v>
      </c>
      <c r="B154" s="21">
        <f>SUM(B4:B153)</f>
        <v>3001.1850000000004</v>
      </c>
      <c r="C154" s="21">
        <f>SUM(C4:C153)</f>
        <v>499986</v>
      </c>
      <c r="D154" s="21">
        <f t="shared" ref="D154:E154" si="12">SUM(D4:D153)</f>
        <v>0</v>
      </c>
      <c r="E154" s="21">
        <f t="shared" si="12"/>
        <v>2928</v>
      </c>
    </row>
    <row r="155" spans="1:9" x14ac:dyDescent="0.35">
      <c r="B155" s="21">
        <v>3000</v>
      </c>
      <c r="C155" s="21">
        <v>500000</v>
      </c>
    </row>
    <row r="156" spans="1:9" x14ac:dyDescent="0.35">
      <c r="B156" s="21">
        <f>B155/A154</f>
        <v>0.4728132387706856</v>
      </c>
      <c r="C156" s="21">
        <f>C155/A154</f>
        <v>78.802206461780926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配置表说明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2017-04-21T03:03:02Z</dcterms:modified>
</cp:coreProperties>
</file>