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实验结果\"/>
    </mc:Choice>
  </mc:AlternateContent>
  <xr:revisionPtr revIDLastSave="0" documentId="13_ncr:1_{366C0407-5250-4494-B6F2-5C7CA78C2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7" i="1" l="1"/>
  <c r="R47" i="1" s="1"/>
  <c r="S47" i="1" s="1"/>
  <c r="M5" i="1"/>
  <c r="P14" i="1" s="1"/>
  <c r="R14" i="1" s="1"/>
  <c r="S14" i="1" s="1"/>
  <c r="G46" i="1"/>
  <c r="H46" i="1" s="1"/>
  <c r="G47" i="1"/>
  <c r="H47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G41" i="1"/>
  <c r="H41" i="1" s="1"/>
  <c r="G42" i="1"/>
  <c r="H42" i="1" s="1"/>
  <c r="G43" i="1"/>
  <c r="H43" i="1" s="1"/>
  <c r="G44" i="1"/>
  <c r="H44" i="1" s="1"/>
  <c r="G45" i="1"/>
  <c r="H45" i="1" s="1"/>
  <c r="H40" i="1"/>
  <c r="H30" i="1"/>
  <c r="G3" i="1"/>
  <c r="H3" i="1" s="1"/>
  <c r="P3" i="1" l="1"/>
  <c r="R3" i="1" s="1"/>
  <c r="S3" i="1" s="1"/>
  <c r="P46" i="1"/>
  <c r="R46" i="1" s="1"/>
  <c r="S46" i="1" s="1"/>
  <c r="P36" i="1"/>
  <c r="R36" i="1" s="1"/>
  <c r="S36" i="1" s="1"/>
  <c r="P35" i="1"/>
  <c r="R35" i="1" s="1"/>
  <c r="S35" i="1" s="1"/>
  <c r="P34" i="1"/>
  <c r="R34" i="1" s="1"/>
  <c r="S34" i="1" s="1"/>
  <c r="P24" i="1"/>
  <c r="R24" i="1" s="1"/>
  <c r="S24" i="1" s="1"/>
  <c r="P23" i="1"/>
  <c r="R23" i="1" s="1"/>
  <c r="S23" i="1" s="1"/>
  <c r="P22" i="1"/>
  <c r="R22" i="1" s="1"/>
  <c r="S22" i="1" s="1"/>
  <c r="P12" i="1"/>
  <c r="R12" i="1" s="1"/>
  <c r="S12" i="1" s="1"/>
  <c r="P11" i="1"/>
  <c r="R11" i="1" s="1"/>
  <c r="S11" i="1" s="1"/>
  <c r="P10" i="1"/>
  <c r="R10" i="1" s="1"/>
  <c r="S10" i="1" s="1"/>
  <c r="P37" i="1"/>
  <c r="R37" i="1" s="1"/>
  <c r="S37" i="1" s="1"/>
  <c r="P25" i="1"/>
  <c r="R25" i="1" s="1"/>
  <c r="S25" i="1" s="1"/>
  <c r="P13" i="1"/>
  <c r="R13" i="1" s="1"/>
  <c r="S13" i="1" s="1"/>
  <c r="P45" i="1"/>
  <c r="R45" i="1" s="1"/>
  <c r="S45" i="1" s="1"/>
  <c r="P33" i="1"/>
  <c r="R33" i="1" s="1"/>
  <c r="S33" i="1" s="1"/>
  <c r="P21" i="1"/>
  <c r="R21" i="1" s="1"/>
  <c r="S21" i="1" s="1"/>
  <c r="P9" i="1"/>
  <c r="R9" i="1" s="1"/>
  <c r="S9" i="1" s="1"/>
  <c r="P44" i="1"/>
  <c r="R44" i="1" s="1"/>
  <c r="S44" i="1" s="1"/>
  <c r="P32" i="1"/>
  <c r="R32" i="1" s="1"/>
  <c r="S32" i="1" s="1"/>
  <c r="P20" i="1"/>
  <c r="R20" i="1" s="1"/>
  <c r="S20" i="1" s="1"/>
  <c r="P8" i="1"/>
  <c r="R8" i="1" s="1"/>
  <c r="S8" i="1" s="1"/>
  <c r="P43" i="1"/>
  <c r="R43" i="1" s="1"/>
  <c r="S43" i="1" s="1"/>
  <c r="P31" i="1"/>
  <c r="R31" i="1" s="1"/>
  <c r="S31" i="1" s="1"/>
  <c r="P19" i="1"/>
  <c r="R19" i="1" s="1"/>
  <c r="S19" i="1" s="1"/>
  <c r="P7" i="1"/>
  <c r="R7" i="1" s="1"/>
  <c r="S7" i="1" s="1"/>
  <c r="P42" i="1"/>
  <c r="R42" i="1" s="1"/>
  <c r="S42" i="1" s="1"/>
  <c r="P30" i="1"/>
  <c r="R30" i="1" s="1"/>
  <c r="S30" i="1" s="1"/>
  <c r="P18" i="1"/>
  <c r="R18" i="1" s="1"/>
  <c r="S18" i="1" s="1"/>
  <c r="P6" i="1"/>
  <c r="R6" i="1" s="1"/>
  <c r="S6" i="1" s="1"/>
  <c r="P41" i="1"/>
  <c r="R41" i="1" s="1"/>
  <c r="S41" i="1" s="1"/>
  <c r="P29" i="1"/>
  <c r="R29" i="1" s="1"/>
  <c r="S29" i="1" s="1"/>
  <c r="P17" i="1"/>
  <c r="R17" i="1" s="1"/>
  <c r="S17" i="1" s="1"/>
  <c r="P5" i="1"/>
  <c r="R5" i="1" s="1"/>
  <c r="S5" i="1" s="1"/>
  <c r="P40" i="1"/>
  <c r="R40" i="1" s="1"/>
  <c r="S40" i="1" s="1"/>
  <c r="P28" i="1"/>
  <c r="R28" i="1" s="1"/>
  <c r="S28" i="1" s="1"/>
  <c r="P16" i="1"/>
  <c r="R16" i="1" s="1"/>
  <c r="S16" i="1" s="1"/>
  <c r="P4" i="1"/>
  <c r="R4" i="1" s="1"/>
  <c r="S4" i="1" s="1"/>
  <c r="P39" i="1"/>
  <c r="R39" i="1" s="1"/>
  <c r="S39" i="1" s="1"/>
  <c r="P27" i="1"/>
  <c r="R27" i="1" s="1"/>
  <c r="S27" i="1" s="1"/>
  <c r="P15" i="1"/>
  <c r="R15" i="1" s="1"/>
  <c r="S15" i="1" s="1"/>
  <c r="P38" i="1"/>
  <c r="R38" i="1" s="1"/>
  <c r="S38" i="1" s="1"/>
  <c r="P26" i="1"/>
  <c r="R26" i="1" s="1"/>
  <c r="S26" i="1" s="1"/>
</calcChain>
</file>

<file path=xl/sharedStrings.xml><?xml version="1.0" encoding="utf-8"?>
<sst xmlns="http://schemas.openxmlformats.org/spreadsheetml/2006/main" count="154" uniqueCount="89">
  <si>
    <t>预测值（归一化）</t>
    <phoneticPr fontId="3" type="noConversion"/>
  </si>
  <si>
    <t>实际值（归一化）</t>
    <phoneticPr fontId="3" type="noConversion"/>
  </si>
  <si>
    <t>预测值-实际值</t>
    <phoneticPr fontId="3" type="noConversion"/>
  </si>
  <si>
    <t>差异率</t>
    <phoneticPr fontId="3" type="noConversion"/>
  </si>
  <si>
    <t>反归一化</t>
    <phoneticPr fontId="3" type="noConversion"/>
  </si>
  <si>
    <t>样本库中的最大最小值</t>
    <phoneticPr fontId="3" type="noConversion"/>
  </si>
  <si>
    <t>预测值</t>
    <phoneticPr fontId="3" type="noConversion"/>
  </si>
  <si>
    <t>实际值</t>
    <phoneticPr fontId="3" type="noConversion"/>
  </si>
  <si>
    <t>区域代码</t>
    <phoneticPr fontId="7" type="noConversion"/>
  </si>
  <si>
    <t>区域</t>
    <phoneticPr fontId="7" type="noConversion"/>
  </si>
  <si>
    <t>max</t>
  </si>
  <si>
    <t>min</t>
  </si>
  <si>
    <t>第一组</t>
    <phoneticPr fontId="1" type="noConversion"/>
  </si>
  <si>
    <t>南阳市</t>
  </si>
  <si>
    <t>邓州市</t>
  </si>
  <si>
    <t>信阳市</t>
  </si>
  <si>
    <t>固始县</t>
  </si>
  <si>
    <t>周口市</t>
  </si>
  <si>
    <t>河南省</t>
    <phoneticPr fontId="1" type="noConversion"/>
  </si>
  <si>
    <t>开封市</t>
  </si>
  <si>
    <t>安阳市</t>
  </si>
  <si>
    <t>洛阳市</t>
  </si>
  <si>
    <t>洛宁县</t>
  </si>
  <si>
    <t>许昌市</t>
  </si>
  <si>
    <t>郑州市</t>
  </si>
  <si>
    <t>惠济区</t>
  </si>
  <si>
    <t>荥阳市</t>
  </si>
  <si>
    <t>文峰区</t>
  </si>
  <si>
    <t>禹州市</t>
  </si>
  <si>
    <t>长葛市</t>
  </si>
  <si>
    <t>自编码</t>
    <phoneticPr fontId="1" type="noConversion"/>
  </si>
  <si>
    <t>安徽省</t>
  </si>
  <si>
    <t>淮南市</t>
  </si>
  <si>
    <t>凤台县</t>
  </si>
  <si>
    <t>六安市</t>
  </si>
  <si>
    <t>裕安区</t>
  </si>
  <si>
    <t>舒城县</t>
  </si>
  <si>
    <t>金寨县</t>
  </si>
  <si>
    <t>广东省</t>
  </si>
  <si>
    <t>韶关市</t>
  </si>
  <si>
    <t>翁源县</t>
  </si>
  <si>
    <t>惠州市</t>
  </si>
  <si>
    <t>龙门县</t>
  </si>
  <si>
    <t>清远市</t>
  </si>
  <si>
    <t>清城区</t>
  </si>
  <si>
    <t>英德市</t>
  </si>
  <si>
    <t>湖北省</t>
  </si>
  <si>
    <t>宜昌市</t>
  </si>
  <si>
    <t>秭归县</t>
  </si>
  <si>
    <t>重庆市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</si>
  <si>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</si>
  <si>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</si>
  <si>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</si>
  <si>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</si>
  <si>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</si>
  <si>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</si>
  <si>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</si>
  <si>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>山西省</t>
  </si>
  <si>
    <t xml:space="preserve">  晋城市</t>
  </si>
  <si>
    <t xml:space="preserve">    阳城县</t>
  </si>
  <si>
    <t xml:space="preserve">  晋中市</t>
  </si>
  <si>
    <t xml:space="preserve">    榆次区</t>
  </si>
  <si>
    <t xml:space="preserve">    太谷区</t>
  </si>
  <si>
    <t xml:space="preserve">  运城市</t>
  </si>
  <si>
    <t xml:space="preserve">    临猗县</t>
  </si>
  <si>
    <t xml:space="preserve">    夏县</t>
  </si>
  <si>
    <t xml:space="preserve">    河津市</t>
  </si>
  <si>
    <t xml:space="preserve">  忻州市</t>
  </si>
  <si>
    <t xml:space="preserve">    五台县</t>
  </si>
  <si>
    <t xml:space="preserve">    河曲县</t>
  </si>
  <si>
    <t xml:space="preserve">    保德县</t>
  </si>
  <si>
    <t xml:space="preserve">  临汾市</t>
  </si>
  <si>
    <t xml:space="preserve">    汾西县</t>
  </si>
  <si>
    <t xml:space="preserve">  吕梁市</t>
  </si>
  <si>
    <t xml:space="preserve">    岚县</t>
  </si>
  <si>
    <t xml:space="preserve">    中阳县</t>
  </si>
  <si>
    <t xml:space="preserve">    孝义市</t>
  </si>
  <si>
    <t>陕西省</t>
  </si>
  <si>
    <t xml:space="preserve">  宝鸡市</t>
  </si>
  <si>
    <t xml:space="preserve">      陈仓区</t>
  </si>
  <si>
    <t xml:space="preserve">  延安市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</si>
  <si>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</si>
  <si>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</si>
  <si>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</si>
  <si>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</si>
  <si>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</si>
  <si>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</si>
  <si>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</si>
  <si>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max-min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</si>
</sst>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2" borderId="0" xfId="0" applyFill="1"/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/>
    <xf numFmtId="176" fontId="0" fillId="0" borderId="0" xfId="0" applyNumberForma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Normal="100" workbookViewId="0">
      <selection activeCell="E3" sqref="E3:E47"/>
    </sheetView>
  </sheetViews>
  <sheetFormatPr defaultRowHeight="14.25" x14ac:dyDescent="0.2"/>
  <cols>
    <col min="1" max="2" width="9.375" style="1" customWidth="1"/>
    <col min="3" max="3" width="9" style="1"/>
    <col min="4" max="4" width="13" style="1" customWidth="1"/>
    <col min="5" max="5" width="9.375" style="1" customWidth="1"/>
    <col min="6" max="6" width="13.75" style="9" customWidth="1"/>
    <col min="7" max="7" width="13.75" style="6" customWidth="1"/>
    <col min="8" max="8" width="12.25" customWidth="1"/>
    <col min="13" max="13" width="13.125" customWidth="1"/>
    <col min="15" max="15" width="9.375" style="1" customWidth="1"/>
  </cols>
  <sheetData>
    <row r="1" spans="1:19" x14ac:dyDescent="0.2">
      <c r="A1" s="1" t="s">
        <v>12</v>
      </c>
      <c r="B1" s="1" t="s">
        <v>30</v>
      </c>
      <c r="O1" s="1" t="s">
        <v>12</v>
      </c>
      <c r="P1" t="s">
        <v>30</v>
      </c>
    </row>
    <row r="2" spans="1:19" x14ac:dyDescent="0.2">
      <c r="C2" s="7" t="s">
        <v>8</v>
      </c>
      <c r="D2" s="8" t="s">
        <v>9</v>
      </c>
      <c r="E2" s="2" t="s">
        <v>0</v>
      </c>
      <c r="F2" s="10" t="s">
        <v>1</v>
      </c>
      <c r="G2" s="3" t="s">
        <v>2</v>
      </c>
      <c r="H2" s="4" t="s">
        <v>3</v>
      </c>
      <c r="K2" s="3" t="s">
        <v>4</v>
      </c>
      <c r="L2" s="3" t="s">
        <v>5</v>
      </c>
      <c r="M2" s="1"/>
      <c r="N2" s="1"/>
      <c r="P2" s="2" t="s">
        <v>6</v>
      </c>
      <c r="Q2" s="2" t="s">
        <v>7</v>
      </c>
      <c r="R2" s="3" t="s">
        <v>2</v>
      </c>
      <c r="S2" s="4" t="s">
        <v>3</v>
      </c>
    </row>
    <row r="3" spans="1:19" ht="18.75" x14ac:dyDescent="0.2">
      <c r="A3" s="14">
        <v>1</v>
      </c>
      <c r="B3" s="17" t="s">
        <v>31</v>
      </c>
      <c r="C3" s="17" t="s">
        <v>32</v>
      </c>
      <c r="D3" s="17" t="s">
        <v>33</v>
      </c>
      <c r="E3" s="11">
        <v>7.5786352157592773E-2</v>
      </c>
      <c r="F3" s="11">
        <v>8.5339017479937426E-2</v>
      </c>
      <c r="G3" s="1">
        <f t="shared" ref="G3:G45" si="0">E3-F3</f>
        <v>-9.5526653223446528E-3</v>
      </c>
      <c r="H3" s="6">
        <f t="shared" ref="H3" si="1">G3/F3</f>
        <v>-0.11193784044432448</v>
      </c>
      <c r="K3" s="1"/>
      <c r="L3" s="12" t="s">
        <v>10</v>
      </c>
      <c r="M3" s="13">
        <v>1075992.4920000001</v>
      </c>
      <c r="N3" s="1"/>
      <c r="O3" s="14">
        <v>1</v>
      </c>
      <c r="P3" s="5">
        <f>E3*$M$5+$M$4</f>
        <v>81545.83704493691</v>
      </c>
      <c r="Q3" s="14">
        <v>76520.53</v>
      </c>
      <c r="R3" s="1">
        <f t="shared" ref="R3:R45" si="2">P3-Q3</f>
        <v>5025.3070449369116</v>
      </c>
      <c r="S3" s="6">
        <f t="shared" ref="S3:S45" si="3">R3/Q3</f>
        <v>6.5672663858142535E-2</v>
      </c>
    </row>
    <row r="4" spans="1:19" ht="18.75" x14ac:dyDescent="0.2">
      <c r="A4" s="14">
        <v>2</v>
      </c>
      <c r="B4" s="15" t="s">
        <v>18</v>
      </c>
      <c r="C4" s="15" t="s">
        <v>13</v>
      </c>
      <c r="D4" s="16" t="s">
        <v>14</v>
      </c>
      <c r="E4" s="11">
        <v>8.9550316333770752E-3</v>
      </c>
      <c r="F4" s="11">
        <v>7.8401627301390806E-3</v>
      </c>
      <c r="G4" s="1">
        <f t="shared" si="0"/>
        <v>1.1148689032379946E-3</v>
      </c>
      <c r="H4" s="6">
        <f>G4/F4</f>
        <v>0.14219971467584797</v>
      </c>
      <c r="K4" s="1"/>
      <c r="L4" s="12" t="s">
        <v>11</v>
      </c>
      <c r="M4" s="13">
        <v>0.315</v>
      </c>
      <c r="N4" s="1"/>
      <c r="O4" s="14">
        <v>2</v>
      </c>
      <c r="P4" s="5">
        <f t="shared" ref="P4:P47" si="4">E4*$M$5+$M$4</f>
        <v>9635.8589823012662</v>
      </c>
      <c r="Q4" s="14">
        <v>7030.41</v>
      </c>
      <c r="R4" s="1">
        <f t="shared" si="2"/>
        <v>2605.4489823012664</v>
      </c>
      <c r="S4" s="6">
        <f t="shared" si="3"/>
        <v>0.37059701813994722</v>
      </c>
    </row>
    <row r="5" spans="1:19" ht="18.75" x14ac:dyDescent="0.2">
      <c r="A5" s="14">
        <v>3</v>
      </c>
      <c r="B5" s="15" t="s">
        <v>18</v>
      </c>
      <c r="C5" s="15" t="s">
        <v>15</v>
      </c>
      <c r="D5" s="16" t="s">
        <v>16</v>
      </c>
      <c r="E5" s="11">
        <v>1.3494759798049927E-2</v>
      </c>
      <c r="F5" s="11">
        <v>2.3638615468008627E-2</v>
      </c>
      <c r="G5" s="1">
        <f t="shared" si="0"/>
        <v>-1.01438556699587E-2</v>
      </c>
      <c r="H5" s="6">
        <f t="shared" ref="H5:H45" si="5">G5/F5</f>
        <v>-0.42912224210791489</v>
      </c>
      <c r="L5" t="s">
        <v>88</v>
      </c>
      <c r="M5" s="20">
        <f>M3-M4</f>
        <v>1075992.1770000001</v>
      </c>
      <c r="O5" s="14">
        <v>3</v>
      </c>
      <c r="P5" s="5">
        <f t="shared" si="4"/>
        <v>14520.570973195823</v>
      </c>
      <c r="Q5" s="14">
        <v>21196.25</v>
      </c>
      <c r="R5" s="1">
        <f t="shared" si="2"/>
        <v>-6675.6790268041768</v>
      </c>
      <c r="S5" s="6">
        <f t="shared" si="3"/>
        <v>-0.31494622996068533</v>
      </c>
    </row>
    <row r="6" spans="1:19" ht="18.75" x14ac:dyDescent="0.2">
      <c r="A6" s="14">
        <v>4</v>
      </c>
      <c r="B6" s="17" t="s">
        <v>31</v>
      </c>
      <c r="C6" s="17" t="s">
        <v>34</v>
      </c>
      <c r="D6" s="17" t="s">
        <v>35</v>
      </c>
      <c r="E6" s="11">
        <v>0.18318027257919312</v>
      </c>
      <c r="F6" s="11">
        <v>0.27345172522256928</v>
      </c>
      <c r="G6" s="1">
        <f t="shared" si="0"/>
        <v>-9.027145264337616E-2</v>
      </c>
      <c r="H6" s="6">
        <f t="shared" si="5"/>
        <v>-0.33011842426630128</v>
      </c>
      <c r="O6" s="14">
        <v>4</v>
      </c>
      <c r="P6" s="5">
        <f t="shared" si="4"/>
        <v>197100.85527593942</v>
      </c>
      <c r="Q6" s="14">
        <v>245193.663</v>
      </c>
      <c r="R6" s="1">
        <f t="shared" si="2"/>
        <v>-48092.807724060578</v>
      </c>
      <c r="S6" s="6">
        <f t="shared" si="3"/>
        <v>-0.19614213163437497</v>
      </c>
    </row>
    <row r="7" spans="1:19" ht="18.75" x14ac:dyDescent="0.2">
      <c r="A7" s="14">
        <v>5</v>
      </c>
      <c r="B7" s="17" t="s">
        <v>31</v>
      </c>
      <c r="C7" s="17" t="s">
        <v>34</v>
      </c>
      <c r="D7" s="17" t="s">
        <v>36</v>
      </c>
      <c r="E7" s="11">
        <v>0.14431285858154297</v>
      </c>
      <c r="F7" s="11">
        <v>0.21407903281417848</v>
      </c>
      <c r="G7" s="1">
        <f t="shared" si="0"/>
        <v>-6.9766174232635508E-2</v>
      </c>
      <c r="H7" s="6">
        <f t="shared" si="5"/>
        <v>-0.32588980487964392</v>
      </c>
      <c r="O7" s="14">
        <v>5</v>
      </c>
      <c r="P7" s="5">
        <f t="shared" si="4"/>
        <v>155279.82187424757</v>
      </c>
      <c r="Q7" s="14">
        <v>191956.54699999999</v>
      </c>
      <c r="R7" s="1">
        <f t="shared" si="2"/>
        <v>-36676.725125752419</v>
      </c>
      <c r="S7" s="6">
        <f t="shared" si="3"/>
        <v>-0.19106785206837681</v>
      </c>
    </row>
    <row r="8" spans="1:19" ht="18.75" x14ac:dyDescent="0.2">
      <c r="A8" s="14">
        <v>6</v>
      </c>
      <c r="B8" s="17" t="s">
        <v>31</v>
      </c>
      <c r="C8" s="17" t="s">
        <v>34</v>
      </c>
      <c r="D8" s="17" t="s">
        <v>37</v>
      </c>
      <c r="E8" s="11">
        <v>0.18180730938911438</v>
      </c>
      <c r="F8" s="11">
        <v>0.18621826271800956</v>
      </c>
      <c r="G8" s="1">
        <f t="shared" si="0"/>
        <v>-4.4109533288951841E-3</v>
      </c>
      <c r="H8" s="6">
        <f t="shared" si="5"/>
        <v>-2.3687007195286176E-2</v>
      </c>
      <c r="O8" s="14">
        <v>6</v>
      </c>
      <c r="P8" s="5">
        <f t="shared" si="4"/>
        <v>195623.55762410574</v>
      </c>
      <c r="Q8" s="14">
        <v>166974.90999999997</v>
      </c>
      <c r="R8" s="1">
        <f t="shared" si="2"/>
        <v>28648.647624105768</v>
      </c>
      <c r="S8" s="6">
        <f t="shared" si="3"/>
        <v>0.17157456544881966</v>
      </c>
    </row>
    <row r="9" spans="1:19" ht="18.75" x14ac:dyDescent="0.2">
      <c r="A9" s="14">
        <v>7</v>
      </c>
      <c r="B9" s="17" t="s">
        <v>38</v>
      </c>
      <c r="C9" s="17" t="s">
        <v>39</v>
      </c>
      <c r="D9" s="17" t="s">
        <v>40</v>
      </c>
      <c r="E9" s="11">
        <v>5.2094161510467529E-3</v>
      </c>
      <c r="F9" s="11">
        <v>7.225013147681981E-3</v>
      </c>
      <c r="G9" s="1">
        <f t="shared" si="0"/>
        <v>-2.015596996635228E-3</v>
      </c>
      <c r="H9" s="6">
        <f t="shared" si="5"/>
        <v>-0.27897485519204862</v>
      </c>
      <c r="O9" s="14">
        <v>7</v>
      </c>
      <c r="P9" s="5">
        <f t="shared" si="4"/>
        <v>5605.6060252637571</v>
      </c>
      <c r="Q9" s="14">
        <v>6478.83</v>
      </c>
      <c r="R9" s="1">
        <f t="shared" si="2"/>
        <v>-873.22397473624278</v>
      </c>
      <c r="S9" s="6">
        <f t="shared" si="3"/>
        <v>-0.13478112170503667</v>
      </c>
    </row>
    <row r="10" spans="1:19" ht="18.75" x14ac:dyDescent="0.2">
      <c r="A10" s="14">
        <v>8</v>
      </c>
      <c r="B10" s="17" t="s">
        <v>38</v>
      </c>
      <c r="C10" s="17" t="s">
        <v>41</v>
      </c>
      <c r="D10" s="17" t="s">
        <v>42</v>
      </c>
      <c r="E10" s="11">
        <v>0.10708087682723999</v>
      </c>
      <c r="F10" s="11">
        <v>0.15502682867650289</v>
      </c>
      <c r="G10" s="1">
        <f t="shared" si="0"/>
        <v>-4.7945951849262897E-2</v>
      </c>
      <c r="H10" s="6">
        <f t="shared" si="5"/>
        <v>-0.30927518971127588</v>
      </c>
      <c r="O10" s="14">
        <v>8</v>
      </c>
      <c r="P10" s="5">
        <f t="shared" si="4"/>
        <v>115218.50077241083</v>
      </c>
      <c r="Q10" s="14">
        <v>139006.79999999996</v>
      </c>
      <c r="R10" s="1">
        <f t="shared" si="2"/>
        <v>-23788.29922758913</v>
      </c>
      <c r="S10" s="6">
        <f t="shared" si="3"/>
        <v>-0.17113047151354566</v>
      </c>
    </row>
    <row r="11" spans="1:19" ht="18.75" x14ac:dyDescent="0.2">
      <c r="A11" s="14">
        <v>9</v>
      </c>
      <c r="B11" s="17" t="s">
        <v>38</v>
      </c>
      <c r="C11" s="17" t="s">
        <v>43</v>
      </c>
      <c r="D11" s="17" t="s">
        <v>44</v>
      </c>
      <c r="E11" s="11">
        <v>1.549297571182251E-2</v>
      </c>
      <c r="F11" s="11">
        <v>2.5025228069735596E-2</v>
      </c>
      <c r="G11" s="1">
        <f t="shared" si="0"/>
        <v>-9.5322523579130861E-3</v>
      </c>
      <c r="H11" s="6">
        <f t="shared" si="5"/>
        <v>-0.38090571368022696</v>
      </c>
      <c r="O11" s="14">
        <v>9</v>
      </c>
      <c r="P11" s="5">
        <f t="shared" si="4"/>
        <v>16670.635664372028</v>
      </c>
      <c r="Q11" s="14">
        <v>22439.57</v>
      </c>
      <c r="R11" s="1">
        <f t="shared" si="2"/>
        <v>-5768.9343356279714</v>
      </c>
      <c r="S11" s="6">
        <f t="shared" si="3"/>
        <v>-0.25708756164347052</v>
      </c>
    </row>
    <row r="12" spans="1:19" ht="18.75" x14ac:dyDescent="0.2">
      <c r="A12" s="14">
        <v>10</v>
      </c>
      <c r="B12" s="17" t="s">
        <v>38</v>
      </c>
      <c r="C12" s="17" t="s">
        <v>43</v>
      </c>
      <c r="D12" s="17" t="s">
        <v>45</v>
      </c>
      <c r="E12" s="11">
        <v>1.8094956874847412E-2</v>
      </c>
      <c r="F12" s="11">
        <v>1.7112451413577114E-2</v>
      </c>
      <c r="G12" s="1">
        <f t="shared" si="0"/>
        <v>9.8250546127029784E-4</v>
      </c>
      <c r="H12" s="6">
        <f t="shared" si="5"/>
        <v>5.7414653080666893E-2</v>
      </c>
      <c r="O12" s="14">
        <v>10</v>
      </c>
      <c r="P12" s="5">
        <f t="shared" si="4"/>
        <v>19470.347040488185</v>
      </c>
      <c r="Q12" s="14">
        <v>15344.5</v>
      </c>
      <c r="R12" s="1">
        <f t="shared" si="2"/>
        <v>4125.8470404881846</v>
      </c>
      <c r="S12" s="6">
        <f t="shared" si="3"/>
        <v>0.26888116527017397</v>
      </c>
    </row>
    <row r="13" spans="1:19" ht="18.75" x14ac:dyDescent="0.2">
      <c r="A13" s="14">
        <v>11</v>
      </c>
      <c r="B13" s="17" t="s">
        <v>46</v>
      </c>
      <c r="C13" s="17" t="s">
        <v>47</v>
      </c>
      <c r="D13" s="17" t="s">
        <v>48</v>
      </c>
      <c r="E13" s="11">
        <v>6.2434971332550049E-3</v>
      </c>
      <c r="F13" s="11">
        <v>6.9240852463179018E-3</v>
      </c>
      <c r="G13" s="1">
        <f t="shared" si="0"/>
        <v>-6.8058811306289692E-4</v>
      </c>
      <c r="H13" s="6">
        <f t="shared" si="5"/>
        <v>-9.8292855857720823E-2</v>
      </c>
      <c r="O13" s="14">
        <v>11</v>
      </c>
      <c r="P13" s="5">
        <f t="shared" si="4"/>
        <v>6718.2690725043121</v>
      </c>
      <c r="Q13" s="14">
        <v>6209</v>
      </c>
      <c r="R13" s="1">
        <f t="shared" si="2"/>
        <v>509.26907250431213</v>
      </c>
      <c r="S13" s="6">
        <f t="shared" si="3"/>
        <v>8.2021110082833332E-2</v>
      </c>
    </row>
    <row r="14" spans="1:19" ht="18.75" x14ac:dyDescent="0.2">
      <c r="A14" s="14">
        <v>12</v>
      </c>
      <c r="B14" s="17" t="s">
        <v>49</v>
      </c>
      <c r="C14" s="17" t="s">
        <v>50</v>
      </c>
      <c r="D14" s="17" t="s">
        <v>50</v>
      </c>
      <c r="E14" s="11">
        <v>0.2164587676525116</v>
      </c>
      <c r="F14" s="11">
        <v>0.29531729062598044</v>
      </c>
      <c r="G14" s="1">
        <f t="shared" si="0"/>
        <v>-7.8858522973468848E-2</v>
      </c>
      <c r="H14" s="6">
        <f t="shared" si="5"/>
        <v>-0.26702982004986364</v>
      </c>
      <c r="O14" s="14">
        <v>12</v>
      </c>
      <c r="P14" s="5">
        <f t="shared" si="4"/>
        <v>232908.25563716318</v>
      </c>
      <c r="Q14" s="14">
        <v>264799.64</v>
      </c>
      <c r="R14" s="1">
        <f t="shared" si="2"/>
        <v>-31891.384362836834</v>
      </c>
      <c r="S14" s="6">
        <f t="shared" si="3"/>
        <v>-0.12043590528611305</v>
      </c>
    </row>
    <row r="15" spans="1:19" ht="37.5" x14ac:dyDescent="0.2">
      <c r="A15" s="14">
        <v>13</v>
      </c>
      <c r="B15" s="17" t="s">
        <v>49</v>
      </c>
      <c r="C15" s="17" t="s">
        <v>51</v>
      </c>
      <c r="D15" s="17" t="s">
        <v>51</v>
      </c>
      <c r="E15" s="11">
        <v>5.9500008821487427E-2</v>
      </c>
      <c r="F15" s="11">
        <v>8.3643246432014207E-2</v>
      </c>
      <c r="G15" s="1">
        <f t="shared" si="0"/>
        <v>-2.414323761052678E-2</v>
      </c>
      <c r="H15" s="6">
        <f t="shared" si="5"/>
        <v>-0.28864539147402135</v>
      </c>
      <c r="O15" s="14">
        <v>13</v>
      </c>
      <c r="P15" s="5">
        <f t="shared" si="4"/>
        <v>64021.85902335147</v>
      </c>
      <c r="Q15" s="14">
        <v>75000</v>
      </c>
      <c r="R15" s="1">
        <f t="shared" si="2"/>
        <v>-10978.14097664853</v>
      </c>
      <c r="S15" s="6">
        <f t="shared" si="3"/>
        <v>-0.14637521302198039</v>
      </c>
    </row>
    <row r="16" spans="1:19" ht="18.75" x14ac:dyDescent="0.2">
      <c r="A16" s="14">
        <v>14</v>
      </c>
      <c r="B16" s="17" t="s">
        <v>49</v>
      </c>
      <c r="C16" s="17" t="s">
        <v>52</v>
      </c>
      <c r="D16" s="17" t="s">
        <v>52</v>
      </c>
      <c r="E16" s="11">
        <v>3.4450173377990723E-2</v>
      </c>
      <c r="F16" s="11">
        <v>5.5117576121052621E-2</v>
      </c>
      <c r="G16" s="1">
        <f t="shared" si="0"/>
        <v>-2.0667402743061898E-2</v>
      </c>
      <c r="H16" s="6">
        <f t="shared" si="5"/>
        <v>-0.37496936907513628</v>
      </c>
      <c r="O16" s="14">
        <v>14</v>
      </c>
      <c r="P16" s="5">
        <f t="shared" si="4"/>
        <v>37068.432051011689</v>
      </c>
      <c r="Q16" s="14">
        <v>49422.173600000002</v>
      </c>
      <c r="R16" s="1">
        <f t="shared" si="2"/>
        <v>-12353.741548988313</v>
      </c>
      <c r="S16" s="6">
        <f t="shared" si="3"/>
        <v>-0.24996354164779822</v>
      </c>
    </row>
    <row r="17" spans="1:19" ht="18.75" x14ac:dyDescent="0.2">
      <c r="A17" s="14">
        <v>15</v>
      </c>
      <c r="B17" s="17" t="s">
        <v>49</v>
      </c>
      <c r="C17" s="17" t="s">
        <v>53</v>
      </c>
      <c r="D17" s="17" t="s">
        <v>53</v>
      </c>
      <c r="E17" s="11">
        <v>7.1240067481994629E-3</v>
      </c>
      <c r="F17" s="11">
        <v>1.3828597855534887E-2</v>
      </c>
      <c r="G17" s="1">
        <f t="shared" si="0"/>
        <v>-6.7045911073354246E-3</v>
      </c>
      <c r="H17" s="6">
        <f t="shared" si="5"/>
        <v>-0.48483520725508089</v>
      </c>
      <c r="O17" s="14">
        <v>15</v>
      </c>
      <c r="P17" s="5">
        <f t="shared" si="4"/>
        <v>7665.6905299578311</v>
      </c>
      <c r="Q17" s="14">
        <v>12400</v>
      </c>
      <c r="R17" s="1">
        <f t="shared" si="2"/>
        <v>-4734.3094700421689</v>
      </c>
      <c r="S17" s="6">
        <f t="shared" si="3"/>
        <v>-0.38179915080985233</v>
      </c>
    </row>
    <row r="18" spans="1:19" ht="18.75" x14ac:dyDescent="0.2">
      <c r="A18" s="14">
        <v>16</v>
      </c>
      <c r="B18" s="17" t="s">
        <v>49</v>
      </c>
      <c r="C18" s="17" t="s">
        <v>54</v>
      </c>
      <c r="D18" s="17" t="s">
        <v>54</v>
      </c>
      <c r="E18" s="11">
        <v>5.1255136728286743E-2</v>
      </c>
      <c r="F18" s="11">
        <v>7.2638037723910406E-2</v>
      </c>
      <c r="G18" s="1">
        <f t="shared" si="0"/>
        <v>-2.1382900995623663E-2</v>
      </c>
      <c r="H18" s="6">
        <f t="shared" si="5"/>
        <v>-0.29437608263727932</v>
      </c>
      <c r="O18" s="14">
        <v>16</v>
      </c>
      <c r="P18" s="5">
        <f t="shared" si="4"/>
        <v>55150.441150701918</v>
      </c>
      <c r="Q18" s="14">
        <v>65132.07</v>
      </c>
      <c r="R18" s="1">
        <f t="shared" si="2"/>
        <v>-9981.6288492980821</v>
      </c>
      <c r="S18" s="6">
        <f t="shared" si="3"/>
        <v>-0.15325213599534118</v>
      </c>
    </row>
    <row r="19" spans="1:19" ht="18.75" x14ac:dyDescent="0.2">
      <c r="A19" s="14">
        <v>17</v>
      </c>
      <c r="B19" s="17" t="s">
        <v>49</v>
      </c>
      <c r="C19" s="17" t="s">
        <v>55</v>
      </c>
      <c r="D19" s="17" t="s">
        <v>55</v>
      </c>
      <c r="E19" s="11">
        <v>9.6526145935058594E-3</v>
      </c>
      <c r="F19" s="11">
        <v>1.208925399100011E-2</v>
      </c>
      <c r="G19" s="1">
        <f t="shared" si="0"/>
        <v>-2.4366393974942502E-3</v>
      </c>
      <c r="H19" s="6">
        <f t="shared" si="5"/>
        <v>-0.20155415704792171</v>
      </c>
      <c r="O19" s="14">
        <v>17</v>
      </c>
      <c r="P19" s="5">
        <f t="shared" si="4"/>
        <v>10386.452790208341</v>
      </c>
      <c r="Q19" s="14">
        <v>10840.4</v>
      </c>
      <c r="R19" s="1">
        <f t="shared" si="2"/>
        <v>-453.94720979165868</v>
      </c>
      <c r="S19" s="6">
        <f t="shared" si="3"/>
        <v>-4.187550365223227E-2</v>
      </c>
    </row>
    <row r="20" spans="1:19" ht="18.75" x14ac:dyDescent="0.2">
      <c r="A20" s="14">
        <v>18</v>
      </c>
      <c r="B20" s="17" t="s">
        <v>49</v>
      </c>
      <c r="C20" s="17" t="s">
        <v>56</v>
      </c>
      <c r="D20" s="17" t="s">
        <v>56</v>
      </c>
      <c r="E20" s="11">
        <v>4.6029746532440186E-2</v>
      </c>
      <c r="F20" s="11">
        <v>5.1876042284747501E-2</v>
      </c>
      <c r="G20" s="1">
        <f t="shared" si="0"/>
        <v>-5.846295752307315E-3</v>
      </c>
      <c r="H20" s="6">
        <f t="shared" si="5"/>
        <v>-0.11269741280988647</v>
      </c>
      <c r="O20" s="14">
        <v>18</v>
      </c>
      <c r="P20" s="5">
        <f t="shared" si="4"/>
        <v>49527.962178198526</v>
      </c>
      <c r="Q20" s="14">
        <v>46515.62</v>
      </c>
      <c r="R20" s="1">
        <f t="shared" si="2"/>
        <v>3012.3421781985235</v>
      </c>
      <c r="S20" s="6">
        <f t="shared" si="3"/>
        <v>6.4759798497763185E-2</v>
      </c>
    </row>
    <row r="21" spans="1:19" ht="18.75" x14ac:dyDescent="0.2">
      <c r="A21" s="14">
        <v>19</v>
      </c>
      <c r="B21" s="16" t="s">
        <v>57</v>
      </c>
      <c r="C21" s="16" t="s">
        <v>58</v>
      </c>
      <c r="D21" s="16" t="s">
        <v>59</v>
      </c>
      <c r="E21" s="11">
        <v>0.35813409090042114</v>
      </c>
      <c r="F21" s="11">
        <v>0.50474326967828476</v>
      </c>
      <c r="G21" s="1">
        <f t="shared" si="0"/>
        <v>-0.14660917877786361</v>
      </c>
      <c r="H21" s="6">
        <f t="shared" si="5"/>
        <v>-0.29046287010683658</v>
      </c>
      <c r="O21" s="14">
        <v>19</v>
      </c>
      <c r="P21" s="5">
        <f t="shared" si="4"/>
        <v>385349.79512586008</v>
      </c>
      <c r="Q21" s="14">
        <v>452583.53</v>
      </c>
      <c r="R21" s="1">
        <f t="shared" si="2"/>
        <v>-67233.734874139947</v>
      </c>
      <c r="S21" s="6">
        <f t="shared" si="3"/>
        <v>-0.14855541666339458</v>
      </c>
    </row>
    <row r="22" spans="1:19" ht="18.75" x14ac:dyDescent="0.2">
      <c r="A22" s="14">
        <v>20</v>
      </c>
      <c r="B22" s="16" t="s">
        <v>57</v>
      </c>
      <c r="C22" s="16" t="s">
        <v>60</v>
      </c>
      <c r="D22" s="16" t="s">
        <v>61</v>
      </c>
      <c r="E22" s="11">
        <v>3.5656481981277466E-2</v>
      </c>
      <c r="F22" s="11">
        <v>2.2516227890894108E-2</v>
      </c>
      <c r="G22" s="1">
        <f t="shared" si="0"/>
        <v>1.3140254090383358E-2</v>
      </c>
      <c r="H22" s="6">
        <f t="shared" si="5"/>
        <v>0.5835903844132555</v>
      </c>
      <c r="O22" s="14">
        <v>20</v>
      </c>
      <c r="P22" s="5">
        <f t="shared" si="4"/>
        <v>38366.410671196019</v>
      </c>
      <c r="Q22" s="14">
        <v>20189.849999999999</v>
      </c>
      <c r="R22" s="1">
        <f t="shared" si="2"/>
        <v>18176.560671196021</v>
      </c>
      <c r="S22" s="6">
        <f t="shared" si="3"/>
        <v>0.90028210567171241</v>
      </c>
    </row>
    <row r="23" spans="1:19" ht="18.75" x14ac:dyDescent="0.2">
      <c r="A23" s="14">
        <v>21</v>
      </c>
      <c r="B23" s="16" t="s">
        <v>57</v>
      </c>
      <c r="C23" s="16" t="s">
        <v>60</v>
      </c>
      <c r="D23" s="16" t="s">
        <v>62</v>
      </c>
      <c r="E23" s="11">
        <v>2.6831686496734619E-2</v>
      </c>
      <c r="F23" s="11">
        <v>3.4759899393745644E-2</v>
      </c>
      <c r="G23" s="1">
        <f t="shared" si="0"/>
        <v>-7.9282128970110249E-3</v>
      </c>
      <c r="H23" s="6">
        <f t="shared" si="5"/>
        <v>-0.22808503578228279</v>
      </c>
      <c r="O23" s="14">
        <v>21</v>
      </c>
      <c r="P23" s="5">
        <f t="shared" si="4"/>
        <v>28870.999766202989</v>
      </c>
      <c r="Q23" s="14">
        <v>31168.26</v>
      </c>
      <c r="R23" s="1">
        <f t="shared" si="2"/>
        <v>-2297.2602337970093</v>
      </c>
      <c r="S23" s="6">
        <f t="shared" si="3"/>
        <v>-7.3705116480580229E-2</v>
      </c>
    </row>
    <row r="24" spans="1:19" ht="18.75" x14ac:dyDescent="0.2">
      <c r="A24" s="14">
        <v>22</v>
      </c>
      <c r="B24" s="16" t="s">
        <v>57</v>
      </c>
      <c r="C24" s="16" t="s">
        <v>63</v>
      </c>
      <c r="D24" s="16" t="s">
        <v>64</v>
      </c>
      <c r="E24" s="11">
        <v>1.0334908962249756E-2</v>
      </c>
      <c r="F24" s="11">
        <v>1.3542870811360861E-2</v>
      </c>
      <c r="G24" s="1">
        <f t="shared" si="0"/>
        <v>-3.2079618491111048E-3</v>
      </c>
      <c r="H24" s="6">
        <f t="shared" si="5"/>
        <v>-0.23687458100981112</v>
      </c>
      <c r="O24" s="14">
        <v>22</v>
      </c>
      <c r="P24" s="5">
        <f t="shared" si="4"/>
        <v>11120.596193387928</v>
      </c>
      <c r="Q24" s="14">
        <v>12143.8</v>
      </c>
      <c r="R24" s="1">
        <f t="shared" si="2"/>
        <v>-1023.2038066120713</v>
      </c>
      <c r="S24" s="6">
        <f t="shared" si="3"/>
        <v>-8.4257300565891341E-2</v>
      </c>
    </row>
    <row r="25" spans="1:19" ht="18.75" x14ac:dyDescent="0.2">
      <c r="A25" s="14">
        <v>23</v>
      </c>
      <c r="B25" s="16" t="s">
        <v>57</v>
      </c>
      <c r="C25" s="16" t="s">
        <v>63</v>
      </c>
      <c r="D25" s="16" t="s">
        <v>65</v>
      </c>
      <c r="E25" s="11">
        <v>1.6668111085891724E-2</v>
      </c>
      <c r="F25" s="11">
        <v>1.1413100234786885E-2</v>
      </c>
      <c r="G25" s="1">
        <f t="shared" si="0"/>
        <v>5.2550108511048386E-3</v>
      </c>
      <c r="H25" s="6">
        <f t="shared" si="5"/>
        <v>0.4604367562713309</v>
      </c>
      <c r="O25" s="14">
        <v>23</v>
      </c>
      <c r="P25" s="5">
        <f t="shared" si="4"/>
        <v>17935.072133786471</v>
      </c>
      <c r="Q25" s="14">
        <v>10234.120000000001</v>
      </c>
      <c r="R25" s="1">
        <f t="shared" si="2"/>
        <v>7700.9521337864699</v>
      </c>
      <c r="S25" s="6">
        <f t="shared" si="3"/>
        <v>0.75247819390299009</v>
      </c>
    </row>
    <row r="26" spans="1:19" ht="18.75" x14ac:dyDescent="0.2">
      <c r="A26" s="14">
        <v>24</v>
      </c>
      <c r="B26" s="16" t="s">
        <v>57</v>
      </c>
      <c r="C26" s="16" t="s">
        <v>63</v>
      </c>
      <c r="D26" s="16" t="s">
        <v>66</v>
      </c>
      <c r="E26" s="11">
        <v>9.6314549446105957E-3</v>
      </c>
      <c r="F26" s="11">
        <v>1.0793021247430297E-2</v>
      </c>
      <c r="G26" s="1">
        <f t="shared" si="0"/>
        <v>-1.1615663028197009E-3</v>
      </c>
      <c r="H26" s="6">
        <f t="shared" si="5"/>
        <v>-0.10762197870186326</v>
      </c>
      <c r="O26" s="14">
        <v>24</v>
      </c>
      <c r="P26" s="5">
        <f t="shared" si="4"/>
        <v>10363.685173528971</v>
      </c>
      <c r="Q26" s="14">
        <v>9678.1200000000008</v>
      </c>
      <c r="R26" s="1">
        <f t="shared" si="2"/>
        <v>685.56517352897026</v>
      </c>
      <c r="S26" s="6">
        <f t="shared" si="3"/>
        <v>7.0836606027717186E-2</v>
      </c>
    </row>
    <row r="27" spans="1:19" ht="18.75" x14ac:dyDescent="0.2">
      <c r="A27" s="14">
        <v>25</v>
      </c>
      <c r="B27" s="16" t="s">
        <v>57</v>
      </c>
      <c r="C27" s="16" t="s">
        <v>67</v>
      </c>
      <c r="D27" s="16" t="s">
        <v>68</v>
      </c>
      <c r="E27" s="11">
        <v>8.8744759559631348E-3</v>
      </c>
      <c r="F27" s="11">
        <v>9.2923408780291681E-3</v>
      </c>
      <c r="G27" s="1">
        <f t="shared" si="0"/>
        <v>-4.1786492206603333E-4</v>
      </c>
      <c r="H27" s="6">
        <f t="shared" si="5"/>
        <v>-4.496874657859723E-2</v>
      </c>
      <c r="O27" s="14">
        <v>25</v>
      </c>
      <c r="P27" s="5">
        <f t="shared" si="4"/>
        <v>9549.1817035909316</v>
      </c>
      <c r="Q27" s="14">
        <v>8332.52</v>
      </c>
      <c r="R27" s="1">
        <f t="shared" si="2"/>
        <v>1216.6617035909312</v>
      </c>
      <c r="S27" s="6">
        <f t="shared" si="3"/>
        <v>0.14601365536367522</v>
      </c>
    </row>
    <row r="28" spans="1:19" ht="18.75" x14ac:dyDescent="0.2">
      <c r="A28" s="14">
        <v>26</v>
      </c>
      <c r="B28" s="16" t="s">
        <v>57</v>
      </c>
      <c r="C28" s="16" t="s">
        <v>67</v>
      </c>
      <c r="D28" s="16" t="s">
        <v>69</v>
      </c>
      <c r="E28" s="11">
        <v>1.4611124992370605E-2</v>
      </c>
      <c r="F28" s="11">
        <v>1.5609652069219193E-2</v>
      </c>
      <c r="G28" s="1">
        <f t="shared" si="0"/>
        <v>-9.9852707684858731E-4</v>
      </c>
      <c r="H28" s="6">
        <f t="shared" si="5"/>
        <v>-6.3968567167335622E-2</v>
      </c>
      <c r="O28" s="14">
        <v>26</v>
      </c>
      <c r="P28" s="5">
        <f t="shared" si="4"/>
        <v>15721.77118895996</v>
      </c>
      <c r="Q28" s="14">
        <v>13997</v>
      </c>
      <c r="R28" s="1">
        <f t="shared" si="2"/>
        <v>1724.7711889599595</v>
      </c>
      <c r="S28" s="6">
        <f t="shared" si="3"/>
        <v>0.12322434728584408</v>
      </c>
    </row>
    <row r="29" spans="1:19" ht="18.75" x14ac:dyDescent="0.2">
      <c r="A29" s="14">
        <v>27</v>
      </c>
      <c r="B29" s="16" t="s">
        <v>57</v>
      </c>
      <c r="C29" s="16" t="s">
        <v>67</v>
      </c>
      <c r="D29" s="16" t="s">
        <v>70</v>
      </c>
      <c r="E29" s="11">
        <v>1.5619963407516479E-2</v>
      </c>
      <c r="F29" s="11">
        <v>1.8585005178551744E-2</v>
      </c>
      <c r="G29" s="1">
        <f t="shared" si="0"/>
        <v>-2.965041771035265E-3</v>
      </c>
      <c r="H29" s="6">
        <f t="shared" si="5"/>
        <v>-0.15953946434500368</v>
      </c>
      <c r="O29" s="14">
        <v>27</v>
      </c>
      <c r="P29" s="5">
        <f t="shared" si="4"/>
        <v>16807.273431513997</v>
      </c>
      <c r="Q29" s="14">
        <v>16664.88</v>
      </c>
      <c r="R29" s="1">
        <f t="shared" si="2"/>
        <v>142.39343151399589</v>
      </c>
      <c r="S29" s="6">
        <f t="shared" si="3"/>
        <v>8.5445218635835287E-3</v>
      </c>
    </row>
    <row r="30" spans="1:19" ht="18.75" x14ac:dyDescent="0.2">
      <c r="A30" s="14">
        <v>28</v>
      </c>
      <c r="B30" s="16" t="s">
        <v>57</v>
      </c>
      <c r="C30" s="16" t="s">
        <v>71</v>
      </c>
      <c r="D30" s="16" t="s">
        <v>72</v>
      </c>
      <c r="E30" s="11">
        <v>3.5611987113952637E-2</v>
      </c>
      <c r="F30" s="11">
        <v>2.1867275081626256E-2</v>
      </c>
      <c r="G30" s="1">
        <f t="shared" si="0"/>
        <v>1.374471203232638E-2</v>
      </c>
      <c r="H30" s="6">
        <f t="shared" si="5"/>
        <v>0.62855165908966992</v>
      </c>
      <c r="O30" s="14">
        <v>28</v>
      </c>
      <c r="P30" s="5">
        <f t="shared" si="4"/>
        <v>38318.534542037851</v>
      </c>
      <c r="Q30" s="14">
        <v>19607.96</v>
      </c>
      <c r="R30" s="1">
        <f t="shared" si="2"/>
        <v>18710.574542037852</v>
      </c>
      <c r="S30" s="6">
        <f t="shared" si="3"/>
        <v>0.9542336144115886</v>
      </c>
    </row>
    <row r="31" spans="1:19" ht="18.75" x14ac:dyDescent="0.2">
      <c r="A31" s="14">
        <v>29</v>
      </c>
      <c r="B31" s="16" t="s">
        <v>57</v>
      </c>
      <c r="C31" s="16" t="s">
        <v>73</v>
      </c>
      <c r="D31" s="16" t="s">
        <v>74</v>
      </c>
      <c r="E31" s="11">
        <v>2.0208418369293213E-2</v>
      </c>
      <c r="F31" s="11">
        <v>1.9815549698460937E-2</v>
      </c>
      <c r="G31" s="1">
        <f t="shared" si="0"/>
        <v>3.9286867083227622E-4</v>
      </c>
      <c r="H31" s="6">
        <f t="shared" si="5"/>
        <v>1.982628172373084E-2</v>
      </c>
      <c r="O31" s="14">
        <v>29</v>
      </c>
      <c r="P31" s="5">
        <f t="shared" si="4"/>
        <v>21744.415074902594</v>
      </c>
      <c r="Q31" s="14">
        <v>17768.259999999998</v>
      </c>
      <c r="R31" s="1">
        <f t="shared" si="2"/>
        <v>3976.1550749025955</v>
      </c>
      <c r="S31" s="6">
        <f t="shared" si="3"/>
        <v>0.22377852839290938</v>
      </c>
    </row>
    <row r="32" spans="1:19" ht="18.75" x14ac:dyDescent="0.2">
      <c r="A32" s="14">
        <v>30</v>
      </c>
      <c r="B32" s="16" t="s">
        <v>57</v>
      </c>
      <c r="C32" s="16" t="s">
        <v>73</v>
      </c>
      <c r="D32" s="16" t="s">
        <v>75</v>
      </c>
      <c r="E32" s="11">
        <v>7.6994001865386963E-3</v>
      </c>
      <c r="F32" s="11">
        <v>1.22436045878529E-2</v>
      </c>
      <c r="G32" s="1">
        <f t="shared" si="0"/>
        <v>-4.5442044013142037E-3</v>
      </c>
      <c r="H32" s="6">
        <f t="shared" si="5"/>
        <v>-0.37114922886537766</v>
      </c>
      <c r="O32" s="14">
        <v>30</v>
      </c>
      <c r="P32" s="5">
        <f t="shared" si="4"/>
        <v>8284.8093683079787</v>
      </c>
      <c r="Q32" s="14">
        <v>10978.8</v>
      </c>
      <c r="R32" s="1">
        <f t="shared" si="2"/>
        <v>-2693.9906316920205</v>
      </c>
      <c r="S32" s="6">
        <f t="shared" si="3"/>
        <v>-0.24538115565380741</v>
      </c>
    </row>
    <row r="33" spans="1:19" ht="18.75" x14ac:dyDescent="0.2">
      <c r="A33" s="14">
        <v>31</v>
      </c>
      <c r="B33" s="16" t="s">
        <v>57</v>
      </c>
      <c r="C33" s="16" t="s">
        <v>73</v>
      </c>
      <c r="D33" s="16" t="s">
        <v>76</v>
      </c>
      <c r="E33" s="11">
        <v>0.10450220108032227</v>
      </c>
      <c r="F33" s="11">
        <v>8.6468631876904595E-2</v>
      </c>
      <c r="G33" s="1">
        <f t="shared" si="0"/>
        <v>1.8033569203417671E-2</v>
      </c>
      <c r="H33" s="6">
        <f t="shared" si="5"/>
        <v>0.20855619907448034</v>
      </c>
      <c r="O33" s="14">
        <v>31</v>
      </c>
      <c r="P33" s="5">
        <f t="shared" si="4"/>
        <v>112443.86584170772</v>
      </c>
      <c r="Q33" s="14">
        <v>77533.41</v>
      </c>
      <c r="R33" s="1">
        <f t="shared" si="2"/>
        <v>34910.455841707721</v>
      </c>
      <c r="S33" s="6">
        <f t="shared" si="3"/>
        <v>0.45026338763776441</v>
      </c>
    </row>
    <row r="34" spans="1:19" ht="18.75" x14ac:dyDescent="0.2">
      <c r="A34" s="14">
        <v>32</v>
      </c>
      <c r="B34" s="18" t="s">
        <v>77</v>
      </c>
      <c r="C34" s="18" t="s">
        <v>78</v>
      </c>
      <c r="D34" s="18" t="s">
        <v>79</v>
      </c>
      <c r="E34" s="11">
        <v>3.4155458211898804E-2</v>
      </c>
      <c r="F34" s="11">
        <v>2.8442376305059944E-2</v>
      </c>
      <c r="G34" s="1">
        <f t="shared" si="0"/>
        <v>5.7130819068388593E-3</v>
      </c>
      <c r="H34" s="6">
        <f t="shared" si="5"/>
        <v>0.20086514029499331</v>
      </c>
      <c r="O34" s="14">
        <v>32</v>
      </c>
      <c r="P34" s="5">
        <f t="shared" si="4"/>
        <v>36751.320837853527</v>
      </c>
      <c r="Q34" s="19">
        <v>25503.59</v>
      </c>
      <c r="R34" s="1">
        <f t="shared" si="2"/>
        <v>11247.730837853527</v>
      </c>
      <c r="S34" s="6">
        <f t="shared" si="3"/>
        <v>0.44102539437990995</v>
      </c>
    </row>
    <row r="35" spans="1:19" ht="18.75" x14ac:dyDescent="0.2">
      <c r="A35" s="14">
        <v>33</v>
      </c>
      <c r="B35" s="18" t="s">
        <v>77</v>
      </c>
      <c r="C35" s="18" t="s">
        <v>80</v>
      </c>
      <c r="D35" s="18" t="s">
        <v>81</v>
      </c>
      <c r="E35" s="11">
        <v>1.7976909875869751E-2</v>
      </c>
      <c r="F35" s="11">
        <v>1.6270381918246913E-2</v>
      </c>
      <c r="G35" s="1">
        <f t="shared" si="0"/>
        <v>1.706527957622838E-3</v>
      </c>
      <c r="H35" s="6">
        <f t="shared" si="5"/>
        <v>0.10488555008711876</v>
      </c>
      <c r="O35" s="14">
        <v>33</v>
      </c>
      <c r="P35" s="5">
        <f t="shared" si="4"/>
        <v>19343.329393069893</v>
      </c>
      <c r="Q35" s="19">
        <v>14589.45</v>
      </c>
      <c r="R35" s="1">
        <f t="shared" si="2"/>
        <v>4753.8793930698921</v>
      </c>
      <c r="S35" s="6">
        <f t="shared" si="3"/>
        <v>0.32584363310953407</v>
      </c>
    </row>
    <row r="36" spans="1:19" ht="18.75" x14ac:dyDescent="0.2">
      <c r="A36" s="14">
        <v>34</v>
      </c>
      <c r="B36" s="18" t="s">
        <v>77</v>
      </c>
      <c r="C36" s="18" t="s">
        <v>80</v>
      </c>
      <c r="D36" s="18" t="s">
        <v>82</v>
      </c>
      <c r="E36" s="11">
        <v>1.3968884944915771E-2</v>
      </c>
      <c r="F36" s="11">
        <v>8.9395761577220414E-3</v>
      </c>
      <c r="G36" s="1">
        <f t="shared" si="0"/>
        <v>5.02930878719373E-3</v>
      </c>
      <c r="H36" s="6">
        <f t="shared" si="5"/>
        <v>0.56258917631675331</v>
      </c>
      <c r="O36" s="14">
        <v>34</v>
      </c>
      <c r="P36" s="5">
        <f t="shared" si="4"/>
        <v>15030.725922142448</v>
      </c>
      <c r="Q36" s="19">
        <v>8016.21</v>
      </c>
      <c r="R36" s="1">
        <f t="shared" si="2"/>
        <v>7014.5159221424483</v>
      </c>
      <c r="S36" s="6">
        <f t="shared" si="3"/>
        <v>0.87504143755496033</v>
      </c>
    </row>
    <row r="37" spans="1:19" ht="18.75" x14ac:dyDescent="0.2">
      <c r="A37" s="14">
        <v>35</v>
      </c>
      <c r="B37" s="15" t="s">
        <v>18</v>
      </c>
      <c r="C37" s="15" t="s">
        <v>19</v>
      </c>
      <c r="D37" s="16" t="s">
        <v>83</v>
      </c>
      <c r="E37" s="11">
        <v>3.1077086925506592E-2</v>
      </c>
      <c r="F37" s="11">
        <v>6.2576040531574534E-2</v>
      </c>
      <c r="G37" s="1">
        <f t="shared" si="0"/>
        <v>-3.1498953606067942E-2</v>
      </c>
      <c r="H37" s="6">
        <f t="shared" si="5"/>
        <v>-0.50337083232637969</v>
      </c>
      <c r="O37" s="14">
        <v>35</v>
      </c>
      <c r="P37" s="5">
        <f t="shared" si="4"/>
        <v>33439.017415794078</v>
      </c>
      <c r="Q37" s="14">
        <v>56109.88</v>
      </c>
      <c r="R37" s="1">
        <f t="shared" si="2"/>
        <v>-22670.862584205919</v>
      </c>
      <c r="S37" s="6">
        <f t="shared" si="3"/>
        <v>-0.40404403973428421</v>
      </c>
    </row>
    <row r="38" spans="1:19" ht="18.75" x14ac:dyDescent="0.2">
      <c r="A38" s="14">
        <v>36</v>
      </c>
      <c r="B38" s="15" t="s">
        <v>18</v>
      </c>
      <c r="C38" s="15" t="s">
        <v>20</v>
      </c>
      <c r="D38" s="16" t="s">
        <v>84</v>
      </c>
      <c r="E38" s="11">
        <v>0.10588222742080688</v>
      </c>
      <c r="F38" s="11">
        <v>0.14101269783475109</v>
      </c>
      <c r="G38" s="1">
        <f t="shared" si="0"/>
        <v>-3.5130470413944209E-2</v>
      </c>
      <c r="H38" s="6">
        <f t="shared" si="5"/>
        <v>-0.24912983691094714</v>
      </c>
      <c r="O38" s="14">
        <v>36</v>
      </c>
      <c r="P38" s="5">
        <f t="shared" si="4"/>
        <v>113928.76338812312</v>
      </c>
      <c r="Q38" s="14">
        <v>126440.89</v>
      </c>
      <c r="R38" s="1">
        <f t="shared" si="2"/>
        <v>-12512.126611876884</v>
      </c>
      <c r="S38" s="6">
        <f t="shared" si="3"/>
        <v>-9.8956331388341881E-2</v>
      </c>
    </row>
    <row r="39" spans="1:19" ht="18.75" x14ac:dyDescent="0.2">
      <c r="A39" s="14">
        <v>37</v>
      </c>
      <c r="B39" s="15" t="s">
        <v>18</v>
      </c>
      <c r="C39" s="15" t="s">
        <v>20</v>
      </c>
      <c r="D39" s="16" t="s">
        <v>85</v>
      </c>
      <c r="E39" s="11">
        <v>6.7293465137481689E-2</v>
      </c>
      <c r="F39" s="11">
        <v>8.7103041826468969E-2</v>
      </c>
      <c r="G39" s="1">
        <f t="shared" si="0"/>
        <v>-1.9809576688987279E-2</v>
      </c>
      <c r="H39" s="6">
        <f t="shared" si="5"/>
        <v>-0.22742692188009814</v>
      </c>
      <c r="O39" s="14">
        <v>37</v>
      </c>
      <c r="P39" s="5">
        <f t="shared" si="4"/>
        <v>72407.557051152544</v>
      </c>
      <c r="Q39" s="14">
        <v>78102.259999999995</v>
      </c>
      <c r="R39" s="1">
        <f t="shared" si="2"/>
        <v>-5694.7029488474509</v>
      </c>
      <c r="S39" s="6">
        <f t="shared" si="3"/>
        <v>-7.2913420800466616E-2</v>
      </c>
    </row>
    <row r="40" spans="1:19" ht="18.75" x14ac:dyDescent="0.2">
      <c r="A40" s="14">
        <v>38</v>
      </c>
      <c r="B40" s="15" t="s">
        <v>18</v>
      </c>
      <c r="C40" s="15" t="s">
        <v>13</v>
      </c>
      <c r="D40" s="16" t="s">
        <v>86</v>
      </c>
      <c r="E40" s="11">
        <v>2.2486090660095215E-2</v>
      </c>
      <c r="F40" s="11">
        <v>4.1765475955901944E-2</v>
      </c>
      <c r="G40" s="1">
        <f t="shared" si="0"/>
        <v>-1.9279385295806729E-2</v>
      </c>
      <c r="H40" s="6">
        <f t="shared" si="5"/>
        <v>-0.46161057319597792</v>
      </c>
      <c r="O40" s="14">
        <v>38</v>
      </c>
      <c r="P40" s="5">
        <f t="shared" si="4"/>
        <v>24195.17264157522</v>
      </c>
      <c r="Q40" s="14">
        <v>37449.879999999997</v>
      </c>
      <c r="R40" s="1">
        <f t="shared" si="2"/>
        <v>-13254.707358424777</v>
      </c>
      <c r="S40" s="6">
        <f t="shared" si="3"/>
        <v>-0.35393190467966196</v>
      </c>
    </row>
    <row r="41" spans="1:19" ht="18.75" x14ac:dyDescent="0.2">
      <c r="A41" s="14">
        <v>39</v>
      </c>
      <c r="B41" s="15" t="s">
        <v>18</v>
      </c>
      <c r="C41" s="15" t="s">
        <v>17</v>
      </c>
      <c r="D41" s="16" t="s">
        <v>87</v>
      </c>
      <c r="E41" s="11">
        <v>0.29931750893592834</v>
      </c>
      <c r="F41" s="11">
        <v>0.32359091845698112</v>
      </c>
      <c r="G41" s="1">
        <f t="shared" si="0"/>
        <v>-2.427340952105278E-2</v>
      </c>
      <c r="H41" s="6">
        <f t="shared" si="5"/>
        <v>-7.5012641383134918E-2</v>
      </c>
      <c r="O41" s="14">
        <v>39</v>
      </c>
      <c r="P41" s="5">
        <f t="shared" si="4"/>
        <v>322063.61305418651</v>
      </c>
      <c r="Q41" s="14">
        <v>290151.46999999997</v>
      </c>
      <c r="R41" s="1">
        <f t="shared" si="2"/>
        <v>31912.143054186541</v>
      </c>
      <c r="S41" s="6">
        <f t="shared" si="3"/>
        <v>0.10998442659686178</v>
      </c>
    </row>
    <row r="42" spans="1:19" ht="18.75" x14ac:dyDescent="0.2">
      <c r="A42" s="14">
        <v>40</v>
      </c>
      <c r="B42" s="15" t="s">
        <v>18</v>
      </c>
      <c r="C42" s="15" t="s">
        <v>24</v>
      </c>
      <c r="D42" s="16" t="s">
        <v>25</v>
      </c>
      <c r="E42" s="11">
        <v>7.1391195058822632E-2</v>
      </c>
      <c r="F42" s="11">
        <v>9.5884921637406431E-2</v>
      </c>
      <c r="G42" s="1">
        <f t="shared" si="0"/>
        <v>-2.4493726578583799E-2</v>
      </c>
      <c r="H42" s="6">
        <f t="shared" si="5"/>
        <v>-0.25544920056573689</v>
      </c>
      <c r="O42" s="14">
        <v>40</v>
      </c>
      <c r="P42" s="5">
        <f t="shared" si="4"/>
        <v>76816.682389974216</v>
      </c>
      <c r="Q42" s="14">
        <v>85976.62</v>
      </c>
      <c r="R42" s="1">
        <f t="shared" si="2"/>
        <v>-9159.9376100257796</v>
      </c>
      <c r="S42" s="6">
        <f t="shared" si="3"/>
        <v>-0.10653986641979854</v>
      </c>
    </row>
    <row r="43" spans="1:19" ht="18.75" x14ac:dyDescent="0.2">
      <c r="A43" s="14">
        <v>41</v>
      </c>
      <c r="B43" s="15" t="s">
        <v>18</v>
      </c>
      <c r="C43" s="15" t="s">
        <v>24</v>
      </c>
      <c r="D43" s="16" t="s">
        <v>26</v>
      </c>
      <c r="E43" s="11">
        <v>0.4363461434841156</v>
      </c>
      <c r="F43" s="11">
        <v>0.56324057338302458</v>
      </c>
      <c r="G43" s="1">
        <f t="shared" si="0"/>
        <v>-0.12689442989890898</v>
      </c>
      <c r="H43" s="6">
        <f t="shared" si="5"/>
        <v>-0.22529348185400705</v>
      </c>
      <c r="O43" s="14">
        <v>41</v>
      </c>
      <c r="P43" s="5">
        <f t="shared" si="4"/>
        <v>469505.351853028</v>
      </c>
      <c r="Q43" s="14">
        <v>505035.72</v>
      </c>
      <c r="R43" s="1">
        <f t="shared" si="2"/>
        <v>-35530.368146971974</v>
      </c>
      <c r="S43" s="6">
        <f t="shared" si="3"/>
        <v>-7.0352188449110051E-2</v>
      </c>
    </row>
    <row r="44" spans="1:19" ht="18.75" x14ac:dyDescent="0.2">
      <c r="A44" s="14">
        <v>42</v>
      </c>
      <c r="B44" s="15" t="s">
        <v>18</v>
      </c>
      <c r="C44" s="15" t="s">
        <v>21</v>
      </c>
      <c r="D44" s="16" t="s">
        <v>22</v>
      </c>
      <c r="E44" s="11">
        <v>2.2070497274398804E-2</v>
      </c>
      <c r="F44" s="11">
        <v>2.6326524048202172E-2</v>
      </c>
      <c r="G44" s="1">
        <f t="shared" si="0"/>
        <v>-4.2560267738033682E-3</v>
      </c>
      <c r="H44" s="6">
        <f t="shared" si="5"/>
        <v>-0.16166307280106013</v>
      </c>
      <c r="O44" s="14">
        <v>42</v>
      </c>
      <c r="P44" s="5">
        <f t="shared" si="4"/>
        <v>23747.997409752938</v>
      </c>
      <c r="Q44" s="14">
        <v>23606.39</v>
      </c>
      <c r="R44" s="1">
        <f t="shared" si="2"/>
        <v>141.60740975293811</v>
      </c>
      <c r="S44" s="6">
        <f t="shared" si="3"/>
        <v>5.9986897510774882E-3</v>
      </c>
    </row>
    <row r="45" spans="1:19" ht="18.75" x14ac:dyDescent="0.2">
      <c r="A45" s="14">
        <v>43</v>
      </c>
      <c r="B45" s="15" t="s">
        <v>18</v>
      </c>
      <c r="C45" s="15" t="s">
        <v>20</v>
      </c>
      <c r="D45" s="16" t="s">
        <v>27</v>
      </c>
      <c r="E45" s="11">
        <v>7.9827636480331421E-2</v>
      </c>
      <c r="F45" s="11">
        <v>0.11769090258028249</v>
      </c>
      <c r="G45" s="1">
        <f t="shared" si="0"/>
        <v>-3.7863266099951068E-2</v>
      </c>
      <c r="H45" s="6">
        <f t="shared" si="5"/>
        <v>-0.32171786663053892</v>
      </c>
      <c r="O45" s="14">
        <v>43</v>
      </c>
      <c r="P45" s="5">
        <f t="shared" si="4"/>
        <v>85894.227361236437</v>
      </c>
      <c r="Q45" s="14">
        <v>105529.17</v>
      </c>
      <c r="R45" s="1">
        <f t="shared" si="2"/>
        <v>-19634.942638763561</v>
      </c>
      <c r="S45" s="6">
        <f t="shared" si="3"/>
        <v>-0.18606175561471355</v>
      </c>
    </row>
    <row r="46" spans="1:19" ht="18.75" x14ac:dyDescent="0.2">
      <c r="A46" s="14">
        <v>44</v>
      </c>
      <c r="B46" s="15" t="s">
        <v>18</v>
      </c>
      <c r="C46" s="15" t="s">
        <v>23</v>
      </c>
      <c r="D46" s="16" t="s">
        <v>28</v>
      </c>
      <c r="E46" s="11">
        <v>3.1926661729812622E-2</v>
      </c>
      <c r="F46" s="11">
        <v>4.5033370286769576E-2</v>
      </c>
      <c r="G46" s="1">
        <f t="shared" ref="G46:G47" si="6">E46-F46</f>
        <v>-1.3106708556956954E-2</v>
      </c>
      <c r="H46" s="6">
        <f t="shared" ref="H46:H47" si="7">G46/F46</f>
        <v>-0.29104436273577317</v>
      </c>
      <c r="O46" s="14">
        <v>44</v>
      </c>
      <c r="P46" s="5">
        <f t="shared" si="4"/>
        <v>34353.153259003673</v>
      </c>
      <c r="Q46" s="14">
        <v>40380.07</v>
      </c>
      <c r="R46" s="1">
        <f t="shared" ref="R46:R47" si="8">P46-Q46</f>
        <v>-6026.9167409963266</v>
      </c>
      <c r="S46" s="6">
        <f t="shared" ref="S46:S47" si="9">R46/Q46</f>
        <v>-0.14925473732453476</v>
      </c>
    </row>
    <row r="47" spans="1:19" ht="18.75" x14ac:dyDescent="0.2">
      <c r="A47" s="14">
        <v>45</v>
      </c>
      <c r="B47" s="15" t="s">
        <v>18</v>
      </c>
      <c r="C47" s="15" t="s">
        <v>23</v>
      </c>
      <c r="D47" s="16" t="s">
        <v>29</v>
      </c>
      <c r="E47" s="11">
        <v>0.34015470743179321</v>
      </c>
      <c r="F47" s="11">
        <v>0.35171039643612501</v>
      </c>
      <c r="G47" s="1">
        <f t="shared" si="6"/>
        <v>-1.1555689004331793E-2</v>
      </c>
      <c r="H47" s="6">
        <f t="shared" si="7"/>
        <v>-3.2855693551926177E-2</v>
      </c>
      <c r="O47" s="14">
        <v>45</v>
      </c>
      <c r="P47" s="5">
        <f t="shared" si="4"/>
        <v>366004.11916633329</v>
      </c>
      <c r="Q47" s="14">
        <v>315365.08</v>
      </c>
      <c r="R47" s="1">
        <f t="shared" si="8"/>
        <v>50639.03916633327</v>
      </c>
      <c r="S47" s="6">
        <f t="shared" si="9"/>
        <v>0.16057275322408324</v>
      </c>
    </row>
  </sheetData>
  <phoneticPr fontId="1" type="noConversion"/>
  <conditionalFormatting sqref="C2:D2">
    <cfRule type="cellIs" dxfId="1" priority="1" operator="equal">
      <formula>#N/A</formula>
    </cfRule>
    <cfRule type="containsText" dxfId="0" priority="2" operator="containsText" text="#N/A">
      <formula>NOT(ISERROR(SEARCH("#N/A",C2)))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2022-04-13T08:16:15Z</dcterms:modified>
</cp:coreProperties>
</file>