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实验结果\"/>
    </mc:Choice>
  </mc:AlternateContent>
  <xr:revisionPtr revIDLastSave="0" documentId="13_ncr:1_{B9A3DBB3-7773-4062-9168-0E1F5F334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7" i="1" l="1"/>
  <c r="R47" i="1" s="1"/>
  <c r="S47" i="1" s="1"/>
  <c r="M5" i="1"/>
  <c r="P14" i="1" s="1"/>
  <c r="R14" i="1" s="1"/>
  <c r="S14" i="1" s="1"/>
  <c r="G46" i="1"/>
  <c r="H46" i="1" s="1"/>
  <c r="G47" i="1"/>
  <c r="H47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G41" i="1"/>
  <c r="H41" i="1" s="1"/>
  <c r="G42" i="1"/>
  <c r="H42" i="1" s="1"/>
  <c r="G43" i="1"/>
  <c r="H43" i="1" s="1"/>
  <c r="G44" i="1"/>
  <c r="H44" i="1" s="1"/>
  <c r="G45" i="1"/>
  <c r="H45" i="1" s="1"/>
  <c r="H40" i="1"/>
  <c r="H30" i="1"/>
  <c r="G3" i="1"/>
  <c r="H3" i="1" s="1"/>
  <c r="P3" i="1" l="1"/>
  <c r="R3" i="1" s="1"/>
  <c r="S3" i="1" s="1"/>
  <c r="P46" i="1"/>
  <c r="R46" i="1" s="1"/>
  <c r="S46" i="1" s="1"/>
  <c r="P36" i="1"/>
  <c r="R36" i="1" s="1"/>
  <c r="S36" i="1" s="1"/>
  <c r="P35" i="1"/>
  <c r="R35" i="1" s="1"/>
  <c r="S35" i="1" s="1"/>
  <c r="P34" i="1"/>
  <c r="R34" i="1" s="1"/>
  <c r="S34" i="1" s="1"/>
  <c r="P24" i="1"/>
  <c r="R24" i="1" s="1"/>
  <c r="S24" i="1" s="1"/>
  <c r="P23" i="1"/>
  <c r="R23" i="1" s="1"/>
  <c r="S23" i="1" s="1"/>
  <c r="P22" i="1"/>
  <c r="R22" i="1" s="1"/>
  <c r="S22" i="1" s="1"/>
  <c r="P12" i="1"/>
  <c r="R12" i="1" s="1"/>
  <c r="S12" i="1" s="1"/>
  <c r="P11" i="1"/>
  <c r="R11" i="1" s="1"/>
  <c r="S11" i="1" s="1"/>
  <c r="P10" i="1"/>
  <c r="R10" i="1" s="1"/>
  <c r="S10" i="1" s="1"/>
  <c r="P37" i="1"/>
  <c r="R37" i="1" s="1"/>
  <c r="S37" i="1" s="1"/>
  <c r="P25" i="1"/>
  <c r="R25" i="1" s="1"/>
  <c r="S25" i="1" s="1"/>
  <c r="P13" i="1"/>
  <c r="R13" i="1" s="1"/>
  <c r="S13" i="1" s="1"/>
  <c r="P45" i="1"/>
  <c r="R45" i="1" s="1"/>
  <c r="S45" i="1" s="1"/>
  <c r="P33" i="1"/>
  <c r="R33" i="1" s="1"/>
  <c r="S33" i="1" s="1"/>
  <c r="P21" i="1"/>
  <c r="R21" i="1" s="1"/>
  <c r="S21" i="1" s="1"/>
  <c r="P9" i="1"/>
  <c r="R9" i="1" s="1"/>
  <c r="S9" i="1" s="1"/>
  <c r="P44" i="1"/>
  <c r="R44" i="1" s="1"/>
  <c r="S44" i="1" s="1"/>
  <c r="P32" i="1"/>
  <c r="R32" i="1" s="1"/>
  <c r="S32" i="1" s="1"/>
  <c r="P20" i="1"/>
  <c r="R20" i="1" s="1"/>
  <c r="S20" i="1" s="1"/>
  <c r="P8" i="1"/>
  <c r="R8" i="1" s="1"/>
  <c r="S8" i="1" s="1"/>
  <c r="P43" i="1"/>
  <c r="R43" i="1" s="1"/>
  <c r="S43" i="1" s="1"/>
  <c r="P31" i="1"/>
  <c r="R31" i="1" s="1"/>
  <c r="S31" i="1" s="1"/>
  <c r="P19" i="1"/>
  <c r="R19" i="1" s="1"/>
  <c r="S19" i="1" s="1"/>
  <c r="P7" i="1"/>
  <c r="R7" i="1" s="1"/>
  <c r="S7" i="1" s="1"/>
  <c r="P42" i="1"/>
  <c r="R42" i="1" s="1"/>
  <c r="S42" i="1" s="1"/>
  <c r="P30" i="1"/>
  <c r="R30" i="1" s="1"/>
  <c r="S30" i="1" s="1"/>
  <c r="P18" i="1"/>
  <c r="R18" i="1" s="1"/>
  <c r="S18" i="1" s="1"/>
  <c r="P6" i="1"/>
  <c r="R6" i="1" s="1"/>
  <c r="S6" i="1" s="1"/>
  <c r="P41" i="1"/>
  <c r="R41" i="1" s="1"/>
  <c r="S41" i="1" s="1"/>
  <c r="P29" i="1"/>
  <c r="R29" i="1" s="1"/>
  <c r="S29" i="1" s="1"/>
  <c r="P17" i="1"/>
  <c r="R17" i="1" s="1"/>
  <c r="S17" i="1" s="1"/>
  <c r="P5" i="1"/>
  <c r="R5" i="1" s="1"/>
  <c r="S5" i="1" s="1"/>
  <c r="P40" i="1"/>
  <c r="R40" i="1" s="1"/>
  <c r="S40" i="1" s="1"/>
  <c r="P28" i="1"/>
  <c r="R28" i="1" s="1"/>
  <c r="S28" i="1" s="1"/>
  <c r="P16" i="1"/>
  <c r="R16" i="1" s="1"/>
  <c r="S16" i="1" s="1"/>
  <c r="P4" i="1"/>
  <c r="R4" i="1" s="1"/>
  <c r="S4" i="1" s="1"/>
  <c r="P39" i="1"/>
  <c r="R39" i="1" s="1"/>
  <c r="S39" i="1" s="1"/>
  <c r="P27" i="1"/>
  <c r="R27" i="1" s="1"/>
  <c r="S27" i="1" s="1"/>
  <c r="P15" i="1"/>
  <c r="R15" i="1" s="1"/>
  <c r="S15" i="1" s="1"/>
  <c r="P38" i="1"/>
  <c r="R38" i="1" s="1"/>
  <c r="S38" i="1" s="1"/>
  <c r="P26" i="1"/>
  <c r="R26" i="1" s="1"/>
  <c r="S26" i="1" s="1"/>
</calcChain>
</file>

<file path=xl/sharedStrings.xml><?xml version="1.0" encoding="utf-8"?>
<sst xmlns="http://schemas.openxmlformats.org/spreadsheetml/2006/main" count="154" uniqueCount="89">
  <si>
    <t>预测值（归一化）</t>
    <phoneticPr fontId="3" type="noConversion"/>
  </si>
  <si>
    <t>实际值（归一化）</t>
    <phoneticPr fontId="3" type="noConversion"/>
  </si>
  <si>
    <t>预测值-实际值</t>
    <phoneticPr fontId="3" type="noConversion"/>
  </si>
  <si>
    <t>差异率</t>
    <phoneticPr fontId="3" type="noConversion"/>
  </si>
  <si>
    <t>反归一化</t>
    <phoneticPr fontId="3" type="noConversion"/>
  </si>
  <si>
    <t>样本库中的最大最小值</t>
    <phoneticPr fontId="3" type="noConversion"/>
  </si>
  <si>
    <t>预测值</t>
    <phoneticPr fontId="3" type="noConversion"/>
  </si>
  <si>
    <t>实际值</t>
    <phoneticPr fontId="3" type="noConversion"/>
  </si>
  <si>
    <t>区域代码</t>
    <phoneticPr fontId="7" type="noConversion"/>
  </si>
  <si>
    <t>区域</t>
    <phoneticPr fontId="7" type="noConversion"/>
  </si>
  <si>
    <t>max</t>
  </si>
  <si>
    <t>min</t>
  </si>
  <si>
    <t>第一组</t>
    <phoneticPr fontId="1" type="noConversion"/>
  </si>
  <si>
    <t>南阳市</t>
  </si>
  <si>
    <t>邓州市</t>
  </si>
  <si>
    <t>信阳市</t>
  </si>
  <si>
    <t>固始县</t>
  </si>
  <si>
    <t>周口市</t>
  </si>
  <si>
    <t>河南省</t>
    <phoneticPr fontId="1" type="noConversion"/>
  </si>
  <si>
    <t>开封市</t>
  </si>
  <si>
    <t>安阳市</t>
  </si>
  <si>
    <t>洛阳市</t>
  </si>
  <si>
    <t>洛宁县</t>
  </si>
  <si>
    <t>许昌市</t>
  </si>
  <si>
    <t>郑州市</t>
  </si>
  <si>
    <t>惠济区</t>
  </si>
  <si>
    <t>荥阳市</t>
  </si>
  <si>
    <t>文峰区</t>
  </si>
  <si>
    <t>禹州市</t>
  </si>
  <si>
    <t>长葛市</t>
  </si>
  <si>
    <t>自编码</t>
    <phoneticPr fontId="1" type="noConversion"/>
  </si>
  <si>
    <t>安徽省</t>
  </si>
  <si>
    <t>淮南市</t>
  </si>
  <si>
    <t>凤台县</t>
  </si>
  <si>
    <t>六安市</t>
  </si>
  <si>
    <t>裕安区</t>
  </si>
  <si>
    <t>舒城县</t>
  </si>
  <si>
    <t>金寨县</t>
  </si>
  <si>
    <t>广东省</t>
  </si>
  <si>
    <t>韶关市</t>
  </si>
  <si>
    <t>翁源县</t>
  </si>
  <si>
    <t>惠州市</t>
  </si>
  <si>
    <t>龙门县</t>
  </si>
  <si>
    <t>清远市</t>
  </si>
  <si>
    <t>清城区</t>
  </si>
  <si>
    <t>英德市</t>
  </si>
  <si>
    <t>湖北省</t>
  </si>
  <si>
    <t>宜昌市</t>
  </si>
  <si>
    <t>秭归县</t>
  </si>
  <si>
    <t>重庆市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</si>
  <si>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</si>
  <si>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</si>
  <si>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</si>
  <si>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</si>
  <si>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</si>
  <si>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</si>
  <si>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</si>
  <si>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>山西省</t>
  </si>
  <si>
    <t xml:space="preserve">  晋城市</t>
  </si>
  <si>
    <t xml:space="preserve">    阳城县</t>
  </si>
  <si>
    <t xml:space="preserve">  晋中市</t>
  </si>
  <si>
    <t xml:space="preserve">    榆次区</t>
  </si>
  <si>
    <t xml:space="preserve">    太谷区</t>
  </si>
  <si>
    <t xml:space="preserve">  运城市</t>
  </si>
  <si>
    <t xml:space="preserve">    临猗县</t>
  </si>
  <si>
    <t xml:space="preserve">    夏县</t>
  </si>
  <si>
    <t xml:space="preserve">    河津市</t>
  </si>
  <si>
    <t xml:space="preserve">  忻州市</t>
  </si>
  <si>
    <t xml:space="preserve">    五台县</t>
  </si>
  <si>
    <t xml:space="preserve">    河曲县</t>
  </si>
  <si>
    <t xml:space="preserve">    保德县</t>
  </si>
  <si>
    <t xml:space="preserve">  临汾市</t>
  </si>
  <si>
    <t xml:space="preserve">    汾西县</t>
  </si>
  <si>
    <t xml:space="preserve">  吕梁市</t>
  </si>
  <si>
    <t xml:space="preserve">    岚县</t>
  </si>
  <si>
    <t xml:space="preserve">    中阳县</t>
  </si>
  <si>
    <t xml:space="preserve">    孝义市</t>
  </si>
  <si>
    <t>陕西省</t>
  </si>
  <si>
    <t xml:space="preserve">  宝鸡市</t>
  </si>
  <si>
    <t xml:space="preserve">      陈仓区</t>
  </si>
  <si>
    <t xml:space="preserve">  延安市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</si>
  <si>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</si>
  <si>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</si>
  <si>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</si>
  <si>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</si>
  <si>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</si>
  <si>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</si>
  <si>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</si>
  <si>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max-min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</si>
</sst>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2" borderId="0" xfId="0" applyFill="1"/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5" fillId="2" borderId="0" xfId="0" applyFont="1" applyFill="1"/>
    <xf numFmtId="176" fontId="0" fillId="0" borderId="0" xfId="0" applyNumberFormat="1"/>
    <xf numFmtId="0" fontId="12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Normal="100" workbookViewId="0">
      <selection activeCell="E3" sqref="E3:E47"/>
    </sheetView>
  </sheetViews>
  <sheetFormatPr defaultRowHeight="14.25" x14ac:dyDescent="0.2"/>
  <cols>
    <col min="1" max="2" width="9.375" style="1" customWidth="1"/>
    <col min="3" max="3" width="9" style="1"/>
    <col min="4" max="4" width="13" style="1" customWidth="1"/>
    <col min="5" max="5" width="9.375" style="1" customWidth="1"/>
    <col min="6" max="6" width="13.75" style="9" customWidth="1"/>
    <col min="7" max="7" width="13.75" style="6" customWidth="1"/>
    <col min="8" max="8" width="12.25" customWidth="1"/>
    <col min="13" max="13" width="13.125" customWidth="1"/>
    <col min="15" max="15" width="9.375" style="1" customWidth="1"/>
  </cols>
  <sheetData>
    <row r="1" spans="1:19" x14ac:dyDescent="0.2">
      <c r="A1" s="1" t="s">
        <v>12</v>
      </c>
      <c r="B1" s="1" t="s">
        <v>30</v>
      </c>
      <c r="O1" s="1" t="s">
        <v>12</v>
      </c>
      <c r="P1" t="s">
        <v>30</v>
      </c>
    </row>
    <row r="2" spans="1:19" x14ac:dyDescent="0.2">
      <c r="C2" s="7" t="s">
        <v>8</v>
      </c>
      <c r="D2" s="8" t="s">
        <v>9</v>
      </c>
      <c r="E2" s="2" t="s">
        <v>0</v>
      </c>
      <c r="F2" s="10" t="s">
        <v>1</v>
      </c>
      <c r="G2" s="3" t="s">
        <v>2</v>
      </c>
      <c r="H2" s="4" t="s">
        <v>3</v>
      </c>
      <c r="K2" s="3" t="s">
        <v>4</v>
      </c>
      <c r="L2" s="3" t="s">
        <v>5</v>
      </c>
      <c r="M2" s="1"/>
      <c r="N2" s="1"/>
      <c r="P2" s="2" t="s">
        <v>6</v>
      </c>
      <c r="Q2" s="2" t="s">
        <v>7</v>
      </c>
      <c r="R2" s="3" t="s">
        <v>2</v>
      </c>
      <c r="S2" s="4" t="s">
        <v>3</v>
      </c>
    </row>
    <row r="3" spans="1:19" ht="18.75" x14ac:dyDescent="0.2">
      <c r="A3" s="14">
        <v>1</v>
      </c>
      <c r="B3" s="17" t="s">
        <v>31</v>
      </c>
      <c r="C3" s="17" t="s">
        <v>32</v>
      </c>
      <c r="D3" s="17" t="s">
        <v>33</v>
      </c>
      <c r="E3" s="21">
        <v>6.888309121131897E-2</v>
      </c>
      <c r="F3" s="11">
        <v>8.5339017479937426E-2</v>
      </c>
      <c r="G3" s="1">
        <f t="shared" ref="G3:G45" si="0">E3-F3</f>
        <v>-1.6455926268618457E-2</v>
      </c>
      <c r="H3" s="6">
        <f t="shared" ref="H3" si="1">G3/F3</f>
        <v>-0.19283004134055237</v>
      </c>
      <c r="K3" s="1"/>
      <c r="L3" s="12" t="s">
        <v>10</v>
      </c>
      <c r="M3" s="13">
        <v>1075992.4920000001</v>
      </c>
      <c r="N3" s="1"/>
      <c r="O3" s="14">
        <v>1</v>
      </c>
      <c r="P3" s="5">
        <f>E3*$M$5+$M$4</f>
        <v>74117.98227095668</v>
      </c>
      <c r="Q3" s="14">
        <v>76520.53</v>
      </c>
      <c r="R3" s="1">
        <f t="shared" ref="R3:R45" si="2">P3-Q3</f>
        <v>-2402.5477290433191</v>
      </c>
      <c r="S3" s="6">
        <f t="shared" ref="S3:S45" si="3">R3/Q3</f>
        <v>-3.1397426665018123E-2</v>
      </c>
    </row>
    <row r="4" spans="1:19" ht="18.75" x14ac:dyDescent="0.2">
      <c r="A4" s="14">
        <v>2</v>
      </c>
      <c r="B4" s="15" t="s">
        <v>18</v>
      </c>
      <c r="C4" s="15" t="s">
        <v>13</v>
      </c>
      <c r="D4" s="16" t="s">
        <v>14</v>
      </c>
      <c r="E4" s="21">
        <v>9.0717077255249023E-3</v>
      </c>
      <c r="F4" s="11">
        <v>7.8401627301390806E-3</v>
      </c>
      <c r="G4" s="1">
        <f t="shared" si="0"/>
        <v>1.2315449953858217E-3</v>
      </c>
      <c r="H4" s="6">
        <f>G4/F4</f>
        <v>0.15708156039306787</v>
      </c>
      <c r="K4" s="1"/>
      <c r="L4" s="12" t="s">
        <v>11</v>
      </c>
      <c r="M4" s="13">
        <v>0.315</v>
      </c>
      <c r="N4" s="1"/>
      <c r="O4" s="14">
        <v>2</v>
      </c>
      <c r="P4" s="5">
        <f t="shared" ref="P4:P47" si="4">E4*$M$5+$M$4</f>
        <v>9761.4015446952599</v>
      </c>
      <c r="Q4" s="14">
        <v>7030.41</v>
      </c>
      <c r="R4" s="1">
        <f t="shared" si="2"/>
        <v>2730.99154469526</v>
      </c>
      <c r="S4" s="6">
        <f t="shared" si="3"/>
        <v>0.38845409367238326</v>
      </c>
    </row>
    <row r="5" spans="1:19" ht="18.75" x14ac:dyDescent="0.2">
      <c r="A5" s="14">
        <v>3</v>
      </c>
      <c r="B5" s="15" t="s">
        <v>18</v>
      </c>
      <c r="C5" s="15" t="s">
        <v>15</v>
      </c>
      <c r="D5" s="16" t="s">
        <v>16</v>
      </c>
      <c r="E5" s="21">
        <v>1.2540102005004883E-2</v>
      </c>
      <c r="F5" s="11">
        <v>2.3638615468008627E-2</v>
      </c>
      <c r="G5" s="1">
        <f t="shared" si="0"/>
        <v>-1.1098513463003744E-2</v>
      </c>
      <c r="H5" s="6">
        <f t="shared" ref="H5:H45" si="5">G5/F5</f>
        <v>-0.46950776275471556</v>
      </c>
      <c r="L5" t="s">
        <v>88</v>
      </c>
      <c r="M5" s="20">
        <f>M3-M4</f>
        <v>1075992.1770000001</v>
      </c>
      <c r="O5" s="14">
        <v>3</v>
      </c>
      <c r="P5" s="5">
        <f t="shared" si="4"/>
        <v>13493.366656167271</v>
      </c>
      <c r="Q5" s="14">
        <v>21196.25</v>
      </c>
      <c r="R5" s="1">
        <f t="shared" si="2"/>
        <v>-7702.8833438327292</v>
      </c>
      <c r="S5" s="6">
        <f t="shared" si="3"/>
        <v>-0.36340783600083643</v>
      </c>
    </row>
    <row r="6" spans="1:19" ht="18.75" x14ac:dyDescent="0.2">
      <c r="A6" s="14">
        <v>4</v>
      </c>
      <c r="B6" s="17" t="s">
        <v>31</v>
      </c>
      <c r="C6" s="17" t="s">
        <v>34</v>
      </c>
      <c r="D6" s="17" t="s">
        <v>35</v>
      </c>
      <c r="E6" s="21">
        <v>0.15341135859489441</v>
      </c>
      <c r="F6" s="11">
        <v>0.27345172522256928</v>
      </c>
      <c r="G6" s="1">
        <f t="shared" si="0"/>
        <v>-0.12004036662767487</v>
      </c>
      <c r="H6" s="6">
        <f t="shared" si="5"/>
        <v>-0.43898193192956081</v>
      </c>
      <c r="O6" s="14">
        <v>4</v>
      </c>
      <c r="P6" s="5">
        <f t="shared" si="4"/>
        <v>165069.73671104811</v>
      </c>
      <c r="Q6" s="14">
        <v>245193.663</v>
      </c>
      <c r="R6" s="1">
        <f t="shared" si="2"/>
        <v>-80123.926288951887</v>
      </c>
      <c r="S6" s="6">
        <f t="shared" si="3"/>
        <v>-0.32677812839295073</v>
      </c>
    </row>
    <row r="7" spans="1:19" ht="18.75" x14ac:dyDescent="0.2">
      <c r="A7" s="14">
        <v>5</v>
      </c>
      <c r="B7" s="17" t="s">
        <v>31</v>
      </c>
      <c r="C7" s="17" t="s">
        <v>34</v>
      </c>
      <c r="D7" s="17" t="s">
        <v>36</v>
      </c>
      <c r="E7" s="21">
        <v>0.13860982656478882</v>
      </c>
      <c r="F7" s="11">
        <v>0.21407903281417848</v>
      </c>
      <c r="G7" s="1">
        <f t="shared" si="0"/>
        <v>-7.5469206249389659E-2</v>
      </c>
      <c r="H7" s="6">
        <f t="shared" si="5"/>
        <v>-0.35252964878114551</v>
      </c>
      <c r="O7" s="14">
        <v>5</v>
      </c>
      <c r="P7" s="5">
        <f t="shared" si="4"/>
        <v>149143.40403903957</v>
      </c>
      <c r="Q7" s="14">
        <v>191956.54699999999</v>
      </c>
      <c r="R7" s="1">
        <f t="shared" si="2"/>
        <v>-42813.142960960424</v>
      </c>
      <c r="S7" s="6">
        <f t="shared" si="3"/>
        <v>-0.2230355964934107</v>
      </c>
    </row>
    <row r="8" spans="1:19" ht="18.75" x14ac:dyDescent="0.2">
      <c r="A8" s="14">
        <v>6</v>
      </c>
      <c r="B8" s="17" t="s">
        <v>31</v>
      </c>
      <c r="C8" s="17" t="s">
        <v>34</v>
      </c>
      <c r="D8" s="17" t="s">
        <v>37</v>
      </c>
      <c r="E8" s="21">
        <v>0.1879127025604248</v>
      </c>
      <c r="F8" s="11">
        <v>0.18621826271800956</v>
      </c>
      <c r="G8" s="1">
        <f t="shared" si="0"/>
        <v>1.6944398424152407E-3</v>
      </c>
      <c r="H8" s="6">
        <f t="shared" si="5"/>
        <v>9.0992141032973338E-3</v>
      </c>
      <c r="O8" s="14">
        <v>6</v>
      </c>
      <c r="P8" s="5">
        <f t="shared" si="4"/>
        <v>202192.91291394498</v>
      </c>
      <c r="Q8" s="14">
        <v>166974.90999999997</v>
      </c>
      <c r="R8" s="1">
        <f t="shared" si="2"/>
        <v>35218.002913945005</v>
      </c>
      <c r="S8" s="6">
        <f t="shared" si="3"/>
        <v>0.21091793320292856</v>
      </c>
    </row>
    <row r="9" spans="1:19" ht="18.75" x14ac:dyDescent="0.2">
      <c r="A9" s="14">
        <v>7</v>
      </c>
      <c r="B9" s="17" t="s">
        <v>38</v>
      </c>
      <c r="C9" s="17" t="s">
        <v>39</v>
      </c>
      <c r="D9" s="17" t="s">
        <v>40</v>
      </c>
      <c r="E9" s="21">
        <v>5.3245425224304199E-3</v>
      </c>
      <c r="F9" s="11">
        <v>7.225013147681981E-3</v>
      </c>
      <c r="G9" s="1">
        <f t="shared" si="0"/>
        <v>-1.9004706252515611E-3</v>
      </c>
      <c r="H9" s="6">
        <f t="shared" si="5"/>
        <v>-0.2630404383224263</v>
      </c>
      <c r="O9" s="14">
        <v>7</v>
      </c>
      <c r="P9" s="5">
        <f t="shared" si="4"/>
        <v>5729.4811002389788</v>
      </c>
      <c r="Q9" s="14">
        <v>6478.83</v>
      </c>
      <c r="R9" s="1">
        <f t="shared" si="2"/>
        <v>-749.34889976102113</v>
      </c>
      <c r="S9" s="6">
        <f t="shared" si="3"/>
        <v>-0.11566114557119436</v>
      </c>
    </row>
    <row r="10" spans="1:19" ht="18.75" x14ac:dyDescent="0.2">
      <c r="A10" s="14">
        <v>8</v>
      </c>
      <c r="B10" s="17" t="s">
        <v>38</v>
      </c>
      <c r="C10" s="17" t="s">
        <v>41</v>
      </c>
      <c r="D10" s="17" t="s">
        <v>42</v>
      </c>
      <c r="E10" s="21">
        <v>0.10079357028007507</v>
      </c>
      <c r="F10" s="11">
        <v>0.15502682867650289</v>
      </c>
      <c r="G10" s="1">
        <f t="shared" si="0"/>
        <v>-5.4233258396427814E-2</v>
      </c>
      <c r="H10" s="6">
        <f t="shared" si="5"/>
        <v>-0.34983143794805527</v>
      </c>
      <c r="O10" s="14">
        <v>8</v>
      </c>
      <c r="P10" s="5">
        <f t="shared" si="4"/>
        <v>108453.40811326049</v>
      </c>
      <c r="Q10" s="14">
        <v>139006.79999999996</v>
      </c>
      <c r="R10" s="1">
        <f t="shared" si="2"/>
        <v>-30553.391886739468</v>
      </c>
      <c r="S10" s="6">
        <f t="shared" si="3"/>
        <v>-0.21979782202553744</v>
      </c>
    </row>
    <row r="11" spans="1:19" ht="18.75" x14ac:dyDescent="0.2">
      <c r="A11" s="14">
        <v>9</v>
      </c>
      <c r="B11" s="17" t="s">
        <v>38</v>
      </c>
      <c r="C11" s="17" t="s">
        <v>43</v>
      </c>
      <c r="D11" s="17" t="s">
        <v>44</v>
      </c>
      <c r="E11" s="21">
        <v>1.3352036476135254E-2</v>
      </c>
      <c r="F11" s="11">
        <v>2.5025228069735596E-2</v>
      </c>
      <c r="G11" s="1">
        <f t="shared" si="0"/>
        <v>-1.1673191593600342E-2</v>
      </c>
      <c r="H11" s="6">
        <f t="shared" si="5"/>
        <v>-0.46645695140406668</v>
      </c>
      <c r="O11" s="14">
        <v>9</v>
      </c>
      <c r="P11" s="5">
        <f t="shared" si="4"/>
        <v>14367.001795340182</v>
      </c>
      <c r="Q11" s="14">
        <v>22439.57</v>
      </c>
      <c r="R11" s="1">
        <f t="shared" si="2"/>
        <v>-8072.5682046598176</v>
      </c>
      <c r="S11" s="6">
        <f t="shared" si="3"/>
        <v>-0.35974700962005146</v>
      </c>
    </row>
    <row r="12" spans="1:19" ht="18.75" x14ac:dyDescent="0.2">
      <c r="A12" s="14">
        <v>10</v>
      </c>
      <c r="B12" s="17" t="s">
        <v>38</v>
      </c>
      <c r="C12" s="17" t="s">
        <v>43</v>
      </c>
      <c r="D12" s="17" t="s">
        <v>45</v>
      </c>
      <c r="E12" s="21">
        <v>1.5850454568862915E-2</v>
      </c>
      <c r="F12" s="11">
        <v>1.7112451413577114E-2</v>
      </c>
      <c r="G12" s="1">
        <f t="shared" si="0"/>
        <v>-1.2619968447141992E-3</v>
      </c>
      <c r="H12" s="6">
        <f t="shared" si="5"/>
        <v>-7.3747285775369611E-2</v>
      </c>
      <c r="O12" s="14">
        <v>10</v>
      </c>
      <c r="P12" s="5">
        <f t="shared" si="4"/>
        <v>17055.280117990405</v>
      </c>
      <c r="Q12" s="14">
        <v>15344.5</v>
      </c>
      <c r="R12" s="1">
        <f t="shared" si="2"/>
        <v>1710.7801179904054</v>
      </c>
      <c r="S12" s="6">
        <f t="shared" si="3"/>
        <v>0.11149142155107077</v>
      </c>
    </row>
    <row r="13" spans="1:19" ht="18.75" x14ac:dyDescent="0.2">
      <c r="A13" s="14">
        <v>11</v>
      </c>
      <c r="B13" s="17" t="s">
        <v>46</v>
      </c>
      <c r="C13" s="17" t="s">
        <v>47</v>
      </c>
      <c r="D13" s="17" t="s">
        <v>48</v>
      </c>
      <c r="E13" s="21">
        <v>4.3944418430328369E-3</v>
      </c>
      <c r="F13" s="11">
        <v>6.9240852463179018E-3</v>
      </c>
      <c r="G13" s="1">
        <f t="shared" si="0"/>
        <v>-2.5296434032850649E-3</v>
      </c>
      <c r="H13" s="6">
        <f t="shared" si="5"/>
        <v>-0.36533972550818633</v>
      </c>
      <c r="O13" s="14">
        <v>11</v>
      </c>
      <c r="P13" s="5">
        <f t="shared" si="4"/>
        <v>4728.700045384795</v>
      </c>
      <c r="Q13" s="14">
        <v>6209</v>
      </c>
      <c r="R13" s="1">
        <f t="shared" si="2"/>
        <v>-1480.299954615205</v>
      </c>
      <c r="S13" s="6">
        <f t="shared" si="3"/>
        <v>-0.23841197529637703</v>
      </c>
    </row>
    <row r="14" spans="1:19" ht="18.75" x14ac:dyDescent="0.2">
      <c r="A14" s="14">
        <v>12</v>
      </c>
      <c r="B14" s="17" t="s">
        <v>49</v>
      </c>
      <c r="C14" s="17" t="s">
        <v>50</v>
      </c>
      <c r="D14" s="17" t="s">
        <v>50</v>
      </c>
      <c r="E14" s="21">
        <v>0.19413608312606812</v>
      </c>
      <c r="F14" s="11">
        <v>0.29531729062598044</v>
      </c>
      <c r="G14" s="1">
        <f t="shared" si="0"/>
        <v>-0.10118120749991233</v>
      </c>
      <c r="H14" s="6">
        <f t="shared" si="5"/>
        <v>-0.34261863667189879</v>
      </c>
      <c r="O14" s="14">
        <v>12</v>
      </c>
      <c r="P14" s="5">
        <f t="shared" si="4"/>
        <v>208889.22171707102</v>
      </c>
      <c r="Q14" s="14">
        <v>264799.64</v>
      </c>
      <c r="R14" s="1">
        <f t="shared" si="2"/>
        <v>-55910.418282928993</v>
      </c>
      <c r="S14" s="6">
        <f t="shared" si="3"/>
        <v>-0.21114235005353099</v>
      </c>
    </row>
    <row r="15" spans="1:19" ht="37.5" x14ac:dyDescent="0.2">
      <c r="A15" s="14">
        <v>13</v>
      </c>
      <c r="B15" s="17" t="s">
        <v>49</v>
      </c>
      <c r="C15" s="17" t="s">
        <v>51</v>
      </c>
      <c r="D15" s="17" t="s">
        <v>51</v>
      </c>
      <c r="E15" s="21">
        <v>5.9598594903945923E-2</v>
      </c>
      <c r="F15" s="11">
        <v>8.3643246432014207E-2</v>
      </c>
      <c r="G15" s="1">
        <f t="shared" si="0"/>
        <v>-2.4044651528068284E-2</v>
      </c>
      <c r="H15" s="6">
        <f t="shared" si="5"/>
        <v>-0.28746674183207294</v>
      </c>
      <c r="O15" s="14">
        <v>13</v>
      </c>
      <c r="P15" s="5">
        <f t="shared" si="4"/>
        <v>64127.936876837892</v>
      </c>
      <c r="Q15" s="14">
        <v>75000</v>
      </c>
      <c r="R15" s="1">
        <f t="shared" si="2"/>
        <v>-10872.063123162108</v>
      </c>
      <c r="S15" s="6">
        <f t="shared" si="3"/>
        <v>-0.14496084164216144</v>
      </c>
    </row>
    <row r="16" spans="1:19" ht="18.75" x14ac:dyDescent="0.2">
      <c r="A16" s="14">
        <v>14</v>
      </c>
      <c r="B16" s="17" t="s">
        <v>49</v>
      </c>
      <c r="C16" s="17" t="s">
        <v>52</v>
      </c>
      <c r="D16" s="17" t="s">
        <v>52</v>
      </c>
      <c r="E16" s="21">
        <v>3.9109081029891968E-2</v>
      </c>
      <c r="F16" s="11">
        <v>5.5117576121052621E-2</v>
      </c>
      <c r="G16" s="1">
        <f t="shared" si="0"/>
        <v>-1.6008495091160653E-2</v>
      </c>
      <c r="H16" s="6">
        <f t="shared" si="5"/>
        <v>-0.29044265400934555</v>
      </c>
      <c r="O16" s="14">
        <v>14</v>
      </c>
      <c r="P16" s="5">
        <f t="shared" si="4"/>
        <v>42081.380237822865</v>
      </c>
      <c r="Q16" s="14">
        <v>49422.173600000002</v>
      </c>
      <c r="R16" s="1">
        <f t="shared" si="2"/>
        <v>-7340.7933621771372</v>
      </c>
      <c r="S16" s="6">
        <f t="shared" si="3"/>
        <v>-0.14853238592033793</v>
      </c>
    </row>
    <row r="17" spans="1:19" ht="18.75" x14ac:dyDescent="0.2">
      <c r="A17" s="14">
        <v>15</v>
      </c>
      <c r="B17" s="17" t="s">
        <v>49</v>
      </c>
      <c r="C17" s="17" t="s">
        <v>53</v>
      </c>
      <c r="D17" s="17" t="s">
        <v>53</v>
      </c>
      <c r="E17" s="21">
        <v>4.2047798633575439E-3</v>
      </c>
      <c r="F17" s="11">
        <v>1.3828597855534887E-2</v>
      </c>
      <c r="G17" s="1">
        <f t="shared" si="0"/>
        <v>-9.6238179921773435E-3</v>
      </c>
      <c r="H17" s="6">
        <f t="shared" si="5"/>
        <v>-0.69593592153852513</v>
      </c>
      <c r="O17" s="14">
        <v>15</v>
      </c>
      <c r="P17" s="5">
        <f t="shared" si="4"/>
        <v>4524.6252389798465</v>
      </c>
      <c r="Q17" s="14">
        <v>12400</v>
      </c>
      <c r="R17" s="1">
        <f t="shared" si="2"/>
        <v>-7875.3747610201535</v>
      </c>
      <c r="S17" s="6">
        <f t="shared" si="3"/>
        <v>-0.63511086782420589</v>
      </c>
    </row>
    <row r="18" spans="1:19" ht="18.75" x14ac:dyDescent="0.2">
      <c r="A18" s="14">
        <v>16</v>
      </c>
      <c r="B18" s="17" t="s">
        <v>49</v>
      </c>
      <c r="C18" s="17" t="s">
        <v>54</v>
      </c>
      <c r="D18" s="17" t="s">
        <v>54</v>
      </c>
      <c r="E18" s="21">
        <v>5.4743140935897827E-2</v>
      </c>
      <c r="F18" s="11">
        <v>7.2638037723910406E-2</v>
      </c>
      <c r="G18" s="1">
        <f t="shared" si="0"/>
        <v>-1.7894896788012579E-2</v>
      </c>
      <c r="H18" s="6">
        <f t="shared" si="5"/>
        <v>-0.2463571063969158</v>
      </c>
      <c r="O18" s="14">
        <v>16</v>
      </c>
      <c r="P18" s="5">
        <f t="shared" si="4"/>
        <v>58903.50639143453</v>
      </c>
      <c r="Q18" s="14">
        <v>65132.07</v>
      </c>
      <c r="R18" s="1">
        <f t="shared" si="2"/>
        <v>-6228.5636085654696</v>
      </c>
      <c r="S18" s="6">
        <f t="shared" si="3"/>
        <v>-9.5629750575491765E-2</v>
      </c>
    </row>
    <row r="19" spans="1:19" ht="18.75" x14ac:dyDescent="0.2">
      <c r="A19" s="14">
        <v>17</v>
      </c>
      <c r="B19" s="17" t="s">
        <v>49</v>
      </c>
      <c r="C19" s="17" t="s">
        <v>55</v>
      </c>
      <c r="D19" s="17" t="s">
        <v>55</v>
      </c>
      <c r="E19" s="21">
        <v>1.0153114795684814E-2</v>
      </c>
      <c r="F19" s="11">
        <v>1.208925399100011E-2</v>
      </c>
      <c r="G19" s="1">
        <f t="shared" si="0"/>
        <v>-1.9361391953152951E-3</v>
      </c>
      <c r="H19" s="6">
        <f t="shared" si="5"/>
        <v>-0.16015373626500537</v>
      </c>
      <c r="O19" s="14">
        <v>17</v>
      </c>
      <c r="P19" s="5">
        <f t="shared" si="4"/>
        <v>10924.987092339816</v>
      </c>
      <c r="Q19" s="14">
        <v>10840.4</v>
      </c>
      <c r="R19" s="1">
        <f t="shared" si="2"/>
        <v>84.587092339816081</v>
      </c>
      <c r="S19" s="6">
        <f t="shared" si="3"/>
        <v>7.8029493690100074E-3</v>
      </c>
    </row>
    <row r="20" spans="1:19" ht="18.75" x14ac:dyDescent="0.2">
      <c r="A20" s="14">
        <v>18</v>
      </c>
      <c r="B20" s="17" t="s">
        <v>49</v>
      </c>
      <c r="C20" s="17" t="s">
        <v>56</v>
      </c>
      <c r="D20" s="17" t="s">
        <v>56</v>
      </c>
      <c r="E20" s="21">
        <v>5.484694242477417E-2</v>
      </c>
      <c r="F20" s="11">
        <v>5.1876042284747501E-2</v>
      </c>
      <c r="G20" s="1">
        <f t="shared" si="0"/>
        <v>2.9709001400266694E-3</v>
      </c>
      <c r="H20" s="6">
        <f t="shared" si="5"/>
        <v>5.7269213478534156E-2</v>
      </c>
      <c r="O20" s="14">
        <v>18</v>
      </c>
      <c r="P20" s="5">
        <f t="shared" si="4"/>
        <v>59015.195981426426</v>
      </c>
      <c r="Q20" s="14">
        <v>46515.62</v>
      </c>
      <c r="R20" s="1">
        <f t="shared" si="2"/>
        <v>12499.575981426424</v>
      </c>
      <c r="S20" s="6">
        <f t="shared" si="3"/>
        <v>0.26871781955021612</v>
      </c>
    </row>
    <row r="21" spans="1:19" ht="18.75" x14ac:dyDescent="0.2">
      <c r="A21" s="14">
        <v>19</v>
      </c>
      <c r="B21" s="16" t="s">
        <v>57</v>
      </c>
      <c r="C21" s="16" t="s">
        <v>58</v>
      </c>
      <c r="D21" s="16" t="s">
        <v>59</v>
      </c>
      <c r="E21" s="21">
        <v>0.36478999257087708</v>
      </c>
      <c r="F21" s="11">
        <v>0.50474326967828476</v>
      </c>
      <c r="G21" s="1">
        <f t="shared" si="0"/>
        <v>-0.13995327710740768</v>
      </c>
      <c r="H21" s="6">
        <f t="shared" si="5"/>
        <v>-0.2772761629820476</v>
      </c>
      <c r="O21" s="14">
        <v>19</v>
      </c>
      <c r="P21" s="5">
        <f t="shared" si="4"/>
        <v>392511.49325415189</v>
      </c>
      <c r="Q21" s="14">
        <v>452583.53</v>
      </c>
      <c r="R21" s="1">
        <f t="shared" si="2"/>
        <v>-60072.036745848134</v>
      </c>
      <c r="S21" s="6">
        <f t="shared" si="3"/>
        <v>-0.13273138053841271</v>
      </c>
    </row>
    <row r="22" spans="1:19" ht="18.75" x14ac:dyDescent="0.2">
      <c r="A22" s="14">
        <v>20</v>
      </c>
      <c r="B22" s="16" t="s">
        <v>57</v>
      </c>
      <c r="C22" s="16" t="s">
        <v>60</v>
      </c>
      <c r="D22" s="16" t="s">
        <v>61</v>
      </c>
      <c r="E22" s="21">
        <v>3.2222181558609009E-2</v>
      </c>
      <c r="F22" s="11">
        <v>2.2516227890894108E-2</v>
      </c>
      <c r="G22" s="1">
        <f t="shared" si="0"/>
        <v>9.7059536677149005E-3</v>
      </c>
      <c r="H22" s="6">
        <f t="shared" si="5"/>
        <v>0.4310648175505512</v>
      </c>
      <c r="O22" s="14">
        <v>20</v>
      </c>
      <c r="P22" s="5">
        <f t="shared" si="4"/>
        <v>34671.130282936967</v>
      </c>
      <c r="Q22" s="14">
        <v>20189.849999999999</v>
      </c>
      <c r="R22" s="1">
        <f t="shared" si="2"/>
        <v>14481.280282936968</v>
      </c>
      <c r="S22" s="6">
        <f t="shared" si="3"/>
        <v>0.7172554666298645</v>
      </c>
    </row>
    <row r="23" spans="1:19" ht="18.75" x14ac:dyDescent="0.2">
      <c r="A23" s="14">
        <v>21</v>
      </c>
      <c r="B23" s="16" t="s">
        <v>57</v>
      </c>
      <c r="C23" s="16" t="s">
        <v>60</v>
      </c>
      <c r="D23" s="16" t="s">
        <v>62</v>
      </c>
      <c r="E23" s="21">
        <v>2.4576008319854736E-2</v>
      </c>
      <c r="F23" s="11">
        <v>3.4759899393745644E-2</v>
      </c>
      <c r="G23" s="1">
        <f t="shared" si="0"/>
        <v>-1.0183891073890908E-2</v>
      </c>
      <c r="H23" s="6">
        <f t="shared" si="5"/>
        <v>-0.29297815159163831</v>
      </c>
      <c r="O23" s="14">
        <v>21</v>
      </c>
      <c r="P23" s="5">
        <f t="shared" si="4"/>
        <v>26443.907694050613</v>
      </c>
      <c r="Q23" s="14">
        <v>31168.26</v>
      </c>
      <c r="R23" s="1">
        <f t="shared" si="2"/>
        <v>-4724.3523059493855</v>
      </c>
      <c r="S23" s="6">
        <f t="shared" si="3"/>
        <v>-0.151575747441448</v>
      </c>
    </row>
    <row r="24" spans="1:19" ht="18.75" x14ac:dyDescent="0.2">
      <c r="A24" s="14">
        <v>22</v>
      </c>
      <c r="B24" s="16" t="s">
        <v>57</v>
      </c>
      <c r="C24" s="16" t="s">
        <v>63</v>
      </c>
      <c r="D24" s="16" t="s">
        <v>64</v>
      </c>
      <c r="E24" s="21">
        <v>9.5025002956390381E-3</v>
      </c>
      <c r="F24" s="11">
        <v>1.3542870811360861E-2</v>
      </c>
      <c r="G24" s="1">
        <f t="shared" si="0"/>
        <v>-4.0403705157218226E-3</v>
      </c>
      <c r="H24" s="6">
        <f t="shared" si="5"/>
        <v>-0.29833929393555403</v>
      </c>
      <c r="O24" s="14">
        <v>22</v>
      </c>
      <c r="P24" s="5">
        <f t="shared" si="4"/>
        <v>10224.930980047795</v>
      </c>
      <c r="Q24" s="14">
        <v>12143.8</v>
      </c>
      <c r="R24" s="1">
        <f t="shared" si="2"/>
        <v>-1918.8690199522043</v>
      </c>
      <c r="S24" s="6">
        <f t="shared" si="3"/>
        <v>-0.15801223833991043</v>
      </c>
    </row>
    <row r="25" spans="1:19" ht="18.75" x14ac:dyDescent="0.2">
      <c r="A25" s="14">
        <v>23</v>
      </c>
      <c r="B25" s="16" t="s">
        <v>57</v>
      </c>
      <c r="C25" s="16" t="s">
        <v>63</v>
      </c>
      <c r="D25" s="16" t="s">
        <v>65</v>
      </c>
      <c r="E25" s="21">
        <v>1.4794081449508667E-2</v>
      </c>
      <c r="F25" s="11">
        <v>1.1413100234786885E-2</v>
      </c>
      <c r="G25" s="1">
        <f t="shared" si="0"/>
        <v>3.3809812147217819E-3</v>
      </c>
      <c r="H25" s="6">
        <f t="shared" si="5"/>
        <v>0.29623688087980016</v>
      </c>
      <c r="O25" s="14">
        <v>23</v>
      </c>
      <c r="P25" s="5">
        <f t="shared" si="4"/>
        <v>15918.630905572149</v>
      </c>
      <c r="Q25" s="14">
        <v>10234.120000000001</v>
      </c>
      <c r="R25" s="1">
        <f t="shared" si="2"/>
        <v>5684.5109055721477</v>
      </c>
      <c r="S25" s="6">
        <f t="shared" si="3"/>
        <v>0.55544696618489398</v>
      </c>
    </row>
    <row r="26" spans="1:19" ht="18.75" x14ac:dyDescent="0.2">
      <c r="A26" s="14">
        <v>24</v>
      </c>
      <c r="B26" s="16" t="s">
        <v>57</v>
      </c>
      <c r="C26" s="16" t="s">
        <v>63</v>
      </c>
      <c r="D26" s="16" t="s">
        <v>66</v>
      </c>
      <c r="E26" s="21">
        <v>9.0717077255249023E-3</v>
      </c>
      <c r="F26" s="11">
        <v>1.0793021247430297E-2</v>
      </c>
      <c r="G26" s="1">
        <f t="shared" si="0"/>
        <v>-1.7213135219053943E-3</v>
      </c>
      <c r="H26" s="6">
        <f t="shared" si="5"/>
        <v>-0.15948393711494088</v>
      </c>
      <c r="O26" s="14">
        <v>24</v>
      </c>
      <c r="P26" s="5">
        <f t="shared" si="4"/>
        <v>9761.4015446952599</v>
      </c>
      <c r="Q26" s="14">
        <v>9678.1200000000008</v>
      </c>
      <c r="R26" s="1">
        <f t="shared" si="2"/>
        <v>83.281544695259072</v>
      </c>
      <c r="S26" s="6">
        <f t="shared" si="3"/>
        <v>8.6051366066197833E-3</v>
      </c>
    </row>
    <row r="27" spans="1:19" ht="18.75" x14ac:dyDescent="0.2">
      <c r="A27" s="14">
        <v>25</v>
      </c>
      <c r="B27" s="16" t="s">
        <v>57</v>
      </c>
      <c r="C27" s="16" t="s">
        <v>67</v>
      </c>
      <c r="D27" s="16" t="s">
        <v>68</v>
      </c>
      <c r="E27" s="21">
        <v>7.9990625381469727E-3</v>
      </c>
      <c r="F27" s="11">
        <v>9.2923408780291681E-3</v>
      </c>
      <c r="G27" s="1">
        <f t="shared" si="0"/>
        <v>-1.2932783398821954E-3</v>
      </c>
      <c r="H27" s="6">
        <f t="shared" si="5"/>
        <v>-0.13917680774497046</v>
      </c>
      <c r="O27" s="14">
        <v>25</v>
      </c>
      <c r="P27" s="5">
        <f t="shared" si="4"/>
        <v>8607.2437143799089</v>
      </c>
      <c r="Q27" s="14">
        <v>8332.52</v>
      </c>
      <c r="R27" s="1">
        <f t="shared" si="2"/>
        <v>274.72371437990842</v>
      </c>
      <c r="S27" s="6">
        <f t="shared" si="3"/>
        <v>3.2970063603796736E-2</v>
      </c>
    </row>
    <row r="28" spans="1:19" ht="18.75" x14ac:dyDescent="0.2">
      <c r="A28" s="14">
        <v>26</v>
      </c>
      <c r="B28" s="16" t="s">
        <v>57</v>
      </c>
      <c r="C28" s="16" t="s">
        <v>67</v>
      </c>
      <c r="D28" s="16" t="s">
        <v>69</v>
      </c>
      <c r="E28" s="21">
        <v>1.3826638460159302E-2</v>
      </c>
      <c r="F28" s="11">
        <v>1.5609652069219193E-2</v>
      </c>
      <c r="G28" s="1">
        <f t="shared" si="0"/>
        <v>-1.783013609059891E-3</v>
      </c>
      <c r="H28" s="6">
        <f t="shared" si="5"/>
        <v>-0.11422507056232412</v>
      </c>
      <c r="O28" s="14">
        <v>26</v>
      </c>
      <c r="P28" s="5">
        <f t="shared" si="4"/>
        <v>14877.669817338738</v>
      </c>
      <c r="Q28" s="14">
        <v>13997</v>
      </c>
      <c r="R28" s="1">
        <f t="shared" si="2"/>
        <v>880.66981733873763</v>
      </c>
      <c r="S28" s="6">
        <f t="shared" si="3"/>
        <v>6.2918469481941672E-2</v>
      </c>
    </row>
    <row r="29" spans="1:19" ht="18.75" x14ac:dyDescent="0.2">
      <c r="A29" s="14">
        <v>27</v>
      </c>
      <c r="B29" s="16" t="s">
        <v>57</v>
      </c>
      <c r="C29" s="16" t="s">
        <v>67</v>
      </c>
      <c r="D29" s="16" t="s">
        <v>70</v>
      </c>
      <c r="E29" s="21">
        <v>1.4628767967224121E-2</v>
      </c>
      <c r="F29" s="11">
        <v>1.8585005178551744E-2</v>
      </c>
      <c r="G29" s="1">
        <f t="shared" si="0"/>
        <v>-3.9562372113276234E-3</v>
      </c>
      <c r="H29" s="6">
        <f t="shared" si="5"/>
        <v>-0.21287253747410131</v>
      </c>
      <c r="O29" s="14">
        <v>27</v>
      </c>
      <c r="P29" s="5">
        <f t="shared" si="4"/>
        <v>15740.75489188135</v>
      </c>
      <c r="Q29" s="14">
        <v>16664.88</v>
      </c>
      <c r="R29" s="1">
        <f t="shared" si="2"/>
        <v>-924.12510811865104</v>
      </c>
      <c r="S29" s="6">
        <f t="shared" si="3"/>
        <v>-5.5453451097076667E-2</v>
      </c>
    </row>
    <row r="30" spans="1:19" ht="18.75" x14ac:dyDescent="0.2">
      <c r="A30" s="14">
        <v>28</v>
      </c>
      <c r="B30" s="16" t="s">
        <v>57</v>
      </c>
      <c r="C30" s="16" t="s">
        <v>71</v>
      </c>
      <c r="D30" s="16" t="s">
        <v>72</v>
      </c>
      <c r="E30" s="21">
        <v>3.4864515066146851E-2</v>
      </c>
      <c r="F30" s="11">
        <v>2.1867275081626256E-2</v>
      </c>
      <c r="G30" s="1">
        <f t="shared" si="0"/>
        <v>1.2997239984520594E-2</v>
      </c>
      <c r="H30" s="6">
        <f t="shared" si="5"/>
        <v>0.59436943725290148</v>
      </c>
      <c r="O30" s="14">
        <v>28</v>
      </c>
      <c r="P30" s="5">
        <f t="shared" si="4"/>
        <v>37514.260466072657</v>
      </c>
      <c r="Q30" s="14">
        <v>19607.96</v>
      </c>
      <c r="R30" s="1">
        <f t="shared" si="2"/>
        <v>17906.300466072658</v>
      </c>
      <c r="S30" s="6">
        <f t="shared" si="3"/>
        <v>0.91321588100305484</v>
      </c>
    </row>
    <row r="31" spans="1:19" ht="18.75" x14ac:dyDescent="0.2">
      <c r="A31" s="14">
        <v>29</v>
      </c>
      <c r="B31" s="16" t="s">
        <v>57</v>
      </c>
      <c r="C31" s="16" t="s">
        <v>73</v>
      </c>
      <c r="D31" s="16" t="s">
        <v>74</v>
      </c>
      <c r="E31" s="21">
        <v>1.8479377031326294E-2</v>
      </c>
      <c r="F31" s="11">
        <v>1.9815549698460937E-2</v>
      </c>
      <c r="G31" s="1">
        <f t="shared" si="0"/>
        <v>-1.3361726671346427E-3</v>
      </c>
      <c r="H31" s="6">
        <f t="shared" si="5"/>
        <v>-6.7430512272814852E-2</v>
      </c>
      <c r="O31" s="14">
        <v>29</v>
      </c>
      <c r="P31" s="5">
        <f t="shared" si="4"/>
        <v>19883.980121540579</v>
      </c>
      <c r="Q31" s="14">
        <v>17768.259999999998</v>
      </c>
      <c r="R31" s="1">
        <f t="shared" si="2"/>
        <v>2115.7201215405803</v>
      </c>
      <c r="S31" s="6">
        <f t="shared" si="3"/>
        <v>0.11907300554700238</v>
      </c>
    </row>
    <row r="32" spans="1:19" ht="18.75" x14ac:dyDescent="0.2">
      <c r="A32" s="14">
        <v>30</v>
      </c>
      <c r="B32" s="16" t="s">
        <v>57</v>
      </c>
      <c r="C32" s="16" t="s">
        <v>73</v>
      </c>
      <c r="D32" s="16" t="s">
        <v>75</v>
      </c>
      <c r="E32" s="21">
        <v>4.1978061199188232E-3</v>
      </c>
      <c r="F32" s="11">
        <v>1.22436045878529E-2</v>
      </c>
      <c r="G32" s="1">
        <f t="shared" si="0"/>
        <v>-8.0457984679340767E-3</v>
      </c>
      <c r="H32" s="6">
        <f t="shared" si="5"/>
        <v>-0.6571429524861051</v>
      </c>
      <c r="O32" s="14">
        <v>30</v>
      </c>
      <c r="P32" s="5">
        <f t="shared" si="4"/>
        <v>4517.1215455953779</v>
      </c>
      <c r="Q32" s="14">
        <v>10978.8</v>
      </c>
      <c r="R32" s="1">
        <f t="shared" si="2"/>
        <v>-6461.6784544046213</v>
      </c>
      <c r="S32" s="6">
        <f t="shared" si="3"/>
        <v>-0.58855962895804836</v>
      </c>
    </row>
    <row r="33" spans="1:19" ht="18.75" x14ac:dyDescent="0.2">
      <c r="A33" s="14">
        <v>31</v>
      </c>
      <c r="B33" s="16" t="s">
        <v>57</v>
      </c>
      <c r="C33" s="16" t="s">
        <v>73</v>
      </c>
      <c r="D33" s="16" t="s">
        <v>76</v>
      </c>
      <c r="E33" s="21">
        <v>9.5541834831237793E-2</v>
      </c>
      <c r="F33" s="11">
        <v>8.6468631876904595E-2</v>
      </c>
      <c r="G33" s="1">
        <f t="shared" si="0"/>
        <v>9.0732029543331982E-3</v>
      </c>
      <c r="H33" s="6">
        <f t="shared" si="5"/>
        <v>0.10493057143831845</v>
      </c>
      <c r="O33" s="14">
        <v>31</v>
      </c>
      <c r="P33" s="5">
        <f t="shared" si="4"/>
        <v>102802.581854638</v>
      </c>
      <c r="Q33" s="14">
        <v>77533.41</v>
      </c>
      <c r="R33" s="1">
        <f t="shared" si="2"/>
        <v>25269.171854638</v>
      </c>
      <c r="S33" s="6">
        <f t="shared" si="3"/>
        <v>0.32591333019711116</v>
      </c>
    </row>
    <row r="34" spans="1:19" ht="18.75" x14ac:dyDescent="0.2">
      <c r="A34" s="14">
        <v>32</v>
      </c>
      <c r="B34" s="18" t="s">
        <v>77</v>
      </c>
      <c r="C34" s="18" t="s">
        <v>78</v>
      </c>
      <c r="D34" s="18" t="s">
        <v>79</v>
      </c>
      <c r="E34" s="21">
        <v>3.9503604173660278E-2</v>
      </c>
      <c r="F34" s="11">
        <v>2.8442376305059944E-2</v>
      </c>
      <c r="G34" s="1">
        <f t="shared" si="0"/>
        <v>1.1061227868600334E-2</v>
      </c>
      <c r="H34" s="6">
        <f t="shared" si="5"/>
        <v>0.3888995683751123</v>
      </c>
      <c r="O34" s="14">
        <v>32</v>
      </c>
      <c r="P34" s="5">
        <f t="shared" si="4"/>
        <v>42505.88405416302</v>
      </c>
      <c r="Q34" s="19">
        <v>25503.59</v>
      </c>
      <c r="R34" s="1">
        <f t="shared" si="2"/>
        <v>17002.29405416302</v>
      </c>
      <c r="S34" s="6">
        <f t="shared" si="3"/>
        <v>0.6666627739139086</v>
      </c>
    </row>
    <row r="35" spans="1:19" ht="18.75" x14ac:dyDescent="0.2">
      <c r="A35" s="14">
        <v>33</v>
      </c>
      <c r="B35" s="18" t="s">
        <v>77</v>
      </c>
      <c r="C35" s="18" t="s">
        <v>80</v>
      </c>
      <c r="D35" s="18" t="s">
        <v>81</v>
      </c>
      <c r="E35" s="21">
        <v>1.4039993286132813E-2</v>
      </c>
      <c r="F35" s="11">
        <v>1.6270381918246913E-2</v>
      </c>
      <c r="G35" s="1">
        <f t="shared" si="0"/>
        <v>-2.2303886321141005E-3</v>
      </c>
      <c r="H35" s="6">
        <f t="shared" si="5"/>
        <v>-0.13708274601795079</v>
      </c>
      <c r="O35" s="14">
        <v>33</v>
      </c>
      <c r="P35" s="5">
        <f t="shared" si="4"/>
        <v>15107.237941011432</v>
      </c>
      <c r="Q35" s="19">
        <v>14589.45</v>
      </c>
      <c r="R35" s="1">
        <f t="shared" si="2"/>
        <v>517.78794101143103</v>
      </c>
      <c r="S35" s="6">
        <f t="shared" si="3"/>
        <v>3.5490573051858092E-2</v>
      </c>
    </row>
    <row r="36" spans="1:19" ht="18.75" x14ac:dyDescent="0.2">
      <c r="A36" s="14">
        <v>34</v>
      </c>
      <c r="B36" s="18" t="s">
        <v>77</v>
      </c>
      <c r="C36" s="18" t="s">
        <v>80</v>
      </c>
      <c r="D36" s="18" t="s">
        <v>82</v>
      </c>
      <c r="E36" s="21">
        <v>1.0981947183609009E-2</v>
      </c>
      <c r="F36" s="11">
        <v>8.9395761577220414E-3</v>
      </c>
      <c r="G36" s="1">
        <f t="shared" si="0"/>
        <v>2.0423710258869673E-3</v>
      </c>
      <c r="H36" s="6">
        <f t="shared" si="5"/>
        <v>0.22846396628354232</v>
      </c>
      <c r="O36" s="14">
        <v>34</v>
      </c>
      <c r="P36" s="5">
        <f t="shared" si="4"/>
        <v>11816.804257790478</v>
      </c>
      <c r="Q36" s="19">
        <v>8016.21</v>
      </c>
      <c r="R36" s="1">
        <f t="shared" si="2"/>
        <v>3800.594257790478</v>
      </c>
      <c r="S36" s="6">
        <f t="shared" si="3"/>
        <v>0.47411360952251475</v>
      </c>
    </row>
    <row r="37" spans="1:19" ht="18.75" x14ac:dyDescent="0.2">
      <c r="A37" s="14">
        <v>35</v>
      </c>
      <c r="B37" s="15" t="s">
        <v>18</v>
      </c>
      <c r="C37" s="15" t="s">
        <v>19</v>
      </c>
      <c r="D37" s="16" t="s">
        <v>83</v>
      </c>
      <c r="E37" s="21">
        <v>3.7061899900436401E-2</v>
      </c>
      <c r="F37" s="11">
        <v>6.2576040531574534E-2</v>
      </c>
      <c r="G37" s="1">
        <f t="shared" si="0"/>
        <v>-2.5514140631138132E-2</v>
      </c>
      <c r="H37" s="6">
        <f t="shared" si="5"/>
        <v>-0.40773018577716247</v>
      </c>
      <c r="O37" s="14">
        <v>35</v>
      </c>
      <c r="P37" s="5">
        <f t="shared" si="4"/>
        <v>39878.629357626654</v>
      </c>
      <c r="Q37" s="14">
        <v>56109.88</v>
      </c>
      <c r="R37" s="1">
        <f t="shared" si="2"/>
        <v>-16231.250642373343</v>
      </c>
      <c r="S37" s="6">
        <f t="shared" si="3"/>
        <v>-0.28927616031924047</v>
      </c>
    </row>
    <row r="38" spans="1:19" ht="18.75" x14ac:dyDescent="0.2">
      <c r="A38" s="14">
        <v>36</v>
      </c>
      <c r="B38" s="15" t="s">
        <v>18</v>
      </c>
      <c r="C38" s="15" t="s">
        <v>20</v>
      </c>
      <c r="D38" s="16" t="s">
        <v>84</v>
      </c>
      <c r="E38" s="21">
        <v>9.982222318649292E-2</v>
      </c>
      <c r="F38" s="11">
        <v>0.14101269783475109</v>
      </c>
      <c r="G38" s="1">
        <f t="shared" si="0"/>
        <v>-4.1190474648258174E-2</v>
      </c>
      <c r="H38" s="6">
        <f t="shared" si="5"/>
        <v>-0.29210472021837464</v>
      </c>
      <c r="O38" s="14">
        <v>36</v>
      </c>
      <c r="P38" s="5">
        <f t="shared" si="4"/>
        <v>107408.24623941441</v>
      </c>
      <c r="Q38" s="14">
        <v>126440.89</v>
      </c>
      <c r="R38" s="1">
        <f t="shared" si="2"/>
        <v>-19032.64376058559</v>
      </c>
      <c r="S38" s="6">
        <f t="shared" si="3"/>
        <v>-0.15052601860510148</v>
      </c>
    </row>
    <row r="39" spans="1:19" ht="18.75" x14ac:dyDescent="0.2">
      <c r="A39" s="14">
        <v>37</v>
      </c>
      <c r="B39" s="15" t="s">
        <v>18</v>
      </c>
      <c r="C39" s="15" t="s">
        <v>20</v>
      </c>
      <c r="D39" s="16" t="s">
        <v>85</v>
      </c>
      <c r="E39" s="21">
        <v>6.3494712114334106E-2</v>
      </c>
      <c r="F39" s="11">
        <v>8.7103041826468969E-2</v>
      </c>
      <c r="G39" s="1">
        <f t="shared" si="0"/>
        <v>-2.3608329712134862E-2</v>
      </c>
      <c r="H39" s="6">
        <f t="shared" si="5"/>
        <v>-0.27103909596140807</v>
      </c>
      <c r="O39" s="14">
        <v>37</v>
      </c>
      <c r="P39" s="5">
        <f t="shared" si="4"/>
        <v>68320.128515890639</v>
      </c>
      <c r="Q39" s="14">
        <v>78102.259999999995</v>
      </c>
      <c r="R39" s="1">
        <f t="shared" si="2"/>
        <v>-9782.1314841093554</v>
      </c>
      <c r="S39" s="6">
        <f t="shared" si="3"/>
        <v>-0.12524773910651696</v>
      </c>
    </row>
    <row r="40" spans="1:19" ht="18.75" x14ac:dyDescent="0.2">
      <c r="A40" s="14">
        <v>38</v>
      </c>
      <c r="B40" s="15" t="s">
        <v>18</v>
      </c>
      <c r="C40" s="15" t="s">
        <v>13</v>
      </c>
      <c r="D40" s="16" t="s">
        <v>86</v>
      </c>
      <c r="E40" s="21">
        <v>2.0292580127716064E-2</v>
      </c>
      <c r="F40" s="11">
        <v>4.1765475955901944E-2</v>
      </c>
      <c r="G40" s="1">
        <f t="shared" si="0"/>
        <v>-2.147289582818588E-2</v>
      </c>
      <c r="H40" s="6">
        <f t="shared" si="5"/>
        <v>-0.51413027953657287</v>
      </c>
      <c r="O40" s="14">
        <v>38</v>
      </c>
      <c r="P40" s="5">
        <f t="shared" si="4"/>
        <v>21834.972468568147</v>
      </c>
      <c r="Q40" s="14">
        <v>37449.879999999997</v>
      </c>
      <c r="R40" s="1">
        <f t="shared" si="2"/>
        <v>-15614.907531431851</v>
      </c>
      <c r="S40" s="6">
        <f t="shared" si="3"/>
        <v>-0.41695480817113034</v>
      </c>
    </row>
    <row r="41" spans="1:19" ht="18.75" x14ac:dyDescent="0.2">
      <c r="A41" s="14">
        <v>39</v>
      </c>
      <c r="B41" s="15" t="s">
        <v>18</v>
      </c>
      <c r="C41" s="15" t="s">
        <v>17</v>
      </c>
      <c r="D41" s="16" t="s">
        <v>87</v>
      </c>
      <c r="E41" s="21">
        <v>0.24293878674507141</v>
      </c>
      <c r="F41" s="11">
        <v>0.32359091845698112</v>
      </c>
      <c r="G41" s="1">
        <f t="shared" si="0"/>
        <v>-8.0652131711909714E-2</v>
      </c>
      <c r="H41" s="6">
        <f t="shared" si="5"/>
        <v>-0.24924102350119501</v>
      </c>
      <c r="O41" s="14">
        <v>39</v>
      </c>
      <c r="P41" s="5">
        <f t="shared" si="4"/>
        <v>261400.54902756817</v>
      </c>
      <c r="Q41" s="14">
        <v>290151.46999999997</v>
      </c>
      <c r="R41" s="1">
        <f t="shared" si="2"/>
        <v>-28750.920972431806</v>
      </c>
      <c r="S41" s="6">
        <f t="shared" si="3"/>
        <v>-9.9089351408186241E-2</v>
      </c>
    </row>
    <row r="42" spans="1:19" ht="18.75" x14ac:dyDescent="0.2">
      <c r="A42" s="14">
        <v>40</v>
      </c>
      <c r="B42" s="15" t="s">
        <v>18</v>
      </c>
      <c r="C42" s="15" t="s">
        <v>24</v>
      </c>
      <c r="D42" s="16" t="s">
        <v>25</v>
      </c>
      <c r="E42" s="21">
        <v>7.7890008687973022E-2</v>
      </c>
      <c r="F42" s="11">
        <v>9.5884921637406431E-2</v>
      </c>
      <c r="G42" s="1">
        <f t="shared" si="0"/>
        <v>-1.7994912949433409E-2</v>
      </c>
      <c r="H42" s="6">
        <f t="shared" si="5"/>
        <v>-0.18767197847313324</v>
      </c>
      <c r="O42" s="14">
        <v>40</v>
      </c>
      <c r="P42" s="5">
        <f t="shared" si="4"/>
        <v>83809.355014721019</v>
      </c>
      <c r="Q42" s="14">
        <v>85976.62</v>
      </c>
      <c r="R42" s="1">
        <f t="shared" si="2"/>
        <v>-2167.2649852789764</v>
      </c>
      <c r="S42" s="6">
        <f t="shared" si="3"/>
        <v>-2.5207608594975894E-2</v>
      </c>
    </row>
    <row r="43" spans="1:19" ht="18.75" x14ac:dyDescent="0.2">
      <c r="A43" s="14">
        <v>41</v>
      </c>
      <c r="B43" s="15" t="s">
        <v>18</v>
      </c>
      <c r="C43" s="15" t="s">
        <v>24</v>
      </c>
      <c r="D43" s="16" t="s">
        <v>26</v>
      </c>
      <c r="E43" s="21">
        <v>0.50503259897232056</v>
      </c>
      <c r="F43" s="11">
        <v>0.56324057338302458</v>
      </c>
      <c r="G43" s="1">
        <f t="shared" si="0"/>
        <v>-5.8207974410704022E-2</v>
      </c>
      <c r="H43" s="6">
        <f t="shared" si="5"/>
        <v>-0.10334478225012464</v>
      </c>
      <c r="O43" s="14">
        <v>41</v>
      </c>
      <c r="P43" s="5">
        <f t="shared" si="4"/>
        <v>543411.44062419515</v>
      </c>
      <c r="Q43" s="14">
        <v>505035.72</v>
      </c>
      <c r="R43" s="1">
        <f t="shared" si="2"/>
        <v>38375.720624195179</v>
      </c>
      <c r="S43" s="6">
        <f t="shared" si="3"/>
        <v>7.5986151284893638E-2</v>
      </c>
    </row>
    <row r="44" spans="1:19" ht="18.75" x14ac:dyDescent="0.2">
      <c r="A44" s="14">
        <v>42</v>
      </c>
      <c r="B44" s="15" t="s">
        <v>18</v>
      </c>
      <c r="C44" s="15" t="s">
        <v>21</v>
      </c>
      <c r="D44" s="16" t="s">
        <v>22</v>
      </c>
      <c r="E44" s="21">
        <v>1.9814223051071167E-2</v>
      </c>
      <c r="F44" s="11">
        <v>2.6326524048202172E-2</v>
      </c>
      <c r="G44" s="1">
        <f t="shared" si="0"/>
        <v>-6.5123009971310049E-3</v>
      </c>
      <c r="H44" s="6">
        <f t="shared" si="5"/>
        <v>-0.24736653366040273</v>
      </c>
      <c r="O44" s="14">
        <v>42</v>
      </c>
      <c r="P44" s="5">
        <f t="shared" si="4"/>
        <v>21320.263996285648</v>
      </c>
      <c r="Q44" s="14">
        <v>23606.39</v>
      </c>
      <c r="R44" s="1">
        <f t="shared" si="2"/>
        <v>-2286.1260037143511</v>
      </c>
      <c r="S44" s="6">
        <f t="shared" si="3"/>
        <v>-9.684352430483234E-2</v>
      </c>
    </row>
    <row r="45" spans="1:19" ht="18.75" x14ac:dyDescent="0.2">
      <c r="A45" s="14">
        <v>43</v>
      </c>
      <c r="B45" s="15" t="s">
        <v>18</v>
      </c>
      <c r="C45" s="15" t="s">
        <v>20</v>
      </c>
      <c r="D45" s="16" t="s">
        <v>27</v>
      </c>
      <c r="E45" s="21">
        <v>8.2013309001922607E-2</v>
      </c>
      <c r="F45" s="11">
        <v>0.11769090258028249</v>
      </c>
      <c r="G45" s="1">
        <f t="shared" si="0"/>
        <v>-3.5677593578359881E-2</v>
      </c>
      <c r="H45" s="6">
        <f t="shared" si="5"/>
        <v>-0.30314657119756999</v>
      </c>
      <c r="O45" s="14">
        <v>43</v>
      </c>
      <c r="P45" s="5">
        <f t="shared" si="4"/>
        <v>88245.993895952415</v>
      </c>
      <c r="Q45" s="14">
        <v>105529.17</v>
      </c>
      <c r="R45" s="1">
        <f t="shared" si="2"/>
        <v>-17283.176104047583</v>
      </c>
      <c r="S45" s="6">
        <f t="shared" si="3"/>
        <v>-0.16377629146564485</v>
      </c>
    </row>
    <row r="46" spans="1:19" ht="18.75" x14ac:dyDescent="0.2">
      <c r="A46" s="14">
        <v>44</v>
      </c>
      <c r="B46" s="15" t="s">
        <v>18</v>
      </c>
      <c r="C46" s="15" t="s">
        <v>23</v>
      </c>
      <c r="D46" s="16" t="s">
        <v>28</v>
      </c>
      <c r="E46" s="21">
        <v>2.8587073087692261E-2</v>
      </c>
      <c r="F46" s="11">
        <v>4.5033370286769576E-2</v>
      </c>
      <c r="G46" s="1">
        <f t="shared" ref="G46:G47" si="6">E46-F46</f>
        <v>-1.6446297199077316E-2</v>
      </c>
      <c r="H46" s="6">
        <f t="shared" ref="H46:H47" si="7">G46/F46</f>
        <v>-0.36520245085696146</v>
      </c>
      <c r="O46" s="14">
        <v>44</v>
      </c>
      <c r="P46" s="5">
        <f t="shared" si="4"/>
        <v>30759.782005684112</v>
      </c>
      <c r="Q46" s="14">
        <v>40380.07</v>
      </c>
      <c r="R46" s="1">
        <f t="shared" ref="R46:R47" si="8">P46-Q46</f>
        <v>-9620.2879943158878</v>
      </c>
      <c r="S46" s="6">
        <f t="shared" ref="S46:S47" si="9">R46/Q46</f>
        <v>-0.23824346996713694</v>
      </c>
    </row>
    <row r="47" spans="1:19" ht="18.75" x14ac:dyDescent="0.2">
      <c r="A47" s="14">
        <v>45</v>
      </c>
      <c r="B47" s="15" t="s">
        <v>18</v>
      </c>
      <c r="C47" s="15" t="s">
        <v>23</v>
      </c>
      <c r="D47" s="16" t="s">
        <v>29</v>
      </c>
      <c r="E47" s="21">
        <v>0.35538673400878906</v>
      </c>
      <c r="F47" s="11">
        <v>0.35171039643612501</v>
      </c>
      <c r="G47" s="1">
        <f t="shared" si="6"/>
        <v>3.6763375726640568E-3</v>
      </c>
      <c r="H47" s="6">
        <f t="shared" si="7"/>
        <v>1.0452740692104407E-2</v>
      </c>
      <c r="O47" s="14">
        <v>45</v>
      </c>
      <c r="P47" s="5">
        <f t="shared" si="4"/>
        <v>382393.66060303693</v>
      </c>
      <c r="Q47" s="14">
        <v>315365.08</v>
      </c>
      <c r="R47" s="1">
        <f t="shared" si="8"/>
        <v>67028.580603036913</v>
      </c>
      <c r="S47" s="6">
        <f t="shared" si="9"/>
        <v>0.21254281102726055</v>
      </c>
    </row>
  </sheetData>
  <phoneticPr fontId="1" type="noConversion"/>
  <conditionalFormatting sqref="C2:D2">
    <cfRule type="cellIs" dxfId="1" priority="1" operator="equal">
      <formula>#N/A</formula>
    </cfRule>
    <cfRule type="containsText" dxfId="0" priority="2" operator="containsText" text="#N/A">
      <formula>NOT(ISERROR(SEARCH("#N/A",C2)))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2022-04-13T08:33:35Z</dcterms:modified>
</cp:coreProperties>
</file>