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59328\PycharmProjects\洪涝项目直接经济损失预测_BP_2\实验结果\"/>
    </mc:Choice>
  </mc:AlternateContent>
  <xr:revisionPtr revIDLastSave="0" documentId="13_ncr:1_{E70828A5-0BFA-4C73-BB9C-BB4CBDB38E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3" i="1" l="1"/>
  <c r="S23" i="1" s="1"/>
  <c r="R24" i="1"/>
  <c r="S24" i="1"/>
  <c r="R25" i="1"/>
  <c r="S25" i="1"/>
  <c r="R26" i="1"/>
  <c r="S26" i="1"/>
  <c r="R27" i="1"/>
  <c r="S27" i="1" s="1"/>
  <c r="R28" i="1"/>
  <c r="S28" i="1" s="1"/>
  <c r="R29" i="1"/>
  <c r="S29" i="1" s="1"/>
  <c r="R30" i="1"/>
  <c r="S30" i="1"/>
  <c r="R31" i="1"/>
  <c r="S31" i="1"/>
  <c r="R32" i="1"/>
  <c r="S32" i="1"/>
  <c r="R33" i="1"/>
  <c r="S33" i="1" s="1"/>
  <c r="R34" i="1"/>
  <c r="S34" i="1" s="1"/>
  <c r="R35" i="1"/>
  <c r="S35" i="1" s="1"/>
  <c r="R36" i="1"/>
  <c r="S36" i="1"/>
  <c r="R37" i="1"/>
  <c r="S37" i="1"/>
  <c r="R38" i="1"/>
  <c r="S38" i="1"/>
  <c r="R39" i="1"/>
  <c r="S39" i="1" s="1"/>
  <c r="R40" i="1"/>
  <c r="S40" i="1" s="1"/>
  <c r="R41" i="1"/>
  <c r="S41" i="1" s="1"/>
  <c r="R42" i="1"/>
  <c r="S42" i="1"/>
  <c r="R43" i="1"/>
  <c r="S43" i="1"/>
  <c r="R44" i="1"/>
  <c r="S44" i="1"/>
  <c r="R45" i="1"/>
  <c r="S45" i="1" s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G23" i="1"/>
  <c r="H23" i="1"/>
  <c r="G24" i="1"/>
  <c r="H24" i="1"/>
  <c r="G25" i="1"/>
  <c r="H25" i="1"/>
  <c r="G26" i="1"/>
  <c r="H26" i="1"/>
  <c r="G27" i="1"/>
  <c r="H27" i="1" s="1"/>
  <c r="G28" i="1"/>
  <c r="H28" i="1" s="1"/>
  <c r="G29" i="1"/>
  <c r="H29" i="1"/>
  <c r="G30" i="1"/>
  <c r="H30" i="1"/>
  <c r="G31" i="1"/>
  <c r="H31" i="1"/>
  <c r="G32" i="1"/>
  <c r="H32" i="1"/>
  <c r="G33" i="1"/>
  <c r="H33" i="1" s="1"/>
  <c r="G34" i="1"/>
  <c r="H34" i="1" s="1"/>
  <c r="G35" i="1"/>
  <c r="H35" i="1"/>
  <c r="G36" i="1"/>
  <c r="H36" i="1"/>
  <c r="G37" i="1"/>
  <c r="H37" i="1"/>
  <c r="G38" i="1"/>
  <c r="H38" i="1"/>
  <c r="G39" i="1"/>
  <c r="H39" i="1" s="1"/>
  <c r="G40" i="1"/>
  <c r="H40" i="1" s="1"/>
  <c r="G41" i="1"/>
  <c r="H41" i="1"/>
  <c r="G42" i="1"/>
  <c r="H42" i="1"/>
  <c r="G43" i="1"/>
  <c r="H43" i="1"/>
  <c r="G44" i="1"/>
  <c r="H44" i="1"/>
  <c r="G45" i="1"/>
  <c r="H45" i="1" s="1"/>
  <c r="P8" i="1"/>
  <c r="P9" i="1"/>
  <c r="R9" i="1" s="1"/>
  <c r="S9" i="1" s="1"/>
  <c r="P10" i="1"/>
  <c r="R10" i="1" s="1"/>
  <c r="S10" i="1" s="1"/>
  <c r="P11" i="1"/>
  <c r="R11" i="1" s="1"/>
  <c r="S11" i="1" s="1"/>
  <c r="P12" i="1"/>
  <c r="R12" i="1" s="1"/>
  <c r="S12" i="1" s="1"/>
  <c r="P13" i="1"/>
  <c r="R13" i="1" s="1"/>
  <c r="S13" i="1" s="1"/>
  <c r="P14" i="1"/>
  <c r="R14" i="1" s="1"/>
  <c r="S14" i="1" s="1"/>
  <c r="P15" i="1"/>
  <c r="R15" i="1" s="1"/>
  <c r="S15" i="1" s="1"/>
  <c r="P16" i="1"/>
  <c r="R16" i="1" s="1"/>
  <c r="S16" i="1" s="1"/>
  <c r="P17" i="1"/>
  <c r="R17" i="1" s="1"/>
  <c r="S17" i="1" s="1"/>
  <c r="P18" i="1"/>
  <c r="R18" i="1" s="1"/>
  <c r="S18" i="1" s="1"/>
  <c r="P19" i="1"/>
  <c r="R19" i="1" s="1"/>
  <c r="S19" i="1" s="1"/>
  <c r="P20" i="1"/>
  <c r="R20" i="1" s="1"/>
  <c r="S20" i="1" s="1"/>
  <c r="P21" i="1"/>
  <c r="R21" i="1" s="1"/>
  <c r="S21" i="1" s="1"/>
  <c r="P22" i="1"/>
  <c r="R22" i="1" s="1"/>
  <c r="S22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P4" i="1"/>
  <c r="R4" i="1" s="1"/>
  <c r="S4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P3" i="1" l="1"/>
  <c r="R3" i="1" s="1"/>
  <c r="S3" i="1" s="1"/>
  <c r="R8" i="1"/>
  <c r="S8" i="1" s="1"/>
  <c r="P7" i="1"/>
  <c r="R7" i="1" s="1"/>
  <c r="S7" i="1" s="1"/>
  <c r="P6" i="1"/>
  <c r="R6" i="1" s="1"/>
  <c r="S6" i="1" s="1"/>
  <c r="P5" i="1"/>
  <c r="R5" i="1" s="1"/>
  <c r="S5" i="1" s="1"/>
</calcChain>
</file>

<file path=xl/sharedStrings.xml><?xml version="1.0" encoding="utf-8"?>
<sst xmlns="http://schemas.openxmlformats.org/spreadsheetml/2006/main" count="145" uniqueCount="73">
  <si>
    <t>预测值（归一化）</t>
    <phoneticPr fontId="3" type="noConversion"/>
  </si>
  <si>
    <t>实际值（归一化）</t>
    <phoneticPr fontId="3" type="noConversion"/>
  </si>
  <si>
    <t>预测值-实际值</t>
    <phoneticPr fontId="3" type="noConversion"/>
  </si>
  <si>
    <t>差异率</t>
    <phoneticPr fontId="3" type="noConversion"/>
  </si>
  <si>
    <t>反归一化</t>
    <phoneticPr fontId="3" type="noConversion"/>
  </si>
  <si>
    <t>样本库中的最大最小值</t>
    <phoneticPr fontId="3" type="noConversion"/>
  </si>
  <si>
    <t>预测值</t>
    <phoneticPr fontId="3" type="noConversion"/>
  </si>
  <si>
    <t>实际值</t>
    <phoneticPr fontId="3" type="noConversion"/>
  </si>
  <si>
    <t>区域代码</t>
    <phoneticPr fontId="7" type="noConversion"/>
  </si>
  <si>
    <t>区域</t>
    <phoneticPr fontId="7" type="noConversion"/>
  </si>
  <si>
    <t>叶县</t>
  </si>
  <si>
    <t>郏县</t>
  </si>
  <si>
    <t>舞钢市</t>
  </si>
  <si>
    <t>max</t>
  </si>
  <si>
    <t>min</t>
  </si>
  <si>
    <t>第一组</t>
    <phoneticPr fontId="1" type="noConversion"/>
  </si>
  <si>
    <t>南阳市</t>
  </si>
  <si>
    <t>邓州市</t>
  </si>
  <si>
    <t>信阳市</t>
  </si>
  <si>
    <t>固始县</t>
  </si>
  <si>
    <t>周口市</t>
  </si>
  <si>
    <t>淮阳区</t>
  </si>
  <si>
    <t>驻马店市</t>
  </si>
  <si>
    <t>驿城区</t>
  </si>
  <si>
    <t>西平县</t>
  </si>
  <si>
    <t>河南省</t>
    <phoneticPr fontId="1" type="noConversion"/>
  </si>
  <si>
    <t>开封市</t>
  </si>
  <si>
    <t>兰考县</t>
  </si>
  <si>
    <t>安阳市</t>
  </si>
  <si>
    <t>新乡市</t>
  </si>
  <si>
    <t>洛阳市</t>
  </si>
  <si>
    <t>嵩县</t>
  </si>
  <si>
    <t>焦作市</t>
  </si>
  <si>
    <t>洛宁县</t>
  </si>
  <si>
    <t>平顶山市</t>
  </si>
  <si>
    <t>南召县</t>
  </si>
  <si>
    <t>漯河市</t>
  </si>
  <si>
    <t>舞阳县</t>
  </si>
  <si>
    <t>许昌市</t>
  </si>
  <si>
    <t>三门峡市</t>
  </si>
  <si>
    <t>卢氏县</t>
  </si>
  <si>
    <t>宜阳县</t>
  </si>
  <si>
    <t>新安县</t>
  </si>
  <si>
    <t>西峡县</t>
  </si>
  <si>
    <t>濮阳市</t>
  </si>
  <si>
    <t>南乐县</t>
  </si>
  <si>
    <t>内乡县</t>
  </si>
  <si>
    <t>新野县</t>
  </si>
  <si>
    <t>卧龙区</t>
  </si>
  <si>
    <t>洛龙区</t>
  </si>
  <si>
    <t>郑州市</t>
  </si>
  <si>
    <t>惠济区</t>
  </si>
  <si>
    <t>上街区</t>
  </si>
  <si>
    <t>金水区</t>
  </si>
  <si>
    <t>荥阳市</t>
  </si>
  <si>
    <t>登封市</t>
  </si>
  <si>
    <t>杞县</t>
  </si>
  <si>
    <t>文峰区</t>
  </si>
  <si>
    <t>龙安区</t>
  </si>
  <si>
    <t>安阳县</t>
  </si>
  <si>
    <t>滑县</t>
  </si>
  <si>
    <t>内黄县</t>
  </si>
  <si>
    <t>鹤壁市</t>
  </si>
  <si>
    <t>鹤山区</t>
  </si>
  <si>
    <t>山城区</t>
  </si>
  <si>
    <t>红旗区</t>
  </si>
  <si>
    <t>封丘县</t>
  </si>
  <si>
    <t>修武县</t>
  </si>
  <si>
    <t>武陟县</t>
  </si>
  <si>
    <t>温县</t>
  </si>
  <si>
    <t>沁阳市</t>
  </si>
  <si>
    <t>禹州市</t>
  </si>
  <si>
    <t>长葛市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</si>
</sst>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49" fontId="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/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workbookViewId="0">
      <selection activeCell="V42" sqref="V42"/>
    </sheetView>
  </sheetViews>
  <sheetFormatPr defaultRowHeight="14.25" x14ac:dyDescent="0.2"/>
  <cols>
    <col min="1" max="2" width="9.375" style="1" customWidth="1"/>
    <col min="3" max="3" width="9" style="1"/>
    <col min="4" max="4" width="13" style="1" customWidth="1"/>
    <col min="5" max="5" width="9.375" style="1" customWidth="1"/>
    <col min="6" max="6" width="13.75" style="9" customWidth="1"/>
    <col min="7" max="7" width="13.75" style="6" customWidth="1"/>
    <col min="8" max="8" width="12.25" customWidth="1"/>
    <col min="13" max="13" width="13.125" customWidth="1"/>
    <col min="15" max="15" width="9.375" style="1" customWidth="1"/>
  </cols>
  <sheetData>
    <row r="1" spans="1:19" x14ac:dyDescent="0.2">
      <c r="A1" s="1" t="s">
        <v>15</v>
      </c>
      <c r="O1" s="1" t="s">
        <v>15</v>
      </c>
    </row>
    <row r="2" spans="1:19" x14ac:dyDescent="0.2">
      <c r="C2" s="7" t="s">
        <v>8</v>
      </c>
      <c r="D2" s="8" t="s">
        <v>9</v>
      </c>
      <c r="E2" s="2" t="s">
        <v>0</v>
      </c>
      <c r="F2" s="10" t="s">
        <v>1</v>
      </c>
      <c r="G2" s="3" t="s">
        <v>2</v>
      </c>
      <c r="H2" s="4" t="s">
        <v>3</v>
      </c>
      <c r="K2" s="3" t="s">
        <v>4</v>
      </c>
      <c r="L2" s="3" t="s">
        <v>5</v>
      </c>
      <c r="M2" s="1"/>
      <c r="N2" s="1"/>
      <c r="P2" s="2" t="s">
        <v>6</v>
      </c>
      <c r="Q2" s="2" t="s">
        <v>7</v>
      </c>
      <c r="R2" s="3" t="s">
        <v>2</v>
      </c>
      <c r="S2" s="4" t="s">
        <v>3</v>
      </c>
    </row>
    <row r="3" spans="1:19" ht="18.75" x14ac:dyDescent="0.2">
      <c r="A3" s="14">
        <v>840</v>
      </c>
      <c r="B3" s="15" t="s">
        <v>25</v>
      </c>
      <c r="C3" s="15" t="s">
        <v>50</v>
      </c>
      <c r="D3" s="16" t="s">
        <v>51</v>
      </c>
      <c r="E3" s="11">
        <v>7.940363883972168E-2</v>
      </c>
      <c r="F3" s="11">
        <v>9.5884921637406431E-2</v>
      </c>
      <c r="G3" s="1">
        <f t="shared" ref="G3:G22" si="0">E3-F3</f>
        <v>-1.6481282797684751E-2</v>
      </c>
      <c r="H3" s="6">
        <f t="shared" ref="H3:H22" si="1">G3/F3</f>
        <v>-0.17188607464278416</v>
      </c>
      <c r="K3" s="1"/>
      <c r="L3" s="12" t="s">
        <v>13</v>
      </c>
      <c r="M3" s="13">
        <v>896660.41</v>
      </c>
      <c r="N3" s="1"/>
      <c r="O3" s="14">
        <v>840</v>
      </c>
      <c r="P3" s="5">
        <f>E3*($M$3-$M$4)+$M$4</f>
        <v>71198.513625879292</v>
      </c>
      <c r="Q3" s="14">
        <v>85976.62</v>
      </c>
      <c r="R3" s="1">
        <f t="shared" ref="R3:R8" si="2">P3-Q3</f>
        <v>-14778.106374120704</v>
      </c>
      <c r="S3" s="6">
        <f t="shared" ref="S3:S8" si="3">R3/Q3</f>
        <v>-0.17188517499432643</v>
      </c>
    </row>
    <row r="4" spans="1:19" ht="18.75" x14ac:dyDescent="0.2">
      <c r="A4" s="14">
        <v>839</v>
      </c>
      <c r="B4" s="15" t="s">
        <v>25</v>
      </c>
      <c r="C4" s="15" t="s">
        <v>50</v>
      </c>
      <c r="D4" s="16" t="s">
        <v>52</v>
      </c>
      <c r="E4" s="11">
        <v>4.4930189847946167E-2</v>
      </c>
      <c r="F4" s="11">
        <v>7.3970973344231847E-2</v>
      </c>
      <c r="G4" s="1">
        <f t="shared" si="0"/>
        <v>-2.904078349628568E-2</v>
      </c>
      <c r="H4" s="6">
        <f>G4/F4</f>
        <v>-0.39259701722649076</v>
      </c>
      <c r="K4" s="1"/>
      <c r="L4" s="12" t="s">
        <v>14</v>
      </c>
      <c r="M4" s="13">
        <v>0.45</v>
      </c>
      <c r="N4" s="1"/>
      <c r="O4" s="14">
        <v>839</v>
      </c>
      <c r="P4" s="5">
        <f t="shared" ref="P4:P45" si="4">E4*($M$3-$M$4)+$M$4</f>
        <v>40287.55223185182</v>
      </c>
      <c r="Q4" s="14">
        <v>66327.259999999995</v>
      </c>
      <c r="R4" s="1">
        <f t="shared" si="2"/>
        <v>-26039.707768148175</v>
      </c>
      <c r="S4" s="6">
        <f t="shared" si="3"/>
        <v>-0.39259435363601897</v>
      </c>
    </row>
    <row r="5" spans="1:19" ht="18.75" x14ac:dyDescent="0.2">
      <c r="A5" s="14">
        <v>838</v>
      </c>
      <c r="B5" s="15" t="s">
        <v>25</v>
      </c>
      <c r="C5" s="15" t="s">
        <v>50</v>
      </c>
      <c r="D5" s="16" t="s">
        <v>53</v>
      </c>
      <c r="E5" s="11">
        <v>0.1857171356678009</v>
      </c>
      <c r="F5" s="11">
        <v>0.21513528941339141</v>
      </c>
      <c r="G5" s="1">
        <f t="shared" si="0"/>
        <v>-2.9418153745590508E-2</v>
      </c>
      <c r="H5" s="6">
        <f t="shared" si="1"/>
        <v>-0.13674257638439921</v>
      </c>
      <c r="O5" s="14">
        <v>838</v>
      </c>
      <c r="P5" s="5">
        <f t="shared" si="4"/>
        <v>166525.56943920496</v>
      </c>
      <c r="Q5" s="14">
        <v>192903.65</v>
      </c>
      <c r="R5" s="1">
        <f t="shared" si="2"/>
        <v>-26378.080560795031</v>
      </c>
      <c r="S5" s="6">
        <f t="shared" si="3"/>
        <v>-0.13674225739531123</v>
      </c>
    </row>
    <row r="6" spans="1:19" ht="18.75" x14ac:dyDescent="0.2">
      <c r="A6" s="14">
        <v>843</v>
      </c>
      <c r="B6" s="15" t="s">
        <v>25</v>
      </c>
      <c r="C6" s="15" t="s">
        <v>50</v>
      </c>
      <c r="D6" s="16" t="s">
        <v>54</v>
      </c>
      <c r="E6" s="11">
        <v>0.60657995939254761</v>
      </c>
      <c r="F6" s="11">
        <v>0.56324057338302458</v>
      </c>
      <c r="G6" s="1">
        <f t="shared" si="0"/>
        <v>4.3339386009523029E-2</v>
      </c>
      <c r="H6" s="6">
        <f t="shared" si="1"/>
        <v>7.6946491530628117E-2</v>
      </c>
      <c r="O6" s="14">
        <v>843</v>
      </c>
      <c r="P6" s="5">
        <f t="shared" si="4"/>
        <v>543896.41212572332</v>
      </c>
      <c r="Q6" s="14">
        <v>505035.72</v>
      </c>
      <c r="R6" s="1">
        <f t="shared" si="2"/>
        <v>38860.692125723348</v>
      </c>
      <c r="S6" s="6">
        <f t="shared" si="3"/>
        <v>7.694642296929681E-2</v>
      </c>
    </row>
    <row r="7" spans="1:19" ht="18.75" x14ac:dyDescent="0.2">
      <c r="A7" s="14">
        <v>845</v>
      </c>
      <c r="B7" s="15" t="s">
        <v>25</v>
      </c>
      <c r="C7" s="15" t="s">
        <v>50</v>
      </c>
      <c r="D7" s="16" t="s">
        <v>55</v>
      </c>
      <c r="E7" s="11">
        <v>0.29470598697662354</v>
      </c>
      <c r="F7" s="11">
        <v>0.29457247092866723</v>
      </c>
      <c r="G7" s="1">
        <f t="shared" si="0"/>
        <v>1.3351604795630578E-4</v>
      </c>
      <c r="H7" s="6">
        <f t="shared" si="1"/>
        <v>4.532536510807815E-4</v>
      </c>
      <c r="O7" s="14">
        <v>845</v>
      </c>
      <c r="P7" s="5">
        <f t="shared" si="4"/>
        <v>264251.5084942198</v>
      </c>
      <c r="Q7" s="14">
        <v>264131.78999999998</v>
      </c>
      <c r="R7" s="1">
        <f t="shared" si="2"/>
        <v>119.71849421982188</v>
      </c>
      <c r="S7" s="6">
        <f t="shared" si="3"/>
        <v>4.5325287887467802E-4</v>
      </c>
    </row>
    <row r="8" spans="1:19" ht="18.75" x14ac:dyDescent="0.2">
      <c r="A8" s="14">
        <v>847</v>
      </c>
      <c r="B8" s="15" t="s">
        <v>25</v>
      </c>
      <c r="C8" s="15" t="s">
        <v>26</v>
      </c>
      <c r="D8" s="16" t="s">
        <v>56</v>
      </c>
      <c r="E8" s="11">
        <v>7.5475722551345825E-2</v>
      </c>
      <c r="F8" s="11">
        <v>6.1756131053292487E-2</v>
      </c>
      <c r="G8" s="1">
        <f t="shared" si="0"/>
        <v>1.3719591498053338E-2</v>
      </c>
      <c r="H8" s="6">
        <f t="shared" si="1"/>
        <v>0.22215756175227377</v>
      </c>
      <c r="O8" s="14">
        <v>847</v>
      </c>
      <c r="P8" s="5">
        <f t="shared" si="4"/>
        <v>67676.508363860848</v>
      </c>
      <c r="Q8" s="14">
        <v>55374.700000000004</v>
      </c>
      <c r="R8" s="1">
        <f t="shared" si="2"/>
        <v>12301.808363860844</v>
      </c>
      <c r="S8" s="6">
        <f t="shared" si="3"/>
        <v>0.22215575639887608</v>
      </c>
    </row>
    <row r="9" spans="1:19" ht="18.75" x14ac:dyDescent="0.2">
      <c r="A9" s="14">
        <v>850</v>
      </c>
      <c r="B9" s="15" t="s">
        <v>25</v>
      </c>
      <c r="C9" s="15" t="s">
        <v>26</v>
      </c>
      <c r="D9" s="16" t="s">
        <v>27</v>
      </c>
      <c r="E9" s="11">
        <v>3.5412490367889404E-2</v>
      </c>
      <c r="F9" s="11">
        <v>3.9473548032634358E-2</v>
      </c>
      <c r="G9" s="1">
        <f t="shared" si="0"/>
        <v>-4.0610576647449534E-3</v>
      </c>
      <c r="H9" s="6">
        <f t="shared" si="1"/>
        <v>-0.10288048242806841</v>
      </c>
      <c r="O9" s="14">
        <v>850</v>
      </c>
      <c r="P9" s="5">
        <f t="shared" si="4"/>
        <v>31753.4121967721</v>
      </c>
      <c r="Q9" s="14">
        <v>35394.800000000003</v>
      </c>
      <c r="R9" s="1">
        <f t="shared" ref="R9:R22" si="5">P9-Q9</f>
        <v>-3641.3878032279026</v>
      </c>
      <c r="S9" s="6">
        <f t="shared" ref="S9:S22" si="6">R9/Q9</f>
        <v>-0.10287917443319082</v>
      </c>
    </row>
    <row r="10" spans="1:19" ht="18.75" x14ac:dyDescent="0.2">
      <c r="A10" s="14">
        <v>852</v>
      </c>
      <c r="B10" s="15" t="s">
        <v>25</v>
      </c>
      <c r="C10" s="15" t="s">
        <v>30</v>
      </c>
      <c r="D10" s="16" t="s">
        <v>49</v>
      </c>
      <c r="E10" s="11">
        <v>1.2407600879669189E-3</v>
      </c>
      <c r="F10" s="11">
        <v>1.4064194413231073E-3</v>
      </c>
      <c r="G10" s="1">
        <f t="shared" si="0"/>
        <v>-1.6565935335618835E-4</v>
      </c>
      <c r="H10" s="6">
        <f t="shared" si="1"/>
        <v>-0.11778801436386728</v>
      </c>
      <c r="O10" s="14">
        <v>852</v>
      </c>
      <c r="P10" s="5">
        <f t="shared" si="4"/>
        <v>1112.9898908460141</v>
      </c>
      <c r="Q10" s="14">
        <v>1261.53</v>
      </c>
      <c r="R10" s="1">
        <f t="shared" si="5"/>
        <v>-148.5401091539859</v>
      </c>
      <c r="S10" s="6">
        <f t="shared" si="6"/>
        <v>-0.11774599823546479</v>
      </c>
    </row>
    <row r="11" spans="1:19" ht="18.75" x14ac:dyDescent="0.2">
      <c r="A11" s="14">
        <v>854</v>
      </c>
      <c r="B11" s="15" t="s">
        <v>25</v>
      </c>
      <c r="C11" s="15" t="s">
        <v>30</v>
      </c>
      <c r="D11" s="16" t="s">
        <v>42</v>
      </c>
      <c r="E11" s="11">
        <v>7.4532032012939453E-3</v>
      </c>
      <c r="F11" s="11">
        <v>1.1074488036691187E-2</v>
      </c>
      <c r="G11" s="1">
        <f t="shared" si="0"/>
        <v>-3.6212848353972416E-3</v>
      </c>
      <c r="H11" s="6">
        <f t="shared" si="1"/>
        <v>-0.32699343061272579</v>
      </c>
      <c r="O11" s="14">
        <v>854</v>
      </c>
      <c r="P11" s="5">
        <f t="shared" si="4"/>
        <v>6683.4388843441011</v>
      </c>
      <c r="Q11" s="14">
        <v>9930.5</v>
      </c>
      <c r="R11" s="1">
        <f t="shared" si="5"/>
        <v>-3247.0611156558989</v>
      </c>
      <c r="S11" s="6">
        <f t="shared" si="6"/>
        <v>-0.32697861292542157</v>
      </c>
    </row>
    <row r="12" spans="1:19" ht="18.75" x14ac:dyDescent="0.2">
      <c r="A12" s="14">
        <v>856</v>
      </c>
      <c r="B12" s="15" t="s">
        <v>25</v>
      </c>
      <c r="C12" s="15" t="s">
        <v>30</v>
      </c>
      <c r="D12" s="16" t="s">
        <v>31</v>
      </c>
      <c r="E12" s="11">
        <v>2.2605955600738525E-2</v>
      </c>
      <c r="F12" s="11">
        <v>2.8810174595060536E-2</v>
      </c>
      <c r="G12" s="1">
        <f t="shared" si="0"/>
        <v>-6.2042189943220111E-3</v>
      </c>
      <c r="H12" s="6">
        <f t="shared" si="1"/>
        <v>-0.21534819144711867</v>
      </c>
      <c r="O12" s="14">
        <v>856</v>
      </c>
      <c r="P12" s="5">
        <f t="shared" si="4"/>
        <v>20270.305244719984</v>
      </c>
      <c r="Q12" s="14">
        <v>25833.38</v>
      </c>
      <c r="R12" s="1">
        <f t="shared" si="5"/>
        <v>-5563.0747552800167</v>
      </c>
      <c r="S12" s="6">
        <f t="shared" si="6"/>
        <v>-0.21534444022733443</v>
      </c>
    </row>
    <row r="13" spans="1:19" ht="18.75" x14ac:dyDescent="0.2">
      <c r="A13" s="14">
        <v>858</v>
      </c>
      <c r="B13" s="15" t="s">
        <v>25</v>
      </c>
      <c r="C13" s="15" t="s">
        <v>30</v>
      </c>
      <c r="D13" s="16" t="s">
        <v>41</v>
      </c>
      <c r="E13" s="11">
        <v>1.1388659477233887E-2</v>
      </c>
      <c r="F13" s="11">
        <v>1.2079618231196583E-2</v>
      </c>
      <c r="G13" s="1">
        <f t="shared" si="0"/>
        <v>-6.9095875396269629E-4</v>
      </c>
      <c r="H13" s="6">
        <f t="shared" si="1"/>
        <v>-5.7200380073125147E-2</v>
      </c>
      <c r="O13" s="14">
        <v>858</v>
      </c>
      <c r="P13" s="5">
        <f t="shared" si="4"/>
        <v>10212.204951310159</v>
      </c>
      <c r="Q13" s="14">
        <v>10831.76</v>
      </c>
      <c r="R13" s="1">
        <f t="shared" si="5"/>
        <v>-619.55504868984099</v>
      </c>
      <c r="S13" s="6">
        <f t="shared" si="6"/>
        <v>-5.7198003712216755E-2</v>
      </c>
    </row>
    <row r="14" spans="1:19" ht="18.75" x14ac:dyDescent="0.2">
      <c r="A14" s="14">
        <v>859</v>
      </c>
      <c r="B14" s="15" t="s">
        <v>25</v>
      </c>
      <c r="C14" s="15" t="s">
        <v>30</v>
      </c>
      <c r="D14" s="16" t="s">
        <v>33</v>
      </c>
      <c r="E14" s="11">
        <v>2.1555811166763306E-2</v>
      </c>
      <c r="F14" s="11">
        <v>2.6326524048202172E-2</v>
      </c>
      <c r="G14" s="1">
        <f t="shared" si="0"/>
        <v>-4.7707128814388662E-3</v>
      </c>
      <c r="H14" s="6">
        <f t="shared" si="1"/>
        <v>-0.18121317013609536</v>
      </c>
      <c r="O14" s="14">
        <v>859</v>
      </c>
      <c r="P14" s="5">
        <f t="shared" si="4"/>
        <v>19328.682778557541</v>
      </c>
      <c r="Q14" s="14">
        <v>23606.39</v>
      </c>
      <c r="R14" s="1">
        <f t="shared" si="5"/>
        <v>-4277.7072214424588</v>
      </c>
      <c r="S14" s="6">
        <f t="shared" si="6"/>
        <v>-0.18120971573554698</v>
      </c>
    </row>
    <row r="15" spans="1:19" ht="18.75" x14ac:dyDescent="0.2">
      <c r="A15" s="14">
        <v>863</v>
      </c>
      <c r="B15" s="15" t="s">
        <v>25</v>
      </c>
      <c r="C15" s="15" t="s">
        <v>34</v>
      </c>
      <c r="D15" s="16" t="s">
        <v>10</v>
      </c>
      <c r="E15" s="11">
        <v>1.0834455490112305E-2</v>
      </c>
      <c r="F15" s="11">
        <v>1.1253708708036879E-2</v>
      </c>
      <c r="G15" s="1">
        <f t="shared" si="0"/>
        <v>-4.1925321792457386E-4</v>
      </c>
      <c r="H15" s="6">
        <f t="shared" si="1"/>
        <v>-3.7254671220089658E-2</v>
      </c>
      <c r="O15" s="14">
        <v>863</v>
      </c>
      <c r="P15" s="5">
        <f t="shared" si="4"/>
        <v>9715.2724263858818</v>
      </c>
      <c r="Q15" s="14">
        <v>10091.200000000001</v>
      </c>
      <c r="R15" s="1">
        <f t="shared" si="5"/>
        <v>-375.92757361411896</v>
      </c>
      <c r="S15" s="6">
        <f t="shared" si="6"/>
        <v>-3.7253009911023358E-2</v>
      </c>
    </row>
    <row r="16" spans="1:19" ht="18.75" x14ac:dyDescent="0.2">
      <c r="A16" s="14">
        <v>865</v>
      </c>
      <c r="B16" s="15" t="s">
        <v>25</v>
      </c>
      <c r="C16" s="15" t="s">
        <v>34</v>
      </c>
      <c r="D16" s="16" t="s">
        <v>11</v>
      </c>
      <c r="E16" s="11">
        <v>1.1404603719711304E-2</v>
      </c>
      <c r="F16" s="11">
        <v>1.0032175407943942E-2</v>
      </c>
      <c r="G16" s="1">
        <f t="shared" si="0"/>
        <v>1.3724283117673621E-3</v>
      </c>
      <c r="H16" s="6">
        <f t="shared" si="1"/>
        <v>0.13680266302766295</v>
      </c>
      <c r="O16" s="14">
        <v>865</v>
      </c>
      <c r="P16" s="5">
        <f t="shared" si="4"/>
        <v>10226.50151513219</v>
      </c>
      <c r="Q16" s="14">
        <v>8995.9</v>
      </c>
      <c r="R16" s="1">
        <f t="shared" si="5"/>
        <v>1230.6015151321899</v>
      </c>
      <c r="S16" s="6">
        <f t="shared" si="6"/>
        <v>0.13679581977703065</v>
      </c>
    </row>
    <row r="17" spans="1:19" ht="18.75" x14ac:dyDescent="0.2">
      <c r="A17" s="14">
        <v>866</v>
      </c>
      <c r="B17" s="15" t="s">
        <v>25</v>
      </c>
      <c r="C17" s="15" t="s">
        <v>34</v>
      </c>
      <c r="D17" s="16" t="s">
        <v>12</v>
      </c>
      <c r="E17" s="11">
        <v>1.2953102588653564E-2</v>
      </c>
      <c r="F17" s="11">
        <v>1.6533279795386421E-2</v>
      </c>
      <c r="G17" s="1">
        <f t="shared" si="0"/>
        <v>-3.5801772067328569E-3</v>
      </c>
      <c r="H17" s="6">
        <f t="shared" si="1"/>
        <v>-0.2165436774215784</v>
      </c>
      <c r="O17" s="14">
        <v>866</v>
      </c>
      <c r="P17" s="5">
        <f t="shared" si="4"/>
        <v>11614.978449018003</v>
      </c>
      <c r="Q17" s="14">
        <v>14825.18</v>
      </c>
      <c r="R17" s="1">
        <f t="shared" si="5"/>
        <v>-3210.2015509819976</v>
      </c>
      <c r="S17" s="6">
        <f t="shared" si="6"/>
        <v>-0.21653710450611713</v>
      </c>
    </row>
    <row r="18" spans="1:19" ht="18.75" x14ac:dyDescent="0.2">
      <c r="A18" s="14">
        <v>868</v>
      </c>
      <c r="B18" s="15" t="s">
        <v>25</v>
      </c>
      <c r="C18" s="15" t="s">
        <v>28</v>
      </c>
      <c r="D18" s="16" t="s">
        <v>57</v>
      </c>
      <c r="E18" s="11">
        <v>9.7724944353103638E-2</v>
      </c>
      <c r="F18" s="11">
        <v>0.11769090258028249</v>
      </c>
      <c r="G18" s="1">
        <f t="shared" si="0"/>
        <v>-1.9965958227178851E-2</v>
      </c>
      <c r="H18" s="6">
        <f t="shared" si="1"/>
        <v>-0.16964742209839995</v>
      </c>
      <c r="O18" s="14">
        <v>868</v>
      </c>
      <c r="P18" s="5">
        <f t="shared" si="4"/>
        <v>87626.494694656139</v>
      </c>
      <c r="Q18" s="14">
        <v>105529.17</v>
      </c>
      <c r="R18" s="1">
        <f t="shared" si="5"/>
        <v>-17902.675305343859</v>
      </c>
      <c r="S18" s="6">
        <f t="shared" si="6"/>
        <v>-0.16964669868382229</v>
      </c>
    </row>
    <row r="19" spans="1:19" ht="18.75" x14ac:dyDescent="0.2">
      <c r="A19" s="14">
        <v>871</v>
      </c>
      <c r="B19" s="15" t="s">
        <v>25</v>
      </c>
      <c r="C19" s="15" t="s">
        <v>28</v>
      </c>
      <c r="D19" s="16" t="s">
        <v>58</v>
      </c>
      <c r="E19" s="11">
        <v>5.9618443250656128E-2</v>
      </c>
      <c r="F19" s="11">
        <v>5.7245948620255102E-2</v>
      </c>
      <c r="G19" s="1">
        <f t="shared" si="0"/>
        <v>2.3724946304010258E-3</v>
      </c>
      <c r="H19" s="6">
        <f t="shared" si="1"/>
        <v>4.1443887079924739E-2</v>
      </c>
      <c r="O19" s="14">
        <v>871</v>
      </c>
      <c r="P19" s="5">
        <f t="shared" si="4"/>
        <v>53457.920940395597</v>
      </c>
      <c r="Q19" s="14">
        <v>51330.6</v>
      </c>
      <c r="R19" s="1">
        <f t="shared" si="5"/>
        <v>2127.3209403955989</v>
      </c>
      <c r="S19" s="6">
        <f t="shared" si="6"/>
        <v>4.1443523753776482E-2</v>
      </c>
    </row>
    <row r="20" spans="1:19" ht="18.75" x14ac:dyDescent="0.2">
      <c r="A20" s="14">
        <v>872</v>
      </c>
      <c r="B20" s="15" t="s">
        <v>25</v>
      </c>
      <c r="C20" s="15" t="s">
        <v>28</v>
      </c>
      <c r="D20" s="16" t="s">
        <v>59</v>
      </c>
      <c r="E20" s="11">
        <v>0.21230193972587585</v>
      </c>
      <c r="F20" s="11">
        <v>0.19802357406479931</v>
      </c>
      <c r="G20" s="1">
        <f t="shared" si="0"/>
        <v>1.4278365661076542E-2</v>
      </c>
      <c r="H20" s="6">
        <f t="shared" si="1"/>
        <v>7.2104373070270053E-2</v>
      </c>
      <c r="O20" s="14">
        <v>872</v>
      </c>
      <c r="P20" s="5">
        <f t="shared" si="4"/>
        <v>190363.09878252627</v>
      </c>
      <c r="Q20" s="14">
        <v>177560.26</v>
      </c>
      <c r="R20" s="1">
        <f t="shared" si="5"/>
        <v>12802.838782526262</v>
      </c>
      <c r="S20" s="6">
        <f t="shared" si="6"/>
        <v>7.210419033248916E-2</v>
      </c>
    </row>
    <row r="21" spans="1:19" ht="18.75" x14ac:dyDescent="0.2">
      <c r="A21" s="14">
        <v>874</v>
      </c>
      <c r="B21" s="15" t="s">
        <v>25</v>
      </c>
      <c r="C21" s="15" t="s">
        <v>28</v>
      </c>
      <c r="D21" s="16" t="s">
        <v>60</v>
      </c>
      <c r="E21" s="11">
        <v>0.13526716828346252</v>
      </c>
      <c r="F21" s="11">
        <v>0.15409942025291282</v>
      </c>
      <c r="G21" s="1">
        <f t="shared" si="0"/>
        <v>-1.8832251969450292E-2</v>
      </c>
      <c r="H21" s="6">
        <f t="shared" si="1"/>
        <v>-0.12220845437667584</v>
      </c>
      <c r="O21" s="14">
        <v>874</v>
      </c>
      <c r="P21" s="5">
        <f t="shared" si="4"/>
        <v>121289.10370236279</v>
      </c>
      <c r="Q21" s="14">
        <v>138175.23000000001</v>
      </c>
      <c r="R21" s="1">
        <f t="shared" si="5"/>
        <v>-16886.126297637224</v>
      </c>
      <c r="S21" s="6">
        <f t="shared" si="6"/>
        <v>-0.12220805637622041</v>
      </c>
    </row>
    <row r="22" spans="1:19" ht="18.75" x14ac:dyDescent="0.2">
      <c r="A22" s="14">
        <v>875</v>
      </c>
      <c r="B22" s="15" t="s">
        <v>25</v>
      </c>
      <c r="C22" s="15" t="s">
        <v>28</v>
      </c>
      <c r="D22" s="16" t="s">
        <v>61</v>
      </c>
      <c r="E22" s="11">
        <v>9.8304718732833862E-2</v>
      </c>
      <c r="F22" s="11">
        <v>9.9176994587781078E-2</v>
      </c>
      <c r="G22" s="1">
        <f t="shared" si="0"/>
        <v>-8.7227585494721593E-4</v>
      </c>
      <c r="H22" s="6">
        <f t="shared" si="1"/>
        <v>-8.7951430528091755E-3</v>
      </c>
      <c r="O22" s="14">
        <v>875</v>
      </c>
      <c r="P22" s="5">
        <f t="shared" si="4"/>
        <v>88146.355166794063</v>
      </c>
      <c r="Q22" s="14">
        <v>88928.49</v>
      </c>
      <c r="R22" s="1">
        <f t="shared" si="5"/>
        <v>-782.13483320594241</v>
      </c>
      <c r="S22" s="6">
        <f t="shared" si="6"/>
        <v>-8.7950985472253305E-3</v>
      </c>
    </row>
    <row r="23" spans="1:19" ht="18.75" x14ac:dyDescent="0.2">
      <c r="A23" s="14">
        <v>877</v>
      </c>
      <c r="B23" s="15" t="s">
        <v>25</v>
      </c>
      <c r="C23" s="15" t="s">
        <v>62</v>
      </c>
      <c r="D23" s="16" t="s">
        <v>63</v>
      </c>
      <c r="E23" s="11">
        <v>0.20127567648887634</v>
      </c>
      <c r="F23" s="11">
        <v>0.17747832745871689</v>
      </c>
      <c r="G23" s="1">
        <f t="shared" ref="G23:G45" si="7">E23-F23</f>
        <v>2.3797349030159454E-2</v>
      </c>
      <c r="H23" s="6">
        <f t="shared" ref="H23:H45" si="8">G23/F23</f>
        <v>0.13408594373696101</v>
      </c>
      <c r="O23" s="14">
        <v>877</v>
      </c>
      <c r="P23" s="5">
        <f t="shared" si="4"/>
        <v>180476.29002948882</v>
      </c>
      <c r="Q23" s="14">
        <v>159138.16</v>
      </c>
      <c r="R23" s="1">
        <f t="shared" ref="R23:R45" si="9">P23-Q23</f>
        <v>21338.130029488821</v>
      </c>
      <c r="S23" s="6">
        <f t="shared" ref="S23:S45" si="10">R23/Q23</f>
        <v>0.13408556457790399</v>
      </c>
    </row>
    <row r="24" spans="1:19" ht="18.75" x14ac:dyDescent="0.2">
      <c r="A24" s="14">
        <v>878</v>
      </c>
      <c r="B24" s="15" t="s">
        <v>25</v>
      </c>
      <c r="C24" s="15" t="s">
        <v>62</v>
      </c>
      <c r="D24" s="16" t="s">
        <v>64</v>
      </c>
      <c r="E24" s="11">
        <v>0.26153481006622314</v>
      </c>
      <c r="F24" s="11">
        <v>0.31360889584051455</v>
      </c>
      <c r="G24" s="1">
        <f t="shared" si="7"/>
        <v>-5.2074085774291401E-2</v>
      </c>
      <c r="H24" s="6">
        <f t="shared" si="8"/>
        <v>-0.16604785918054321</v>
      </c>
      <c r="O24" s="14">
        <v>878</v>
      </c>
      <c r="P24" s="5">
        <f t="shared" si="4"/>
        <v>234508.24233258728</v>
      </c>
      <c r="Q24" s="14">
        <v>281200.99</v>
      </c>
      <c r="R24" s="1">
        <f t="shared" si="9"/>
        <v>-46692.74766741271</v>
      </c>
      <c r="S24" s="6">
        <f t="shared" si="10"/>
        <v>-0.16604759345766426</v>
      </c>
    </row>
    <row r="25" spans="1:19" ht="18.75" x14ac:dyDescent="0.2">
      <c r="A25" s="14">
        <v>881</v>
      </c>
      <c r="B25" s="15" t="s">
        <v>25</v>
      </c>
      <c r="C25" s="15" t="s">
        <v>29</v>
      </c>
      <c r="D25" s="16" t="s">
        <v>65</v>
      </c>
      <c r="E25" s="11">
        <v>6.1465084552764893E-2</v>
      </c>
      <c r="F25" s="11">
        <v>8.6031041243327069E-2</v>
      </c>
      <c r="G25" s="1">
        <f t="shared" si="7"/>
        <v>-2.4565956690562177E-2</v>
      </c>
      <c r="H25" s="6">
        <f t="shared" si="8"/>
        <v>-0.28554759230544147</v>
      </c>
      <c r="O25" s="14">
        <v>881</v>
      </c>
      <c r="P25" s="5">
        <f t="shared" si="4"/>
        <v>55113.73025647879</v>
      </c>
      <c r="Q25" s="14">
        <v>77141.040000000008</v>
      </c>
      <c r="R25" s="1">
        <f t="shared" si="9"/>
        <v>-22027.309743521218</v>
      </c>
      <c r="S25" s="6">
        <f t="shared" si="10"/>
        <v>-0.28554592657191574</v>
      </c>
    </row>
    <row r="26" spans="1:19" ht="18.75" x14ac:dyDescent="0.2">
      <c r="A26" s="14">
        <v>887</v>
      </c>
      <c r="B26" s="15" t="s">
        <v>25</v>
      </c>
      <c r="C26" s="15" t="s">
        <v>29</v>
      </c>
      <c r="D26" s="16" t="s">
        <v>66</v>
      </c>
      <c r="E26" s="11">
        <v>4.5743048191070557E-2</v>
      </c>
      <c r="F26" s="11">
        <v>5.0460790063604495E-2</v>
      </c>
      <c r="G26" s="1">
        <f t="shared" si="7"/>
        <v>-4.7177418725339385E-3</v>
      </c>
      <c r="H26" s="6">
        <f t="shared" si="8"/>
        <v>-9.3493222491906072E-2</v>
      </c>
      <c r="O26" s="14">
        <v>887</v>
      </c>
      <c r="P26" s="5">
        <f t="shared" si="4"/>
        <v>41016.409761283401</v>
      </c>
      <c r="Q26" s="14">
        <v>45246.62</v>
      </c>
      <c r="R26" s="1">
        <f t="shared" si="9"/>
        <v>-4230.2102387166015</v>
      </c>
      <c r="S26" s="6">
        <f t="shared" si="10"/>
        <v>-9.3492292655597289E-2</v>
      </c>
    </row>
    <row r="27" spans="1:19" ht="18.75" x14ac:dyDescent="0.2">
      <c r="A27" s="14">
        <v>892</v>
      </c>
      <c r="B27" s="15" t="s">
        <v>25</v>
      </c>
      <c r="C27" s="15" t="s">
        <v>32</v>
      </c>
      <c r="D27" s="16" t="s">
        <v>67</v>
      </c>
      <c r="E27" s="11">
        <v>0.29860693216323853</v>
      </c>
      <c r="F27" s="11">
        <v>0.33045680995948562</v>
      </c>
      <c r="G27" s="1">
        <f t="shared" si="7"/>
        <v>-3.1849877796247095E-2</v>
      </c>
      <c r="H27" s="6">
        <f t="shared" si="8"/>
        <v>-9.6381363120196933E-2</v>
      </c>
      <c r="O27" s="14">
        <v>892</v>
      </c>
      <c r="P27" s="5">
        <f t="shared" si="4"/>
        <v>267749.3298492122</v>
      </c>
      <c r="Q27" s="14">
        <v>296307.84000000003</v>
      </c>
      <c r="R27" s="1">
        <f t="shared" si="9"/>
        <v>-28558.510150787828</v>
      </c>
      <c r="S27" s="6">
        <f t="shared" si="10"/>
        <v>-9.6381216746704454E-2</v>
      </c>
    </row>
    <row r="28" spans="1:19" ht="18.75" x14ac:dyDescent="0.2">
      <c r="A28" s="14">
        <v>894</v>
      </c>
      <c r="B28" s="15" t="s">
        <v>25</v>
      </c>
      <c r="C28" s="15" t="s">
        <v>32</v>
      </c>
      <c r="D28" s="16" t="s">
        <v>68</v>
      </c>
      <c r="E28" s="11">
        <v>8.9375406503677368E-2</v>
      </c>
      <c r="F28" s="11">
        <v>8.6145811618486889E-2</v>
      </c>
      <c r="G28" s="1">
        <f t="shared" si="7"/>
        <v>3.2295948851904788E-3</v>
      </c>
      <c r="H28" s="6">
        <f t="shared" si="8"/>
        <v>3.7489865432963287E-2</v>
      </c>
      <c r="O28" s="14">
        <v>894</v>
      </c>
      <c r="P28" s="5">
        <f t="shared" si="4"/>
        <v>80139.798420571096</v>
      </c>
      <c r="Q28" s="14">
        <v>77243.95</v>
      </c>
      <c r="R28" s="1">
        <f t="shared" si="9"/>
        <v>2895.8484205710993</v>
      </c>
      <c r="S28" s="6">
        <f t="shared" si="10"/>
        <v>3.748964702829282E-2</v>
      </c>
    </row>
    <row r="29" spans="1:19" ht="18.75" x14ac:dyDescent="0.2">
      <c r="A29" s="14">
        <v>895</v>
      </c>
      <c r="B29" s="15" t="s">
        <v>25</v>
      </c>
      <c r="C29" s="15" t="s">
        <v>32</v>
      </c>
      <c r="D29" s="16" t="s">
        <v>69</v>
      </c>
      <c r="E29" s="11">
        <v>8.9203864336013794E-2</v>
      </c>
      <c r="F29" s="11">
        <v>8.7188369602229143E-2</v>
      </c>
      <c r="G29" s="1">
        <f t="shared" si="7"/>
        <v>2.0154947337846507E-3</v>
      </c>
      <c r="H29" s="6">
        <f t="shared" si="8"/>
        <v>2.3116554914144428E-2</v>
      </c>
      <c r="O29" s="14">
        <v>895</v>
      </c>
      <c r="P29" s="5">
        <f t="shared" si="4"/>
        <v>79985.983427375555</v>
      </c>
      <c r="Q29" s="14">
        <v>78178.77</v>
      </c>
      <c r="R29" s="1">
        <f t="shared" si="9"/>
        <v>1807.213427375551</v>
      </c>
      <c r="S29" s="6">
        <f t="shared" si="10"/>
        <v>2.3116421854367252E-2</v>
      </c>
    </row>
    <row r="30" spans="1:19" ht="18.75" x14ac:dyDescent="0.2">
      <c r="A30" s="14">
        <v>896</v>
      </c>
      <c r="B30" s="15" t="s">
        <v>25</v>
      </c>
      <c r="C30" s="15" t="s">
        <v>32</v>
      </c>
      <c r="D30" s="16" t="s">
        <v>70</v>
      </c>
      <c r="E30" s="11">
        <v>8.9029043912887573E-2</v>
      </c>
      <c r="F30" s="11">
        <v>9.2074045550110201E-2</v>
      </c>
      <c r="G30" s="1">
        <f t="shared" si="7"/>
        <v>-3.0450016372226274E-3</v>
      </c>
      <c r="H30" s="6">
        <f t="shared" si="8"/>
        <v>-3.3071226739629048E-2</v>
      </c>
      <c r="O30" s="14">
        <v>896</v>
      </c>
      <c r="P30" s="5">
        <f t="shared" si="4"/>
        <v>79829.228953768019</v>
      </c>
      <c r="Q30" s="14">
        <v>82559.56</v>
      </c>
      <c r="R30" s="1">
        <f t="shared" si="9"/>
        <v>-2730.3310462319787</v>
      </c>
      <c r="S30" s="6">
        <f t="shared" si="10"/>
        <v>-3.3071046481255216E-2</v>
      </c>
    </row>
    <row r="31" spans="1:19" ht="18.75" x14ac:dyDescent="0.2">
      <c r="A31" s="14">
        <v>899</v>
      </c>
      <c r="B31" s="15" t="s">
        <v>25</v>
      </c>
      <c r="C31" s="15" t="s">
        <v>44</v>
      </c>
      <c r="D31" s="16" t="s">
        <v>45</v>
      </c>
      <c r="E31" s="11">
        <v>2.2403597831726074E-3</v>
      </c>
      <c r="F31" s="11">
        <v>6.2059980909596989E-3</v>
      </c>
      <c r="G31" s="1">
        <f t="shared" si="7"/>
        <v>-3.9656383077870914E-3</v>
      </c>
      <c r="H31" s="6">
        <f t="shared" si="8"/>
        <v>-0.63900089069699395</v>
      </c>
      <c r="O31" s="14">
        <v>899</v>
      </c>
      <c r="P31" s="5">
        <f t="shared" si="4"/>
        <v>2009.2909135651591</v>
      </c>
      <c r="Q31" s="14">
        <v>5565.12</v>
      </c>
      <c r="R31" s="1">
        <f t="shared" si="9"/>
        <v>-3555.829086434841</v>
      </c>
      <c r="S31" s="6">
        <f t="shared" si="10"/>
        <v>-0.6389492205801206</v>
      </c>
    </row>
    <row r="32" spans="1:19" ht="18.75" x14ac:dyDescent="0.2">
      <c r="A32" s="14">
        <v>903</v>
      </c>
      <c r="B32" s="15" t="s">
        <v>25</v>
      </c>
      <c r="C32" s="15" t="s">
        <v>38</v>
      </c>
      <c r="D32" s="16" t="s">
        <v>71</v>
      </c>
      <c r="E32" s="11">
        <v>4.018867015838623E-2</v>
      </c>
      <c r="F32" s="11">
        <v>4.5033370286769576E-2</v>
      </c>
      <c r="G32" s="1">
        <f t="shared" si="7"/>
        <v>-4.844700128383346E-3</v>
      </c>
      <c r="H32" s="6">
        <f t="shared" si="8"/>
        <v>-0.10758022545353835</v>
      </c>
      <c r="O32" s="14">
        <v>903</v>
      </c>
      <c r="P32" s="5">
        <f t="shared" si="4"/>
        <v>36036.021376671793</v>
      </c>
      <c r="Q32" s="14">
        <v>40380.07</v>
      </c>
      <c r="R32" s="1">
        <f t="shared" si="9"/>
        <v>-4344.0486233282063</v>
      </c>
      <c r="S32" s="6">
        <f t="shared" si="10"/>
        <v>-0.10757902656751725</v>
      </c>
    </row>
    <row r="33" spans="1:19" ht="18.75" x14ac:dyDescent="0.2">
      <c r="A33" s="14">
        <v>904</v>
      </c>
      <c r="B33" s="15" t="s">
        <v>25</v>
      </c>
      <c r="C33" s="15" t="s">
        <v>38</v>
      </c>
      <c r="D33" s="16" t="s">
        <v>72</v>
      </c>
      <c r="E33" s="11">
        <v>0.51381760835647583</v>
      </c>
      <c r="F33" s="11">
        <v>0.35171039643612501</v>
      </c>
      <c r="G33" s="1">
        <f t="shared" si="7"/>
        <v>0.16210721192035082</v>
      </c>
      <c r="H33" s="6">
        <f t="shared" si="8"/>
        <v>0.46091106081304456</v>
      </c>
      <c r="O33" s="14">
        <v>904</v>
      </c>
      <c r="P33" s="5">
        <f t="shared" si="4"/>
        <v>460720.12615621334</v>
      </c>
      <c r="Q33" s="14">
        <v>315365.08</v>
      </c>
      <c r="R33" s="1">
        <f t="shared" si="9"/>
        <v>145355.04615621333</v>
      </c>
      <c r="S33" s="6">
        <f t="shared" si="10"/>
        <v>0.46091040313091519</v>
      </c>
    </row>
    <row r="34" spans="1:19" ht="18.75" x14ac:dyDescent="0.2">
      <c r="A34" s="14">
        <v>905</v>
      </c>
      <c r="B34" s="15" t="s">
        <v>25</v>
      </c>
      <c r="C34" s="15" t="s">
        <v>36</v>
      </c>
      <c r="D34" s="16" t="s">
        <v>37</v>
      </c>
      <c r="E34" s="11">
        <v>1.3362318277359009E-2</v>
      </c>
      <c r="F34" s="11">
        <v>1.8197779233947279E-2</v>
      </c>
      <c r="G34" s="1">
        <f t="shared" si="7"/>
        <v>-4.8354609565882702E-3</v>
      </c>
      <c r="H34" s="6">
        <f t="shared" si="8"/>
        <v>-0.26571709077379607</v>
      </c>
      <c r="O34" s="14">
        <v>905</v>
      </c>
      <c r="P34" s="5">
        <f t="shared" si="4"/>
        <v>11981.905772083999</v>
      </c>
      <c r="Q34" s="14">
        <v>16317.67</v>
      </c>
      <c r="R34" s="1">
        <f t="shared" si="9"/>
        <v>-4335.7642279160009</v>
      </c>
      <c r="S34" s="6">
        <f t="shared" si="10"/>
        <v>-0.2657097629695907</v>
      </c>
    </row>
    <row r="35" spans="1:19" ht="18.75" x14ac:dyDescent="0.2">
      <c r="A35" s="14">
        <v>907</v>
      </c>
      <c r="B35" s="15" t="s">
        <v>25</v>
      </c>
      <c r="C35" s="15" t="s">
        <v>39</v>
      </c>
      <c r="D35" s="16" t="s">
        <v>40</v>
      </c>
      <c r="E35" s="11">
        <v>1.3857275247573853E-2</v>
      </c>
      <c r="F35" s="11">
        <v>1.5537673835686827E-2</v>
      </c>
      <c r="G35" s="1">
        <f t="shared" si="7"/>
        <v>-1.6803985881129746E-3</v>
      </c>
      <c r="H35" s="6">
        <f t="shared" si="8"/>
        <v>-0.10814994611699508</v>
      </c>
      <c r="O35" s="14">
        <v>907</v>
      </c>
      <c r="P35" s="5">
        <f t="shared" si="4"/>
        <v>12425.713869198562</v>
      </c>
      <c r="Q35" s="14">
        <v>13932.46</v>
      </c>
      <c r="R35" s="1">
        <f t="shared" si="9"/>
        <v>-1506.7461308014372</v>
      </c>
      <c r="S35" s="6">
        <f t="shared" si="10"/>
        <v>-0.10814645301701474</v>
      </c>
    </row>
    <row r="36" spans="1:19" ht="18.75" x14ac:dyDescent="0.2">
      <c r="A36" s="14">
        <v>908</v>
      </c>
      <c r="B36" s="15" t="s">
        <v>25</v>
      </c>
      <c r="C36" s="15" t="s">
        <v>16</v>
      </c>
      <c r="D36" s="16" t="s">
        <v>48</v>
      </c>
      <c r="E36" s="11">
        <v>9.0327858924865723E-4</v>
      </c>
      <c r="F36" s="11">
        <v>1.7247229373328992E-3</v>
      </c>
      <c r="G36" s="1">
        <f t="shared" si="7"/>
        <v>-8.2144434808424194E-4</v>
      </c>
      <c r="H36" s="6">
        <f t="shared" si="8"/>
        <v>-0.47627611966158367</v>
      </c>
      <c r="O36" s="14">
        <v>908</v>
      </c>
      <c r="P36" s="5">
        <f t="shared" si="4"/>
        <v>810.38374370455756</v>
      </c>
      <c r="Q36" s="14">
        <v>1546.94</v>
      </c>
      <c r="R36" s="1">
        <f t="shared" si="9"/>
        <v>-736.55625629544249</v>
      </c>
      <c r="S36" s="6">
        <f t="shared" si="10"/>
        <v>-0.4761375724303738</v>
      </c>
    </row>
    <row r="37" spans="1:19" ht="18.75" x14ac:dyDescent="0.2">
      <c r="A37" s="14">
        <v>909</v>
      </c>
      <c r="B37" s="15" t="s">
        <v>25</v>
      </c>
      <c r="C37" s="15" t="s">
        <v>16</v>
      </c>
      <c r="D37" s="16" t="s">
        <v>35</v>
      </c>
      <c r="E37" s="11">
        <v>1.5191346406936646E-2</v>
      </c>
      <c r="F37" s="11">
        <v>2.2437502394999323E-2</v>
      </c>
      <c r="G37" s="1">
        <f t="shared" si="7"/>
        <v>-7.2461559880626775E-3</v>
      </c>
      <c r="H37" s="6">
        <f t="shared" si="8"/>
        <v>-0.32294842182067635</v>
      </c>
      <c r="O37" s="14">
        <v>909</v>
      </c>
      <c r="P37" s="5">
        <f t="shared" si="4"/>
        <v>13621.922061589958</v>
      </c>
      <c r="Q37" s="14">
        <v>20119.259999999998</v>
      </c>
      <c r="R37" s="1">
        <f t="shared" si="9"/>
        <v>-6497.3379384100408</v>
      </c>
      <c r="S37" s="6">
        <f t="shared" si="10"/>
        <v>-0.32294119855352738</v>
      </c>
    </row>
    <row r="38" spans="1:19" ht="18.75" x14ac:dyDescent="0.2">
      <c r="A38" s="14">
        <v>911</v>
      </c>
      <c r="B38" s="15" t="s">
        <v>25</v>
      </c>
      <c r="C38" s="15" t="s">
        <v>16</v>
      </c>
      <c r="D38" s="16" t="s">
        <v>43</v>
      </c>
      <c r="E38" s="11">
        <v>4.7319233417510986E-3</v>
      </c>
      <c r="F38" s="11">
        <v>9.105335761842203E-3</v>
      </c>
      <c r="G38" s="1">
        <f t="shared" si="7"/>
        <v>-4.3734124200911044E-3</v>
      </c>
      <c r="H38" s="6">
        <f t="shared" si="8"/>
        <v>-0.48031314105063494</v>
      </c>
      <c r="O38" s="14">
        <v>911</v>
      </c>
      <c r="P38" s="5">
        <f t="shared" si="4"/>
        <v>4243.3761943376066</v>
      </c>
      <c r="Q38" s="14">
        <v>8164.84</v>
      </c>
      <c r="R38" s="1">
        <f t="shared" si="9"/>
        <v>-3921.4638056623935</v>
      </c>
      <c r="S38" s="6">
        <f t="shared" si="10"/>
        <v>-0.48028666889521332</v>
      </c>
    </row>
    <row r="39" spans="1:19" ht="18.75" x14ac:dyDescent="0.2">
      <c r="A39" s="14">
        <v>913</v>
      </c>
      <c r="B39" s="15" t="s">
        <v>25</v>
      </c>
      <c r="C39" s="15" t="s">
        <v>16</v>
      </c>
      <c r="D39" s="16" t="s">
        <v>46</v>
      </c>
      <c r="E39" s="11">
        <v>4.0855705738067627E-3</v>
      </c>
      <c r="F39" s="11">
        <v>5.6244956003165345E-3</v>
      </c>
      <c r="G39" s="1">
        <f t="shared" si="7"/>
        <v>-1.5389250265097718E-3</v>
      </c>
      <c r="H39" s="6">
        <f t="shared" si="8"/>
        <v>-0.27361120638500713</v>
      </c>
      <c r="O39" s="14">
        <v>913</v>
      </c>
      <c r="P39" s="5">
        <f t="shared" si="4"/>
        <v>3663.8175472867492</v>
      </c>
      <c r="Q39" s="14">
        <v>5043.71</v>
      </c>
      <c r="R39" s="1">
        <f t="shared" si="9"/>
        <v>-1379.8924527132508</v>
      </c>
      <c r="S39" s="6">
        <f t="shared" si="10"/>
        <v>-0.27358679478266013</v>
      </c>
    </row>
    <row r="40" spans="1:19" ht="18.75" x14ac:dyDescent="0.2">
      <c r="A40" s="14">
        <v>917</v>
      </c>
      <c r="B40" s="15" t="s">
        <v>25</v>
      </c>
      <c r="C40" s="15" t="s">
        <v>16</v>
      </c>
      <c r="D40" s="16" t="s">
        <v>47</v>
      </c>
      <c r="E40" s="11">
        <v>9.8368525505065918E-4</v>
      </c>
      <c r="F40" s="11">
        <v>1.9099325010564761E-3</v>
      </c>
      <c r="G40" s="1">
        <f t="shared" si="7"/>
        <v>-9.262472460058169E-4</v>
      </c>
      <c r="H40" s="6">
        <f t="shared" si="8"/>
        <v>-0.48496334058583995</v>
      </c>
      <c r="O40" s="14">
        <v>917</v>
      </c>
      <c r="P40" s="5">
        <f t="shared" si="4"/>
        <v>882.48118144631394</v>
      </c>
      <c r="Q40" s="14">
        <v>1713.01</v>
      </c>
      <c r="R40" s="1">
        <f t="shared" si="9"/>
        <v>-830.52881855368605</v>
      </c>
      <c r="S40" s="6">
        <f t="shared" si="10"/>
        <v>-0.48483594290382781</v>
      </c>
    </row>
    <row r="41" spans="1:19" ht="18.75" x14ac:dyDescent="0.2">
      <c r="A41" s="14">
        <v>919</v>
      </c>
      <c r="B41" s="15" t="s">
        <v>25</v>
      </c>
      <c r="C41" s="15" t="s">
        <v>16</v>
      </c>
      <c r="D41" s="16" t="s">
        <v>17</v>
      </c>
      <c r="E41" s="11">
        <v>8.4456801414489746E-3</v>
      </c>
      <c r="F41" s="11">
        <v>7.8401627301390806E-3</v>
      </c>
      <c r="G41" s="1">
        <f t="shared" si="7"/>
        <v>6.0551741130989399E-4</v>
      </c>
      <c r="H41" s="6">
        <f t="shared" si="8"/>
        <v>7.7232760613777776E-2</v>
      </c>
      <c r="O41" s="14">
        <v>919</v>
      </c>
      <c r="P41" s="5">
        <f t="shared" si="4"/>
        <v>7573.3532178044325</v>
      </c>
      <c r="Q41" s="14">
        <v>7030.41</v>
      </c>
      <c r="R41" s="1">
        <f t="shared" si="9"/>
        <v>542.94321780443261</v>
      </c>
      <c r="S41" s="6">
        <f t="shared" si="10"/>
        <v>7.7227817126516468E-2</v>
      </c>
    </row>
    <row r="42" spans="1:19" ht="18.75" x14ac:dyDescent="0.2">
      <c r="A42" s="14">
        <v>924</v>
      </c>
      <c r="B42" s="15" t="s">
        <v>25</v>
      </c>
      <c r="C42" s="15" t="s">
        <v>18</v>
      </c>
      <c r="D42" s="16" t="s">
        <v>19</v>
      </c>
      <c r="E42" s="11">
        <v>1.6838490962982178E-2</v>
      </c>
      <c r="F42" s="11">
        <v>2.3638615468008627E-2</v>
      </c>
      <c r="G42" s="1">
        <f t="shared" si="7"/>
        <v>-6.8001245050264489E-3</v>
      </c>
      <c r="H42" s="6">
        <f t="shared" si="8"/>
        <v>-0.28767016893309222</v>
      </c>
      <c r="O42" s="14">
        <v>924</v>
      </c>
      <c r="P42" s="5">
        <f t="shared" si="4"/>
        <v>15098.850633327964</v>
      </c>
      <c r="Q42" s="14">
        <v>21196.25</v>
      </c>
      <c r="R42" s="1">
        <f t="shared" si="9"/>
        <v>-6097.3993666720362</v>
      </c>
      <c r="S42" s="6">
        <f t="shared" si="10"/>
        <v>-0.28766406164637781</v>
      </c>
    </row>
    <row r="43" spans="1:19" ht="18.75" x14ac:dyDescent="0.2">
      <c r="A43" s="14">
        <v>925</v>
      </c>
      <c r="B43" s="15" t="s">
        <v>25</v>
      </c>
      <c r="C43" s="15" t="s">
        <v>20</v>
      </c>
      <c r="D43" s="16" t="s">
        <v>21</v>
      </c>
      <c r="E43" s="11">
        <v>5.5318474769592285E-3</v>
      </c>
      <c r="F43" s="11">
        <v>3.5374335216217301E-2</v>
      </c>
      <c r="G43" s="1">
        <f t="shared" si="7"/>
        <v>-2.9842487739258072E-2</v>
      </c>
      <c r="H43" s="6">
        <f t="shared" si="8"/>
        <v>-0.84361974739179935</v>
      </c>
      <c r="O43" s="14">
        <v>925</v>
      </c>
      <c r="P43" s="5">
        <f t="shared" si="4"/>
        <v>4960.6361374163635</v>
      </c>
      <c r="Q43" s="14">
        <v>31719.200000000001</v>
      </c>
      <c r="R43" s="1">
        <f t="shared" si="9"/>
        <v>-26758.563862583636</v>
      </c>
      <c r="S43" s="6">
        <f t="shared" si="10"/>
        <v>-0.84360777896616668</v>
      </c>
    </row>
    <row r="44" spans="1:19" ht="18.75" x14ac:dyDescent="0.2">
      <c r="A44" s="14">
        <v>932</v>
      </c>
      <c r="B44" s="15" t="s">
        <v>25</v>
      </c>
      <c r="C44" s="15" t="s">
        <v>22</v>
      </c>
      <c r="D44" s="16" t="s">
        <v>23</v>
      </c>
      <c r="E44" s="11">
        <v>3.8090646266937256E-3</v>
      </c>
      <c r="F44" s="11">
        <v>8.1202019994290817E-3</v>
      </c>
      <c r="G44" s="1">
        <f t="shared" si="7"/>
        <v>-4.3111373727353561E-3</v>
      </c>
      <c r="H44" s="6">
        <f t="shared" si="8"/>
        <v>-0.53091504041875626</v>
      </c>
      <c r="O44" s="14">
        <v>932</v>
      </c>
      <c r="P44" s="5">
        <f t="shared" si="4"/>
        <v>3415.8857358086111</v>
      </c>
      <c r="Q44" s="14">
        <v>7281.51</v>
      </c>
      <c r="R44" s="1">
        <f t="shared" si="9"/>
        <v>-3865.6242641913891</v>
      </c>
      <c r="S44" s="6">
        <f t="shared" si="10"/>
        <v>-0.53088222967370624</v>
      </c>
    </row>
    <row r="45" spans="1:19" ht="18.75" x14ac:dyDescent="0.2">
      <c r="A45" s="14">
        <v>933</v>
      </c>
      <c r="B45" s="15" t="s">
        <v>25</v>
      </c>
      <c r="C45" s="15" t="s">
        <v>22</v>
      </c>
      <c r="D45" s="16" t="s">
        <v>24</v>
      </c>
      <c r="E45" s="11">
        <v>7.3915421962738037E-3</v>
      </c>
      <c r="F45" s="11">
        <v>1.0196908982085025E-2</v>
      </c>
      <c r="G45" s="1">
        <f t="shared" si="7"/>
        <v>-2.8053667858112218E-3</v>
      </c>
      <c r="H45" s="6">
        <f t="shared" si="8"/>
        <v>-0.27511933182300419</v>
      </c>
      <c r="O45" s="14">
        <v>933</v>
      </c>
      <c r="P45" s="5">
        <f t="shared" si="4"/>
        <v>6628.1499300491814</v>
      </c>
      <c r="Q45" s="14">
        <v>9143.61</v>
      </c>
      <c r="R45" s="1">
        <f t="shared" si="9"/>
        <v>-2515.4600699508192</v>
      </c>
      <c r="S45" s="6">
        <f t="shared" si="10"/>
        <v>-0.27510579190831835</v>
      </c>
    </row>
  </sheetData>
  <phoneticPr fontId="1" type="noConversion"/>
  <conditionalFormatting sqref="C2:D2">
    <cfRule type="cellIs" dxfId="1" priority="3" operator="equal">
      <formula>#N/A</formula>
    </cfRule>
    <cfRule type="containsText" dxfId="0" priority="4" operator="containsText" text="#N/A">
      <formula>NOT(ISERROR(SEARCH("#N/A",C2)))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小贝利斯塔</dc:creator>
  <cp:lastModifiedBy>小贝利斯塔</cp:lastModifiedBy>
  <dcterms:created xsi:type="dcterms:W3CDTF">2015-06-05T18:19:34Z</dcterms:created>
  <dcterms:modified xsi:type="dcterms:W3CDTF">2022-04-12T08:50:53Z</dcterms:modified>
</cp:coreProperties>
</file>