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BP_4\实验结果\"/>
    </mc:Choice>
  </mc:AlternateContent>
  <xr:revisionPtr revIDLastSave="0" documentId="13_ncr:1_{6F04B9A2-20E0-4C2D-9FB6-B55E84AAC30A}" xr6:coauthVersionLast="47" xr6:coauthVersionMax="47" xr10:uidLastSave="{00000000-0000-0000-0000-000000000000}"/>
  <bookViews>
    <workbookView xWindow="15" yWindow="885" windowWidth="28785" windowHeight="1344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5" l="1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M6" i="5"/>
  <c r="P37" i="5" s="1"/>
  <c r="R37" i="5" s="1"/>
  <c r="S37" i="5" s="1"/>
  <c r="G6" i="5"/>
  <c r="H6" i="5" s="1"/>
  <c r="G5" i="5"/>
  <c r="H5" i="5" s="1"/>
  <c r="G4" i="5"/>
  <c r="H4" i="5" s="1"/>
  <c r="G47" i="4"/>
  <c r="H47" i="4" s="1"/>
  <c r="G46" i="4"/>
  <c r="H46" i="4" s="1"/>
  <c r="G45" i="4"/>
  <c r="H45" i="4" s="1"/>
  <c r="G44" i="4"/>
  <c r="H44" i="4" s="1"/>
  <c r="P43" i="4"/>
  <c r="R43" i="4" s="1"/>
  <c r="S43" i="4" s="1"/>
  <c r="G43" i="4"/>
  <c r="H43" i="4" s="1"/>
  <c r="G42" i="4"/>
  <c r="H42" i="4" s="1"/>
  <c r="G41" i="4"/>
  <c r="H41" i="4" s="1"/>
  <c r="G40" i="4"/>
  <c r="H40" i="4" s="1"/>
  <c r="G39" i="4"/>
  <c r="H39" i="4" s="1"/>
  <c r="P38" i="4"/>
  <c r="R38" i="4" s="1"/>
  <c r="S38" i="4" s="1"/>
  <c r="G38" i="4"/>
  <c r="H38" i="4" s="1"/>
  <c r="G37" i="4"/>
  <c r="H37" i="4" s="1"/>
  <c r="G36" i="4"/>
  <c r="H36" i="4" s="1"/>
  <c r="P35" i="4"/>
  <c r="R35" i="4" s="1"/>
  <c r="S35" i="4" s="1"/>
  <c r="G35" i="4"/>
  <c r="H35" i="4" s="1"/>
  <c r="G34" i="4"/>
  <c r="H34" i="4" s="1"/>
  <c r="G33" i="4"/>
  <c r="H33" i="4" s="1"/>
  <c r="G32" i="4"/>
  <c r="H32" i="4" s="1"/>
  <c r="P31" i="4"/>
  <c r="R31" i="4" s="1"/>
  <c r="S31" i="4" s="1"/>
  <c r="G31" i="4"/>
  <c r="H31" i="4" s="1"/>
  <c r="G30" i="4"/>
  <c r="H30" i="4" s="1"/>
  <c r="G29" i="4"/>
  <c r="H29" i="4" s="1"/>
  <c r="G28" i="4"/>
  <c r="H28" i="4" s="1"/>
  <c r="G27" i="4"/>
  <c r="H27" i="4" s="1"/>
  <c r="P26" i="4"/>
  <c r="R26" i="4" s="1"/>
  <c r="S26" i="4" s="1"/>
  <c r="G26" i="4"/>
  <c r="H26" i="4" s="1"/>
  <c r="G25" i="4"/>
  <c r="H25" i="4" s="1"/>
  <c r="G24" i="4"/>
  <c r="H24" i="4" s="1"/>
  <c r="P23" i="4"/>
  <c r="R23" i="4" s="1"/>
  <c r="S23" i="4" s="1"/>
  <c r="G23" i="4"/>
  <c r="H23" i="4" s="1"/>
  <c r="G22" i="4"/>
  <c r="H22" i="4" s="1"/>
  <c r="G21" i="4"/>
  <c r="H21" i="4" s="1"/>
  <c r="G20" i="4"/>
  <c r="H20" i="4" s="1"/>
  <c r="P19" i="4"/>
  <c r="R19" i="4" s="1"/>
  <c r="S19" i="4" s="1"/>
  <c r="G19" i="4"/>
  <c r="H19" i="4" s="1"/>
  <c r="G18" i="4"/>
  <c r="H18" i="4" s="1"/>
  <c r="G17" i="4"/>
  <c r="H17" i="4" s="1"/>
  <c r="G16" i="4"/>
  <c r="H16" i="4" s="1"/>
  <c r="G15" i="4"/>
  <c r="H15" i="4" s="1"/>
  <c r="P14" i="4"/>
  <c r="R14" i="4" s="1"/>
  <c r="S14" i="4" s="1"/>
  <c r="G14" i="4"/>
  <c r="H14" i="4" s="1"/>
  <c r="G13" i="4"/>
  <c r="H13" i="4" s="1"/>
  <c r="G12" i="4"/>
  <c r="H12" i="4" s="1"/>
  <c r="P11" i="4"/>
  <c r="R11" i="4" s="1"/>
  <c r="S11" i="4" s="1"/>
  <c r="G11" i="4"/>
  <c r="H11" i="4" s="1"/>
  <c r="G10" i="4"/>
  <c r="H10" i="4" s="1"/>
  <c r="G9" i="4"/>
  <c r="H9" i="4" s="1"/>
  <c r="G8" i="4"/>
  <c r="H8" i="4" s="1"/>
  <c r="P7" i="4"/>
  <c r="R7" i="4" s="1"/>
  <c r="S7" i="4" s="1"/>
  <c r="G7" i="4"/>
  <c r="H7" i="4" s="1"/>
  <c r="G6" i="4"/>
  <c r="H6" i="4" s="1"/>
  <c r="M5" i="4"/>
  <c r="P45" i="4" s="1"/>
  <c r="R45" i="4" s="1"/>
  <c r="S45" i="4" s="1"/>
  <c r="G5" i="4"/>
  <c r="H5" i="4" s="1"/>
  <c r="P4" i="4"/>
  <c r="R4" i="4" s="1"/>
  <c r="S4" i="4" s="1"/>
  <c r="G4" i="4"/>
  <c r="H4" i="4" s="1"/>
  <c r="G3" i="4"/>
  <c r="H3" i="4" s="1"/>
  <c r="G47" i="3"/>
  <c r="H47" i="3" s="1"/>
  <c r="G46" i="3"/>
  <c r="H46" i="3" s="1"/>
  <c r="G45" i="3"/>
  <c r="H45" i="3" s="1"/>
  <c r="H44" i="3"/>
  <c r="G44" i="3"/>
  <c r="P43" i="3"/>
  <c r="R43" i="3" s="1"/>
  <c r="S43" i="3" s="1"/>
  <c r="G43" i="3"/>
  <c r="H43" i="3" s="1"/>
  <c r="G42" i="3"/>
  <c r="H42" i="3" s="1"/>
  <c r="P41" i="3"/>
  <c r="R41" i="3" s="1"/>
  <c r="S41" i="3" s="1"/>
  <c r="G41" i="3"/>
  <c r="H41" i="3" s="1"/>
  <c r="P40" i="3"/>
  <c r="R40" i="3" s="1"/>
  <c r="S40" i="3" s="1"/>
  <c r="G40" i="3"/>
  <c r="H40" i="3" s="1"/>
  <c r="P39" i="3"/>
  <c r="R39" i="3" s="1"/>
  <c r="S39" i="3" s="1"/>
  <c r="G39" i="3"/>
  <c r="H39" i="3" s="1"/>
  <c r="P38" i="3"/>
  <c r="R38" i="3" s="1"/>
  <c r="S38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P31" i="3"/>
  <c r="R31" i="3" s="1"/>
  <c r="S31" i="3" s="1"/>
  <c r="H31" i="3"/>
  <c r="G31" i="3"/>
  <c r="G30" i="3"/>
  <c r="H30" i="3" s="1"/>
  <c r="P29" i="3"/>
  <c r="R29" i="3" s="1"/>
  <c r="S29" i="3" s="1"/>
  <c r="G29" i="3"/>
  <c r="H29" i="3" s="1"/>
  <c r="P28" i="3"/>
  <c r="R28" i="3" s="1"/>
  <c r="S28" i="3" s="1"/>
  <c r="G28" i="3"/>
  <c r="H28" i="3" s="1"/>
  <c r="P27" i="3"/>
  <c r="R27" i="3" s="1"/>
  <c r="S27" i="3" s="1"/>
  <c r="G27" i="3"/>
  <c r="H27" i="3" s="1"/>
  <c r="P26" i="3"/>
  <c r="R26" i="3" s="1"/>
  <c r="S26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H20" i="3"/>
  <c r="G20" i="3"/>
  <c r="P19" i="3"/>
  <c r="R19" i="3" s="1"/>
  <c r="S19" i="3" s="1"/>
  <c r="H19" i="3"/>
  <c r="G19" i="3"/>
  <c r="G18" i="3"/>
  <c r="H18" i="3" s="1"/>
  <c r="P17" i="3"/>
  <c r="R17" i="3" s="1"/>
  <c r="S17" i="3" s="1"/>
  <c r="G17" i="3"/>
  <c r="H17" i="3" s="1"/>
  <c r="P16" i="3"/>
  <c r="R16" i="3" s="1"/>
  <c r="S16" i="3" s="1"/>
  <c r="G16" i="3"/>
  <c r="H16" i="3" s="1"/>
  <c r="P15" i="3"/>
  <c r="R15" i="3" s="1"/>
  <c r="S15" i="3" s="1"/>
  <c r="G15" i="3"/>
  <c r="H15" i="3" s="1"/>
  <c r="P14" i="3"/>
  <c r="R14" i="3" s="1"/>
  <c r="S14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P7" i="3"/>
  <c r="R7" i="3" s="1"/>
  <c r="S7" i="3" s="1"/>
  <c r="G7" i="3"/>
  <c r="H7" i="3" s="1"/>
  <c r="G6" i="3"/>
  <c r="H6" i="3" s="1"/>
  <c r="P5" i="3"/>
  <c r="R5" i="3" s="1"/>
  <c r="S5" i="3" s="1"/>
  <c r="M5" i="3"/>
  <c r="P45" i="3" s="1"/>
  <c r="R45" i="3" s="1"/>
  <c r="S45" i="3" s="1"/>
  <c r="G5" i="3"/>
  <c r="H5" i="3" s="1"/>
  <c r="H4" i="3"/>
  <c r="G4" i="3"/>
  <c r="G3" i="3"/>
  <c r="H3" i="3" s="1"/>
  <c r="G47" i="2"/>
  <c r="H47" i="2" s="1"/>
  <c r="G46" i="2"/>
  <c r="H46" i="2" s="1"/>
  <c r="G45" i="2"/>
  <c r="H45" i="2" s="1"/>
  <c r="G44" i="2"/>
  <c r="H44" i="2" s="1"/>
  <c r="P43" i="2"/>
  <c r="R43" i="2" s="1"/>
  <c r="S43" i="2" s="1"/>
  <c r="G43" i="2"/>
  <c r="H43" i="2" s="1"/>
  <c r="G42" i="2"/>
  <c r="H42" i="2" s="1"/>
  <c r="G41" i="2"/>
  <c r="H41" i="2" s="1"/>
  <c r="G40" i="2"/>
  <c r="H40" i="2" s="1"/>
  <c r="G39" i="2"/>
  <c r="H39" i="2" s="1"/>
  <c r="P38" i="2"/>
  <c r="R38" i="2" s="1"/>
  <c r="S38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P31" i="2"/>
  <c r="R31" i="2" s="1"/>
  <c r="S31" i="2" s="1"/>
  <c r="G31" i="2"/>
  <c r="H31" i="2" s="1"/>
  <c r="G30" i="2"/>
  <c r="H30" i="2" s="1"/>
  <c r="G29" i="2"/>
  <c r="H29" i="2" s="1"/>
  <c r="H28" i="2"/>
  <c r="G28" i="2"/>
  <c r="G27" i="2"/>
  <c r="H27" i="2" s="1"/>
  <c r="P26" i="2"/>
  <c r="R26" i="2" s="1"/>
  <c r="S26" i="2" s="1"/>
  <c r="G26" i="2"/>
  <c r="H26" i="2" s="1"/>
  <c r="G25" i="2"/>
  <c r="H25" i="2" s="1"/>
  <c r="G24" i="2"/>
  <c r="H24" i="2" s="1"/>
  <c r="G23" i="2"/>
  <c r="H23" i="2" s="1"/>
  <c r="P22" i="2"/>
  <c r="R22" i="2" s="1"/>
  <c r="S22" i="2" s="1"/>
  <c r="H22" i="2"/>
  <c r="G22" i="2"/>
  <c r="G21" i="2"/>
  <c r="H21" i="2" s="1"/>
  <c r="G20" i="2"/>
  <c r="H20" i="2" s="1"/>
  <c r="P19" i="2"/>
  <c r="R19" i="2" s="1"/>
  <c r="S19" i="2" s="1"/>
  <c r="G19" i="2"/>
  <c r="H19" i="2" s="1"/>
  <c r="G18" i="2"/>
  <c r="H18" i="2" s="1"/>
  <c r="P17" i="2"/>
  <c r="R17" i="2" s="1"/>
  <c r="S17" i="2" s="1"/>
  <c r="G17" i="2"/>
  <c r="H17" i="2" s="1"/>
  <c r="P16" i="2"/>
  <c r="R16" i="2" s="1"/>
  <c r="S16" i="2" s="1"/>
  <c r="G16" i="2"/>
  <c r="H16" i="2" s="1"/>
  <c r="P15" i="2"/>
  <c r="R15" i="2" s="1"/>
  <c r="S15" i="2" s="1"/>
  <c r="G15" i="2"/>
  <c r="H15" i="2" s="1"/>
  <c r="P14" i="2"/>
  <c r="R14" i="2" s="1"/>
  <c r="S14" i="2" s="1"/>
  <c r="G14" i="2"/>
  <c r="H14" i="2" s="1"/>
  <c r="G13" i="2"/>
  <c r="H13" i="2" s="1"/>
  <c r="G12" i="2"/>
  <c r="H12" i="2" s="1"/>
  <c r="P11" i="2"/>
  <c r="R11" i="2" s="1"/>
  <c r="S11" i="2" s="1"/>
  <c r="G11" i="2"/>
  <c r="H11" i="2" s="1"/>
  <c r="P10" i="2"/>
  <c r="R10" i="2" s="1"/>
  <c r="S10" i="2" s="1"/>
  <c r="G10" i="2"/>
  <c r="H10" i="2" s="1"/>
  <c r="G9" i="2"/>
  <c r="H9" i="2" s="1"/>
  <c r="P8" i="2"/>
  <c r="R8" i="2" s="1"/>
  <c r="S8" i="2" s="1"/>
  <c r="G8" i="2"/>
  <c r="H8" i="2" s="1"/>
  <c r="P7" i="2"/>
  <c r="R7" i="2" s="1"/>
  <c r="S7" i="2" s="1"/>
  <c r="G7" i="2"/>
  <c r="H7" i="2" s="1"/>
  <c r="G6" i="2"/>
  <c r="H6" i="2" s="1"/>
  <c r="P5" i="2"/>
  <c r="R5" i="2" s="1"/>
  <c r="S5" i="2" s="1"/>
  <c r="M5" i="2"/>
  <c r="P45" i="2" s="1"/>
  <c r="R45" i="2" s="1"/>
  <c r="S45" i="2" s="1"/>
  <c r="G5" i="2"/>
  <c r="H5" i="2" s="1"/>
  <c r="P4" i="2"/>
  <c r="R4" i="2" s="1"/>
  <c r="S4" i="2" s="1"/>
  <c r="G4" i="2"/>
  <c r="H4" i="2" s="1"/>
  <c r="P3" i="2"/>
  <c r="R3" i="2" s="1"/>
  <c r="S3" i="2" s="1"/>
  <c r="G3" i="2"/>
  <c r="H3" i="2" s="1"/>
  <c r="M5" i="1"/>
  <c r="G46" i="1"/>
  <c r="H46" i="1" s="1"/>
  <c r="G47" i="1"/>
  <c r="H47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G41" i="1"/>
  <c r="H41" i="1" s="1"/>
  <c r="G42" i="1"/>
  <c r="H42" i="1" s="1"/>
  <c r="G43" i="1"/>
  <c r="H43" i="1" s="1"/>
  <c r="G44" i="1"/>
  <c r="H44" i="1" s="1"/>
  <c r="G45" i="1"/>
  <c r="H45" i="1" s="1"/>
  <c r="H40" i="1"/>
  <c r="G3" i="1"/>
  <c r="H3" i="1" s="1"/>
  <c r="P8" i="5" l="1"/>
  <c r="R8" i="5" s="1"/>
  <c r="S8" i="5" s="1"/>
  <c r="P20" i="5"/>
  <c r="R20" i="5" s="1"/>
  <c r="S20" i="5" s="1"/>
  <c r="P32" i="5"/>
  <c r="R32" i="5" s="1"/>
  <c r="S32" i="5" s="1"/>
  <c r="P44" i="5"/>
  <c r="R44" i="5" s="1"/>
  <c r="S44" i="5" s="1"/>
  <c r="P6" i="5"/>
  <c r="R6" i="5" s="1"/>
  <c r="S6" i="5" s="1"/>
  <c r="P10" i="5"/>
  <c r="R10" i="5" s="1"/>
  <c r="S10" i="5" s="1"/>
  <c r="P22" i="5"/>
  <c r="R22" i="5" s="1"/>
  <c r="S22" i="5" s="1"/>
  <c r="P34" i="5"/>
  <c r="R34" i="5" s="1"/>
  <c r="S34" i="5" s="1"/>
  <c r="P46" i="5"/>
  <c r="R46" i="5" s="1"/>
  <c r="S46" i="5" s="1"/>
  <c r="P15" i="5"/>
  <c r="R15" i="5" s="1"/>
  <c r="S15" i="5" s="1"/>
  <c r="P27" i="5"/>
  <c r="R27" i="5" s="1"/>
  <c r="S27" i="5" s="1"/>
  <c r="P39" i="5"/>
  <c r="R39" i="5" s="1"/>
  <c r="S39" i="5" s="1"/>
  <c r="P11" i="5"/>
  <c r="R11" i="5" s="1"/>
  <c r="S11" i="5" s="1"/>
  <c r="P23" i="5"/>
  <c r="R23" i="5" s="1"/>
  <c r="S23" i="5" s="1"/>
  <c r="P35" i="5"/>
  <c r="R35" i="5" s="1"/>
  <c r="S35" i="5" s="1"/>
  <c r="P47" i="5"/>
  <c r="R47" i="5" s="1"/>
  <c r="S47" i="5" s="1"/>
  <c r="P16" i="5"/>
  <c r="R16" i="5" s="1"/>
  <c r="S16" i="5" s="1"/>
  <c r="P28" i="5"/>
  <c r="R28" i="5" s="1"/>
  <c r="S28" i="5" s="1"/>
  <c r="P40" i="5"/>
  <c r="R40" i="5" s="1"/>
  <c r="S40" i="5" s="1"/>
  <c r="P9" i="5"/>
  <c r="R9" i="5" s="1"/>
  <c r="S9" i="5" s="1"/>
  <c r="P21" i="5"/>
  <c r="R21" i="5" s="1"/>
  <c r="S21" i="5" s="1"/>
  <c r="P33" i="5"/>
  <c r="R33" i="5" s="1"/>
  <c r="S33" i="5" s="1"/>
  <c r="P45" i="5"/>
  <c r="R45" i="5" s="1"/>
  <c r="S45" i="5" s="1"/>
  <c r="P13" i="5"/>
  <c r="R13" i="5" s="1"/>
  <c r="S13" i="5" s="1"/>
  <c r="P30" i="5"/>
  <c r="R30" i="5" s="1"/>
  <c r="S30" i="5" s="1"/>
  <c r="P14" i="5"/>
  <c r="R14" i="5" s="1"/>
  <c r="S14" i="5" s="1"/>
  <c r="P26" i="5"/>
  <c r="R26" i="5" s="1"/>
  <c r="S26" i="5" s="1"/>
  <c r="P38" i="5"/>
  <c r="R38" i="5" s="1"/>
  <c r="S38" i="5" s="1"/>
  <c r="P7" i="5"/>
  <c r="R7" i="5" s="1"/>
  <c r="S7" i="5" s="1"/>
  <c r="P19" i="5"/>
  <c r="R19" i="5" s="1"/>
  <c r="S19" i="5" s="1"/>
  <c r="P31" i="5"/>
  <c r="R31" i="5" s="1"/>
  <c r="S31" i="5" s="1"/>
  <c r="P43" i="5"/>
  <c r="R43" i="5" s="1"/>
  <c r="S43" i="5" s="1"/>
  <c r="P25" i="5"/>
  <c r="R25" i="5" s="1"/>
  <c r="S25" i="5" s="1"/>
  <c r="P18" i="5"/>
  <c r="R18" i="5" s="1"/>
  <c r="S18" i="5" s="1"/>
  <c r="P42" i="5"/>
  <c r="R42" i="5" s="1"/>
  <c r="S42" i="5" s="1"/>
  <c r="P4" i="5"/>
  <c r="R4" i="5" s="1"/>
  <c r="S4" i="5" s="1"/>
  <c r="P5" i="5"/>
  <c r="R5" i="5" s="1"/>
  <c r="S5" i="5" s="1"/>
  <c r="P12" i="5"/>
  <c r="R12" i="5" s="1"/>
  <c r="S12" i="5" s="1"/>
  <c r="P24" i="5"/>
  <c r="R24" i="5" s="1"/>
  <c r="S24" i="5" s="1"/>
  <c r="P36" i="5"/>
  <c r="R36" i="5" s="1"/>
  <c r="S36" i="5" s="1"/>
  <c r="P48" i="5"/>
  <c r="R48" i="5" s="1"/>
  <c r="S48" i="5" s="1"/>
  <c r="P17" i="5"/>
  <c r="R17" i="5" s="1"/>
  <c r="S17" i="5" s="1"/>
  <c r="P29" i="5"/>
  <c r="R29" i="5" s="1"/>
  <c r="S29" i="5" s="1"/>
  <c r="P41" i="5"/>
  <c r="R41" i="5" s="1"/>
  <c r="S41" i="5" s="1"/>
  <c r="P12" i="4"/>
  <c r="R12" i="4" s="1"/>
  <c r="S12" i="4" s="1"/>
  <c r="P24" i="4"/>
  <c r="R24" i="4" s="1"/>
  <c r="S24" i="4" s="1"/>
  <c r="P36" i="4"/>
  <c r="R36" i="4" s="1"/>
  <c r="S36" i="4" s="1"/>
  <c r="P5" i="4"/>
  <c r="R5" i="4" s="1"/>
  <c r="S5" i="4" s="1"/>
  <c r="P17" i="4"/>
  <c r="R17" i="4" s="1"/>
  <c r="S17" i="4" s="1"/>
  <c r="P29" i="4"/>
  <c r="R29" i="4" s="1"/>
  <c r="S29" i="4" s="1"/>
  <c r="P41" i="4"/>
  <c r="R41" i="4" s="1"/>
  <c r="S41" i="4" s="1"/>
  <c r="P3" i="4"/>
  <c r="R3" i="4" s="1"/>
  <c r="S3" i="4" s="1"/>
  <c r="P10" i="4"/>
  <c r="R10" i="4" s="1"/>
  <c r="S10" i="4" s="1"/>
  <c r="P22" i="4"/>
  <c r="R22" i="4" s="1"/>
  <c r="S22" i="4" s="1"/>
  <c r="P34" i="4"/>
  <c r="R34" i="4" s="1"/>
  <c r="S34" i="4" s="1"/>
  <c r="P46" i="4"/>
  <c r="R46" i="4" s="1"/>
  <c r="S46" i="4" s="1"/>
  <c r="P15" i="4"/>
  <c r="R15" i="4" s="1"/>
  <c r="S15" i="4" s="1"/>
  <c r="P27" i="4"/>
  <c r="R27" i="4" s="1"/>
  <c r="S27" i="4" s="1"/>
  <c r="P39" i="4"/>
  <c r="R39" i="4" s="1"/>
  <c r="S39" i="4" s="1"/>
  <c r="P8" i="4"/>
  <c r="R8" i="4" s="1"/>
  <c r="S8" i="4" s="1"/>
  <c r="P20" i="4"/>
  <c r="R20" i="4" s="1"/>
  <c r="S20" i="4" s="1"/>
  <c r="P32" i="4"/>
  <c r="R32" i="4" s="1"/>
  <c r="S32" i="4" s="1"/>
  <c r="P44" i="4"/>
  <c r="R44" i="4" s="1"/>
  <c r="S44" i="4" s="1"/>
  <c r="P13" i="4"/>
  <c r="R13" i="4" s="1"/>
  <c r="S13" i="4" s="1"/>
  <c r="P25" i="4"/>
  <c r="R25" i="4" s="1"/>
  <c r="S25" i="4" s="1"/>
  <c r="P37" i="4"/>
  <c r="R37" i="4" s="1"/>
  <c r="S37" i="4" s="1"/>
  <c r="P6" i="4"/>
  <c r="R6" i="4" s="1"/>
  <c r="S6" i="4" s="1"/>
  <c r="P18" i="4"/>
  <c r="R18" i="4" s="1"/>
  <c r="S18" i="4" s="1"/>
  <c r="P30" i="4"/>
  <c r="R30" i="4" s="1"/>
  <c r="S30" i="4" s="1"/>
  <c r="P42" i="4"/>
  <c r="R42" i="4" s="1"/>
  <c r="S42" i="4" s="1"/>
  <c r="P47" i="4"/>
  <c r="R47" i="4" s="1"/>
  <c r="S47" i="4" s="1"/>
  <c r="P16" i="4"/>
  <c r="R16" i="4" s="1"/>
  <c r="S16" i="4" s="1"/>
  <c r="P28" i="4"/>
  <c r="R28" i="4" s="1"/>
  <c r="S28" i="4" s="1"/>
  <c r="P40" i="4"/>
  <c r="R40" i="4" s="1"/>
  <c r="S40" i="4" s="1"/>
  <c r="P9" i="4"/>
  <c r="R9" i="4" s="1"/>
  <c r="S9" i="4" s="1"/>
  <c r="P21" i="4"/>
  <c r="R21" i="4" s="1"/>
  <c r="S21" i="4" s="1"/>
  <c r="P33" i="4"/>
  <c r="R33" i="4" s="1"/>
  <c r="S33" i="4" s="1"/>
  <c r="P12" i="3"/>
  <c r="R12" i="3" s="1"/>
  <c r="S12" i="3" s="1"/>
  <c r="P24" i="3"/>
  <c r="R24" i="3" s="1"/>
  <c r="S24" i="3" s="1"/>
  <c r="P36" i="3"/>
  <c r="R36" i="3" s="1"/>
  <c r="S36" i="3" s="1"/>
  <c r="P3" i="3"/>
  <c r="R3" i="3" s="1"/>
  <c r="S3" i="3" s="1"/>
  <c r="P10" i="3"/>
  <c r="R10" i="3" s="1"/>
  <c r="S10" i="3" s="1"/>
  <c r="P22" i="3"/>
  <c r="R22" i="3" s="1"/>
  <c r="S22" i="3" s="1"/>
  <c r="P34" i="3"/>
  <c r="R34" i="3" s="1"/>
  <c r="S34" i="3" s="1"/>
  <c r="P46" i="3"/>
  <c r="R46" i="3" s="1"/>
  <c r="S46" i="3" s="1"/>
  <c r="P8" i="3"/>
  <c r="R8" i="3" s="1"/>
  <c r="S8" i="3" s="1"/>
  <c r="P20" i="3"/>
  <c r="R20" i="3" s="1"/>
  <c r="S20" i="3" s="1"/>
  <c r="P32" i="3"/>
  <c r="R32" i="3" s="1"/>
  <c r="S32" i="3" s="1"/>
  <c r="P44" i="3"/>
  <c r="R44" i="3" s="1"/>
  <c r="S44" i="3" s="1"/>
  <c r="P13" i="3"/>
  <c r="R13" i="3" s="1"/>
  <c r="S13" i="3" s="1"/>
  <c r="P25" i="3"/>
  <c r="R25" i="3" s="1"/>
  <c r="S25" i="3" s="1"/>
  <c r="P37" i="3"/>
  <c r="R37" i="3" s="1"/>
  <c r="S37" i="3" s="1"/>
  <c r="P6" i="3"/>
  <c r="R6" i="3" s="1"/>
  <c r="S6" i="3" s="1"/>
  <c r="P18" i="3"/>
  <c r="R18" i="3" s="1"/>
  <c r="S18" i="3" s="1"/>
  <c r="P30" i="3"/>
  <c r="R30" i="3" s="1"/>
  <c r="S30" i="3" s="1"/>
  <c r="P42" i="3"/>
  <c r="R42" i="3" s="1"/>
  <c r="S42" i="3" s="1"/>
  <c r="P4" i="3"/>
  <c r="R4" i="3" s="1"/>
  <c r="S4" i="3" s="1"/>
  <c r="P11" i="3"/>
  <c r="R11" i="3" s="1"/>
  <c r="S11" i="3" s="1"/>
  <c r="P23" i="3"/>
  <c r="R23" i="3" s="1"/>
  <c r="S23" i="3" s="1"/>
  <c r="P35" i="3"/>
  <c r="R35" i="3" s="1"/>
  <c r="S35" i="3" s="1"/>
  <c r="P47" i="3"/>
  <c r="R47" i="3" s="1"/>
  <c r="S47" i="3" s="1"/>
  <c r="P9" i="3"/>
  <c r="R9" i="3" s="1"/>
  <c r="S9" i="3" s="1"/>
  <c r="P21" i="3"/>
  <c r="R21" i="3" s="1"/>
  <c r="S21" i="3" s="1"/>
  <c r="P33" i="3"/>
  <c r="R33" i="3" s="1"/>
  <c r="S33" i="3" s="1"/>
  <c r="P12" i="2"/>
  <c r="R12" i="2" s="1"/>
  <c r="S12" i="2" s="1"/>
  <c r="P24" i="2"/>
  <c r="R24" i="2" s="1"/>
  <c r="S24" i="2" s="1"/>
  <c r="P36" i="2"/>
  <c r="R36" i="2" s="1"/>
  <c r="S36" i="2" s="1"/>
  <c r="P29" i="2"/>
  <c r="R29" i="2" s="1"/>
  <c r="S29" i="2" s="1"/>
  <c r="P41" i="2"/>
  <c r="R41" i="2" s="1"/>
  <c r="S41" i="2" s="1"/>
  <c r="P34" i="2"/>
  <c r="R34" i="2" s="1"/>
  <c r="S34" i="2" s="1"/>
  <c r="P46" i="2"/>
  <c r="R46" i="2" s="1"/>
  <c r="S46" i="2" s="1"/>
  <c r="P27" i="2"/>
  <c r="R27" i="2" s="1"/>
  <c r="S27" i="2" s="1"/>
  <c r="P39" i="2"/>
  <c r="R39" i="2" s="1"/>
  <c r="S39" i="2" s="1"/>
  <c r="P20" i="2"/>
  <c r="R20" i="2" s="1"/>
  <c r="S20" i="2" s="1"/>
  <c r="P32" i="2"/>
  <c r="R32" i="2" s="1"/>
  <c r="S32" i="2" s="1"/>
  <c r="P44" i="2"/>
  <c r="R44" i="2" s="1"/>
  <c r="S44" i="2" s="1"/>
  <c r="P13" i="2"/>
  <c r="R13" i="2" s="1"/>
  <c r="S13" i="2" s="1"/>
  <c r="P25" i="2"/>
  <c r="R25" i="2" s="1"/>
  <c r="S25" i="2" s="1"/>
  <c r="P37" i="2"/>
  <c r="R37" i="2" s="1"/>
  <c r="S37" i="2" s="1"/>
  <c r="P6" i="2"/>
  <c r="R6" i="2" s="1"/>
  <c r="S6" i="2" s="1"/>
  <c r="P18" i="2"/>
  <c r="R18" i="2" s="1"/>
  <c r="S18" i="2" s="1"/>
  <c r="P30" i="2"/>
  <c r="R30" i="2" s="1"/>
  <c r="S30" i="2" s="1"/>
  <c r="P42" i="2"/>
  <c r="R42" i="2" s="1"/>
  <c r="S42" i="2" s="1"/>
  <c r="P23" i="2"/>
  <c r="R23" i="2" s="1"/>
  <c r="S23" i="2" s="1"/>
  <c r="P35" i="2"/>
  <c r="R35" i="2" s="1"/>
  <c r="S35" i="2" s="1"/>
  <c r="P47" i="2"/>
  <c r="R47" i="2" s="1"/>
  <c r="S47" i="2" s="1"/>
  <c r="P28" i="2"/>
  <c r="R28" i="2" s="1"/>
  <c r="S28" i="2" s="1"/>
  <c r="P40" i="2"/>
  <c r="R40" i="2" s="1"/>
  <c r="S40" i="2" s="1"/>
  <c r="P9" i="2"/>
  <c r="R9" i="2" s="1"/>
  <c r="S9" i="2" s="1"/>
  <c r="P21" i="2"/>
  <c r="R21" i="2" s="1"/>
  <c r="S21" i="2" s="1"/>
  <c r="P33" i="2"/>
  <c r="R33" i="2" s="1"/>
  <c r="S33" i="2" s="1"/>
  <c r="P14" i="1"/>
  <c r="R14" i="1" s="1"/>
  <c r="S14" i="1" s="1"/>
  <c r="P47" i="1"/>
  <c r="R47" i="1" s="1"/>
  <c r="S47" i="1" s="1"/>
  <c r="P3" i="1"/>
  <c r="R3" i="1" s="1"/>
  <c r="S3" i="1" s="1"/>
  <c r="P46" i="1"/>
  <c r="R46" i="1" s="1"/>
  <c r="S46" i="1" s="1"/>
  <c r="P36" i="1"/>
  <c r="R36" i="1" s="1"/>
  <c r="S36" i="1" s="1"/>
  <c r="P35" i="1"/>
  <c r="R35" i="1" s="1"/>
  <c r="S35" i="1" s="1"/>
  <c r="P34" i="1"/>
  <c r="R34" i="1" s="1"/>
  <c r="S34" i="1" s="1"/>
  <c r="P24" i="1"/>
  <c r="R24" i="1" s="1"/>
  <c r="S24" i="1" s="1"/>
  <c r="P23" i="1"/>
  <c r="R23" i="1" s="1"/>
  <c r="S23" i="1" s="1"/>
  <c r="P22" i="1"/>
  <c r="R22" i="1" s="1"/>
  <c r="S22" i="1" s="1"/>
  <c r="P12" i="1"/>
  <c r="R12" i="1" s="1"/>
  <c r="S12" i="1" s="1"/>
  <c r="P11" i="1"/>
  <c r="R11" i="1" s="1"/>
  <c r="S11" i="1" s="1"/>
  <c r="P10" i="1"/>
  <c r="R10" i="1" s="1"/>
  <c r="S10" i="1" s="1"/>
  <c r="P37" i="1"/>
  <c r="R37" i="1" s="1"/>
  <c r="S37" i="1" s="1"/>
  <c r="P25" i="1"/>
  <c r="R25" i="1" s="1"/>
  <c r="S25" i="1" s="1"/>
  <c r="P13" i="1"/>
  <c r="R13" i="1" s="1"/>
  <c r="S13" i="1" s="1"/>
  <c r="P45" i="1"/>
  <c r="R45" i="1" s="1"/>
  <c r="S45" i="1" s="1"/>
  <c r="P33" i="1"/>
  <c r="R33" i="1" s="1"/>
  <c r="S33" i="1" s="1"/>
  <c r="P21" i="1"/>
  <c r="R21" i="1" s="1"/>
  <c r="S21" i="1" s="1"/>
  <c r="P9" i="1"/>
  <c r="R9" i="1" s="1"/>
  <c r="S9" i="1" s="1"/>
  <c r="P44" i="1"/>
  <c r="R44" i="1" s="1"/>
  <c r="S44" i="1" s="1"/>
  <c r="P32" i="1"/>
  <c r="R32" i="1" s="1"/>
  <c r="S32" i="1" s="1"/>
  <c r="P20" i="1"/>
  <c r="R20" i="1" s="1"/>
  <c r="S20" i="1" s="1"/>
  <c r="P8" i="1"/>
  <c r="R8" i="1" s="1"/>
  <c r="S8" i="1" s="1"/>
  <c r="P43" i="1"/>
  <c r="R43" i="1" s="1"/>
  <c r="S43" i="1" s="1"/>
  <c r="P31" i="1"/>
  <c r="R31" i="1" s="1"/>
  <c r="S31" i="1" s="1"/>
  <c r="P19" i="1"/>
  <c r="R19" i="1" s="1"/>
  <c r="S19" i="1" s="1"/>
  <c r="P7" i="1"/>
  <c r="R7" i="1" s="1"/>
  <c r="S7" i="1" s="1"/>
  <c r="P42" i="1"/>
  <c r="R42" i="1" s="1"/>
  <c r="S42" i="1" s="1"/>
  <c r="P30" i="1"/>
  <c r="R30" i="1" s="1"/>
  <c r="S30" i="1" s="1"/>
  <c r="P18" i="1"/>
  <c r="R18" i="1" s="1"/>
  <c r="S18" i="1" s="1"/>
  <c r="P6" i="1"/>
  <c r="R6" i="1" s="1"/>
  <c r="S6" i="1" s="1"/>
  <c r="P41" i="1"/>
  <c r="R41" i="1" s="1"/>
  <c r="S41" i="1" s="1"/>
  <c r="P29" i="1"/>
  <c r="R29" i="1" s="1"/>
  <c r="S29" i="1" s="1"/>
  <c r="P17" i="1"/>
  <c r="R17" i="1" s="1"/>
  <c r="S17" i="1" s="1"/>
  <c r="P5" i="1"/>
  <c r="R5" i="1" s="1"/>
  <c r="S5" i="1" s="1"/>
  <c r="P40" i="1"/>
  <c r="R40" i="1" s="1"/>
  <c r="S40" i="1" s="1"/>
  <c r="P28" i="1"/>
  <c r="R28" i="1" s="1"/>
  <c r="S28" i="1" s="1"/>
  <c r="P16" i="1"/>
  <c r="R16" i="1" s="1"/>
  <c r="S16" i="1" s="1"/>
  <c r="P4" i="1"/>
  <c r="R4" i="1" s="1"/>
  <c r="S4" i="1" s="1"/>
  <c r="P39" i="1"/>
  <c r="R39" i="1" s="1"/>
  <c r="S39" i="1" s="1"/>
  <c r="P27" i="1"/>
  <c r="R27" i="1" s="1"/>
  <c r="S27" i="1" s="1"/>
  <c r="P15" i="1"/>
  <c r="R15" i="1" s="1"/>
  <c r="S15" i="1" s="1"/>
  <c r="P38" i="1"/>
  <c r="R38" i="1" s="1"/>
  <c r="S38" i="1" s="1"/>
  <c r="P26" i="1"/>
  <c r="R26" i="1" s="1"/>
  <c r="S26" i="1" s="1"/>
</calcChain>
</file>

<file path=xl/sharedStrings.xml><?xml version="1.0" encoding="utf-8"?>
<sst xmlns="http://schemas.openxmlformats.org/spreadsheetml/2006/main" count="767" uniqueCount="96">
  <si>
    <t>预测值（归一化）</t>
    <phoneticPr fontId="3" type="noConversion"/>
  </si>
  <si>
    <t>实际值（归一化）</t>
    <phoneticPr fontId="3" type="noConversion"/>
  </si>
  <si>
    <t>预测值-实际值</t>
    <phoneticPr fontId="3" type="noConversion"/>
  </si>
  <si>
    <t>差异率</t>
    <phoneticPr fontId="3" type="noConversion"/>
  </si>
  <si>
    <t>反归一化</t>
    <phoneticPr fontId="3" type="noConversion"/>
  </si>
  <si>
    <t>样本库中的最大最小值</t>
    <phoneticPr fontId="3" type="noConversion"/>
  </si>
  <si>
    <t>预测值</t>
    <phoneticPr fontId="3" type="noConversion"/>
  </si>
  <si>
    <t>实际值</t>
    <phoneticPr fontId="3" type="noConversion"/>
  </si>
  <si>
    <t>区域代码</t>
    <phoneticPr fontId="7" type="noConversion"/>
  </si>
  <si>
    <t>区域</t>
    <phoneticPr fontId="7" type="noConversion"/>
  </si>
  <si>
    <t>max</t>
  </si>
  <si>
    <t>min</t>
  </si>
  <si>
    <t>南阳市</t>
  </si>
  <si>
    <t>邓州市</t>
  </si>
  <si>
    <t>信阳市</t>
  </si>
  <si>
    <t>固始县</t>
  </si>
  <si>
    <t>周口市</t>
  </si>
  <si>
    <t>河南省</t>
    <phoneticPr fontId="1" type="noConversion"/>
  </si>
  <si>
    <t>开封市</t>
  </si>
  <si>
    <t>安阳市</t>
  </si>
  <si>
    <t>洛阳市</t>
  </si>
  <si>
    <t>洛宁县</t>
  </si>
  <si>
    <t>许昌市</t>
  </si>
  <si>
    <t>郑州市</t>
  </si>
  <si>
    <t>惠济区</t>
  </si>
  <si>
    <t>荥阳市</t>
  </si>
  <si>
    <t>文峰区</t>
  </si>
  <si>
    <t>禹州市</t>
  </si>
  <si>
    <t>长葛市</t>
  </si>
  <si>
    <t>安徽省</t>
  </si>
  <si>
    <t>淮南市</t>
  </si>
  <si>
    <t>凤台县</t>
  </si>
  <si>
    <t>六安市</t>
  </si>
  <si>
    <t>裕安区</t>
  </si>
  <si>
    <t>舒城县</t>
  </si>
  <si>
    <t>金寨县</t>
  </si>
  <si>
    <t>广东省</t>
  </si>
  <si>
    <t>韶关市</t>
  </si>
  <si>
    <t>翁源县</t>
  </si>
  <si>
    <t>惠州市</t>
  </si>
  <si>
    <t>龙门县</t>
  </si>
  <si>
    <t>清远市</t>
  </si>
  <si>
    <t>清城区</t>
  </si>
  <si>
    <t>英德市</t>
  </si>
  <si>
    <t>湖北省</t>
  </si>
  <si>
    <t>宜昌市</t>
  </si>
  <si>
    <t>秭归县</t>
  </si>
  <si>
    <t>重庆市</t>
  </si>
  <si>
    <t>渝中区</t>
  </si>
  <si>
    <t>沙坪坝区</t>
  </si>
  <si>
    <t>北碚区</t>
  </si>
  <si>
    <t>长寿区</t>
  </si>
  <si>
    <t>合川区</t>
  </si>
  <si>
    <t>永川区</t>
  </si>
  <si>
    <t>铜梁区</t>
  </si>
  <si>
    <t>山西省</t>
  </si>
  <si>
    <t xml:space="preserve">  晋城市</t>
  </si>
  <si>
    <t xml:space="preserve">    阳城县</t>
  </si>
  <si>
    <t xml:space="preserve">  晋中市</t>
  </si>
  <si>
    <t xml:space="preserve">    榆次区</t>
  </si>
  <si>
    <t xml:space="preserve">    太谷区</t>
  </si>
  <si>
    <t xml:space="preserve">  运城市</t>
  </si>
  <si>
    <t xml:space="preserve">    临猗县</t>
  </si>
  <si>
    <t xml:space="preserve">    夏县</t>
  </si>
  <si>
    <t xml:space="preserve">    河津市</t>
  </si>
  <si>
    <t xml:space="preserve">  忻州市</t>
  </si>
  <si>
    <t xml:space="preserve">    五台县</t>
  </si>
  <si>
    <t xml:space="preserve">    河曲县</t>
  </si>
  <si>
    <t xml:space="preserve">    保德县</t>
  </si>
  <si>
    <t xml:space="preserve">  临汾市</t>
  </si>
  <si>
    <t xml:space="preserve">    汾西县</t>
  </si>
  <si>
    <t xml:space="preserve">  吕梁市</t>
  </si>
  <si>
    <t xml:space="preserve">    岚县</t>
  </si>
  <si>
    <t xml:space="preserve">    中阳县</t>
  </si>
  <si>
    <t xml:space="preserve">    孝义市</t>
  </si>
  <si>
    <t>陕西省</t>
  </si>
  <si>
    <t xml:space="preserve">  宝鸡市</t>
  </si>
  <si>
    <t xml:space="preserve">      陈仓区</t>
  </si>
  <si>
    <t xml:space="preserve">  延安市</t>
  </si>
  <si>
    <t xml:space="preserve">      甘泉县</t>
  </si>
  <si>
    <t xml:space="preserve">         双龙镇</t>
  </si>
  <si>
    <t>通许县</t>
  </si>
  <si>
    <t>殷都区</t>
  </si>
  <si>
    <t>林州市</t>
  </si>
  <si>
    <t>淅川县</t>
  </si>
  <si>
    <t>西华县</t>
  </si>
  <si>
    <t>max-min</t>
    <phoneticPr fontId="1" type="noConversion"/>
  </si>
  <si>
    <t>BP</t>
    <phoneticPr fontId="1" type="noConversion"/>
  </si>
  <si>
    <t>3层10节点</t>
    <phoneticPr fontId="1" type="noConversion"/>
  </si>
  <si>
    <t>6层10节点</t>
    <phoneticPr fontId="1" type="noConversion"/>
  </si>
  <si>
    <t>9层10节点</t>
    <phoneticPr fontId="1" type="noConversion"/>
  </si>
  <si>
    <t>学习率0.004</t>
    <phoneticPr fontId="1" type="noConversion"/>
  </si>
  <si>
    <t>学习率0.005</t>
    <phoneticPr fontId="1" type="noConversion"/>
  </si>
  <si>
    <t>训练误差</t>
    <phoneticPr fontId="1" type="noConversion"/>
  </si>
  <si>
    <t>测试误差</t>
    <phoneticPr fontId="1" type="noConversion"/>
  </si>
  <si>
    <t>学习率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</si>
</sst>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indexed="8"/>
      <name val="宋体"/>
      <family val="3"/>
      <charset val="134"/>
    </font>
    <font>
      <sz val="10"/>
      <name val="Arial"/>
      <charset val="1"/>
    </font>
    <font>
      <sz val="10.5"/>
      <color theme="1"/>
      <name val="等线"/>
      <family val="3"/>
      <charset val="134"/>
      <scheme val="minor"/>
    </font>
    <font>
      <sz val="14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5" fillId="2" borderId="0" xfId="0" applyFont="1" applyFill="1"/>
    <xf numFmtId="176" fontId="0" fillId="0" borderId="0" xfId="0" applyNumberFormat="1"/>
    <xf numFmtId="0" fontId="12" fillId="0" borderId="0" xfId="0" applyFont="1"/>
    <xf numFmtId="0" fontId="5" fillId="0" borderId="0" xfId="0" applyFont="1"/>
    <xf numFmtId="11" fontId="13" fillId="0" borderId="0" xfId="0" applyNumberFormat="1" applyFont="1"/>
    <xf numFmtId="0" fontId="13" fillId="0" borderId="0" xfId="0" applyFont="1"/>
    <xf numFmtId="11" fontId="0" fillId="0" borderId="0" xfId="0" applyNumberFormat="1"/>
    <xf numFmtId="0" fontId="14" fillId="3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A28" zoomScaleNormal="100" workbookViewId="0">
      <selection activeCell="F37" sqref="F37"/>
    </sheetView>
  </sheetViews>
  <sheetFormatPr defaultRowHeight="14.25" x14ac:dyDescent="0.2"/>
  <cols>
    <col min="1" max="2" width="9.375" style="1" customWidth="1"/>
    <col min="3" max="3" width="9" style="1"/>
    <col min="4" max="4" width="13" style="1" customWidth="1"/>
    <col min="5" max="5" width="9.375" style="1" customWidth="1"/>
    <col min="6" max="6" width="13.75" style="9" customWidth="1"/>
    <col min="7" max="7" width="13.75" style="6" customWidth="1"/>
    <col min="8" max="8" width="12.25" customWidth="1"/>
    <col min="13" max="13" width="13.125" customWidth="1"/>
    <col min="15" max="15" width="9.375" style="1" customWidth="1"/>
  </cols>
  <sheetData>
    <row r="1" spans="1:19" x14ac:dyDescent="0.2">
      <c r="A1" s="1" t="s">
        <v>87</v>
      </c>
      <c r="B1" s="1" t="s">
        <v>88</v>
      </c>
      <c r="C1" s="22">
        <v>2.4340000000000001E-5</v>
      </c>
      <c r="D1" s="23" t="s">
        <v>92</v>
      </c>
    </row>
    <row r="2" spans="1:19" x14ac:dyDescent="0.2">
      <c r="C2" s="7" t="s">
        <v>8</v>
      </c>
      <c r="D2" s="8" t="s">
        <v>9</v>
      </c>
      <c r="E2" s="2" t="s">
        <v>0</v>
      </c>
      <c r="F2" s="10" t="s">
        <v>1</v>
      </c>
      <c r="G2" s="3" t="s">
        <v>2</v>
      </c>
      <c r="H2" s="4" t="s">
        <v>3</v>
      </c>
      <c r="K2" s="3" t="s">
        <v>4</v>
      </c>
      <c r="L2" s="3" t="s">
        <v>5</v>
      </c>
      <c r="M2" s="1"/>
      <c r="N2" s="1"/>
      <c r="P2" s="2" t="s">
        <v>6</v>
      </c>
      <c r="Q2" s="2" t="s">
        <v>7</v>
      </c>
      <c r="R2" s="3" t="s">
        <v>2</v>
      </c>
      <c r="S2" s="4" t="s">
        <v>3</v>
      </c>
    </row>
    <row r="3" spans="1:19" ht="18.75" x14ac:dyDescent="0.2">
      <c r="A3" s="13">
        <v>1</v>
      </c>
      <c r="B3" s="16" t="s">
        <v>29</v>
      </c>
      <c r="C3" s="16" t="s">
        <v>30</v>
      </c>
      <c r="D3" s="16" t="s">
        <v>31</v>
      </c>
      <c r="E3" s="20">
        <v>5.8280348777770996E-2</v>
      </c>
      <c r="F3" s="20">
        <v>5.6892826572537816E-2</v>
      </c>
      <c r="G3" s="1">
        <f t="shared" ref="G3:G45" si="0">E3-F3</f>
        <v>1.3875222052331798E-3</v>
      </c>
      <c r="H3" s="6">
        <f t="shared" ref="H3" si="1">G3/F3</f>
        <v>2.4388350673069513E-2</v>
      </c>
      <c r="K3" s="1"/>
      <c r="L3" s="11" t="s">
        <v>10</v>
      </c>
      <c r="M3" s="12">
        <v>1344990.615</v>
      </c>
      <c r="N3" s="1"/>
      <c r="O3" s="13">
        <v>1</v>
      </c>
      <c r="P3" s="5">
        <f>E3*$M$5+$M$4</f>
        <v>78386.73403195024</v>
      </c>
      <c r="Q3" s="13">
        <v>76520.53</v>
      </c>
      <c r="R3" s="1">
        <f t="shared" ref="R3:R45" si="2">P3-Q3</f>
        <v>1866.2040319502412</v>
      </c>
      <c r="S3" s="6">
        <f t="shared" ref="S3:S45" si="3">R3/Q3</f>
        <v>2.4388278961871294E-2</v>
      </c>
    </row>
    <row r="4" spans="1:19" ht="18.75" x14ac:dyDescent="0.2">
      <c r="A4" s="13">
        <v>2</v>
      </c>
      <c r="B4" s="14" t="s">
        <v>17</v>
      </c>
      <c r="C4" s="14" t="s">
        <v>12</v>
      </c>
      <c r="D4" s="15" t="s">
        <v>13</v>
      </c>
      <c r="E4" s="20">
        <v>5.7912170886993408E-3</v>
      </c>
      <c r="F4" s="20">
        <v>5.2269406921189969E-3</v>
      </c>
      <c r="G4" s="1">
        <f t="shared" si="0"/>
        <v>5.6427639658034393E-4</v>
      </c>
      <c r="H4" s="6">
        <f>G4/F4</f>
        <v>0.10795538534254667</v>
      </c>
      <c r="K4" s="1"/>
      <c r="L4" s="11" t="s">
        <v>11</v>
      </c>
      <c r="M4" s="12">
        <v>0.22500000000000001</v>
      </c>
      <c r="N4" s="1"/>
      <c r="O4" s="13">
        <v>2</v>
      </c>
      <c r="P4" s="5">
        <f t="shared" ref="P4:P47" si="4">E4*$M$5+$M$4</f>
        <v>7789.3563307043905</v>
      </c>
      <c r="Q4" s="13">
        <v>7030.41</v>
      </c>
      <c r="R4" s="1">
        <f t="shared" si="2"/>
        <v>758.94633070439068</v>
      </c>
      <c r="S4" s="6">
        <f t="shared" si="3"/>
        <v>0.10795193035746005</v>
      </c>
    </row>
    <row r="5" spans="1:19" ht="18.75" x14ac:dyDescent="0.2">
      <c r="A5" s="13">
        <v>3</v>
      </c>
      <c r="B5" s="14" t="s">
        <v>17</v>
      </c>
      <c r="C5" s="14" t="s">
        <v>14</v>
      </c>
      <c r="D5" s="28" t="s">
        <v>15</v>
      </c>
      <c r="E5" s="20">
        <v>1.9071072340011597E-2</v>
      </c>
      <c r="F5" s="20">
        <v>1.5759238993521732E-2</v>
      </c>
      <c r="G5" s="1">
        <f t="shared" si="0"/>
        <v>3.3118333464898647E-3</v>
      </c>
      <c r="H5" s="6">
        <f t="shared" ref="H5:H45" si="5">G5/F5</f>
        <v>0.21015185745017795</v>
      </c>
      <c r="L5" t="s">
        <v>86</v>
      </c>
      <c r="M5" s="19">
        <f>M3-M4</f>
        <v>1344990.39</v>
      </c>
      <c r="O5" s="13">
        <v>3</v>
      </c>
      <c r="P5" s="5">
        <f t="shared" si="4"/>
        <v>25650.634024310406</v>
      </c>
      <c r="Q5" s="13">
        <v>21196.25</v>
      </c>
      <c r="R5" s="1">
        <f t="shared" si="2"/>
        <v>4454.3840243104059</v>
      </c>
      <c r="S5" s="6">
        <f t="shared" si="3"/>
        <v>0.21014962667030282</v>
      </c>
    </row>
    <row r="6" spans="1:19" ht="18.75" x14ac:dyDescent="0.2">
      <c r="A6" s="13">
        <v>4</v>
      </c>
      <c r="B6" s="16" t="s">
        <v>29</v>
      </c>
      <c r="C6" s="16" t="s">
        <v>32</v>
      </c>
      <c r="D6" s="16" t="s">
        <v>33</v>
      </c>
      <c r="E6" s="20">
        <v>0.18223181366920471</v>
      </c>
      <c r="F6" s="20">
        <v>0.18230125644243453</v>
      </c>
      <c r="G6" s="1">
        <f t="shared" si="0"/>
        <v>-6.9442773229816401E-5</v>
      </c>
      <c r="H6" s="6">
        <f t="shared" si="5"/>
        <v>-3.8092317400864666E-4</v>
      </c>
      <c r="O6" s="13">
        <v>4</v>
      </c>
      <c r="P6" s="5">
        <f t="shared" si="4"/>
        <v>245100.26313735096</v>
      </c>
      <c r="Q6" s="13">
        <v>245193.663</v>
      </c>
      <c r="R6" s="1">
        <f t="shared" si="2"/>
        <v>-93.39986264903564</v>
      </c>
      <c r="S6" s="6">
        <f t="shared" si="3"/>
        <v>-3.8092282445748054E-4</v>
      </c>
    </row>
    <row r="7" spans="1:19" ht="18.75" x14ac:dyDescent="0.2">
      <c r="A7" s="13">
        <v>5</v>
      </c>
      <c r="B7" s="16" t="s">
        <v>29</v>
      </c>
      <c r="C7" s="16" t="s">
        <v>32</v>
      </c>
      <c r="D7" s="16" t="s">
        <v>34</v>
      </c>
      <c r="E7" s="20">
        <v>0.13392823934555054</v>
      </c>
      <c r="F7" s="20">
        <v>0.14271947474658164</v>
      </c>
      <c r="G7" s="1">
        <f t="shared" si="0"/>
        <v>-8.7912354010311056E-3</v>
      </c>
      <c r="H7" s="6">
        <f t="shared" si="5"/>
        <v>-6.1598008377211112E-2</v>
      </c>
      <c r="O7" s="13">
        <v>5</v>
      </c>
      <c r="P7" s="5">
        <f t="shared" si="4"/>
        <v>180132.41986938534</v>
      </c>
      <c r="Q7" s="13">
        <v>191956.54699999999</v>
      </c>
      <c r="R7" s="1">
        <f t="shared" si="2"/>
        <v>-11824.127130614652</v>
      </c>
      <c r="S7" s="6">
        <f t="shared" si="3"/>
        <v>-6.1597936175704665E-2</v>
      </c>
    </row>
    <row r="8" spans="1:19" ht="18.75" x14ac:dyDescent="0.2">
      <c r="A8" s="13">
        <v>6</v>
      </c>
      <c r="B8" s="16" t="s">
        <v>29</v>
      </c>
      <c r="C8" s="16" t="s">
        <v>32</v>
      </c>
      <c r="D8" s="16" t="s">
        <v>35</v>
      </c>
      <c r="E8" s="20">
        <v>0.13453605771064758</v>
      </c>
      <c r="F8" s="20">
        <v>0.12414563423014494</v>
      </c>
      <c r="G8" s="1">
        <f t="shared" si="0"/>
        <v>1.0390423480502647E-2</v>
      </c>
      <c r="H8" s="6">
        <f t="shared" si="5"/>
        <v>8.3695439996227056E-2</v>
      </c>
      <c r="O8" s="13">
        <v>6</v>
      </c>
      <c r="P8" s="5">
        <f t="shared" si="4"/>
        <v>180949.9297293064</v>
      </c>
      <c r="Q8" s="13">
        <v>166974.90999999997</v>
      </c>
      <c r="R8" s="1">
        <f t="shared" si="2"/>
        <v>13975.019729306427</v>
      </c>
      <c r="S8" s="6">
        <f t="shared" si="3"/>
        <v>8.3695327215965731E-2</v>
      </c>
    </row>
    <row r="9" spans="1:19" ht="18.75" x14ac:dyDescent="0.2">
      <c r="A9" s="13">
        <v>7</v>
      </c>
      <c r="B9" s="16" t="s">
        <v>36</v>
      </c>
      <c r="C9" s="16" t="s">
        <v>37</v>
      </c>
      <c r="D9" s="16" t="s">
        <v>38</v>
      </c>
      <c r="E9" s="20">
        <v>5.7287812232971191E-3</v>
      </c>
      <c r="F9" s="20">
        <v>4.8168411076899963E-3</v>
      </c>
      <c r="G9" s="1">
        <f t="shared" si="0"/>
        <v>9.1194011560712281E-4</v>
      </c>
      <c r="H9" s="6">
        <f t="shared" si="5"/>
        <v>0.18932327125161499</v>
      </c>
      <c r="O9" s="13">
        <v>7</v>
      </c>
      <c r="P9" s="5">
        <f t="shared" si="4"/>
        <v>7705.3806917470692</v>
      </c>
      <c r="Q9" s="13">
        <v>6478.83</v>
      </c>
      <c r="R9" s="1">
        <f t="shared" si="2"/>
        <v>1226.5506917470693</v>
      </c>
      <c r="S9" s="6">
        <f t="shared" si="3"/>
        <v>0.18931669633978193</v>
      </c>
    </row>
    <row r="10" spans="1:19" ht="18.75" x14ac:dyDescent="0.2">
      <c r="A10" s="13">
        <v>8</v>
      </c>
      <c r="B10" s="16" t="s">
        <v>36</v>
      </c>
      <c r="C10" s="16" t="s">
        <v>39</v>
      </c>
      <c r="D10" s="16" t="s">
        <v>40</v>
      </c>
      <c r="E10" s="20">
        <v>9.9253714084625244E-2</v>
      </c>
      <c r="F10" s="20">
        <v>0.10335135182638737</v>
      </c>
      <c r="G10" s="1">
        <f t="shared" si="0"/>
        <v>-4.0976377417621251E-3</v>
      </c>
      <c r="H10" s="6">
        <f t="shared" si="5"/>
        <v>-3.9647645331678458E-2</v>
      </c>
      <c r="O10" s="13">
        <v>8</v>
      </c>
      <c r="P10" s="5">
        <f t="shared" si="4"/>
        <v>133495.51661562858</v>
      </c>
      <c r="Q10" s="13">
        <v>139006.79999999996</v>
      </c>
      <c r="R10" s="1">
        <f t="shared" si="2"/>
        <v>-5511.2833843713743</v>
      </c>
      <c r="S10" s="6">
        <f t="shared" si="3"/>
        <v>-3.9647581156974879E-2</v>
      </c>
    </row>
    <row r="11" spans="1:19" ht="18.75" x14ac:dyDescent="0.2">
      <c r="A11" s="13">
        <v>9</v>
      </c>
      <c r="B11" s="16" t="s">
        <v>36</v>
      </c>
      <c r="C11" s="16" t="s">
        <v>41</v>
      </c>
      <c r="D11" s="27" t="s">
        <v>42</v>
      </c>
      <c r="E11" s="20">
        <v>9.4128549098968506E-3</v>
      </c>
      <c r="F11" s="20">
        <v>1.6683647085389216E-2</v>
      </c>
      <c r="G11" s="1">
        <f t="shared" si="0"/>
        <v>-7.2707921754923653E-3</v>
      </c>
      <c r="H11" s="6">
        <f t="shared" si="5"/>
        <v>-0.4358035229515132</v>
      </c>
      <c r="O11" s="13">
        <v>9</v>
      </c>
      <c r="P11" s="5">
        <f t="shared" si="4"/>
        <v>12660.424396275579</v>
      </c>
      <c r="Q11" s="13">
        <v>22439.57</v>
      </c>
      <c r="R11" s="1">
        <f t="shared" si="2"/>
        <v>-9779.1456037244207</v>
      </c>
      <c r="S11" s="6">
        <f t="shared" si="3"/>
        <v>-0.43579915318004847</v>
      </c>
    </row>
    <row r="12" spans="1:19" ht="18.75" x14ac:dyDescent="0.2">
      <c r="A12" s="13">
        <v>10</v>
      </c>
      <c r="B12" s="16" t="s">
        <v>36</v>
      </c>
      <c r="C12" s="16" t="s">
        <v>41</v>
      </c>
      <c r="D12" s="16" t="s">
        <v>43</v>
      </c>
      <c r="E12" s="20">
        <v>1.239168643951416E-2</v>
      </c>
      <c r="F12" s="20">
        <v>1.1408464412894431E-2</v>
      </c>
      <c r="G12" s="1">
        <f t="shared" si="0"/>
        <v>9.832220266197296E-4</v>
      </c>
      <c r="H12" s="6">
        <f t="shared" si="5"/>
        <v>8.6183555563222145E-2</v>
      </c>
      <c r="O12" s="13">
        <v>10</v>
      </c>
      <c r="P12" s="5">
        <f t="shared" si="4"/>
        <v>16666.924177039858</v>
      </c>
      <c r="Q12" s="13">
        <v>15344.5</v>
      </c>
      <c r="R12" s="1">
        <f t="shared" si="2"/>
        <v>1322.4241770398585</v>
      </c>
      <c r="S12" s="6">
        <f t="shared" si="3"/>
        <v>8.6182291833546767E-2</v>
      </c>
    </row>
    <row r="13" spans="1:19" ht="18.75" x14ac:dyDescent="0.2">
      <c r="A13" s="13">
        <v>11</v>
      </c>
      <c r="B13" s="16" t="s">
        <v>44</v>
      </c>
      <c r="C13" s="16" t="s">
        <v>45</v>
      </c>
      <c r="D13" s="16" t="s">
        <v>46</v>
      </c>
      <c r="E13" s="20">
        <v>5.7220757007598877E-3</v>
      </c>
      <c r="F13" s="20">
        <v>4.6162225739025545E-3</v>
      </c>
      <c r="G13" s="1">
        <f t="shared" si="0"/>
        <v>1.1058531268573332E-3</v>
      </c>
      <c r="H13" s="6">
        <f t="shared" si="5"/>
        <v>0.23955801722152339</v>
      </c>
      <c r="O13" s="13">
        <v>11</v>
      </c>
      <c r="P13" s="5">
        <f t="shared" si="4"/>
        <v>7696.3618283745645</v>
      </c>
      <c r="Q13" s="13">
        <v>6209</v>
      </c>
      <c r="R13" s="1">
        <f t="shared" si="2"/>
        <v>1487.3618283745645</v>
      </c>
      <c r="S13" s="6">
        <f t="shared" si="3"/>
        <v>0.23954933618530594</v>
      </c>
    </row>
    <row r="14" spans="1:19" ht="18.75" x14ac:dyDescent="0.2">
      <c r="A14" s="13">
        <v>12</v>
      </c>
      <c r="B14" s="16" t="s">
        <v>47</v>
      </c>
      <c r="C14" s="16" t="s">
        <v>48</v>
      </c>
      <c r="D14" s="16" t="s">
        <v>48</v>
      </c>
      <c r="E14" s="20">
        <v>0.19516927003860474</v>
      </c>
      <c r="F14" s="20">
        <v>0.196878295167596</v>
      </c>
      <c r="G14" s="1">
        <f t="shared" si="0"/>
        <v>-1.709025128991265E-3</v>
      </c>
      <c r="H14" s="6">
        <f t="shared" si="5"/>
        <v>-8.6806172693461633E-3</v>
      </c>
      <c r="O14" s="13">
        <v>12</v>
      </c>
      <c r="P14" s="5">
        <f t="shared" si="4"/>
        <v>262501.01762523828</v>
      </c>
      <c r="Q14" s="13">
        <v>264799.64</v>
      </c>
      <c r="R14" s="1">
        <f t="shared" si="2"/>
        <v>-2298.6223747617332</v>
      </c>
      <c r="S14" s="6">
        <f t="shared" si="3"/>
        <v>-8.6806098934338917E-3</v>
      </c>
    </row>
    <row r="15" spans="1:19" ht="37.5" x14ac:dyDescent="0.2">
      <c r="A15" s="13">
        <v>13</v>
      </c>
      <c r="B15" s="16" t="s">
        <v>47</v>
      </c>
      <c r="C15" s="16" t="s">
        <v>49</v>
      </c>
      <c r="D15" s="16" t="s">
        <v>49</v>
      </c>
      <c r="E15" s="20">
        <v>5.0170302391052246E-2</v>
      </c>
      <c r="F15" s="20">
        <v>5.5762312918830596E-2</v>
      </c>
      <c r="G15" s="1">
        <f t="shared" si="0"/>
        <v>-5.5920105277783502E-3</v>
      </c>
      <c r="H15" s="6">
        <f t="shared" si="5"/>
        <v>-0.10028297312412883</v>
      </c>
      <c r="O15" s="13">
        <v>13</v>
      </c>
      <c r="P15" s="5">
        <f t="shared" si="4"/>
        <v>67478.7995793593</v>
      </c>
      <c r="Q15" s="13">
        <v>75000</v>
      </c>
      <c r="R15" s="1">
        <f t="shared" si="2"/>
        <v>-7521.2004206407</v>
      </c>
      <c r="S15" s="6">
        <f t="shared" si="3"/>
        <v>-0.10028267227520933</v>
      </c>
    </row>
    <row r="16" spans="1:19" ht="18.75" x14ac:dyDescent="0.2">
      <c r="A16" s="13">
        <v>14</v>
      </c>
      <c r="B16" s="16" t="s">
        <v>47</v>
      </c>
      <c r="C16" s="16" t="s">
        <v>50</v>
      </c>
      <c r="D16" s="16" t="s">
        <v>50</v>
      </c>
      <c r="E16" s="20">
        <v>3.6076009273529053E-2</v>
      </c>
      <c r="F16" s="20">
        <v>3.6745205740838047E-2</v>
      </c>
      <c r="G16" s="1">
        <f t="shared" si="0"/>
        <v>-6.6919646730899396E-4</v>
      </c>
      <c r="H16" s="6">
        <f t="shared" si="5"/>
        <v>-1.8211803521493403E-2</v>
      </c>
      <c r="O16" s="13">
        <v>14</v>
      </c>
      <c r="P16" s="5">
        <f t="shared" si="4"/>
        <v>48522.110782447453</v>
      </c>
      <c r="Q16" s="13">
        <v>49422.173600000002</v>
      </c>
      <c r="R16" s="1">
        <f t="shared" si="2"/>
        <v>-900.06281755254895</v>
      </c>
      <c r="S16" s="6">
        <f t="shared" si="3"/>
        <v>-1.8211720610211059E-2</v>
      </c>
    </row>
    <row r="17" spans="1:19" ht="18.75" x14ac:dyDescent="0.2">
      <c r="A17" s="13">
        <v>15</v>
      </c>
      <c r="B17" s="16" t="s">
        <v>47</v>
      </c>
      <c r="C17" s="16" t="s">
        <v>51</v>
      </c>
      <c r="D17" s="16" t="s">
        <v>51</v>
      </c>
      <c r="E17" s="20">
        <v>8.3793997764587402E-3</v>
      </c>
      <c r="F17" s="20">
        <v>9.2192294399962224E-3</v>
      </c>
      <c r="G17" s="1">
        <f t="shared" si="0"/>
        <v>-8.3982966353748217E-4</v>
      </c>
      <c r="H17" s="6">
        <f t="shared" si="5"/>
        <v>-9.1095429287615853E-2</v>
      </c>
      <c r="O17" s="13">
        <v>15</v>
      </c>
      <c r="P17" s="5">
        <f t="shared" si="4"/>
        <v>11270.437173305154</v>
      </c>
      <c r="Q17" s="13">
        <v>12400</v>
      </c>
      <c r="R17" s="1">
        <f t="shared" si="2"/>
        <v>-1129.5628266948461</v>
      </c>
      <c r="S17" s="6">
        <f t="shared" si="3"/>
        <v>-9.1093776346358554E-2</v>
      </c>
    </row>
    <row r="18" spans="1:19" ht="18.75" x14ac:dyDescent="0.2">
      <c r="A18" s="13">
        <v>16</v>
      </c>
      <c r="B18" s="16" t="s">
        <v>47</v>
      </c>
      <c r="C18" s="16" t="s">
        <v>52</v>
      </c>
      <c r="D18" s="16" t="s">
        <v>52</v>
      </c>
      <c r="E18" s="20">
        <v>4.3997585773468018E-2</v>
      </c>
      <c r="F18" s="20">
        <v>4.8425509568139E-2</v>
      </c>
      <c r="G18" s="1">
        <f t="shared" si="0"/>
        <v>-4.4279237946709821E-3</v>
      </c>
      <c r="H18" s="6">
        <f t="shared" si="5"/>
        <v>-9.1437835846425106E-2</v>
      </c>
      <c r="O18" s="13">
        <v>16</v>
      </c>
      <c r="P18" s="5">
        <f t="shared" si="4"/>
        <v>59176.555048515198</v>
      </c>
      <c r="Q18" s="13">
        <v>65132.07</v>
      </c>
      <c r="R18" s="1">
        <f t="shared" si="2"/>
        <v>-5955.5149514848017</v>
      </c>
      <c r="S18" s="6">
        <f t="shared" si="3"/>
        <v>-9.1437519972646375E-2</v>
      </c>
    </row>
    <row r="19" spans="1:19" ht="18.75" x14ac:dyDescent="0.2">
      <c r="A19" s="13">
        <v>17</v>
      </c>
      <c r="B19" s="16" t="s">
        <v>47</v>
      </c>
      <c r="C19" s="16" t="s">
        <v>53</v>
      </c>
      <c r="D19" s="16" t="s">
        <v>53</v>
      </c>
      <c r="E19" s="20">
        <v>7.5139999389648438E-3</v>
      </c>
      <c r="F19" s="20">
        <v>8.0596672516002141E-3</v>
      </c>
      <c r="G19" s="1">
        <f t="shared" si="0"/>
        <v>-5.456673126353704E-4</v>
      </c>
      <c r="H19" s="6">
        <f t="shared" si="5"/>
        <v>-6.7703454199927474E-2</v>
      </c>
      <c r="O19" s="13">
        <v>17</v>
      </c>
      <c r="P19" s="5">
        <f t="shared" si="4"/>
        <v>10106.482708368301</v>
      </c>
      <c r="Q19" s="13">
        <v>10840.4</v>
      </c>
      <c r="R19" s="1">
        <f t="shared" si="2"/>
        <v>-733.91729163169839</v>
      </c>
      <c r="S19" s="6">
        <f t="shared" si="3"/>
        <v>-6.7702048967906936E-2</v>
      </c>
    </row>
    <row r="20" spans="1:19" ht="18.75" x14ac:dyDescent="0.2">
      <c r="A20" s="13">
        <v>18</v>
      </c>
      <c r="B20" s="16" t="s">
        <v>47</v>
      </c>
      <c r="C20" s="16" t="s">
        <v>54</v>
      </c>
      <c r="D20" s="16" t="s">
        <v>54</v>
      </c>
      <c r="E20" s="20">
        <v>3.7728160619735718E-2</v>
      </c>
      <c r="F20" s="20">
        <v>3.4584183906325165E-2</v>
      </c>
      <c r="G20" s="1">
        <f t="shared" si="0"/>
        <v>3.1439767134105526E-3</v>
      </c>
      <c r="H20" s="6">
        <f t="shared" si="5"/>
        <v>9.0907934156443826E-2</v>
      </c>
      <c r="O20" s="13">
        <v>18</v>
      </c>
      <c r="P20" s="5">
        <f t="shared" si="4"/>
        <v>50744.238465920978</v>
      </c>
      <c r="Q20" s="13">
        <v>46515.62</v>
      </c>
      <c r="R20" s="1">
        <f t="shared" si="2"/>
        <v>4228.6184659209757</v>
      </c>
      <c r="S20" s="6">
        <f t="shared" si="3"/>
        <v>9.09074944270543E-2</v>
      </c>
    </row>
    <row r="21" spans="1:19" ht="18.75" x14ac:dyDescent="0.2">
      <c r="A21" s="13">
        <v>19</v>
      </c>
      <c r="B21" s="15" t="s">
        <v>55</v>
      </c>
      <c r="C21" s="15" t="s">
        <v>56</v>
      </c>
      <c r="D21" s="15" t="s">
        <v>57</v>
      </c>
      <c r="E21" s="20">
        <v>0.3151337206363678</v>
      </c>
      <c r="F21" s="20">
        <v>0.33649556782335083</v>
      </c>
      <c r="G21" s="1">
        <f t="shared" si="0"/>
        <v>-2.136184718698303E-2</v>
      </c>
      <c r="H21" s="6">
        <f t="shared" si="5"/>
        <v>-6.3483294371940432E-2</v>
      </c>
      <c r="O21" s="13">
        <v>19</v>
      </c>
      <c r="P21" s="5">
        <f t="shared" si="4"/>
        <v>423852.05082085932</v>
      </c>
      <c r="Q21" s="13">
        <v>452583.53</v>
      </c>
      <c r="R21" s="1">
        <f t="shared" si="2"/>
        <v>-28731.479179140704</v>
      </c>
      <c r="S21" s="6">
        <f t="shared" si="3"/>
        <v>-6.3483262811487418E-2</v>
      </c>
    </row>
    <row r="22" spans="1:19" ht="18.75" x14ac:dyDescent="0.2">
      <c r="A22" s="13">
        <v>20</v>
      </c>
      <c r="B22" s="15" t="s">
        <v>55</v>
      </c>
      <c r="C22" s="15" t="s">
        <v>58</v>
      </c>
      <c r="D22" s="15" t="s">
        <v>59</v>
      </c>
      <c r="E22" s="20">
        <v>1.773524284362793E-2</v>
      </c>
      <c r="F22" s="20">
        <v>1.5010980859127181E-2</v>
      </c>
      <c r="G22" s="1">
        <f t="shared" si="0"/>
        <v>2.7242619845007487E-3</v>
      </c>
      <c r="H22" s="6">
        <f t="shared" si="5"/>
        <v>0.18148460850539996</v>
      </c>
      <c r="O22" s="13">
        <v>20</v>
      </c>
      <c r="P22" s="5">
        <f t="shared" si="4"/>
        <v>23853.956188995835</v>
      </c>
      <c r="Q22" s="13">
        <v>20189.849999999999</v>
      </c>
      <c r="R22" s="1">
        <f t="shared" si="2"/>
        <v>3664.1061889958364</v>
      </c>
      <c r="S22" s="6">
        <f t="shared" si="3"/>
        <v>0.18148258600216627</v>
      </c>
    </row>
    <row r="23" spans="1:19" ht="18.75" x14ac:dyDescent="0.2">
      <c r="A23" s="13">
        <v>21</v>
      </c>
      <c r="B23" s="15" t="s">
        <v>55</v>
      </c>
      <c r="C23" s="15" t="s">
        <v>58</v>
      </c>
      <c r="D23" s="15" t="s">
        <v>60</v>
      </c>
      <c r="E23" s="20">
        <v>2.1475940942764282E-2</v>
      </c>
      <c r="F23" s="20">
        <v>2.3173425796744914E-2</v>
      </c>
      <c r="G23" s="1">
        <f t="shared" si="0"/>
        <v>-1.6974848539806318E-3</v>
      </c>
      <c r="H23" s="6">
        <f t="shared" si="5"/>
        <v>-7.3251355620413766E-2</v>
      </c>
      <c r="O23" s="13">
        <v>21</v>
      </c>
      <c r="P23" s="5">
        <f t="shared" si="4"/>
        <v>28885.159184225497</v>
      </c>
      <c r="Q23" s="13">
        <v>31168.26</v>
      </c>
      <c r="R23" s="1">
        <f t="shared" si="2"/>
        <v>-2283.1008157745018</v>
      </c>
      <c r="S23" s="6">
        <f t="shared" si="3"/>
        <v>-7.3250826827500212E-2</v>
      </c>
    </row>
    <row r="24" spans="1:19" ht="18.75" x14ac:dyDescent="0.2">
      <c r="A24" s="13">
        <v>22</v>
      </c>
      <c r="B24" s="15" t="s">
        <v>55</v>
      </c>
      <c r="C24" s="15" t="s">
        <v>61</v>
      </c>
      <c r="D24" s="15" t="s">
        <v>62</v>
      </c>
      <c r="E24" s="20">
        <v>8.8894069194793701E-3</v>
      </c>
      <c r="F24" s="20">
        <v>9.0287448076115991E-3</v>
      </c>
      <c r="G24" s="1">
        <f t="shared" si="0"/>
        <v>-1.3933788813222901E-4</v>
      </c>
      <c r="H24" s="6">
        <f t="shared" si="5"/>
        <v>-1.5432697578821975E-2</v>
      </c>
      <c r="O24" s="13">
        <v>22</v>
      </c>
      <c r="P24" s="5">
        <f t="shared" si="4"/>
        <v>11956.391879499257</v>
      </c>
      <c r="Q24" s="13">
        <v>12143.8</v>
      </c>
      <c r="R24" s="1">
        <f t="shared" si="2"/>
        <v>-187.40812050074237</v>
      </c>
      <c r="S24" s="6">
        <f t="shared" si="3"/>
        <v>-1.5432411642215977E-2</v>
      </c>
    </row>
    <row r="25" spans="1:19" ht="18.75" x14ac:dyDescent="0.2">
      <c r="A25" s="13">
        <v>23</v>
      </c>
      <c r="B25" s="15" t="s">
        <v>55</v>
      </c>
      <c r="C25" s="15" t="s">
        <v>61</v>
      </c>
      <c r="D25" s="15" t="s">
        <v>63</v>
      </c>
      <c r="E25" s="20">
        <v>9.1020464897155762E-3</v>
      </c>
      <c r="F25" s="20">
        <v>7.60889823160744E-3</v>
      </c>
      <c r="G25" s="1">
        <f t="shared" si="0"/>
        <v>1.4931482581081361E-3</v>
      </c>
      <c r="H25" s="6">
        <f t="shared" si="5"/>
        <v>0.1962371177348099</v>
      </c>
      <c r="O25" s="13">
        <v>23</v>
      </c>
      <c r="P25" s="5">
        <f t="shared" si="4"/>
        <v>12242.390058000683</v>
      </c>
      <c r="Q25" s="13">
        <v>10234.120000000001</v>
      </c>
      <c r="R25" s="1">
        <f t="shared" si="2"/>
        <v>2008.2700580006822</v>
      </c>
      <c r="S25" s="6">
        <f t="shared" si="3"/>
        <v>0.19623280340671029</v>
      </c>
    </row>
    <row r="26" spans="1:19" ht="18.75" x14ac:dyDescent="0.2">
      <c r="A26" s="13">
        <v>24</v>
      </c>
      <c r="B26" s="15" t="s">
        <v>55</v>
      </c>
      <c r="C26" s="15" t="s">
        <v>61</v>
      </c>
      <c r="D26" s="15" t="s">
        <v>64</v>
      </c>
      <c r="E26" s="20">
        <v>7.1033239364624023E-3</v>
      </c>
      <c r="F26" s="20">
        <v>7.1955123783449494E-3</v>
      </c>
      <c r="G26" s="1">
        <f t="shared" si="0"/>
        <v>-9.2188441882547038E-5</v>
      </c>
      <c r="H26" s="6">
        <f t="shared" si="5"/>
        <v>-1.2811935694807524E-2</v>
      </c>
      <c r="O26" s="13">
        <v>24</v>
      </c>
      <c r="P26" s="5">
        <f t="shared" si="4"/>
        <v>9554.1274315989012</v>
      </c>
      <c r="Q26" s="13">
        <v>9678.1200000000008</v>
      </c>
      <c r="R26" s="1">
        <f t="shared" si="2"/>
        <v>-123.99256840109956</v>
      </c>
      <c r="S26" s="6">
        <f t="shared" si="3"/>
        <v>-1.2811637838867419E-2</v>
      </c>
    </row>
    <row r="27" spans="1:19" ht="18.75" x14ac:dyDescent="0.2">
      <c r="A27" s="13">
        <v>25</v>
      </c>
      <c r="B27" s="15" t="s">
        <v>55</v>
      </c>
      <c r="C27" s="15" t="s">
        <v>65</v>
      </c>
      <c r="D27" s="15" t="s">
        <v>66</v>
      </c>
      <c r="E27" s="20">
        <v>6.6064000129699707E-3</v>
      </c>
      <c r="F27" s="20">
        <v>6.1950591334708352E-3</v>
      </c>
      <c r="G27" s="1">
        <f t="shared" si="0"/>
        <v>4.1134087949913547E-4</v>
      </c>
      <c r="H27" s="6">
        <f t="shared" si="5"/>
        <v>6.639821681067283E-2</v>
      </c>
      <c r="O27" s="13">
        <v>25</v>
      </c>
      <c r="P27" s="5">
        <f t="shared" si="4"/>
        <v>8885.7695299404859</v>
      </c>
      <c r="Q27" s="13">
        <v>8332.52</v>
      </c>
      <c r="R27" s="1">
        <f t="shared" si="2"/>
        <v>553.24952994048544</v>
      </c>
      <c r="S27" s="6">
        <f t="shared" si="3"/>
        <v>6.6396423883829311E-2</v>
      </c>
    </row>
    <row r="28" spans="1:19" ht="18.75" x14ac:dyDescent="0.2">
      <c r="A28" s="13">
        <v>26</v>
      </c>
      <c r="B28" s="15" t="s">
        <v>55</v>
      </c>
      <c r="C28" s="15" t="s">
        <v>65</v>
      </c>
      <c r="D28" s="15" t="s">
        <v>67</v>
      </c>
      <c r="E28" s="20">
        <v>9.8997354507446289E-3</v>
      </c>
      <c r="F28" s="20">
        <v>1.0406598518521758E-2</v>
      </c>
      <c r="G28" s="1">
        <f t="shared" si="0"/>
        <v>-5.0686306777712915E-4</v>
      </c>
      <c r="H28" s="6">
        <f t="shared" si="5"/>
        <v>-4.8705930845223795E-2</v>
      </c>
      <c r="O28" s="13">
        <v>26</v>
      </c>
      <c r="P28" s="5">
        <f t="shared" si="4"/>
        <v>13315.274044793843</v>
      </c>
      <c r="Q28" s="13">
        <v>13997</v>
      </c>
      <c r="R28" s="1">
        <f t="shared" si="2"/>
        <v>-681.72595520615687</v>
      </c>
      <c r="S28" s="6">
        <f t="shared" si="3"/>
        <v>-4.8705147903561966E-2</v>
      </c>
    </row>
    <row r="29" spans="1:19" ht="18.75" x14ac:dyDescent="0.2">
      <c r="A29" s="13">
        <v>27</v>
      </c>
      <c r="B29" s="15" t="s">
        <v>55</v>
      </c>
      <c r="C29" s="15" t="s">
        <v>65</v>
      </c>
      <c r="D29" s="15" t="s">
        <v>68</v>
      </c>
      <c r="E29" s="20">
        <v>1.2339979410171509E-2</v>
      </c>
      <c r="F29" s="20">
        <v>1.2390166594424518E-2</v>
      </c>
      <c r="G29" s="1">
        <f t="shared" si="0"/>
        <v>-5.0187184253008832E-5</v>
      </c>
      <c r="H29" s="6">
        <f t="shared" si="5"/>
        <v>-4.0505657345715346E-3</v>
      </c>
      <c r="O29" s="13">
        <v>27</v>
      </c>
      <c r="P29" s="5">
        <f t="shared" si="4"/>
        <v>16597.378719478544</v>
      </c>
      <c r="Q29" s="13">
        <v>16664.88</v>
      </c>
      <c r="R29" s="1">
        <f t="shared" si="2"/>
        <v>-67.501280521457375</v>
      </c>
      <c r="S29" s="6">
        <f t="shared" si="3"/>
        <v>-4.0505110460715811E-3</v>
      </c>
    </row>
    <row r="30" spans="1:19" ht="18.75" x14ac:dyDescent="0.2">
      <c r="A30" s="13">
        <v>28</v>
      </c>
      <c r="B30" s="15" t="s">
        <v>55</v>
      </c>
      <c r="C30" s="15" t="s">
        <v>69</v>
      </c>
      <c r="D30" s="15" t="s">
        <v>70</v>
      </c>
      <c r="E30" s="20">
        <v>1.7560660839080811E-2</v>
      </c>
      <c r="F30" s="20">
        <v>1.4578345797697486E-2</v>
      </c>
      <c r="G30" s="1">
        <f t="shared" si="0"/>
        <v>2.9823150413833249E-3</v>
      </c>
      <c r="H30" s="6">
        <f t="shared" si="5"/>
        <v>0.20457156681345517</v>
      </c>
      <c r="O30" s="13">
        <v>28</v>
      </c>
      <c r="P30" s="5">
        <f t="shared" si="4"/>
        <v>23619.145070613024</v>
      </c>
      <c r="Q30" s="13">
        <v>19607.96</v>
      </c>
      <c r="R30" s="1">
        <f t="shared" si="2"/>
        <v>4011.1850706130244</v>
      </c>
      <c r="S30" s="6">
        <f t="shared" si="3"/>
        <v>0.20456921936871683</v>
      </c>
    </row>
    <row r="31" spans="1:19" ht="18.75" x14ac:dyDescent="0.2">
      <c r="A31" s="13">
        <v>29</v>
      </c>
      <c r="B31" s="15" t="s">
        <v>55</v>
      </c>
      <c r="C31" s="15" t="s">
        <v>71</v>
      </c>
      <c r="D31" s="15" t="s">
        <v>72</v>
      </c>
      <c r="E31" s="20">
        <v>1.5706926584243774E-2</v>
      </c>
      <c r="F31" s="20">
        <v>1.3210529333224455E-2</v>
      </c>
      <c r="G31" s="1">
        <f t="shared" si="0"/>
        <v>2.4963972510193191E-3</v>
      </c>
      <c r="H31" s="6">
        <f t="shared" si="5"/>
        <v>0.18897026667515016</v>
      </c>
      <c r="O31" s="13">
        <v>29</v>
      </c>
      <c r="P31" s="5">
        <f t="shared" si="4"/>
        <v>21125.890312243399</v>
      </c>
      <c r="Q31" s="13">
        <v>17768.259999999998</v>
      </c>
      <c r="R31" s="1">
        <f t="shared" si="2"/>
        <v>3357.6303122434001</v>
      </c>
      <c r="S31" s="6">
        <f t="shared" si="3"/>
        <v>0.18896787373909435</v>
      </c>
    </row>
    <row r="32" spans="1:19" ht="18.75" x14ac:dyDescent="0.2">
      <c r="A32" s="13">
        <v>30</v>
      </c>
      <c r="B32" s="15" t="s">
        <v>55</v>
      </c>
      <c r="C32" s="15" t="s">
        <v>71</v>
      </c>
      <c r="D32" s="15" t="s">
        <v>73</v>
      </c>
      <c r="E32" s="20">
        <v>7.0466995239257813E-3</v>
      </c>
      <c r="F32" s="20">
        <v>8.1625676150741868E-3</v>
      </c>
      <c r="G32" s="1">
        <f t="shared" si="0"/>
        <v>-1.1158680911484056E-3</v>
      </c>
      <c r="H32" s="6">
        <f t="shared" si="5"/>
        <v>-0.13670552499775696</v>
      </c>
      <c r="O32" s="13">
        <v>30</v>
      </c>
      <c r="P32" s="5">
        <f t="shared" si="4"/>
        <v>9477.9681408977503</v>
      </c>
      <c r="Q32" s="13">
        <v>10978.8</v>
      </c>
      <c r="R32" s="1">
        <f t="shared" si="2"/>
        <v>-1500.8318591022489</v>
      </c>
      <c r="S32" s="6">
        <f t="shared" si="3"/>
        <v>-0.1367027233488404</v>
      </c>
    </row>
    <row r="33" spans="1:19" ht="18.75" x14ac:dyDescent="0.2">
      <c r="A33" s="13">
        <v>31</v>
      </c>
      <c r="B33" s="15" t="s">
        <v>55</v>
      </c>
      <c r="C33" s="15" t="s">
        <v>71</v>
      </c>
      <c r="D33" s="15" t="s">
        <v>74</v>
      </c>
      <c r="E33" s="20">
        <v>5.7453513145446777E-2</v>
      </c>
      <c r="F33" s="20">
        <v>5.7645902585222189E-2</v>
      </c>
      <c r="G33" s="1">
        <f t="shared" si="0"/>
        <v>-1.9238943977541167E-4</v>
      </c>
      <c r="H33" s="6">
        <f t="shared" si="5"/>
        <v>-3.3374347724192221E-3</v>
      </c>
      <c r="O33" s="13">
        <v>31</v>
      </c>
      <c r="P33" s="5">
        <f t="shared" si="4"/>
        <v>77274.648052364588</v>
      </c>
      <c r="Q33" s="13">
        <v>77533.41</v>
      </c>
      <c r="R33" s="1">
        <f t="shared" si="2"/>
        <v>-258.76194763541571</v>
      </c>
      <c r="S33" s="6">
        <f t="shared" si="3"/>
        <v>-3.3374250872677431E-3</v>
      </c>
    </row>
    <row r="34" spans="1:19" ht="18.75" x14ac:dyDescent="0.2">
      <c r="A34" s="13">
        <v>32</v>
      </c>
      <c r="B34" s="17" t="s">
        <v>75</v>
      </c>
      <c r="C34" s="17" t="s">
        <v>76</v>
      </c>
      <c r="D34" s="17" t="s">
        <v>77</v>
      </c>
      <c r="E34" s="20">
        <v>2.1664023399353027E-2</v>
      </c>
      <c r="F34" s="20">
        <v>1.8961745146744136E-2</v>
      </c>
      <c r="G34" s="1">
        <f t="shared" si="0"/>
        <v>2.7022782526088911E-3</v>
      </c>
      <c r="H34" s="6">
        <f t="shared" si="5"/>
        <v>0.1425121069656867</v>
      </c>
      <c r="O34" s="13">
        <v>32</v>
      </c>
      <c r="P34" s="5">
        <f t="shared" si="4"/>
        <v>29138.128280864952</v>
      </c>
      <c r="Q34" s="18">
        <v>25503.59</v>
      </c>
      <c r="R34" s="1">
        <f t="shared" si="2"/>
        <v>3634.538280864952</v>
      </c>
      <c r="S34" s="6">
        <f t="shared" si="3"/>
        <v>0.1425108496829251</v>
      </c>
    </row>
    <row r="35" spans="1:19" ht="18.75" x14ac:dyDescent="0.2">
      <c r="A35" s="13">
        <v>33</v>
      </c>
      <c r="B35" s="17" t="s">
        <v>75</v>
      </c>
      <c r="C35" s="17" t="s">
        <v>78</v>
      </c>
      <c r="D35" s="26" t="s">
        <v>79</v>
      </c>
      <c r="E35" s="20">
        <v>7.6742768287658691E-3</v>
      </c>
      <c r="F35" s="20">
        <v>1.0847084937164497E-2</v>
      </c>
      <c r="G35" s="1">
        <f t="shared" si="0"/>
        <v>-3.1728081083986278E-3</v>
      </c>
      <c r="H35" s="6">
        <f t="shared" si="5"/>
        <v>-0.29250329713266005</v>
      </c>
      <c r="O35" s="13">
        <v>33</v>
      </c>
      <c r="P35" s="5">
        <f t="shared" si="4"/>
        <v>10322.053584889769</v>
      </c>
      <c r="Q35" s="18">
        <v>14589.45</v>
      </c>
      <c r="R35" s="1">
        <f t="shared" si="2"/>
        <v>-4267.3964151102318</v>
      </c>
      <c r="S35" s="6">
        <f t="shared" si="3"/>
        <v>-0.29249878611669605</v>
      </c>
    </row>
    <row r="36" spans="1:19" ht="18.75" x14ac:dyDescent="0.2">
      <c r="A36" s="13">
        <v>34</v>
      </c>
      <c r="B36" s="17" t="s">
        <v>75</v>
      </c>
      <c r="C36" s="17" t="s">
        <v>78</v>
      </c>
      <c r="D36" s="17" t="s">
        <v>80</v>
      </c>
      <c r="E36" s="20">
        <v>6.529688835144043E-3</v>
      </c>
      <c r="F36" s="20">
        <v>5.9598827319502267E-3</v>
      </c>
      <c r="G36" s="1">
        <f t="shared" si="0"/>
        <v>5.698061031938163E-4</v>
      </c>
      <c r="H36" s="6">
        <f t="shared" si="5"/>
        <v>9.5606932018838756E-2</v>
      </c>
      <c r="O36" s="13">
        <v>34</v>
      </c>
      <c r="P36" s="5">
        <f t="shared" si="4"/>
        <v>8782.5937329590324</v>
      </c>
      <c r="Q36" s="18">
        <v>8016.21</v>
      </c>
      <c r="R36" s="1">
        <f t="shared" si="2"/>
        <v>766.38373295903239</v>
      </c>
      <c r="S36" s="6">
        <f t="shared" si="3"/>
        <v>9.5604248511332965E-2</v>
      </c>
    </row>
    <row r="37" spans="1:19" ht="18.75" x14ac:dyDescent="0.2">
      <c r="A37" s="13">
        <v>35</v>
      </c>
      <c r="B37" s="14" t="s">
        <v>17</v>
      </c>
      <c r="C37" s="14" t="s">
        <v>18</v>
      </c>
      <c r="D37" s="15" t="s">
        <v>81</v>
      </c>
      <c r="E37" s="20">
        <v>4.6649903059005737E-2</v>
      </c>
      <c r="F37" s="20">
        <v>4.1717513684242757E-2</v>
      </c>
      <c r="G37" s="1">
        <f t="shared" si="0"/>
        <v>4.9323893747629799E-3</v>
      </c>
      <c r="H37" s="6">
        <f t="shared" si="5"/>
        <v>0.11823306182856259</v>
      </c>
      <c r="O37" s="13">
        <v>35</v>
      </c>
      <c r="P37" s="5">
        <f t="shared" si="4"/>
        <v>62743.896308794312</v>
      </c>
      <c r="Q37" s="13">
        <v>56109.88</v>
      </c>
      <c r="R37" s="1">
        <f t="shared" si="2"/>
        <v>6634.0163087943147</v>
      </c>
      <c r="S37" s="6">
        <f t="shared" si="3"/>
        <v>0.11823258771528855</v>
      </c>
    </row>
    <row r="38" spans="1:19" ht="18.75" x14ac:dyDescent="0.2">
      <c r="A38" s="13">
        <v>36</v>
      </c>
      <c r="B38" s="14" t="s">
        <v>17</v>
      </c>
      <c r="C38" s="14" t="s">
        <v>19</v>
      </c>
      <c r="D38" s="15" t="s">
        <v>82</v>
      </c>
      <c r="E38" s="20">
        <v>0.10140147805213928</v>
      </c>
      <c r="F38" s="20">
        <v>9.4008601057736924E-2</v>
      </c>
      <c r="G38" s="1">
        <f t="shared" si="0"/>
        <v>7.3928769944023587E-3</v>
      </c>
      <c r="H38" s="6">
        <f t="shared" si="5"/>
        <v>7.8640431952198733E-2</v>
      </c>
      <c r="O38" s="13">
        <v>36</v>
      </c>
      <c r="P38" s="5">
        <f t="shared" si="4"/>
        <v>136384.23851192323</v>
      </c>
      <c r="Q38" s="13">
        <v>126440.89</v>
      </c>
      <c r="R38" s="1">
        <f t="shared" si="2"/>
        <v>9943.3485119232355</v>
      </c>
      <c r="S38" s="6">
        <f t="shared" si="3"/>
        <v>7.8640292012522497E-2</v>
      </c>
    </row>
    <row r="39" spans="1:19" ht="18.75" x14ac:dyDescent="0.2">
      <c r="A39" s="13">
        <v>37</v>
      </c>
      <c r="B39" s="14" t="s">
        <v>17</v>
      </c>
      <c r="C39" s="14" t="s">
        <v>19</v>
      </c>
      <c r="D39" s="15" t="s">
        <v>83</v>
      </c>
      <c r="E39" s="20">
        <v>6.2014728784561157E-2</v>
      </c>
      <c r="F39" s="20">
        <v>5.8068842410093351E-2</v>
      </c>
      <c r="G39" s="1">
        <f t="shared" si="0"/>
        <v>3.9458863744678066E-3</v>
      </c>
      <c r="H39" s="6">
        <f t="shared" si="5"/>
        <v>6.7951869035053208E-2</v>
      </c>
      <c r="O39" s="13">
        <v>37</v>
      </c>
      <c r="P39" s="5">
        <f t="shared" si="4"/>
        <v>83409.439253691133</v>
      </c>
      <c r="Q39" s="13">
        <v>78102.259999999995</v>
      </c>
      <c r="R39" s="1">
        <f t="shared" si="2"/>
        <v>5307.179253691138</v>
      </c>
      <c r="S39" s="6">
        <f t="shared" si="3"/>
        <v>6.7951673276690563E-2</v>
      </c>
    </row>
    <row r="40" spans="1:19" ht="18.75" x14ac:dyDescent="0.2">
      <c r="A40" s="13">
        <v>38</v>
      </c>
      <c r="B40" s="14" t="s">
        <v>17</v>
      </c>
      <c r="C40" s="14" t="s">
        <v>12</v>
      </c>
      <c r="D40" s="15" t="s">
        <v>84</v>
      </c>
      <c r="E40" s="20">
        <v>2.6315867900848389E-2</v>
      </c>
      <c r="F40" s="20">
        <v>2.784380860892248E-2</v>
      </c>
      <c r="G40" s="1">
        <f t="shared" si="0"/>
        <v>-1.5279407080740909E-3</v>
      </c>
      <c r="H40" s="6">
        <f t="shared" si="5"/>
        <v>-5.4875420583966592E-2</v>
      </c>
      <c r="O40" s="13">
        <v>38</v>
      </c>
      <c r="P40" s="5">
        <f t="shared" si="4"/>
        <v>35394.814431150553</v>
      </c>
      <c r="Q40" s="13">
        <v>37449.879999999997</v>
      </c>
      <c r="R40" s="1">
        <f t="shared" si="2"/>
        <v>-2055.0655688494444</v>
      </c>
      <c r="S40" s="6">
        <f t="shared" si="3"/>
        <v>-5.4875090890797104E-2</v>
      </c>
    </row>
    <row r="41" spans="1:19" ht="18.75" x14ac:dyDescent="0.2">
      <c r="A41" s="13">
        <v>39</v>
      </c>
      <c r="B41" s="14" t="s">
        <v>17</v>
      </c>
      <c r="C41" s="14" t="s">
        <v>16</v>
      </c>
      <c r="D41" s="15" t="s">
        <v>85</v>
      </c>
      <c r="E41" s="20">
        <v>0.21701377630233765</v>
      </c>
      <c r="F41" s="20">
        <v>0.21572737408183268</v>
      </c>
      <c r="G41" s="1">
        <f t="shared" si="0"/>
        <v>1.2864022205049674E-3</v>
      </c>
      <c r="H41" s="6">
        <f t="shared" si="5"/>
        <v>5.9630921943962089E-3</v>
      </c>
      <c r="O41" s="13">
        <v>39</v>
      </c>
      <c r="P41" s="5">
        <f t="shared" si="4"/>
        <v>291881.66862425383</v>
      </c>
      <c r="Q41" s="13">
        <v>290151.46999999997</v>
      </c>
      <c r="R41" s="1">
        <f t="shared" si="2"/>
        <v>1730.1986242538551</v>
      </c>
      <c r="S41" s="6">
        <f t="shared" si="3"/>
        <v>5.9630875702744342E-3</v>
      </c>
    </row>
    <row r="42" spans="1:19" ht="18.75" x14ac:dyDescent="0.2">
      <c r="A42" s="13">
        <v>40</v>
      </c>
      <c r="B42" s="14" t="s">
        <v>17</v>
      </c>
      <c r="C42" s="14" t="s">
        <v>23</v>
      </c>
      <c r="D42" s="15" t="s">
        <v>24</v>
      </c>
      <c r="E42" s="20">
        <v>6.1733871698379517E-2</v>
      </c>
      <c r="F42" s="20">
        <v>6.3923426991920732E-2</v>
      </c>
      <c r="G42" s="1">
        <f t="shared" si="0"/>
        <v>-2.1895552935412149E-3</v>
      </c>
      <c r="H42" s="6">
        <f t="shared" si="5"/>
        <v>-3.4252783315543336E-2</v>
      </c>
      <c r="O42" s="13">
        <v>40</v>
      </c>
      <c r="P42" s="5">
        <f t="shared" si="4"/>
        <v>83031.689171813428</v>
      </c>
      <c r="Q42" s="13">
        <v>85976.62</v>
      </c>
      <c r="R42" s="1">
        <f t="shared" si="2"/>
        <v>-2944.9308281865669</v>
      </c>
      <c r="S42" s="6">
        <f t="shared" si="3"/>
        <v>-3.4252693676333948E-2</v>
      </c>
    </row>
    <row r="43" spans="1:19" ht="18.75" x14ac:dyDescent="0.2">
      <c r="A43" s="13">
        <v>41</v>
      </c>
      <c r="B43" s="14" t="s">
        <v>17</v>
      </c>
      <c r="C43" s="14" t="s">
        <v>23</v>
      </c>
      <c r="D43" s="15" t="s">
        <v>25</v>
      </c>
      <c r="E43" s="20">
        <v>0.36743044853210449</v>
      </c>
      <c r="F43" s="20">
        <v>0.37549375724535849</v>
      </c>
      <c r="G43" s="1">
        <f t="shared" si="0"/>
        <v>-8.0633087132540027E-3</v>
      </c>
      <c r="H43" s="6">
        <f t="shared" si="5"/>
        <v>-2.1473882208873057E-2</v>
      </c>
      <c r="O43" s="13">
        <v>41</v>
      </c>
      <c r="P43" s="5">
        <f t="shared" si="4"/>
        <v>494190.64726907009</v>
      </c>
      <c r="Q43" s="13">
        <v>505035.72</v>
      </c>
      <c r="R43" s="1">
        <f t="shared" si="2"/>
        <v>-10845.072730929882</v>
      </c>
      <c r="S43" s="6">
        <f t="shared" si="3"/>
        <v>-2.1473872641978437E-2</v>
      </c>
    </row>
    <row r="44" spans="1:19" ht="18.75" x14ac:dyDescent="0.2">
      <c r="A44" s="13">
        <v>42</v>
      </c>
      <c r="B44" s="14" t="s">
        <v>17</v>
      </c>
      <c r="C44" s="14" t="s">
        <v>20</v>
      </c>
      <c r="D44" s="15" t="s">
        <v>21</v>
      </c>
      <c r="E44" s="20">
        <v>2.0078003406524658E-2</v>
      </c>
      <c r="F44" s="20">
        <v>1.75511774474463E-2</v>
      </c>
      <c r="G44" s="1">
        <f t="shared" si="0"/>
        <v>2.5268259590783583E-3</v>
      </c>
      <c r="H44" s="6">
        <f t="shared" si="5"/>
        <v>0.14396902809765688</v>
      </c>
      <c r="O44" s="13">
        <v>42</v>
      </c>
      <c r="P44" s="5">
        <f t="shared" si="4"/>
        <v>27004.946632162926</v>
      </c>
      <c r="Q44" s="13">
        <v>23606.39</v>
      </c>
      <c r="R44" s="1">
        <f t="shared" si="2"/>
        <v>3398.5566321629267</v>
      </c>
      <c r="S44" s="6">
        <f t="shared" si="3"/>
        <v>0.14396765588312854</v>
      </c>
    </row>
    <row r="45" spans="1:19" ht="18.75" x14ac:dyDescent="0.2">
      <c r="A45" s="13">
        <v>43</v>
      </c>
      <c r="B45" s="14" t="s">
        <v>17</v>
      </c>
      <c r="C45" s="14" t="s">
        <v>19</v>
      </c>
      <c r="D45" s="15" t="s">
        <v>26</v>
      </c>
      <c r="E45" s="20">
        <v>7.0132642984390259E-2</v>
      </c>
      <c r="F45" s="20">
        <v>7.8460742756682453E-2</v>
      </c>
      <c r="G45" s="1">
        <f t="shared" si="0"/>
        <v>-8.328099772292194E-3</v>
      </c>
      <c r="H45" s="6">
        <f t="shared" si="5"/>
        <v>-0.10614352451542265</v>
      </c>
      <c r="O45" s="13">
        <v>43</v>
      </c>
      <c r="P45" s="5">
        <f t="shared" si="4"/>
        <v>94327.955839305811</v>
      </c>
      <c r="Q45" s="13">
        <v>105529.17</v>
      </c>
      <c r="R45" s="1">
        <f t="shared" si="2"/>
        <v>-11201.214160694188</v>
      </c>
      <c r="S45" s="6">
        <f t="shared" si="3"/>
        <v>-0.10614329820555006</v>
      </c>
    </row>
    <row r="46" spans="1:19" ht="18.75" x14ac:dyDescent="0.2">
      <c r="A46" s="13">
        <v>44</v>
      </c>
      <c r="B46" s="14" t="s">
        <v>17</v>
      </c>
      <c r="C46" s="14" t="s">
        <v>22</v>
      </c>
      <c r="D46" s="15" t="s">
        <v>27</v>
      </c>
      <c r="E46" s="20">
        <v>3.1649142503738403E-2</v>
      </c>
      <c r="F46" s="20">
        <v>3.0022404100597332E-2</v>
      </c>
      <c r="G46" s="1">
        <f t="shared" ref="G46:G47" si="6">E46-F46</f>
        <v>1.6267384031410717E-3</v>
      </c>
      <c r="H46" s="6">
        <f t="shared" ref="H46:H47" si="7">G46/F46</f>
        <v>5.4184148534217678E-2</v>
      </c>
      <c r="O46" s="13">
        <v>44</v>
      </c>
      <c r="P46" s="5">
        <f t="shared" si="4"/>
        <v>42568.017519268687</v>
      </c>
      <c r="Q46" s="13">
        <v>40380.07</v>
      </c>
      <c r="R46" s="1">
        <f t="shared" ref="R46:R47" si="8">P46-Q46</f>
        <v>2187.9475192686878</v>
      </c>
      <c r="S46" s="6">
        <f t="shared" ref="S46:S47" si="9">R46/Q46</f>
        <v>5.4183846617122944E-2</v>
      </c>
    </row>
    <row r="47" spans="1:19" ht="18.75" x14ac:dyDescent="0.2">
      <c r="A47" s="13">
        <v>45</v>
      </c>
      <c r="B47" s="14" t="s">
        <v>17</v>
      </c>
      <c r="C47" s="14" t="s">
        <v>22</v>
      </c>
      <c r="D47" s="15" t="s">
        <v>28</v>
      </c>
      <c r="E47" s="20">
        <v>0.23149660229682922</v>
      </c>
      <c r="F47" s="20">
        <v>0.23447368646254793</v>
      </c>
      <c r="G47" s="1">
        <f t="shared" si="6"/>
        <v>-2.9770841657187075E-3</v>
      </c>
      <c r="H47" s="6">
        <f t="shared" si="7"/>
        <v>-1.2696879597166363E-2</v>
      </c>
      <c r="O47" s="13">
        <v>45</v>
      </c>
      <c r="P47" s="5">
        <f t="shared" si="4"/>
        <v>311360.9304068872</v>
      </c>
      <c r="Q47" s="13">
        <v>315365.08</v>
      </c>
      <c r="R47" s="1">
        <f t="shared" si="8"/>
        <v>-4004.1495931128156</v>
      </c>
      <c r="S47" s="6">
        <f t="shared" si="9"/>
        <v>-1.26968705384655E-2</v>
      </c>
    </row>
  </sheetData>
  <phoneticPr fontId="1" type="noConversion"/>
  <conditionalFormatting sqref="C2:D2">
    <cfRule type="cellIs" dxfId="9" priority="1" operator="equal">
      <formula>#N/A</formula>
    </cfRule>
    <cfRule type="containsText" dxfId="8" priority="2" operator="containsText" text="#N/A">
      <formula>NOT(ISERROR(SEARCH("#N/A",C2)))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326E-7437-4EBA-9ADF-11D1B6B0CC5E}">
  <dimension ref="A1:S48"/>
  <sheetViews>
    <sheetView topLeftCell="A37" workbookViewId="0">
      <selection activeCell="D35" sqref="D35"/>
    </sheetView>
  </sheetViews>
  <sheetFormatPr defaultRowHeight="14.25" x14ac:dyDescent="0.2"/>
  <sheetData>
    <row r="1" spans="1:19" x14ac:dyDescent="0.2">
      <c r="A1" s="1" t="s">
        <v>87</v>
      </c>
      <c r="B1" s="1" t="s">
        <v>89</v>
      </c>
      <c r="C1" s="22">
        <v>1.0848E-5</v>
      </c>
      <c r="D1" s="23" t="s">
        <v>92</v>
      </c>
      <c r="E1" s="1"/>
      <c r="F1" s="9"/>
      <c r="G1" s="6"/>
      <c r="O1" s="1"/>
    </row>
    <row r="2" spans="1:19" x14ac:dyDescent="0.2">
      <c r="A2" s="1"/>
      <c r="B2" s="1"/>
      <c r="C2" s="7" t="s">
        <v>8</v>
      </c>
      <c r="D2" s="8" t="s">
        <v>9</v>
      </c>
      <c r="E2" s="2" t="s">
        <v>0</v>
      </c>
      <c r="F2" s="10" t="s">
        <v>1</v>
      </c>
      <c r="G2" s="3" t="s">
        <v>2</v>
      </c>
      <c r="H2" s="4" t="s">
        <v>3</v>
      </c>
      <c r="K2" s="3" t="s">
        <v>4</v>
      </c>
      <c r="L2" s="3" t="s">
        <v>5</v>
      </c>
      <c r="M2" s="1"/>
      <c r="N2" s="1"/>
      <c r="O2" s="1"/>
      <c r="P2" s="2" t="s">
        <v>6</v>
      </c>
      <c r="Q2" s="2" t="s">
        <v>7</v>
      </c>
      <c r="R2" s="3" t="s">
        <v>2</v>
      </c>
      <c r="S2" s="4" t="s">
        <v>3</v>
      </c>
    </row>
    <row r="3" spans="1:19" ht="18.75" x14ac:dyDescent="0.2">
      <c r="A3" s="13">
        <v>1</v>
      </c>
      <c r="B3" s="16" t="s">
        <v>29</v>
      </c>
      <c r="C3" s="16" t="s">
        <v>30</v>
      </c>
      <c r="D3" s="16" t="s">
        <v>31</v>
      </c>
      <c r="E3" s="21">
        <v>6.0310304164886475E-2</v>
      </c>
      <c r="F3" s="20">
        <v>5.6892826572537816E-2</v>
      </c>
      <c r="G3" s="1">
        <f t="shared" ref="G3:G47" si="0">E3-F3</f>
        <v>3.4174775923486583E-3</v>
      </c>
      <c r="H3" s="6">
        <f t="shared" ref="H3" si="1">G3/F3</f>
        <v>6.0068690522721818E-2</v>
      </c>
      <c r="K3" s="1"/>
      <c r="L3" s="11" t="s">
        <v>10</v>
      </c>
      <c r="M3" s="12">
        <v>1344990.615</v>
      </c>
      <c r="N3" s="1"/>
      <c r="O3" s="13">
        <v>1</v>
      </c>
      <c r="P3" s="5">
        <f>E3*$M$5+$M$4</f>
        <v>81117.004519749287</v>
      </c>
      <c r="Q3" s="13">
        <v>76520.53</v>
      </c>
      <c r="R3" s="1">
        <f t="shared" ref="R3:R47" si="2">P3-Q3</f>
        <v>4596.4745197492884</v>
      </c>
      <c r="S3" s="6">
        <f t="shared" ref="S3:S47" si="3">R3/Q3</f>
        <v>6.0068513897502909E-2</v>
      </c>
    </row>
    <row r="4" spans="1:19" ht="18.75" x14ac:dyDescent="0.2">
      <c r="A4" s="13">
        <v>2</v>
      </c>
      <c r="B4" s="14" t="s">
        <v>17</v>
      </c>
      <c r="C4" s="14" t="s">
        <v>12</v>
      </c>
      <c r="D4" s="15" t="s">
        <v>13</v>
      </c>
      <c r="E4" s="21">
        <v>5.2219629287719727E-3</v>
      </c>
      <c r="F4" s="20">
        <v>5.2269406921189969E-3</v>
      </c>
      <c r="G4" s="1">
        <f t="shared" si="0"/>
        <v>-4.9777633470242388E-6</v>
      </c>
      <c r="H4" s="6">
        <f>G4/F4</f>
        <v>-9.5232826240587362E-4</v>
      </c>
      <c r="K4" s="1"/>
      <c r="L4" s="11" t="s">
        <v>11</v>
      </c>
      <c r="M4" s="12">
        <v>0.22500000000000001</v>
      </c>
      <c r="N4" s="1"/>
      <c r="O4" s="13">
        <v>2</v>
      </c>
      <c r="P4" s="5">
        <f t="shared" ref="P4:P47" si="4">E4*$M$5+$M$4</f>
        <v>7023.7149561345577</v>
      </c>
      <c r="Q4" s="13">
        <v>7030.41</v>
      </c>
      <c r="R4" s="1">
        <f t="shared" si="2"/>
        <v>-6.6950438654421305</v>
      </c>
      <c r="S4" s="6">
        <f t="shared" si="3"/>
        <v>-9.5229778426039594E-4</v>
      </c>
    </row>
    <row r="5" spans="1:19" ht="18.75" x14ac:dyDescent="0.2">
      <c r="A5" s="13">
        <v>3</v>
      </c>
      <c r="B5" s="14" t="s">
        <v>17</v>
      </c>
      <c r="C5" s="14" t="s">
        <v>14</v>
      </c>
      <c r="D5" s="15" t="s">
        <v>15</v>
      </c>
      <c r="E5" s="21">
        <v>1.6841799020767212E-2</v>
      </c>
      <c r="F5" s="20">
        <v>1.5759238993521732E-2</v>
      </c>
      <c r="G5" s="1">
        <f t="shared" si="0"/>
        <v>1.0825600272454799E-3</v>
      </c>
      <c r="H5" s="6">
        <f t="shared" ref="H5:H47" si="5">G5/F5</f>
        <v>6.8693674084801676E-2</v>
      </c>
      <c r="L5" t="s">
        <v>86</v>
      </c>
      <c r="M5" s="19">
        <f>M3-M4</f>
        <v>1344990.39</v>
      </c>
      <c r="O5" s="13">
        <v>3</v>
      </c>
      <c r="P5" s="5">
        <f t="shared" si="4"/>
        <v>22652.282833243306</v>
      </c>
      <c r="Q5" s="13">
        <v>21196.25</v>
      </c>
      <c r="R5" s="1">
        <f t="shared" si="2"/>
        <v>1456.0328332433055</v>
      </c>
      <c r="S5" s="6">
        <f t="shared" si="3"/>
        <v>6.8692944895597352E-2</v>
      </c>
    </row>
    <row r="6" spans="1:19" ht="18.75" x14ac:dyDescent="0.2">
      <c r="A6" s="13">
        <v>4</v>
      </c>
      <c r="B6" s="16" t="s">
        <v>29</v>
      </c>
      <c r="C6" s="16" t="s">
        <v>32</v>
      </c>
      <c r="D6" s="16" t="s">
        <v>33</v>
      </c>
      <c r="E6" s="21">
        <v>0.18847930431365967</v>
      </c>
      <c r="F6" s="20">
        <v>0.18230125644243453</v>
      </c>
      <c r="G6" s="1">
        <f t="shared" si="0"/>
        <v>6.1780478712251397E-3</v>
      </c>
      <c r="H6" s="6">
        <f t="shared" si="5"/>
        <v>3.3889222662466884E-2</v>
      </c>
      <c r="O6" s="13">
        <v>4</v>
      </c>
      <c r="P6" s="5">
        <f t="shared" si="4"/>
        <v>253503.07801575778</v>
      </c>
      <c r="Q6" s="13">
        <v>245193.663</v>
      </c>
      <c r="R6" s="1">
        <f t="shared" si="2"/>
        <v>8309.4150157577824</v>
      </c>
      <c r="S6" s="6">
        <f t="shared" si="3"/>
        <v>3.3889191564293333E-2</v>
      </c>
    </row>
    <row r="7" spans="1:19" ht="18.75" x14ac:dyDescent="0.2">
      <c r="A7" s="13">
        <v>5</v>
      </c>
      <c r="B7" s="16" t="s">
        <v>29</v>
      </c>
      <c r="C7" s="16" t="s">
        <v>32</v>
      </c>
      <c r="D7" s="16" t="s">
        <v>34</v>
      </c>
      <c r="E7" s="21">
        <v>0.13997170329093933</v>
      </c>
      <c r="F7" s="20">
        <v>0.14271947474658164</v>
      </c>
      <c r="G7" s="1">
        <f t="shared" si="0"/>
        <v>-2.7477714556423116E-3</v>
      </c>
      <c r="H7" s="6">
        <f t="shared" si="5"/>
        <v>-1.925295381391617E-2</v>
      </c>
      <c r="O7" s="13">
        <v>5</v>
      </c>
      <c r="P7" s="5">
        <f t="shared" si="4"/>
        <v>188260.82079824476</v>
      </c>
      <c r="Q7" s="13">
        <v>191956.54699999999</v>
      </c>
      <c r="R7" s="1">
        <f t="shared" si="2"/>
        <v>-3695.7262017552275</v>
      </c>
      <c r="S7" s="6">
        <f t="shared" si="3"/>
        <v>-1.9252931246753608E-2</v>
      </c>
    </row>
    <row r="8" spans="1:19" ht="18.75" x14ac:dyDescent="0.2">
      <c r="A8" s="13">
        <v>6</v>
      </c>
      <c r="B8" s="16" t="s">
        <v>29</v>
      </c>
      <c r="C8" s="16" t="s">
        <v>32</v>
      </c>
      <c r="D8" s="16" t="s">
        <v>35</v>
      </c>
      <c r="E8" s="21">
        <v>0.13335081934928894</v>
      </c>
      <c r="F8" s="20">
        <v>0.12414563423014494</v>
      </c>
      <c r="G8" s="1">
        <f t="shared" si="0"/>
        <v>9.2051851191440048E-3</v>
      </c>
      <c r="H8" s="6">
        <f t="shared" si="5"/>
        <v>7.4148278964680736E-2</v>
      </c>
      <c r="O8" s="13">
        <v>6</v>
      </c>
      <c r="P8" s="5">
        <f t="shared" si="4"/>
        <v>179355.79552341966</v>
      </c>
      <c r="Q8" s="13">
        <v>166974.90999999997</v>
      </c>
      <c r="R8" s="1">
        <f t="shared" si="2"/>
        <v>12380.885523419682</v>
      </c>
      <c r="S8" s="6">
        <f t="shared" si="3"/>
        <v>7.4148179049293592E-2</v>
      </c>
    </row>
    <row r="9" spans="1:19" ht="18.75" x14ac:dyDescent="0.2">
      <c r="A9" s="13">
        <v>7</v>
      </c>
      <c r="B9" s="16" t="s">
        <v>36</v>
      </c>
      <c r="C9" s="16" t="s">
        <v>37</v>
      </c>
      <c r="D9" s="16" t="s">
        <v>38</v>
      </c>
      <c r="E9" s="21">
        <v>5.499720573425293E-3</v>
      </c>
      <c r="F9" s="20">
        <v>4.8168411076899963E-3</v>
      </c>
      <c r="G9" s="1">
        <f t="shared" si="0"/>
        <v>6.8287946573529663E-4</v>
      </c>
      <c r="H9" s="6">
        <f t="shared" si="5"/>
        <v>0.14176914921380579</v>
      </c>
      <c r="O9" s="13">
        <v>7</v>
      </c>
      <c r="P9" s="5">
        <f t="shared" si="4"/>
        <v>7397.2963189423081</v>
      </c>
      <c r="Q9" s="13">
        <v>6478.83</v>
      </c>
      <c r="R9" s="1">
        <f t="shared" si="2"/>
        <v>918.46631894230813</v>
      </c>
      <c r="S9" s="6">
        <f t="shared" si="3"/>
        <v>0.14176422578495007</v>
      </c>
    </row>
    <row r="10" spans="1:19" ht="18.75" x14ac:dyDescent="0.2">
      <c r="A10" s="13">
        <v>8</v>
      </c>
      <c r="B10" s="16" t="s">
        <v>36</v>
      </c>
      <c r="C10" s="16" t="s">
        <v>39</v>
      </c>
      <c r="D10" s="16" t="s">
        <v>40</v>
      </c>
      <c r="E10" s="21">
        <v>0.10301297903060913</v>
      </c>
      <c r="F10" s="20">
        <v>0.10335135182638737</v>
      </c>
      <c r="G10" s="1">
        <f t="shared" si="0"/>
        <v>-3.3837279577823842E-4</v>
      </c>
      <c r="H10" s="6">
        <f t="shared" si="5"/>
        <v>-3.274004546613449E-3</v>
      </c>
      <c r="O10" s="13">
        <v>8</v>
      </c>
      <c r="P10" s="5">
        <f t="shared" si="4"/>
        <v>138551.6918414408</v>
      </c>
      <c r="Q10" s="13">
        <v>139006.79999999996</v>
      </c>
      <c r="R10" s="1">
        <f t="shared" si="2"/>
        <v>-455.10815855916007</v>
      </c>
      <c r="S10" s="6">
        <f t="shared" si="3"/>
        <v>-3.2739992472250292E-3</v>
      </c>
    </row>
    <row r="11" spans="1:19" ht="18.75" x14ac:dyDescent="0.2">
      <c r="A11" s="13">
        <v>9</v>
      </c>
      <c r="B11" s="16" t="s">
        <v>36</v>
      </c>
      <c r="C11" s="16" t="s">
        <v>41</v>
      </c>
      <c r="D11" s="27" t="s">
        <v>42</v>
      </c>
      <c r="E11" s="21">
        <v>9.9027454853057861E-3</v>
      </c>
      <c r="F11" s="20">
        <v>1.6683647085389216E-2</v>
      </c>
      <c r="G11" s="1">
        <f t="shared" si="0"/>
        <v>-6.7809016000834298E-3</v>
      </c>
      <c r="H11" s="6">
        <f t="shared" si="5"/>
        <v>-0.40644000471706437</v>
      </c>
      <c r="O11" s="13">
        <v>9</v>
      </c>
      <c r="P11" s="5">
        <f t="shared" si="4"/>
        <v>13319.322512352168</v>
      </c>
      <c r="Q11" s="13">
        <v>22439.57</v>
      </c>
      <c r="R11" s="1">
        <f t="shared" si="2"/>
        <v>-9120.2474876478318</v>
      </c>
      <c r="S11" s="6">
        <f t="shared" si="3"/>
        <v>-0.40643592937154466</v>
      </c>
    </row>
    <row r="12" spans="1:19" ht="18.75" x14ac:dyDescent="0.2">
      <c r="A12" s="13">
        <v>10</v>
      </c>
      <c r="B12" s="16" t="s">
        <v>36</v>
      </c>
      <c r="C12" s="16" t="s">
        <v>41</v>
      </c>
      <c r="D12" s="16" t="s">
        <v>43</v>
      </c>
      <c r="E12" s="21">
        <v>1.3679176568984985E-2</v>
      </c>
      <c r="F12" s="20">
        <v>1.1408464412894431E-2</v>
      </c>
      <c r="G12" s="1">
        <f t="shared" si="0"/>
        <v>2.2707121560905548E-3</v>
      </c>
      <c r="H12" s="6">
        <f t="shared" si="5"/>
        <v>0.19903749303228571</v>
      </c>
      <c r="O12" s="13">
        <v>10</v>
      </c>
      <c r="P12" s="5">
        <f t="shared" si="4"/>
        <v>18398.586028397975</v>
      </c>
      <c r="Q12" s="13">
        <v>15344.5</v>
      </c>
      <c r="R12" s="1">
        <f t="shared" si="2"/>
        <v>3054.0860283979746</v>
      </c>
      <c r="S12" s="6">
        <f t="shared" si="3"/>
        <v>0.19903457449887416</v>
      </c>
    </row>
    <row r="13" spans="1:19" ht="18.75" x14ac:dyDescent="0.2">
      <c r="A13" s="13">
        <v>11</v>
      </c>
      <c r="B13" s="16" t="s">
        <v>44</v>
      </c>
      <c r="C13" s="16" t="s">
        <v>45</v>
      </c>
      <c r="D13" s="16" t="s">
        <v>46</v>
      </c>
      <c r="E13" s="21">
        <v>5.2044987678527832E-3</v>
      </c>
      <c r="F13" s="20">
        <v>4.6162225739025545E-3</v>
      </c>
      <c r="G13" s="1">
        <f t="shared" si="0"/>
        <v>5.882761939502287E-4</v>
      </c>
      <c r="H13" s="6">
        <f t="shared" si="5"/>
        <v>0.12743670491020107</v>
      </c>
      <c r="O13" s="13">
        <v>11</v>
      </c>
      <c r="P13" s="5">
        <f t="shared" si="4"/>
        <v>7000.2258275288341</v>
      </c>
      <c r="Q13" s="13">
        <v>6209</v>
      </c>
      <c r="R13" s="1">
        <f t="shared" si="2"/>
        <v>791.22582752883409</v>
      </c>
      <c r="S13" s="6">
        <f t="shared" si="3"/>
        <v>0.1274320868946423</v>
      </c>
    </row>
    <row r="14" spans="1:19" ht="18.75" x14ac:dyDescent="0.2">
      <c r="A14" s="13">
        <v>12</v>
      </c>
      <c r="B14" s="16" t="s">
        <v>47</v>
      </c>
      <c r="C14" s="16" t="s">
        <v>48</v>
      </c>
      <c r="D14" s="16" t="s">
        <v>48</v>
      </c>
      <c r="E14" s="21">
        <v>0.20061969757080078</v>
      </c>
      <c r="F14" s="20">
        <v>0.196878295167596</v>
      </c>
      <c r="G14" s="1">
        <f t="shared" si="0"/>
        <v>3.7414024032047799E-3</v>
      </c>
      <c r="H14" s="6">
        <f t="shared" si="5"/>
        <v>1.9003630644098414E-2</v>
      </c>
      <c r="O14" s="13">
        <v>12</v>
      </c>
      <c r="P14" s="5">
        <f t="shared" si="4"/>
        <v>269831.79027743335</v>
      </c>
      <c r="Q14" s="13">
        <v>264799.64</v>
      </c>
      <c r="R14" s="1">
        <f t="shared" si="2"/>
        <v>5032.1502774333348</v>
      </c>
      <c r="S14" s="6">
        <f t="shared" si="3"/>
        <v>1.9003614496731696E-2</v>
      </c>
    </row>
    <row r="15" spans="1:19" ht="37.5" x14ac:dyDescent="0.2">
      <c r="A15" s="13">
        <v>13</v>
      </c>
      <c r="B15" s="16" t="s">
        <v>47</v>
      </c>
      <c r="C15" s="16" t="s">
        <v>49</v>
      </c>
      <c r="D15" s="16" t="s">
        <v>49</v>
      </c>
      <c r="E15" s="21">
        <v>5.4588049650192261E-2</v>
      </c>
      <c r="F15" s="20">
        <v>5.5762312918830596E-2</v>
      </c>
      <c r="G15" s="1">
        <f t="shared" si="0"/>
        <v>-1.1742632686383356E-3</v>
      </c>
      <c r="H15" s="6">
        <f t="shared" si="5"/>
        <v>-2.1058367330415988E-2</v>
      </c>
      <c r="O15" s="13">
        <v>13</v>
      </c>
      <c r="P15" s="5">
        <f t="shared" si="4"/>
        <v>73420.627188351456</v>
      </c>
      <c r="Q15" s="13">
        <v>75000</v>
      </c>
      <c r="R15" s="1">
        <f t="shared" si="2"/>
        <v>-1579.3728116485436</v>
      </c>
      <c r="S15" s="6">
        <f t="shared" si="3"/>
        <v>-2.1058304155313914E-2</v>
      </c>
    </row>
    <row r="16" spans="1:19" ht="18.75" x14ac:dyDescent="0.2">
      <c r="A16" s="13">
        <v>14</v>
      </c>
      <c r="B16" s="16" t="s">
        <v>47</v>
      </c>
      <c r="C16" s="16" t="s">
        <v>50</v>
      </c>
      <c r="D16" s="16" t="s">
        <v>50</v>
      </c>
      <c r="E16" s="21">
        <v>3.9150983095169067E-2</v>
      </c>
      <c r="F16" s="20">
        <v>3.6745205740838047E-2</v>
      </c>
      <c r="G16" s="1">
        <f t="shared" si="0"/>
        <v>2.4057773543310207E-3</v>
      </c>
      <c r="H16" s="6">
        <f t="shared" si="5"/>
        <v>6.547187056996874E-2</v>
      </c>
      <c r="O16" s="13">
        <v>14</v>
      </c>
      <c r="P16" s="5">
        <f t="shared" si="4"/>
        <v>52657.921022054848</v>
      </c>
      <c r="Q16" s="13">
        <v>49422.173600000002</v>
      </c>
      <c r="R16" s="1">
        <f t="shared" si="2"/>
        <v>3235.7474220548465</v>
      </c>
      <c r="S16" s="6">
        <f t="shared" si="3"/>
        <v>6.5471572501919387E-2</v>
      </c>
    </row>
    <row r="17" spans="1:19" ht="18.75" x14ac:dyDescent="0.2">
      <c r="A17" s="13">
        <v>15</v>
      </c>
      <c r="B17" s="16" t="s">
        <v>47</v>
      </c>
      <c r="C17" s="16" t="s">
        <v>51</v>
      </c>
      <c r="D17" s="16" t="s">
        <v>51</v>
      </c>
      <c r="E17" s="21">
        <v>9.0185999870300293E-3</v>
      </c>
      <c r="F17" s="20">
        <v>9.2192294399962224E-3</v>
      </c>
      <c r="G17" s="1">
        <f t="shared" si="0"/>
        <v>-2.0062945296619311E-4</v>
      </c>
      <c r="H17" s="6">
        <f t="shared" si="5"/>
        <v>-2.1762063117313556E-2</v>
      </c>
      <c r="O17" s="13">
        <v>15</v>
      </c>
      <c r="P17" s="5">
        <f t="shared" si="4"/>
        <v>12130.155313809513</v>
      </c>
      <c r="Q17" s="13">
        <v>12400</v>
      </c>
      <c r="R17" s="1">
        <f t="shared" si="2"/>
        <v>-269.84468619048675</v>
      </c>
      <c r="S17" s="6">
        <f t="shared" si="3"/>
        <v>-2.1761668241168288E-2</v>
      </c>
    </row>
    <row r="18" spans="1:19" ht="18.75" x14ac:dyDescent="0.2">
      <c r="A18" s="13">
        <v>16</v>
      </c>
      <c r="B18" s="16" t="s">
        <v>47</v>
      </c>
      <c r="C18" s="16" t="s">
        <v>52</v>
      </c>
      <c r="D18" s="16" t="s">
        <v>52</v>
      </c>
      <c r="E18" s="21">
        <v>4.6237409114837646E-2</v>
      </c>
      <c r="F18" s="20">
        <v>4.8425509568139E-2</v>
      </c>
      <c r="G18" s="1">
        <f t="shared" si="0"/>
        <v>-2.1881004533013532E-3</v>
      </c>
      <c r="H18" s="6">
        <f t="shared" si="5"/>
        <v>-4.5184872039859512E-2</v>
      </c>
      <c r="O18" s="13">
        <v>16</v>
      </c>
      <c r="P18" s="5">
        <f t="shared" si="4"/>
        <v>62189.095917955034</v>
      </c>
      <c r="Q18" s="13">
        <v>65132.07</v>
      </c>
      <c r="R18" s="1">
        <f t="shared" si="2"/>
        <v>-2942.9740820449661</v>
      </c>
      <c r="S18" s="6">
        <f t="shared" si="3"/>
        <v>-4.5184715947842069E-2</v>
      </c>
    </row>
    <row r="19" spans="1:19" ht="18.75" x14ac:dyDescent="0.2">
      <c r="A19" s="13">
        <v>17</v>
      </c>
      <c r="B19" s="16" t="s">
        <v>47</v>
      </c>
      <c r="C19" s="16" t="s">
        <v>53</v>
      </c>
      <c r="D19" s="16" t="s">
        <v>53</v>
      </c>
      <c r="E19" s="21">
        <v>7.1794688701629639E-3</v>
      </c>
      <c r="F19" s="20">
        <v>8.0596672516002141E-3</v>
      </c>
      <c r="G19" s="1">
        <f t="shared" si="0"/>
        <v>-8.8019838143725028E-4</v>
      </c>
      <c r="H19" s="6">
        <f t="shared" si="5"/>
        <v>-0.1092102631485798</v>
      </c>
      <c r="O19" s="13">
        <v>17</v>
      </c>
      <c r="P19" s="5">
        <f t="shared" si="4"/>
        <v>9656.541635673344</v>
      </c>
      <c r="Q19" s="13">
        <v>10840.4</v>
      </c>
      <c r="R19" s="1">
        <f t="shared" si="2"/>
        <v>-1183.8583643266556</v>
      </c>
      <c r="S19" s="6">
        <f t="shared" si="3"/>
        <v>-0.10920799641403045</v>
      </c>
    </row>
    <row r="20" spans="1:19" ht="18.75" x14ac:dyDescent="0.2">
      <c r="A20" s="13">
        <v>18</v>
      </c>
      <c r="B20" s="16" t="s">
        <v>47</v>
      </c>
      <c r="C20" s="16" t="s">
        <v>54</v>
      </c>
      <c r="D20" s="16" t="s">
        <v>54</v>
      </c>
      <c r="E20" s="21">
        <v>3.9788424968719482E-2</v>
      </c>
      <c r="F20" s="20">
        <v>3.4584183906325165E-2</v>
      </c>
      <c r="G20" s="1">
        <f t="shared" si="0"/>
        <v>5.2042410623943172E-3</v>
      </c>
      <c r="H20" s="6">
        <f t="shared" si="5"/>
        <v>0.15048037786551627</v>
      </c>
      <c r="O20" s="13">
        <v>18</v>
      </c>
      <c r="P20" s="5">
        <f t="shared" si="4"/>
        <v>53515.274216163751</v>
      </c>
      <c r="Q20" s="13">
        <v>46515.62</v>
      </c>
      <c r="R20" s="1">
        <f t="shared" si="2"/>
        <v>6999.6542161637481</v>
      </c>
      <c r="S20" s="6">
        <f t="shared" si="3"/>
        <v>0.15047964997916286</v>
      </c>
    </row>
    <row r="21" spans="1:19" ht="18.75" x14ac:dyDescent="0.2">
      <c r="A21" s="13">
        <v>19</v>
      </c>
      <c r="B21" s="15" t="s">
        <v>55</v>
      </c>
      <c r="C21" s="15" t="s">
        <v>56</v>
      </c>
      <c r="D21" s="15" t="s">
        <v>57</v>
      </c>
      <c r="E21" s="21">
        <v>0.33616334199905396</v>
      </c>
      <c r="F21" s="20">
        <v>0.33649556782335083</v>
      </c>
      <c r="G21" s="1">
        <f t="shared" si="0"/>
        <v>-3.3222582429687231E-4</v>
      </c>
      <c r="H21" s="6">
        <f t="shared" si="5"/>
        <v>-9.8731114482696536E-4</v>
      </c>
      <c r="O21" s="13">
        <v>19</v>
      </c>
      <c r="P21" s="5">
        <f t="shared" si="4"/>
        <v>452136.6894590109</v>
      </c>
      <c r="Q21" s="13">
        <v>452583.53</v>
      </c>
      <c r="R21" s="1">
        <f t="shared" si="2"/>
        <v>-446.84054098912748</v>
      </c>
      <c r="S21" s="6">
        <f t="shared" si="3"/>
        <v>-9.8731065398939164E-4</v>
      </c>
    </row>
    <row r="22" spans="1:19" ht="18.75" x14ac:dyDescent="0.2">
      <c r="A22" s="13">
        <v>20</v>
      </c>
      <c r="B22" s="15" t="s">
        <v>55</v>
      </c>
      <c r="C22" s="15" t="s">
        <v>58</v>
      </c>
      <c r="D22" s="15" t="s">
        <v>59</v>
      </c>
      <c r="E22" s="21">
        <v>1.5285730361938477E-2</v>
      </c>
      <c r="F22" s="20">
        <v>1.5010980859127181E-2</v>
      </c>
      <c r="G22" s="1">
        <f t="shared" si="0"/>
        <v>2.7474950281129555E-4</v>
      </c>
      <c r="H22" s="6">
        <f t="shared" si="5"/>
        <v>1.8303234504775123E-2</v>
      </c>
      <c r="O22" s="13">
        <v>20</v>
      </c>
      <c r="P22" s="5">
        <f t="shared" si="4"/>
        <v>20559.385440938469</v>
      </c>
      <c r="Q22" s="13">
        <v>20189.849999999999</v>
      </c>
      <c r="R22" s="1">
        <f t="shared" si="2"/>
        <v>369.53544093847086</v>
      </c>
      <c r="S22" s="6">
        <f t="shared" si="3"/>
        <v>1.8303030529621116E-2</v>
      </c>
    </row>
    <row r="23" spans="1:19" ht="18.75" x14ac:dyDescent="0.2">
      <c r="A23" s="13">
        <v>21</v>
      </c>
      <c r="B23" s="15" t="s">
        <v>55</v>
      </c>
      <c r="C23" s="15" t="s">
        <v>58</v>
      </c>
      <c r="D23" s="15" t="s">
        <v>60</v>
      </c>
      <c r="E23" s="21">
        <v>2.3589164018630981E-2</v>
      </c>
      <c r="F23" s="20">
        <v>2.3173425796744914E-2</v>
      </c>
      <c r="G23" s="1">
        <f t="shared" si="0"/>
        <v>4.1573822188606738E-4</v>
      </c>
      <c r="H23" s="6">
        <f t="shared" si="5"/>
        <v>1.7940300477474701E-2</v>
      </c>
      <c r="O23" s="13">
        <v>21</v>
      </c>
      <c r="P23" s="5">
        <f t="shared" si="4"/>
        <v>31727.423913192448</v>
      </c>
      <c r="Q23" s="13">
        <v>31168.26</v>
      </c>
      <c r="R23" s="1">
        <f t="shared" si="2"/>
        <v>559.1639131924494</v>
      </c>
      <c r="S23" s="6">
        <f t="shared" si="3"/>
        <v>1.7940170968557417E-2</v>
      </c>
    </row>
    <row r="24" spans="1:19" ht="18.75" x14ac:dyDescent="0.2">
      <c r="A24" s="13">
        <v>22</v>
      </c>
      <c r="B24" s="15" t="s">
        <v>55</v>
      </c>
      <c r="C24" s="15" t="s">
        <v>61</v>
      </c>
      <c r="D24" s="15" t="s">
        <v>62</v>
      </c>
      <c r="E24" s="21">
        <v>1.0018706321716309E-2</v>
      </c>
      <c r="F24" s="20">
        <v>9.0287448076115991E-3</v>
      </c>
      <c r="G24" s="1">
        <f t="shared" si="0"/>
        <v>9.8996151410470946E-4</v>
      </c>
      <c r="H24" s="6">
        <f t="shared" si="5"/>
        <v>0.10964553049169488</v>
      </c>
      <c r="O24" s="13">
        <v>22</v>
      </c>
      <c r="P24" s="5">
        <f t="shared" si="4"/>
        <v>13475.288722940682</v>
      </c>
      <c r="Q24" s="13">
        <v>12143.8</v>
      </c>
      <c r="R24" s="1">
        <f t="shared" si="2"/>
        <v>1331.4887229406831</v>
      </c>
      <c r="S24" s="6">
        <f t="shared" si="3"/>
        <v>0.10964349898225294</v>
      </c>
    </row>
    <row r="25" spans="1:19" ht="18.75" x14ac:dyDescent="0.2">
      <c r="A25" s="13">
        <v>23</v>
      </c>
      <c r="B25" s="15" t="s">
        <v>55</v>
      </c>
      <c r="C25" s="15" t="s">
        <v>61</v>
      </c>
      <c r="D25" s="15" t="s">
        <v>63</v>
      </c>
      <c r="E25" s="21">
        <v>7.4669420719146729E-3</v>
      </c>
      <c r="F25" s="20">
        <v>7.60889823160744E-3</v>
      </c>
      <c r="G25" s="1">
        <f t="shared" si="0"/>
        <v>-1.419561596927672E-4</v>
      </c>
      <c r="H25" s="6">
        <f t="shared" si="5"/>
        <v>-1.8656598547090546E-2</v>
      </c>
      <c r="O25" s="13">
        <v>23</v>
      </c>
      <c r="P25" s="5">
        <f t="shared" si="4"/>
        <v>10043.190329411924</v>
      </c>
      <c r="Q25" s="13">
        <v>10234.120000000001</v>
      </c>
      <c r="R25" s="1">
        <f t="shared" si="2"/>
        <v>-190.92967058807699</v>
      </c>
      <c r="S25" s="6">
        <f t="shared" si="3"/>
        <v>-1.865618837653623E-2</v>
      </c>
    </row>
    <row r="26" spans="1:19" ht="18.75" x14ac:dyDescent="0.2">
      <c r="A26" s="13">
        <v>24</v>
      </c>
      <c r="B26" s="15" t="s">
        <v>55</v>
      </c>
      <c r="C26" s="15" t="s">
        <v>61</v>
      </c>
      <c r="D26" s="15" t="s">
        <v>64</v>
      </c>
      <c r="E26" s="21">
        <v>7.0283412933349609E-3</v>
      </c>
      <c r="F26" s="20">
        <v>7.1955123783449494E-3</v>
      </c>
      <c r="G26" s="1">
        <f t="shared" si="0"/>
        <v>-1.6717108500998844E-4</v>
      </c>
      <c r="H26" s="6">
        <f t="shared" si="5"/>
        <v>-2.3232686738625236E-2</v>
      </c>
      <c r="O26" s="13">
        <v>24</v>
      </c>
      <c r="P26" s="5">
        <f t="shared" si="4"/>
        <v>9453.2764971756933</v>
      </c>
      <c r="Q26" s="13">
        <v>9678.1200000000008</v>
      </c>
      <c r="R26" s="1">
        <f t="shared" si="2"/>
        <v>-224.84350282430751</v>
      </c>
      <c r="S26" s="6">
        <f t="shared" si="3"/>
        <v>-2.3232146617763315E-2</v>
      </c>
    </row>
    <row r="27" spans="1:19" ht="18.75" x14ac:dyDescent="0.2">
      <c r="A27" s="13">
        <v>25</v>
      </c>
      <c r="B27" s="15" t="s">
        <v>55</v>
      </c>
      <c r="C27" s="15" t="s">
        <v>65</v>
      </c>
      <c r="D27" s="15" t="s">
        <v>66</v>
      </c>
      <c r="E27" s="21">
        <v>6.8263113498687744E-3</v>
      </c>
      <c r="F27" s="20">
        <v>6.1950591334708352E-3</v>
      </c>
      <c r="G27" s="1">
        <f t="shared" si="0"/>
        <v>6.3125221639793918E-4</v>
      </c>
      <c r="H27" s="6">
        <f t="shared" si="5"/>
        <v>0.10189607601764322</v>
      </c>
      <c r="O27" s="13">
        <v>25</v>
      </c>
      <c r="P27" s="5">
        <f t="shared" si="4"/>
        <v>9181.5481647214292</v>
      </c>
      <c r="Q27" s="13">
        <v>8332.52</v>
      </c>
      <c r="R27" s="1">
        <f t="shared" si="2"/>
        <v>849.02816472142877</v>
      </c>
      <c r="S27" s="6">
        <f t="shared" si="3"/>
        <v>0.10189332455504801</v>
      </c>
    </row>
    <row r="28" spans="1:19" ht="18.75" x14ac:dyDescent="0.2">
      <c r="A28" s="13">
        <v>26</v>
      </c>
      <c r="B28" s="15" t="s">
        <v>55</v>
      </c>
      <c r="C28" s="15" t="s">
        <v>65</v>
      </c>
      <c r="D28" s="15" t="s">
        <v>67</v>
      </c>
      <c r="E28" s="21">
        <v>1.0770887136459351E-2</v>
      </c>
      <c r="F28" s="20">
        <v>1.0406598518521758E-2</v>
      </c>
      <c r="G28" s="1">
        <f t="shared" si="0"/>
        <v>3.6428861793759253E-4</v>
      </c>
      <c r="H28" s="6">
        <f t="shared" si="5"/>
        <v>3.5005541656020302E-2</v>
      </c>
      <c r="O28" s="13">
        <v>26</v>
      </c>
      <c r="P28" s="5">
        <f t="shared" si="4"/>
        <v>14486.964690312445</v>
      </c>
      <c r="Q28" s="13">
        <v>13997</v>
      </c>
      <c r="R28" s="1">
        <f t="shared" si="2"/>
        <v>489.96469031244487</v>
      </c>
      <c r="S28" s="6">
        <f t="shared" si="3"/>
        <v>3.5004978946377427E-2</v>
      </c>
    </row>
    <row r="29" spans="1:19" ht="18.75" x14ac:dyDescent="0.2">
      <c r="A29" s="13">
        <v>27</v>
      </c>
      <c r="B29" s="15" t="s">
        <v>55</v>
      </c>
      <c r="C29" s="15" t="s">
        <v>65</v>
      </c>
      <c r="D29" s="15" t="s">
        <v>68</v>
      </c>
      <c r="E29" s="21">
        <v>1.2490808963775635E-2</v>
      </c>
      <c r="F29" s="20">
        <v>1.2390166594424518E-2</v>
      </c>
      <c r="G29" s="1">
        <f t="shared" si="0"/>
        <v>1.0064236935111714E-4</v>
      </c>
      <c r="H29" s="6">
        <f t="shared" si="5"/>
        <v>8.1227615935693283E-3</v>
      </c>
      <c r="O29" s="13">
        <v>27</v>
      </c>
      <c r="P29" s="5">
        <f t="shared" si="4"/>
        <v>16800.243019604084</v>
      </c>
      <c r="Q29" s="13">
        <v>16664.88</v>
      </c>
      <c r="R29" s="1">
        <f t="shared" si="2"/>
        <v>135.36301960408309</v>
      </c>
      <c r="S29" s="6">
        <f t="shared" si="3"/>
        <v>8.1226519245312951E-3</v>
      </c>
    </row>
    <row r="30" spans="1:19" ht="18.75" x14ac:dyDescent="0.2">
      <c r="A30" s="13">
        <v>28</v>
      </c>
      <c r="B30" s="15" t="s">
        <v>55</v>
      </c>
      <c r="C30" s="15" t="s">
        <v>69</v>
      </c>
      <c r="D30" s="15" t="s">
        <v>70</v>
      </c>
      <c r="E30" s="21">
        <v>1.6860604286193848E-2</v>
      </c>
      <c r="F30" s="20">
        <v>1.4578345797697486E-2</v>
      </c>
      <c r="G30" s="1">
        <f t="shared" si="0"/>
        <v>2.282258488496362E-3</v>
      </c>
      <c r="H30" s="6">
        <f t="shared" si="5"/>
        <v>0.15655126584093124</v>
      </c>
      <c r="O30" s="13">
        <v>28</v>
      </c>
      <c r="P30" s="5">
        <f t="shared" si="4"/>
        <v>22677.575734523532</v>
      </c>
      <c r="Q30" s="13">
        <v>19607.96</v>
      </c>
      <c r="R30" s="1">
        <f t="shared" si="2"/>
        <v>3069.6157345235333</v>
      </c>
      <c r="S30" s="6">
        <f t="shared" si="3"/>
        <v>0.15654946942586243</v>
      </c>
    </row>
    <row r="31" spans="1:19" ht="18.75" x14ac:dyDescent="0.2">
      <c r="A31" s="13">
        <v>29</v>
      </c>
      <c r="B31" s="15" t="s">
        <v>55</v>
      </c>
      <c r="C31" s="15" t="s">
        <v>71</v>
      </c>
      <c r="D31" s="15" t="s">
        <v>72</v>
      </c>
      <c r="E31" s="21">
        <v>1.4500796794891357E-2</v>
      </c>
      <c r="F31" s="20">
        <v>1.3210529333224455E-2</v>
      </c>
      <c r="G31" s="1">
        <f t="shared" si="0"/>
        <v>1.2902674616669021E-3</v>
      </c>
      <c r="H31" s="6">
        <f t="shared" si="5"/>
        <v>9.7669626183856384E-2</v>
      </c>
      <c r="O31" s="13">
        <v>29</v>
      </c>
      <c r="P31" s="5">
        <f t="shared" si="4"/>
        <v>19503.657336471675</v>
      </c>
      <c r="Q31" s="13">
        <v>17768.259999999998</v>
      </c>
      <c r="R31" s="1">
        <f t="shared" si="2"/>
        <v>1735.3973364716767</v>
      </c>
      <c r="S31" s="6">
        <f t="shared" si="3"/>
        <v>9.7668389390501764E-2</v>
      </c>
    </row>
    <row r="32" spans="1:19" ht="18.75" x14ac:dyDescent="0.2">
      <c r="A32" s="13">
        <v>30</v>
      </c>
      <c r="B32" s="15" t="s">
        <v>55</v>
      </c>
      <c r="C32" s="15" t="s">
        <v>71</v>
      </c>
      <c r="D32" s="15" t="s">
        <v>73</v>
      </c>
      <c r="E32" s="21">
        <v>9.6187889575958252E-3</v>
      </c>
      <c r="F32" s="20">
        <v>8.1625676150741868E-3</v>
      </c>
      <c r="G32" s="1">
        <f t="shared" si="0"/>
        <v>1.4562213425216384E-3</v>
      </c>
      <c r="H32" s="6">
        <f t="shared" si="5"/>
        <v>0.17840236200094292</v>
      </c>
      <c r="O32" s="13">
        <v>30</v>
      </c>
      <c r="P32" s="5">
        <f t="shared" si="4"/>
        <v>12937.403711404502</v>
      </c>
      <c r="Q32" s="13">
        <v>10978.8</v>
      </c>
      <c r="R32" s="1">
        <f t="shared" si="2"/>
        <v>1958.603711404503</v>
      </c>
      <c r="S32" s="6">
        <f t="shared" si="3"/>
        <v>0.17839870581525333</v>
      </c>
    </row>
    <row r="33" spans="1:19" ht="18.75" x14ac:dyDescent="0.2">
      <c r="A33" s="13">
        <v>31</v>
      </c>
      <c r="B33" s="15" t="s">
        <v>55</v>
      </c>
      <c r="C33" s="15" t="s">
        <v>71</v>
      </c>
      <c r="D33" s="15" t="s">
        <v>74</v>
      </c>
      <c r="E33" s="21">
        <v>6.0515075922012329E-2</v>
      </c>
      <c r="F33" s="20">
        <v>5.7645902585222189E-2</v>
      </c>
      <c r="G33" s="1">
        <f t="shared" si="0"/>
        <v>2.8691733367901401E-3</v>
      </c>
      <c r="H33" s="6">
        <f t="shared" si="5"/>
        <v>4.9772372503812036E-2</v>
      </c>
      <c r="O33" s="13">
        <v>31</v>
      </c>
      <c r="P33" s="5">
        <f t="shared" si="4"/>
        <v>81392.420565226974</v>
      </c>
      <c r="Q33" s="13">
        <v>77533.41</v>
      </c>
      <c r="R33" s="1">
        <f t="shared" si="2"/>
        <v>3859.0105652269704</v>
      </c>
      <c r="S33" s="6">
        <f t="shared" si="3"/>
        <v>4.9772228065642542E-2</v>
      </c>
    </row>
    <row r="34" spans="1:19" ht="18.75" x14ac:dyDescent="0.2">
      <c r="A34" s="13">
        <v>32</v>
      </c>
      <c r="B34" s="17" t="s">
        <v>75</v>
      </c>
      <c r="C34" s="17" t="s">
        <v>76</v>
      </c>
      <c r="D34" s="17" t="s">
        <v>77</v>
      </c>
      <c r="E34" s="21">
        <v>2.3740530014038086E-2</v>
      </c>
      <c r="F34" s="20">
        <v>1.8961745146744136E-2</v>
      </c>
      <c r="G34" s="1">
        <f t="shared" si="0"/>
        <v>4.7787848672939497E-3</v>
      </c>
      <c r="H34" s="6">
        <f t="shared" si="5"/>
        <v>0.2520224183117713</v>
      </c>
      <c r="O34" s="13">
        <v>32</v>
      </c>
      <c r="P34" s="5">
        <f t="shared" si="4"/>
        <v>31931.009722387786</v>
      </c>
      <c r="Q34" s="18">
        <v>25503.59</v>
      </c>
      <c r="R34" s="1">
        <f t="shared" si="2"/>
        <v>6427.4197223877854</v>
      </c>
      <c r="S34" s="6">
        <f t="shared" si="3"/>
        <v>0.25202019489757266</v>
      </c>
    </row>
    <row r="35" spans="1:19" ht="18.75" x14ac:dyDescent="0.2">
      <c r="A35" s="13">
        <v>33</v>
      </c>
      <c r="B35" s="17" t="s">
        <v>75</v>
      </c>
      <c r="C35" s="17" t="s">
        <v>78</v>
      </c>
      <c r="D35" s="26" t="s">
        <v>79</v>
      </c>
      <c r="E35" s="21">
        <v>7.5580775737762451E-3</v>
      </c>
      <c r="F35" s="20">
        <v>1.0847084937164497E-2</v>
      </c>
      <c r="G35" s="1">
        <f t="shared" si="0"/>
        <v>-3.2890073633882518E-3</v>
      </c>
      <c r="H35" s="6">
        <f t="shared" si="5"/>
        <v>-0.30321578400473198</v>
      </c>
      <c r="O35" s="13">
        <v>33</v>
      </c>
      <c r="P35" s="5">
        <f t="shared" si="4"/>
        <v>10165.766703603565</v>
      </c>
      <c r="Q35" s="18">
        <v>14589.45</v>
      </c>
      <c r="R35" s="1">
        <f t="shared" si="2"/>
        <v>-4423.6832963964353</v>
      </c>
      <c r="S35" s="6">
        <f t="shared" si="3"/>
        <v>-0.30321110777969251</v>
      </c>
    </row>
    <row r="36" spans="1:19" ht="18.75" x14ac:dyDescent="0.2">
      <c r="A36" s="13">
        <v>34</v>
      </c>
      <c r="B36" s="17" t="s">
        <v>75</v>
      </c>
      <c r="C36" s="17" t="s">
        <v>78</v>
      </c>
      <c r="D36" s="17" t="s">
        <v>80</v>
      </c>
      <c r="E36" s="21">
        <v>6.2647759914398193E-3</v>
      </c>
      <c r="F36" s="20">
        <v>5.9598827319502267E-3</v>
      </c>
      <c r="G36" s="1">
        <f t="shared" si="0"/>
        <v>3.0489325948959266E-4</v>
      </c>
      <c r="H36" s="6">
        <f t="shared" si="5"/>
        <v>5.1157593731684679E-2</v>
      </c>
      <c r="O36" s="13">
        <v>34</v>
      </c>
      <c r="P36" s="5">
        <f t="shared" si="4"/>
        <v>8426.288503989279</v>
      </c>
      <c r="Q36" s="18">
        <v>8016.21</v>
      </c>
      <c r="R36" s="1">
        <f t="shared" si="2"/>
        <v>410.07850398927894</v>
      </c>
      <c r="S36" s="6">
        <f t="shared" si="3"/>
        <v>5.1156157833849032E-2</v>
      </c>
    </row>
    <row r="37" spans="1:19" ht="18.75" x14ac:dyDescent="0.2">
      <c r="A37" s="13">
        <v>35</v>
      </c>
      <c r="B37" s="14" t="s">
        <v>17</v>
      </c>
      <c r="C37" s="14" t="s">
        <v>18</v>
      </c>
      <c r="D37" s="15" t="s">
        <v>81</v>
      </c>
      <c r="E37" s="21">
        <v>4.0532112121582031E-2</v>
      </c>
      <c r="F37" s="20">
        <v>4.1717513684242757E-2</v>
      </c>
      <c r="G37" s="1">
        <f t="shared" si="0"/>
        <v>-1.1854015626607262E-3</v>
      </c>
      <c r="H37" s="6">
        <f t="shared" si="5"/>
        <v>-2.841496191822351E-2</v>
      </c>
      <c r="O37" s="13">
        <v>35</v>
      </c>
      <c r="P37" s="5">
        <f t="shared" si="4"/>
        <v>54515.526289930342</v>
      </c>
      <c r="Q37" s="13">
        <v>56109.88</v>
      </c>
      <c r="R37" s="1">
        <f t="shared" si="2"/>
        <v>-1594.3537100696558</v>
      </c>
      <c r="S37" s="6">
        <f t="shared" si="3"/>
        <v>-2.8414847974539525E-2</v>
      </c>
    </row>
    <row r="38" spans="1:19" ht="18.75" x14ac:dyDescent="0.2">
      <c r="A38" s="13">
        <v>36</v>
      </c>
      <c r="B38" s="14" t="s">
        <v>17</v>
      </c>
      <c r="C38" s="14" t="s">
        <v>19</v>
      </c>
      <c r="D38" s="15" t="s">
        <v>82</v>
      </c>
      <c r="E38" s="21">
        <v>9.4063073396682739E-2</v>
      </c>
      <c r="F38" s="20">
        <v>9.4008601057736924E-2</v>
      </c>
      <c r="G38" s="1">
        <f t="shared" si="0"/>
        <v>5.4472338945815713E-5</v>
      </c>
      <c r="H38" s="6">
        <f t="shared" si="5"/>
        <v>5.7943994839749428E-4</v>
      </c>
      <c r="O38" s="13">
        <v>36</v>
      </c>
      <c r="P38" s="5">
        <f t="shared" si="4"/>
        <v>126514.15477240294</v>
      </c>
      <c r="Q38" s="13">
        <v>126440.89</v>
      </c>
      <c r="R38" s="1">
        <f t="shared" si="2"/>
        <v>73.264772402937524</v>
      </c>
      <c r="S38" s="6">
        <f t="shared" si="3"/>
        <v>5.7943891729121428E-4</v>
      </c>
    </row>
    <row r="39" spans="1:19" ht="18.75" x14ac:dyDescent="0.2">
      <c r="A39" s="13">
        <v>37</v>
      </c>
      <c r="B39" s="14" t="s">
        <v>17</v>
      </c>
      <c r="C39" s="14" t="s">
        <v>19</v>
      </c>
      <c r="D39" s="15" t="s">
        <v>83</v>
      </c>
      <c r="E39" s="21">
        <v>6.139722466468811E-2</v>
      </c>
      <c r="F39" s="20">
        <v>5.8068842410093351E-2</v>
      </c>
      <c r="G39" s="1">
        <f t="shared" si="0"/>
        <v>3.3283822545947597E-3</v>
      </c>
      <c r="H39" s="6">
        <f t="shared" si="5"/>
        <v>5.7317868179446098E-2</v>
      </c>
      <c r="O39" s="13">
        <v>37</v>
      </c>
      <c r="P39" s="5">
        <f t="shared" si="4"/>
        <v>82578.902146676483</v>
      </c>
      <c r="Q39" s="13">
        <v>78102.259999999995</v>
      </c>
      <c r="R39" s="1">
        <f t="shared" si="2"/>
        <v>4476.6421466764878</v>
      </c>
      <c r="S39" s="6">
        <f t="shared" si="3"/>
        <v>5.7317703055922938E-2</v>
      </c>
    </row>
    <row r="40" spans="1:19" ht="18.75" x14ac:dyDescent="0.2">
      <c r="A40" s="13">
        <v>38</v>
      </c>
      <c r="B40" s="14" t="s">
        <v>17</v>
      </c>
      <c r="C40" s="14" t="s">
        <v>12</v>
      </c>
      <c r="D40" s="15" t="s">
        <v>84</v>
      </c>
      <c r="E40" s="21">
        <v>2.808302640914917E-2</v>
      </c>
      <c r="F40" s="20">
        <v>2.784380860892248E-2</v>
      </c>
      <c r="G40" s="1">
        <f t="shared" si="0"/>
        <v>2.3921780022669037E-4</v>
      </c>
      <c r="H40" s="6">
        <f t="shared" si="5"/>
        <v>8.5914180630459296E-3</v>
      </c>
      <c r="O40" s="13">
        <v>38</v>
      </c>
      <c r="P40" s="5">
        <f t="shared" si="4"/>
        <v>37771.625642421837</v>
      </c>
      <c r="Q40" s="13">
        <v>37449.879999999997</v>
      </c>
      <c r="R40" s="1">
        <f t="shared" si="2"/>
        <v>321.74564242183988</v>
      </c>
      <c r="S40" s="6">
        <f t="shared" si="3"/>
        <v>8.5913664455490885E-3</v>
      </c>
    </row>
    <row r="41" spans="1:19" ht="18.75" x14ac:dyDescent="0.2">
      <c r="A41" s="13">
        <v>39</v>
      </c>
      <c r="B41" s="14" t="s">
        <v>17</v>
      </c>
      <c r="C41" s="14" t="s">
        <v>16</v>
      </c>
      <c r="D41" s="15" t="s">
        <v>85</v>
      </c>
      <c r="E41" s="21">
        <v>0.21971172094345093</v>
      </c>
      <c r="F41" s="20">
        <v>0.21572737408183268</v>
      </c>
      <c r="G41" s="1">
        <f t="shared" si="0"/>
        <v>3.9843468616182487E-3</v>
      </c>
      <c r="H41" s="6">
        <f t="shared" si="5"/>
        <v>1.8469361519724666E-2</v>
      </c>
      <c r="O41" s="13">
        <v>39</v>
      </c>
      <c r="P41" s="5">
        <f t="shared" si="4"/>
        <v>295510.37823930319</v>
      </c>
      <c r="Q41" s="13">
        <v>290151.46999999997</v>
      </c>
      <c r="R41" s="1">
        <f t="shared" si="2"/>
        <v>5358.9082393032149</v>
      </c>
      <c r="S41" s="6">
        <f t="shared" si="3"/>
        <v>1.8469347197528296E-2</v>
      </c>
    </row>
    <row r="42" spans="1:19" ht="18.75" x14ac:dyDescent="0.2">
      <c r="A42" s="13">
        <v>40</v>
      </c>
      <c r="B42" s="14" t="s">
        <v>17</v>
      </c>
      <c r="C42" s="14" t="s">
        <v>23</v>
      </c>
      <c r="D42" s="15" t="s">
        <v>24</v>
      </c>
      <c r="E42" s="21">
        <v>6.5581321716308594E-2</v>
      </c>
      <c r="F42" s="20">
        <v>6.3923426991920732E-2</v>
      </c>
      <c r="G42" s="1">
        <f t="shared" si="0"/>
        <v>1.6578947243878622E-3</v>
      </c>
      <c r="H42" s="6">
        <f t="shared" si="5"/>
        <v>2.5935635844389307E-2</v>
      </c>
      <c r="O42" s="13">
        <v>40</v>
      </c>
      <c r="P42" s="5">
        <f t="shared" si="4"/>
        <v>88206.472471933361</v>
      </c>
      <c r="Q42" s="13">
        <v>85976.62</v>
      </c>
      <c r="R42" s="1">
        <f t="shared" si="2"/>
        <v>2229.8524719333655</v>
      </c>
      <c r="S42" s="6">
        <f t="shared" si="3"/>
        <v>2.5935567971075921E-2</v>
      </c>
    </row>
    <row r="43" spans="1:19" ht="18.75" x14ac:dyDescent="0.2">
      <c r="A43" s="13">
        <v>41</v>
      </c>
      <c r="B43" s="14" t="s">
        <v>17</v>
      </c>
      <c r="C43" s="14" t="s">
        <v>23</v>
      </c>
      <c r="D43" s="15" t="s">
        <v>25</v>
      </c>
      <c r="E43" s="21">
        <v>0.37958815693855286</v>
      </c>
      <c r="F43" s="20">
        <v>0.37549375724535849</v>
      </c>
      <c r="G43" s="1">
        <f t="shared" si="0"/>
        <v>4.0943996931943616E-3</v>
      </c>
      <c r="H43" s="6">
        <f t="shared" si="5"/>
        <v>1.0904041982564739E-2</v>
      </c>
      <c r="O43" s="13">
        <v>41</v>
      </c>
      <c r="P43" s="5">
        <f t="shared" si="4"/>
        <v>510542.64824016538</v>
      </c>
      <c r="Q43" s="13">
        <v>505035.72</v>
      </c>
      <c r="R43" s="1">
        <f t="shared" si="2"/>
        <v>5506.9282401654054</v>
      </c>
      <c r="S43" s="6">
        <f t="shared" si="3"/>
        <v>1.0904037124671907E-2</v>
      </c>
    </row>
    <row r="44" spans="1:19" ht="18.75" x14ac:dyDescent="0.2">
      <c r="A44" s="13">
        <v>42</v>
      </c>
      <c r="B44" s="14" t="s">
        <v>17</v>
      </c>
      <c r="C44" s="14" t="s">
        <v>20</v>
      </c>
      <c r="D44" s="15" t="s">
        <v>21</v>
      </c>
      <c r="E44" s="21">
        <v>2.0499825477600098E-2</v>
      </c>
      <c r="F44" s="20">
        <v>1.75511774474463E-2</v>
      </c>
      <c r="G44" s="1">
        <f t="shared" si="0"/>
        <v>2.9486480301537978E-3</v>
      </c>
      <c r="H44" s="6">
        <f t="shared" si="5"/>
        <v>0.16800286128853575</v>
      </c>
      <c r="O44" s="13">
        <v>42</v>
      </c>
      <c r="P44" s="5">
        <f t="shared" si="4"/>
        <v>27572.293264049287</v>
      </c>
      <c r="Q44" s="13">
        <v>23606.39</v>
      </c>
      <c r="R44" s="1">
        <f t="shared" si="2"/>
        <v>3965.9032640492878</v>
      </c>
      <c r="S44" s="6">
        <f t="shared" si="3"/>
        <v>0.16800125999991053</v>
      </c>
    </row>
    <row r="45" spans="1:19" ht="18.75" x14ac:dyDescent="0.2">
      <c r="A45" s="13">
        <v>43</v>
      </c>
      <c r="B45" s="14" t="s">
        <v>17</v>
      </c>
      <c r="C45" s="14" t="s">
        <v>19</v>
      </c>
      <c r="D45" s="15" t="s">
        <v>26</v>
      </c>
      <c r="E45" s="21">
        <v>7.2408556938171387E-2</v>
      </c>
      <c r="F45" s="20">
        <v>7.8460742756682453E-2</v>
      </c>
      <c r="G45" s="1">
        <f t="shared" si="0"/>
        <v>-6.0521858185110661E-3</v>
      </c>
      <c r="H45" s="6">
        <f t="shared" si="5"/>
        <v>-7.7136483875506076E-2</v>
      </c>
      <c r="O45" s="13">
        <v>43</v>
      </c>
      <c r="P45" s="5">
        <f t="shared" si="4"/>
        <v>97389.038235608343</v>
      </c>
      <c r="Q45" s="13">
        <v>105529.17</v>
      </c>
      <c r="R45" s="1">
        <f t="shared" si="2"/>
        <v>-8140.1317643916555</v>
      </c>
      <c r="S45" s="6">
        <f t="shared" si="3"/>
        <v>-7.7136319411890156E-2</v>
      </c>
    </row>
    <row r="46" spans="1:19" ht="18.75" x14ac:dyDescent="0.2">
      <c r="A46" s="13">
        <v>44</v>
      </c>
      <c r="B46" s="14" t="s">
        <v>17</v>
      </c>
      <c r="C46" s="14" t="s">
        <v>22</v>
      </c>
      <c r="D46" s="15" t="s">
        <v>27</v>
      </c>
      <c r="E46" s="21">
        <v>3.085935115814209E-2</v>
      </c>
      <c r="F46" s="20">
        <v>3.0022404100597332E-2</v>
      </c>
      <c r="G46" s="1">
        <f t="shared" si="0"/>
        <v>8.3694705754475823E-4</v>
      </c>
      <c r="H46" s="6">
        <f t="shared" si="5"/>
        <v>2.7877416303516686E-2</v>
      </c>
      <c r="O46" s="13">
        <v>44</v>
      </c>
      <c r="P46" s="5">
        <f t="shared" si="4"/>
        <v>41505.755749336473</v>
      </c>
      <c r="Q46" s="13">
        <v>40380.07</v>
      </c>
      <c r="R46" s="1">
        <f t="shared" si="2"/>
        <v>1125.6857493364732</v>
      </c>
      <c r="S46" s="6">
        <f t="shared" si="3"/>
        <v>2.7877260968999638E-2</v>
      </c>
    </row>
    <row r="47" spans="1:19" ht="18.75" x14ac:dyDescent="0.2">
      <c r="A47" s="13">
        <v>45</v>
      </c>
      <c r="B47" s="14" t="s">
        <v>17</v>
      </c>
      <c r="C47" s="14" t="s">
        <v>22</v>
      </c>
      <c r="D47" s="15" t="s">
        <v>28</v>
      </c>
      <c r="E47" s="21">
        <v>0.24406939744949341</v>
      </c>
      <c r="F47" s="20">
        <v>0.23447368646254793</v>
      </c>
      <c r="G47" s="1">
        <f t="shared" si="0"/>
        <v>9.5957109869454771E-3</v>
      </c>
      <c r="H47" s="6">
        <f t="shared" si="5"/>
        <v>4.0924468462597327E-2</v>
      </c>
      <c r="O47" s="13">
        <v>45</v>
      </c>
      <c r="P47" s="5">
        <f t="shared" si="4"/>
        <v>328271.21906265907</v>
      </c>
      <c r="Q47" s="13">
        <v>315365.08</v>
      </c>
      <c r="R47" s="1">
        <f t="shared" si="2"/>
        <v>12906.139062659058</v>
      </c>
      <c r="S47" s="6">
        <f t="shared" si="3"/>
        <v>4.0924439264673998E-2</v>
      </c>
    </row>
    <row r="48" spans="1:19" x14ac:dyDescent="0.2">
      <c r="A48" s="1"/>
      <c r="B48" s="1"/>
      <c r="C48" s="1"/>
      <c r="D48" s="1"/>
      <c r="E48" s="1"/>
      <c r="F48" s="9"/>
      <c r="G48" s="6"/>
      <c r="O48" s="1"/>
    </row>
  </sheetData>
  <phoneticPr fontId="1" type="noConversion"/>
  <conditionalFormatting sqref="C2:D2">
    <cfRule type="cellIs" dxfId="7" priority="1" operator="equal">
      <formula>#N/A</formula>
    </cfRule>
    <cfRule type="containsText" dxfId="6" priority="2" operator="containsText" text="#N/A">
      <formula>NOT(ISERROR(SEARCH("#N/A",C2)))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0CA3-5F8E-4AAF-B1AA-E3C5D0F65931}">
  <dimension ref="A1:S48"/>
  <sheetViews>
    <sheetView topLeftCell="A31" workbookViewId="0">
      <selection activeCell="D44" sqref="D44"/>
    </sheetView>
  </sheetViews>
  <sheetFormatPr defaultRowHeight="14.25" x14ac:dyDescent="0.2"/>
  <cols>
    <col min="4" max="4" width="14.5" customWidth="1"/>
    <col min="13" max="13" width="10.75" customWidth="1"/>
  </cols>
  <sheetData>
    <row r="1" spans="1:19" x14ac:dyDescent="0.2">
      <c r="A1" s="1" t="s">
        <v>87</v>
      </c>
      <c r="B1" s="1" t="s">
        <v>90</v>
      </c>
      <c r="C1" s="22">
        <v>1.613E-5</v>
      </c>
      <c r="D1" s="23" t="s">
        <v>92</v>
      </c>
      <c r="E1" s="1"/>
      <c r="F1" s="9"/>
      <c r="G1" s="6"/>
      <c r="O1" s="1"/>
    </row>
    <row r="2" spans="1:19" x14ac:dyDescent="0.2">
      <c r="A2" s="1"/>
      <c r="B2" s="1"/>
      <c r="C2" s="7" t="s">
        <v>8</v>
      </c>
      <c r="D2" s="8" t="s">
        <v>9</v>
      </c>
      <c r="E2" s="2" t="s">
        <v>0</v>
      </c>
      <c r="F2" s="10" t="s">
        <v>1</v>
      </c>
      <c r="G2" s="3" t="s">
        <v>2</v>
      </c>
      <c r="H2" s="4" t="s">
        <v>3</v>
      </c>
      <c r="K2" s="3" t="s">
        <v>4</v>
      </c>
      <c r="L2" s="3" t="s">
        <v>5</v>
      </c>
      <c r="M2" s="1"/>
      <c r="N2" s="1"/>
      <c r="O2" s="1"/>
      <c r="P2" s="2" t="s">
        <v>6</v>
      </c>
      <c r="Q2" s="2" t="s">
        <v>7</v>
      </c>
      <c r="R2" s="3" t="s">
        <v>2</v>
      </c>
      <c r="S2" s="4" t="s">
        <v>3</v>
      </c>
    </row>
    <row r="3" spans="1:19" ht="18.75" x14ac:dyDescent="0.2">
      <c r="A3" s="13">
        <v>1</v>
      </c>
      <c r="B3" s="16" t="s">
        <v>29</v>
      </c>
      <c r="C3" s="16" t="s">
        <v>30</v>
      </c>
      <c r="D3" s="16" t="s">
        <v>31</v>
      </c>
      <c r="E3" s="21">
        <v>5.6015551090240479E-2</v>
      </c>
      <c r="F3" s="20">
        <v>5.6892826572537816E-2</v>
      </c>
      <c r="G3" s="1">
        <f t="shared" ref="G3:G47" si="0">E3-F3</f>
        <v>-8.7727548229733776E-4</v>
      </c>
      <c r="H3" s="6">
        <f t="shared" ref="H3" si="1">G3/F3</f>
        <v>-1.5419790774128963E-2</v>
      </c>
      <c r="K3" s="1"/>
      <c r="L3" s="11" t="s">
        <v>10</v>
      </c>
      <c r="M3" s="12">
        <v>1344990.615</v>
      </c>
      <c r="N3" s="1"/>
      <c r="O3" s="13">
        <v>1</v>
      </c>
      <c r="P3" s="5">
        <f>E3*$M$5+$M$4</f>
        <v>75340.602906927466</v>
      </c>
      <c r="Q3" s="13">
        <v>76520.53</v>
      </c>
      <c r="R3" s="1">
        <f t="shared" ref="R3:R47" si="2">P3-Q3</f>
        <v>-1179.9270930725324</v>
      </c>
      <c r="S3" s="6">
        <f t="shared" ref="S3:S47" si="3">R3/Q3</f>
        <v>-1.5419745433970889E-2</v>
      </c>
    </row>
    <row r="4" spans="1:19" ht="18.75" x14ac:dyDescent="0.2">
      <c r="A4" s="13">
        <v>2</v>
      </c>
      <c r="B4" s="14" t="s">
        <v>17</v>
      </c>
      <c r="C4" s="14" t="s">
        <v>12</v>
      </c>
      <c r="D4" s="15" t="s">
        <v>13</v>
      </c>
      <c r="E4" s="21">
        <v>4.665374755859375E-3</v>
      </c>
      <c r="F4" s="20">
        <v>5.2269406921189969E-3</v>
      </c>
      <c r="G4" s="1">
        <f t="shared" si="0"/>
        <v>-5.615659362596219E-4</v>
      </c>
      <c r="H4" s="6">
        <f>G4/F4</f>
        <v>-0.10743682956003918</v>
      </c>
      <c r="K4" s="1"/>
      <c r="L4" s="11" t="s">
        <v>11</v>
      </c>
      <c r="M4" s="12">
        <v>0.22500000000000001</v>
      </c>
      <c r="N4" s="1"/>
      <c r="O4" s="13">
        <v>2</v>
      </c>
      <c r="P4" s="5">
        <f t="shared" ref="P4:P47" si="4">E4*$M$5+$M$4</f>
        <v>6275.1092123794551</v>
      </c>
      <c r="Q4" s="13">
        <v>7030.41</v>
      </c>
      <c r="R4" s="1">
        <f t="shared" si="2"/>
        <v>-755.30078762054472</v>
      </c>
      <c r="S4" s="6">
        <f t="shared" si="3"/>
        <v>-0.10743339117072044</v>
      </c>
    </row>
    <row r="5" spans="1:19" ht="18.75" x14ac:dyDescent="0.2">
      <c r="A5" s="13">
        <v>3</v>
      </c>
      <c r="B5" s="14" t="s">
        <v>17</v>
      </c>
      <c r="C5" s="14" t="s">
        <v>14</v>
      </c>
      <c r="D5" s="15" t="s">
        <v>15</v>
      </c>
      <c r="E5" s="21">
        <v>1.5309602022171021E-2</v>
      </c>
      <c r="F5" s="20">
        <v>1.5759238993521732E-2</v>
      </c>
      <c r="G5" s="1">
        <f t="shared" si="0"/>
        <v>-4.4963697135071146E-4</v>
      </c>
      <c r="H5" s="6">
        <f t="shared" ref="H5:H47" si="5">G5/F5</f>
        <v>-2.8531642393109659E-2</v>
      </c>
      <c r="L5" t="s">
        <v>86</v>
      </c>
      <c r="M5" s="19">
        <f>M3-M4</f>
        <v>1344990.39</v>
      </c>
      <c r="O5" s="13">
        <v>3</v>
      </c>
      <c r="P5" s="5">
        <f t="shared" si="4"/>
        <v>20591.492594544587</v>
      </c>
      <c r="Q5" s="13">
        <v>21196.25</v>
      </c>
      <c r="R5" s="1">
        <f t="shared" si="2"/>
        <v>-604.75740545541339</v>
      </c>
      <c r="S5" s="6">
        <f t="shared" si="3"/>
        <v>-2.8531339527294374E-2</v>
      </c>
    </row>
    <row r="6" spans="1:19" ht="18.75" x14ac:dyDescent="0.2">
      <c r="A6" s="13">
        <v>4</v>
      </c>
      <c r="B6" s="16" t="s">
        <v>29</v>
      </c>
      <c r="C6" s="16" t="s">
        <v>32</v>
      </c>
      <c r="D6" s="16" t="s">
        <v>33</v>
      </c>
      <c r="E6" s="21">
        <v>0.17956832051277161</v>
      </c>
      <c r="F6" s="20">
        <v>0.18230125644243453</v>
      </c>
      <c r="G6" s="1">
        <f t="shared" si="0"/>
        <v>-2.7329359296629219E-3</v>
      </c>
      <c r="H6" s="6">
        <f t="shared" si="5"/>
        <v>-1.4991317026528032E-2</v>
      </c>
      <c r="O6" s="13">
        <v>4</v>
      </c>
      <c r="P6" s="5">
        <f t="shared" si="4"/>
        <v>241517.89043811767</v>
      </c>
      <c r="Q6" s="13">
        <v>245193.663</v>
      </c>
      <c r="R6" s="1">
        <f t="shared" si="2"/>
        <v>-3675.7725618823315</v>
      </c>
      <c r="S6" s="6">
        <f t="shared" si="3"/>
        <v>-1.4991303269866038E-2</v>
      </c>
    </row>
    <row r="7" spans="1:19" ht="18.75" x14ac:dyDescent="0.2">
      <c r="A7" s="13">
        <v>5</v>
      </c>
      <c r="B7" s="16" t="s">
        <v>29</v>
      </c>
      <c r="C7" s="16" t="s">
        <v>32</v>
      </c>
      <c r="D7" s="16" t="s">
        <v>34</v>
      </c>
      <c r="E7" s="21">
        <v>0.13981851935386658</v>
      </c>
      <c r="F7" s="20">
        <v>0.14271947474658164</v>
      </c>
      <c r="G7" s="1">
        <f t="shared" si="0"/>
        <v>-2.9009553927150655E-3</v>
      </c>
      <c r="H7" s="6">
        <f t="shared" si="5"/>
        <v>-2.0326275708806501E-2</v>
      </c>
      <c r="O7" s="13">
        <v>5</v>
      </c>
      <c r="P7" s="5">
        <f t="shared" si="4"/>
        <v>188054.78987497956</v>
      </c>
      <c r="Q7" s="13">
        <v>191956.54699999999</v>
      </c>
      <c r="R7" s="1">
        <f t="shared" si="2"/>
        <v>-3901.7571250204346</v>
      </c>
      <c r="S7" s="6">
        <f t="shared" si="3"/>
        <v>-2.0326251883560058E-2</v>
      </c>
    </row>
    <row r="8" spans="1:19" ht="18.75" x14ac:dyDescent="0.2">
      <c r="A8" s="13">
        <v>6</v>
      </c>
      <c r="B8" s="16" t="s">
        <v>29</v>
      </c>
      <c r="C8" s="16" t="s">
        <v>32</v>
      </c>
      <c r="D8" s="16" t="s">
        <v>35</v>
      </c>
      <c r="E8" s="21">
        <v>0.1244160532951355</v>
      </c>
      <c r="F8" s="20">
        <v>0.12414563423014494</v>
      </c>
      <c r="G8" s="1">
        <f t="shared" si="0"/>
        <v>2.7041906499056245E-4</v>
      </c>
      <c r="H8" s="6">
        <f t="shared" si="5"/>
        <v>2.1782406338127962E-3</v>
      </c>
      <c r="O8" s="13">
        <v>6</v>
      </c>
      <c r="P8" s="5">
        <f t="shared" si="4"/>
        <v>167338.62104368507</v>
      </c>
      <c r="Q8" s="13">
        <v>166974.90999999997</v>
      </c>
      <c r="R8" s="1">
        <f t="shared" si="2"/>
        <v>363.71104368509259</v>
      </c>
      <c r="S8" s="6">
        <f t="shared" si="3"/>
        <v>2.1782376986164728E-3</v>
      </c>
    </row>
    <row r="9" spans="1:19" ht="18.75" x14ac:dyDescent="0.2">
      <c r="A9" s="13">
        <v>7</v>
      </c>
      <c r="B9" s="16" t="s">
        <v>36</v>
      </c>
      <c r="C9" s="16" t="s">
        <v>37</v>
      </c>
      <c r="D9" s="16" t="s">
        <v>38</v>
      </c>
      <c r="E9" s="21">
        <v>3.9833486080169678E-3</v>
      </c>
      <c r="F9" s="20">
        <v>4.8168411076899963E-3</v>
      </c>
      <c r="G9" s="1">
        <f t="shared" si="0"/>
        <v>-8.3349249967302856E-4</v>
      </c>
      <c r="H9" s="6">
        <f t="shared" si="5"/>
        <v>-0.17303715880151693</v>
      </c>
      <c r="O9" s="13">
        <v>7</v>
      </c>
      <c r="P9" s="5">
        <f t="shared" si="4"/>
        <v>5357.7905978026984</v>
      </c>
      <c r="Q9" s="13">
        <v>6478.83</v>
      </c>
      <c r="R9" s="1">
        <f t="shared" si="2"/>
        <v>-1121.0394021973016</v>
      </c>
      <c r="S9" s="6">
        <f t="shared" si="3"/>
        <v>-0.17303114948182027</v>
      </c>
    </row>
    <row r="10" spans="1:19" ht="18.75" x14ac:dyDescent="0.2">
      <c r="A10" s="13">
        <v>8</v>
      </c>
      <c r="B10" s="16" t="s">
        <v>36</v>
      </c>
      <c r="C10" s="16" t="s">
        <v>39</v>
      </c>
      <c r="D10" s="16" t="s">
        <v>40</v>
      </c>
      <c r="E10" s="21">
        <v>9.4687432050704956E-2</v>
      </c>
      <c r="F10" s="20">
        <v>0.10335135182638737</v>
      </c>
      <c r="G10" s="1">
        <f t="shared" si="0"/>
        <v>-8.6639197756824132E-3</v>
      </c>
      <c r="H10" s="6">
        <f t="shared" si="5"/>
        <v>-8.3829767318731541E-2</v>
      </c>
      <c r="O10" s="13">
        <v>8</v>
      </c>
      <c r="P10" s="5">
        <f t="shared" si="4"/>
        <v>127353.91116197615</v>
      </c>
      <c r="Q10" s="13">
        <v>139006.79999999996</v>
      </c>
      <c r="R10" s="1">
        <f t="shared" si="2"/>
        <v>-11652.888838023806</v>
      </c>
      <c r="S10" s="6">
        <f t="shared" si="3"/>
        <v>-8.3829631629703069E-2</v>
      </c>
    </row>
    <row r="11" spans="1:19" ht="18.75" x14ac:dyDescent="0.2">
      <c r="A11" s="13">
        <v>9</v>
      </c>
      <c r="B11" s="16" t="s">
        <v>36</v>
      </c>
      <c r="C11" s="16" t="s">
        <v>41</v>
      </c>
      <c r="D11" s="27" t="s">
        <v>42</v>
      </c>
      <c r="E11" s="21">
        <v>8.2086622714996338E-3</v>
      </c>
      <c r="F11" s="20">
        <v>1.6683647085389216E-2</v>
      </c>
      <c r="G11" s="1">
        <f t="shared" si="0"/>
        <v>-8.4749848138895821E-3</v>
      </c>
      <c r="H11" s="6">
        <f t="shared" si="5"/>
        <v>-0.5079815444736655</v>
      </c>
      <c r="O11" s="13">
        <v>9</v>
      </c>
      <c r="P11" s="5">
        <f t="shared" si="4"/>
        <v>11040.796869922578</v>
      </c>
      <c r="Q11" s="13">
        <v>22439.57</v>
      </c>
      <c r="R11" s="1">
        <f t="shared" si="2"/>
        <v>-11398.773130077421</v>
      </c>
      <c r="S11" s="6">
        <f t="shared" si="3"/>
        <v>-0.50797645097822375</v>
      </c>
    </row>
    <row r="12" spans="1:19" ht="18.75" x14ac:dyDescent="0.2">
      <c r="A12" s="13">
        <v>10</v>
      </c>
      <c r="B12" s="16" t="s">
        <v>36</v>
      </c>
      <c r="C12" s="16" t="s">
        <v>41</v>
      </c>
      <c r="D12" s="16" t="s">
        <v>43</v>
      </c>
      <c r="E12" s="21">
        <v>1.2137740850448608E-2</v>
      </c>
      <c r="F12" s="20">
        <v>1.1408464412894431E-2</v>
      </c>
      <c r="G12" s="1">
        <f t="shared" si="0"/>
        <v>7.2927643755417784E-4</v>
      </c>
      <c r="H12" s="6">
        <f t="shared" si="5"/>
        <v>6.3924154133304059E-2</v>
      </c>
      <c r="O12" s="13">
        <v>10</v>
      </c>
      <c r="P12" s="5">
        <f t="shared" si="4"/>
        <v>16325.369800163804</v>
      </c>
      <c r="Q12" s="13">
        <v>15344.5</v>
      </c>
      <c r="R12" s="1">
        <f t="shared" si="2"/>
        <v>980.86980016380403</v>
      </c>
      <c r="S12" s="6">
        <f t="shared" si="3"/>
        <v>6.3923216798449214E-2</v>
      </c>
    </row>
    <row r="13" spans="1:19" ht="18.75" x14ac:dyDescent="0.2">
      <c r="A13" s="13">
        <v>11</v>
      </c>
      <c r="B13" s="16" t="s">
        <v>44</v>
      </c>
      <c r="C13" s="16" t="s">
        <v>45</v>
      </c>
      <c r="D13" s="16" t="s">
        <v>46</v>
      </c>
      <c r="E13" s="21">
        <v>3.8825571537017822E-3</v>
      </c>
      <c r="F13" s="20">
        <v>4.6162225739025545E-3</v>
      </c>
      <c r="G13" s="1">
        <f t="shared" si="0"/>
        <v>-7.3366542020077228E-4</v>
      </c>
      <c r="H13" s="6">
        <f t="shared" si="5"/>
        <v>-0.15893198572107228</v>
      </c>
      <c r="O13" s="13">
        <v>11</v>
      </c>
      <c r="P13" s="5">
        <f t="shared" si="4"/>
        <v>5222.2270603546503</v>
      </c>
      <c r="Q13" s="13">
        <v>6209</v>
      </c>
      <c r="R13" s="1">
        <f t="shared" si="2"/>
        <v>-986.77293964534965</v>
      </c>
      <c r="S13" s="6">
        <f t="shared" si="3"/>
        <v>-0.15892622638836362</v>
      </c>
    </row>
    <row r="14" spans="1:19" ht="18.75" x14ac:dyDescent="0.2">
      <c r="A14" s="13">
        <v>12</v>
      </c>
      <c r="B14" s="16" t="s">
        <v>47</v>
      </c>
      <c r="C14" s="16" t="s">
        <v>48</v>
      </c>
      <c r="D14" s="16" t="s">
        <v>48</v>
      </c>
      <c r="E14" s="21">
        <v>0.19807344675064087</v>
      </c>
      <c r="F14" s="20">
        <v>0.196878295167596</v>
      </c>
      <c r="G14" s="1">
        <f t="shared" si="0"/>
        <v>1.1951515830448678E-3</v>
      </c>
      <c r="H14" s="6">
        <f t="shared" si="5"/>
        <v>6.070509611165998E-3</v>
      </c>
      <c r="O14" s="13">
        <v>12</v>
      </c>
      <c r="P14" s="5">
        <f t="shared" si="4"/>
        <v>266407.10739378864</v>
      </c>
      <c r="Q14" s="13">
        <v>264799.64</v>
      </c>
      <c r="R14" s="1">
        <f t="shared" si="2"/>
        <v>1607.4673937886255</v>
      </c>
      <c r="S14" s="6">
        <f t="shared" si="3"/>
        <v>6.0705044530597755E-3</v>
      </c>
    </row>
    <row r="15" spans="1:19" ht="37.5" x14ac:dyDescent="0.2">
      <c r="A15" s="13">
        <v>13</v>
      </c>
      <c r="B15" s="16" t="s">
        <v>47</v>
      </c>
      <c r="C15" s="16" t="s">
        <v>49</v>
      </c>
      <c r="D15" s="16" t="s">
        <v>49</v>
      </c>
      <c r="E15" s="21">
        <v>4.8412472009658813E-2</v>
      </c>
      <c r="F15" s="20">
        <v>5.5762312918830596E-2</v>
      </c>
      <c r="G15" s="1">
        <f t="shared" si="0"/>
        <v>-7.3498409091717828E-3</v>
      </c>
      <c r="H15" s="6">
        <f t="shared" si="5"/>
        <v>-0.13180660063133404</v>
      </c>
      <c r="O15" s="13">
        <v>13</v>
      </c>
      <c r="P15" s="5">
        <f t="shared" si="4"/>
        <v>65114.534609135088</v>
      </c>
      <c r="Q15" s="13">
        <v>75000</v>
      </c>
      <c r="R15" s="1">
        <f t="shared" si="2"/>
        <v>-9885.4653908649125</v>
      </c>
      <c r="S15" s="6">
        <f t="shared" si="3"/>
        <v>-0.13180620521153216</v>
      </c>
    </row>
    <row r="16" spans="1:19" ht="18.75" x14ac:dyDescent="0.2">
      <c r="A16" s="13">
        <v>14</v>
      </c>
      <c r="B16" s="16" t="s">
        <v>47</v>
      </c>
      <c r="C16" s="16" t="s">
        <v>50</v>
      </c>
      <c r="D16" s="16" t="s">
        <v>50</v>
      </c>
      <c r="E16" s="21">
        <v>3.7999600172042847E-2</v>
      </c>
      <c r="F16" s="20">
        <v>3.6745205740838047E-2</v>
      </c>
      <c r="G16" s="1">
        <f t="shared" si="0"/>
        <v>1.2543944312048E-3</v>
      </c>
      <c r="H16" s="6">
        <f t="shared" si="5"/>
        <v>3.4137635261916238E-2</v>
      </c>
      <c r="O16" s="13">
        <v>14</v>
      </c>
      <c r="P16" s="5">
        <f t="shared" si="4"/>
        <v>51109.322055239973</v>
      </c>
      <c r="Q16" s="13">
        <v>49422.173600000002</v>
      </c>
      <c r="R16" s="1">
        <f t="shared" si="2"/>
        <v>1687.1484552399706</v>
      </c>
      <c r="S16" s="6">
        <f t="shared" si="3"/>
        <v>3.4137479846494866E-2</v>
      </c>
    </row>
    <row r="17" spans="1:19" ht="18.75" x14ac:dyDescent="0.2">
      <c r="A17" s="13">
        <v>15</v>
      </c>
      <c r="B17" s="16" t="s">
        <v>47</v>
      </c>
      <c r="C17" s="16" t="s">
        <v>51</v>
      </c>
      <c r="D17" s="16" t="s">
        <v>51</v>
      </c>
      <c r="E17" s="21">
        <v>7.36960768699646E-3</v>
      </c>
      <c r="F17" s="20">
        <v>9.2192294399962224E-3</v>
      </c>
      <c r="G17" s="1">
        <f t="shared" si="0"/>
        <v>-1.8496217529997624E-3</v>
      </c>
      <c r="H17" s="6">
        <f t="shared" si="5"/>
        <v>-0.2006265019260135</v>
      </c>
      <c r="O17" s="13">
        <v>15</v>
      </c>
      <c r="P17" s="5">
        <f t="shared" si="4"/>
        <v>9912.2765170803668</v>
      </c>
      <c r="Q17" s="13">
        <v>12400</v>
      </c>
      <c r="R17" s="1">
        <f t="shared" si="2"/>
        <v>-2487.7234829196332</v>
      </c>
      <c r="S17" s="6">
        <f t="shared" si="3"/>
        <v>-0.20062286152577688</v>
      </c>
    </row>
    <row r="18" spans="1:19" ht="18.75" x14ac:dyDescent="0.2">
      <c r="A18" s="13">
        <v>16</v>
      </c>
      <c r="B18" s="16" t="s">
        <v>47</v>
      </c>
      <c r="C18" s="16" t="s">
        <v>52</v>
      </c>
      <c r="D18" s="16" t="s">
        <v>52</v>
      </c>
      <c r="E18" s="21">
        <v>4.7647714614868164E-2</v>
      </c>
      <c r="F18" s="20">
        <v>4.8425509568139E-2</v>
      </c>
      <c r="G18" s="1">
        <f t="shared" si="0"/>
        <v>-7.7779495327083559E-4</v>
      </c>
      <c r="H18" s="6">
        <f t="shared" si="5"/>
        <v>-1.6061678239573482E-2</v>
      </c>
      <c r="O18" s="13">
        <v>16</v>
      </c>
      <c r="P18" s="5">
        <f t="shared" si="4"/>
        <v>64085.943262460227</v>
      </c>
      <c r="Q18" s="13">
        <v>65132.07</v>
      </c>
      <c r="R18" s="1">
        <f t="shared" si="2"/>
        <v>-1046.1267375397729</v>
      </c>
      <c r="S18" s="6">
        <f t="shared" si="3"/>
        <v>-1.6061622754194253E-2</v>
      </c>
    </row>
    <row r="19" spans="1:19" ht="18.75" x14ac:dyDescent="0.2">
      <c r="A19" s="13">
        <v>17</v>
      </c>
      <c r="B19" s="16" t="s">
        <v>47</v>
      </c>
      <c r="C19" s="16" t="s">
        <v>53</v>
      </c>
      <c r="D19" s="16" t="s">
        <v>53</v>
      </c>
      <c r="E19" s="21">
        <v>7.1862936019897461E-3</v>
      </c>
      <c r="F19" s="20">
        <v>8.0596672516002141E-3</v>
      </c>
      <c r="G19" s="1">
        <f t="shared" si="0"/>
        <v>-8.7337364961046805E-4</v>
      </c>
      <c r="H19" s="6">
        <f t="shared" si="5"/>
        <v>-0.10836348726891464</v>
      </c>
      <c r="O19" s="13">
        <v>17</v>
      </c>
      <c r="P19" s="5">
        <f t="shared" si="4"/>
        <v>9665.7208343946932</v>
      </c>
      <c r="Q19" s="13">
        <v>10840.4</v>
      </c>
      <c r="R19" s="1">
        <f t="shared" si="2"/>
        <v>-1174.6791656053065</v>
      </c>
      <c r="S19" s="6">
        <f t="shared" si="3"/>
        <v>-0.10836123810978437</v>
      </c>
    </row>
    <row r="20" spans="1:19" ht="18.75" x14ac:dyDescent="0.2">
      <c r="A20" s="13">
        <v>18</v>
      </c>
      <c r="B20" s="16" t="s">
        <v>47</v>
      </c>
      <c r="C20" s="16" t="s">
        <v>54</v>
      </c>
      <c r="D20" s="16" t="s">
        <v>54</v>
      </c>
      <c r="E20" s="21">
        <v>3.7091910839080811E-2</v>
      </c>
      <c r="F20" s="20">
        <v>3.4584183906325165E-2</v>
      </c>
      <c r="G20" s="1">
        <f t="shared" si="0"/>
        <v>2.5077269327556453E-3</v>
      </c>
      <c r="H20" s="6">
        <f t="shared" si="5"/>
        <v>7.2510802612780534E-2</v>
      </c>
      <c r="O20" s="13">
        <v>18</v>
      </c>
      <c r="P20" s="5">
        <f t="shared" si="4"/>
        <v>49888.488625300524</v>
      </c>
      <c r="Q20" s="13">
        <v>46515.62</v>
      </c>
      <c r="R20" s="1">
        <f t="shared" si="2"/>
        <v>3372.8686253005217</v>
      </c>
      <c r="S20" s="6">
        <f t="shared" si="3"/>
        <v>7.2510451871877046E-2</v>
      </c>
    </row>
    <row r="21" spans="1:19" ht="18.75" x14ac:dyDescent="0.2">
      <c r="A21" s="13">
        <v>19</v>
      </c>
      <c r="B21" s="15" t="s">
        <v>55</v>
      </c>
      <c r="C21" s="15" t="s">
        <v>56</v>
      </c>
      <c r="D21" s="15" t="s">
        <v>57</v>
      </c>
      <c r="E21" s="21">
        <v>0.32480233907699585</v>
      </c>
      <c r="F21" s="20">
        <v>0.33649556782335083</v>
      </c>
      <c r="G21" s="1">
        <f t="shared" si="0"/>
        <v>-1.1693228746354978E-2</v>
      </c>
      <c r="H21" s="6">
        <f t="shared" si="5"/>
        <v>-3.4750023074578924E-2</v>
      </c>
      <c r="O21" s="13">
        <v>19</v>
      </c>
      <c r="P21" s="5">
        <f t="shared" si="4"/>
        <v>436856.24970808084</v>
      </c>
      <c r="Q21" s="13">
        <v>452583.53</v>
      </c>
      <c r="R21" s="1">
        <f t="shared" si="2"/>
        <v>-15727.280291919189</v>
      </c>
      <c r="S21" s="6">
        <f t="shared" si="3"/>
        <v>-3.4750005798750982E-2</v>
      </c>
    </row>
    <row r="22" spans="1:19" ht="18.75" x14ac:dyDescent="0.2">
      <c r="A22" s="13">
        <v>20</v>
      </c>
      <c r="B22" s="15" t="s">
        <v>55</v>
      </c>
      <c r="C22" s="15" t="s">
        <v>58</v>
      </c>
      <c r="D22" s="15" t="s">
        <v>59</v>
      </c>
      <c r="E22" s="21">
        <v>1.5470266342163086E-2</v>
      </c>
      <c r="F22" s="20">
        <v>1.5010980859127181E-2</v>
      </c>
      <c r="G22" s="1">
        <f t="shared" si="0"/>
        <v>4.5928548303590493E-4</v>
      </c>
      <c r="H22" s="6">
        <f t="shared" si="5"/>
        <v>3.0596633714088304E-2</v>
      </c>
      <c r="O22" s="13">
        <v>20</v>
      </c>
      <c r="P22" s="5">
        <f t="shared" si="4"/>
        <v>20807.584560949799</v>
      </c>
      <c r="Q22" s="13">
        <v>20189.849999999999</v>
      </c>
      <c r="R22" s="1">
        <f t="shared" si="2"/>
        <v>617.73456094980065</v>
      </c>
      <c r="S22" s="6">
        <f t="shared" si="3"/>
        <v>3.0596292738668228E-2</v>
      </c>
    </row>
    <row r="23" spans="1:19" ht="18.75" x14ac:dyDescent="0.2">
      <c r="A23" s="13">
        <v>21</v>
      </c>
      <c r="B23" s="15" t="s">
        <v>55</v>
      </c>
      <c r="C23" s="15" t="s">
        <v>58</v>
      </c>
      <c r="D23" s="15" t="s">
        <v>60</v>
      </c>
      <c r="E23" s="21">
        <v>2.195507287979126E-2</v>
      </c>
      <c r="F23" s="20">
        <v>2.3173425796744914E-2</v>
      </c>
      <c r="G23" s="1">
        <f t="shared" si="0"/>
        <v>-1.2183529169536543E-3</v>
      </c>
      <c r="H23" s="6">
        <f t="shared" si="5"/>
        <v>-5.2575433931947683E-2</v>
      </c>
      <c r="O23" s="13">
        <v>21</v>
      </c>
      <c r="P23" s="5">
        <f t="shared" si="4"/>
        <v>29529.587035068867</v>
      </c>
      <c r="Q23" s="13">
        <v>31168.26</v>
      </c>
      <c r="R23" s="1">
        <f t="shared" si="2"/>
        <v>-1638.672964931131</v>
      </c>
      <c r="S23" s="6">
        <f t="shared" si="3"/>
        <v>-5.257505439607893E-2</v>
      </c>
    </row>
    <row r="24" spans="1:19" ht="18.75" x14ac:dyDescent="0.2">
      <c r="A24" s="13">
        <v>22</v>
      </c>
      <c r="B24" s="15" t="s">
        <v>55</v>
      </c>
      <c r="C24" s="15" t="s">
        <v>61</v>
      </c>
      <c r="D24" s="15" t="s">
        <v>62</v>
      </c>
      <c r="E24" s="21">
        <v>9.1405808925628662E-3</v>
      </c>
      <c r="F24" s="20">
        <v>9.0287448076115991E-3</v>
      </c>
      <c r="G24" s="1">
        <f t="shared" si="0"/>
        <v>1.1183608495126708E-4</v>
      </c>
      <c r="H24" s="6">
        <f t="shared" si="5"/>
        <v>1.2386670277465889E-2</v>
      </c>
      <c r="O24" s="13">
        <v>22</v>
      </c>
      <c r="P24" s="5">
        <f t="shared" si="4"/>
        <v>12294.218459514677</v>
      </c>
      <c r="Q24" s="13">
        <v>12143.8</v>
      </c>
      <c r="R24" s="1">
        <f t="shared" si="2"/>
        <v>150.41845951467803</v>
      </c>
      <c r="S24" s="6">
        <f t="shared" si="3"/>
        <v>1.2386440777571932E-2</v>
      </c>
    </row>
    <row r="25" spans="1:19" ht="18.75" x14ac:dyDescent="0.2">
      <c r="A25" s="13">
        <v>23</v>
      </c>
      <c r="B25" s="15" t="s">
        <v>55</v>
      </c>
      <c r="C25" s="15" t="s">
        <v>61</v>
      </c>
      <c r="D25" s="15" t="s">
        <v>63</v>
      </c>
      <c r="E25" s="21">
        <v>8.891671895980835E-3</v>
      </c>
      <c r="F25" s="20">
        <v>7.60889823160744E-3</v>
      </c>
      <c r="G25" s="1">
        <f t="shared" si="0"/>
        <v>1.2827736643733949E-3</v>
      </c>
      <c r="H25" s="6">
        <f t="shared" si="5"/>
        <v>0.16858862154900958</v>
      </c>
      <c r="O25" s="13">
        <v>23</v>
      </c>
      <c r="P25" s="5">
        <f t="shared" si="4"/>
        <v>11959.438251127302</v>
      </c>
      <c r="Q25" s="13">
        <v>10234.120000000001</v>
      </c>
      <c r="R25" s="1">
        <f t="shared" si="2"/>
        <v>1725.3182511273008</v>
      </c>
      <c r="S25" s="6">
        <f t="shared" si="3"/>
        <v>0.16858491508085705</v>
      </c>
    </row>
    <row r="26" spans="1:19" ht="18.75" x14ac:dyDescent="0.2">
      <c r="A26" s="13">
        <v>24</v>
      </c>
      <c r="B26" s="15" t="s">
        <v>55</v>
      </c>
      <c r="C26" s="15" t="s">
        <v>61</v>
      </c>
      <c r="D26" s="15" t="s">
        <v>64</v>
      </c>
      <c r="E26" s="21">
        <v>7.7267289161682129E-3</v>
      </c>
      <c r="F26" s="20">
        <v>7.1955123783449494E-3</v>
      </c>
      <c r="G26" s="1">
        <f t="shared" si="0"/>
        <v>5.3121653782326351E-4</v>
      </c>
      <c r="H26" s="6">
        <f t="shared" si="5"/>
        <v>7.3826089080462315E-2</v>
      </c>
      <c r="O26" s="13">
        <v>24</v>
      </c>
      <c r="P26" s="5">
        <f t="shared" si="4"/>
        <v>10392.601138381362</v>
      </c>
      <c r="Q26" s="13">
        <v>9678.1200000000008</v>
      </c>
      <c r="R26" s="1">
        <f t="shared" si="2"/>
        <v>714.48113838136123</v>
      </c>
      <c r="S26" s="6">
        <f t="shared" si="3"/>
        <v>7.3824372748153691E-2</v>
      </c>
    </row>
    <row r="27" spans="1:19" ht="18.75" x14ac:dyDescent="0.2">
      <c r="A27" s="13">
        <v>25</v>
      </c>
      <c r="B27" s="15" t="s">
        <v>55</v>
      </c>
      <c r="C27" s="15" t="s">
        <v>65</v>
      </c>
      <c r="D27" s="15" t="s">
        <v>66</v>
      </c>
      <c r="E27" s="21">
        <v>6.8592727184295654E-3</v>
      </c>
      <c r="F27" s="20">
        <v>6.1950591334708352E-3</v>
      </c>
      <c r="G27" s="1">
        <f t="shared" si="0"/>
        <v>6.642135849587302E-4</v>
      </c>
      <c r="H27" s="6">
        <f t="shared" si="5"/>
        <v>0.10721666583779627</v>
      </c>
      <c r="O27" s="13">
        <v>25</v>
      </c>
      <c r="P27" s="5">
        <f t="shared" si="4"/>
        <v>9225.8808886769402</v>
      </c>
      <c r="Q27" s="13">
        <v>8332.52</v>
      </c>
      <c r="R27" s="1">
        <f t="shared" si="2"/>
        <v>893.36088867693979</v>
      </c>
      <c r="S27" s="6">
        <f t="shared" si="3"/>
        <v>0.10721377070525361</v>
      </c>
    </row>
    <row r="28" spans="1:19" ht="18.75" x14ac:dyDescent="0.2">
      <c r="A28" s="13">
        <v>26</v>
      </c>
      <c r="B28" s="15" t="s">
        <v>55</v>
      </c>
      <c r="C28" s="15" t="s">
        <v>65</v>
      </c>
      <c r="D28" s="15" t="s">
        <v>67</v>
      </c>
      <c r="E28" s="21">
        <v>1.0647207498550415E-2</v>
      </c>
      <c r="F28" s="20">
        <v>1.0406598518521758E-2</v>
      </c>
      <c r="G28" s="1">
        <f t="shared" si="0"/>
        <v>2.4060898002865698E-4</v>
      </c>
      <c r="H28" s="6">
        <f t="shared" si="5"/>
        <v>2.3120809321164733E-2</v>
      </c>
      <c r="O28" s="13">
        <v>26</v>
      </c>
      <c r="P28" s="5">
        <f t="shared" si="4"/>
        <v>14320.616765886247</v>
      </c>
      <c r="Q28" s="13">
        <v>13997</v>
      </c>
      <c r="R28" s="1">
        <f t="shared" si="2"/>
        <v>323.61676588624687</v>
      </c>
      <c r="S28" s="6">
        <f t="shared" si="3"/>
        <v>2.312043765708701E-2</v>
      </c>
    </row>
    <row r="29" spans="1:19" ht="18.75" x14ac:dyDescent="0.2">
      <c r="A29" s="13">
        <v>27</v>
      </c>
      <c r="B29" s="15" t="s">
        <v>55</v>
      </c>
      <c r="C29" s="15" t="s">
        <v>65</v>
      </c>
      <c r="D29" s="15" t="s">
        <v>68</v>
      </c>
      <c r="E29" s="21">
        <v>1.2454241514205933E-2</v>
      </c>
      <c r="F29" s="20">
        <v>1.2390166594424518E-2</v>
      </c>
      <c r="G29" s="1">
        <f t="shared" si="0"/>
        <v>6.4074919781414996E-5</v>
      </c>
      <c r="H29" s="6">
        <f t="shared" si="5"/>
        <v>5.1714332727574646E-3</v>
      </c>
      <c r="O29" s="13">
        <v>27</v>
      </c>
      <c r="P29" s="5">
        <f t="shared" si="4"/>
        <v>16751.060151346024</v>
      </c>
      <c r="Q29" s="13">
        <v>16664.88</v>
      </c>
      <c r="R29" s="1">
        <f t="shared" si="2"/>
        <v>86.180151346023194</v>
      </c>
      <c r="S29" s="6">
        <f t="shared" si="3"/>
        <v>5.1713634509233299E-3</v>
      </c>
    </row>
    <row r="30" spans="1:19" ht="18.75" x14ac:dyDescent="0.2">
      <c r="A30" s="13">
        <v>28</v>
      </c>
      <c r="B30" s="15" t="s">
        <v>55</v>
      </c>
      <c r="C30" s="15" t="s">
        <v>69</v>
      </c>
      <c r="D30" s="15" t="s">
        <v>70</v>
      </c>
      <c r="E30" s="21">
        <v>1.6283273696899414E-2</v>
      </c>
      <c r="F30" s="20">
        <v>1.4578345797697486E-2</v>
      </c>
      <c r="G30" s="1">
        <f t="shared" si="0"/>
        <v>1.7049278992019284E-3</v>
      </c>
      <c r="H30" s="6">
        <f t="shared" si="5"/>
        <v>0.11694933861914607</v>
      </c>
      <c r="O30" s="13">
        <v>28</v>
      </c>
      <c r="P30" s="5">
        <f t="shared" si="4"/>
        <v>21901.07164006948</v>
      </c>
      <c r="Q30" s="13">
        <v>19607.96</v>
      </c>
      <c r="R30" s="1">
        <f t="shared" si="2"/>
        <v>2293.1116400694809</v>
      </c>
      <c r="S30" s="6">
        <f t="shared" si="3"/>
        <v>0.1169479966334836</v>
      </c>
    </row>
    <row r="31" spans="1:19" ht="18.75" x14ac:dyDescent="0.2">
      <c r="A31" s="13">
        <v>29</v>
      </c>
      <c r="B31" s="15" t="s">
        <v>55</v>
      </c>
      <c r="C31" s="15" t="s">
        <v>71</v>
      </c>
      <c r="D31" s="15" t="s">
        <v>72</v>
      </c>
      <c r="E31" s="21">
        <v>1.4355331659317017E-2</v>
      </c>
      <c r="F31" s="20">
        <v>1.3210529333224455E-2</v>
      </c>
      <c r="G31" s="1">
        <f t="shared" si="0"/>
        <v>1.1448023260925613E-3</v>
      </c>
      <c r="H31" s="6">
        <f t="shared" si="5"/>
        <v>8.6658323615646932E-2</v>
      </c>
      <c r="O31" s="13">
        <v>29</v>
      </c>
      <c r="P31" s="5">
        <f t="shared" si="4"/>
        <v>19308.008127044137</v>
      </c>
      <c r="Q31" s="13">
        <v>17768.259999999998</v>
      </c>
      <c r="R31" s="1">
        <f t="shared" si="2"/>
        <v>1539.7481270441385</v>
      </c>
      <c r="S31" s="6">
        <f t="shared" si="3"/>
        <v>8.6657226258741074E-2</v>
      </c>
    </row>
    <row r="32" spans="1:19" ht="18.75" x14ac:dyDescent="0.2">
      <c r="A32" s="13">
        <v>30</v>
      </c>
      <c r="B32" s="15" t="s">
        <v>55</v>
      </c>
      <c r="C32" s="15" t="s">
        <v>71</v>
      </c>
      <c r="D32" s="15" t="s">
        <v>73</v>
      </c>
      <c r="E32" s="21">
        <v>7.6855123043060303E-3</v>
      </c>
      <c r="F32" s="20">
        <v>8.1625676150741868E-3</v>
      </c>
      <c r="G32" s="1">
        <f t="shared" si="0"/>
        <v>-4.7705531076815653E-4</v>
      </c>
      <c r="H32" s="6">
        <f t="shared" si="5"/>
        <v>-5.8444270634543556E-2</v>
      </c>
      <c r="O32" s="13">
        <v>30</v>
      </c>
      <c r="P32" s="5">
        <f t="shared" si="4"/>
        <v>10337.165191518367</v>
      </c>
      <c r="Q32" s="13">
        <v>10978.8</v>
      </c>
      <c r="R32" s="1">
        <f t="shared" si="2"/>
        <v>-641.63480848163272</v>
      </c>
      <c r="S32" s="6">
        <f t="shared" si="3"/>
        <v>-5.8443072875144164E-2</v>
      </c>
    </row>
    <row r="33" spans="1:19" ht="18.75" x14ac:dyDescent="0.2">
      <c r="A33" s="13">
        <v>31</v>
      </c>
      <c r="B33" s="15" t="s">
        <v>55</v>
      </c>
      <c r="C33" s="15" t="s">
        <v>71</v>
      </c>
      <c r="D33" s="15" t="s">
        <v>74</v>
      </c>
      <c r="E33" s="21">
        <v>5.9742391109466553E-2</v>
      </c>
      <c r="F33" s="20">
        <v>5.7645902585222189E-2</v>
      </c>
      <c r="G33" s="1">
        <f t="shared" si="0"/>
        <v>2.0964885242443637E-3</v>
      </c>
      <c r="H33" s="6">
        <f t="shared" si="5"/>
        <v>3.6368387521471625E-2</v>
      </c>
      <c r="O33" s="13">
        <v>31</v>
      </c>
      <c r="P33" s="5">
        <f t="shared" si="4"/>
        <v>80353.166917853945</v>
      </c>
      <c r="Q33" s="13">
        <v>77533.41</v>
      </c>
      <c r="R33" s="1">
        <f t="shared" si="2"/>
        <v>2819.7569178539416</v>
      </c>
      <c r="S33" s="6">
        <f t="shared" si="3"/>
        <v>3.6368281981328326E-2</v>
      </c>
    </row>
    <row r="34" spans="1:19" ht="18.75" x14ac:dyDescent="0.2">
      <c r="A34" s="13">
        <v>32</v>
      </c>
      <c r="B34" s="17" t="s">
        <v>75</v>
      </c>
      <c r="C34" s="17" t="s">
        <v>76</v>
      </c>
      <c r="D34" s="26" t="s">
        <v>77</v>
      </c>
      <c r="E34" s="21">
        <v>2.6060789823532104E-2</v>
      </c>
      <c r="F34" s="20">
        <v>1.8961745146744136E-2</v>
      </c>
      <c r="G34" s="1">
        <f t="shared" si="0"/>
        <v>7.0990446767879682E-3</v>
      </c>
      <c r="H34" s="6">
        <f t="shared" si="5"/>
        <v>0.37438772759831779</v>
      </c>
      <c r="O34" s="13">
        <v>32</v>
      </c>
      <c r="P34" s="5">
        <f t="shared" si="4"/>
        <v>35051.736868460473</v>
      </c>
      <c r="Q34" s="18">
        <v>25503.59</v>
      </c>
      <c r="R34" s="1">
        <f t="shared" si="2"/>
        <v>9548.1468684604733</v>
      </c>
      <c r="S34" s="6">
        <f t="shared" si="3"/>
        <v>0.3743844246421964</v>
      </c>
    </row>
    <row r="35" spans="1:19" ht="18.75" x14ac:dyDescent="0.2">
      <c r="A35" s="13">
        <v>33</v>
      </c>
      <c r="B35" s="17" t="s">
        <v>75</v>
      </c>
      <c r="C35" s="17" t="s">
        <v>78</v>
      </c>
      <c r="D35" s="17" t="s">
        <v>79</v>
      </c>
      <c r="E35" s="21">
        <v>8.7114572525024414E-3</v>
      </c>
      <c r="F35" s="20">
        <v>1.0847084937164497E-2</v>
      </c>
      <c r="G35" s="1">
        <f t="shared" si="0"/>
        <v>-2.1356276846620555E-3</v>
      </c>
      <c r="H35" s="6">
        <f t="shared" si="5"/>
        <v>-0.19688494162564596</v>
      </c>
      <c r="O35" s="13">
        <v>33</v>
      </c>
      <c r="P35" s="5">
        <f t="shared" si="4"/>
        <v>11717.051287511587</v>
      </c>
      <c r="Q35" s="18">
        <v>14589.45</v>
      </c>
      <c r="R35" s="1">
        <f t="shared" si="2"/>
        <v>-2872.3987124884134</v>
      </c>
      <c r="S35" s="6">
        <f t="shared" si="3"/>
        <v>-0.19688190524580523</v>
      </c>
    </row>
    <row r="36" spans="1:19" ht="18.75" x14ac:dyDescent="0.2">
      <c r="A36" s="13">
        <v>34</v>
      </c>
      <c r="B36" s="17" t="s">
        <v>75</v>
      </c>
      <c r="C36" s="17" t="s">
        <v>78</v>
      </c>
      <c r="D36" s="17" t="s">
        <v>80</v>
      </c>
      <c r="E36" s="21">
        <v>6.7925453186035156E-3</v>
      </c>
      <c r="F36" s="20">
        <v>5.9598827319502267E-3</v>
      </c>
      <c r="G36" s="1">
        <f t="shared" si="0"/>
        <v>8.3266258665328895E-4</v>
      </c>
      <c r="H36" s="6">
        <f t="shared" si="5"/>
        <v>0.13971123663045973</v>
      </c>
      <c r="O36" s="13">
        <v>34</v>
      </c>
      <c r="P36" s="5">
        <f t="shared" si="4"/>
        <v>9136.1331771612167</v>
      </c>
      <c r="Q36" s="18">
        <v>8016.21</v>
      </c>
      <c r="R36" s="1">
        <f t="shared" si="2"/>
        <v>1119.9231771612167</v>
      </c>
      <c r="S36" s="6">
        <f t="shared" si="3"/>
        <v>0.13970731519773269</v>
      </c>
    </row>
    <row r="37" spans="1:19" ht="18.75" x14ac:dyDescent="0.2">
      <c r="A37" s="13">
        <v>35</v>
      </c>
      <c r="B37" s="14" t="s">
        <v>17</v>
      </c>
      <c r="C37" s="14" t="s">
        <v>18</v>
      </c>
      <c r="D37" s="15" t="s">
        <v>81</v>
      </c>
      <c r="E37" s="21">
        <v>4.7313004732131958E-2</v>
      </c>
      <c r="F37" s="20">
        <v>4.1717513684242757E-2</v>
      </c>
      <c r="G37" s="1">
        <f t="shared" si="0"/>
        <v>5.5954910478892006E-3</v>
      </c>
      <c r="H37" s="6">
        <f t="shared" si="5"/>
        <v>0.13412810481087442</v>
      </c>
      <c r="O37" s="13">
        <v>35</v>
      </c>
      <c r="P37" s="5">
        <f t="shared" si="4"/>
        <v>63635.761686742</v>
      </c>
      <c r="Q37" s="13">
        <v>56109.88</v>
      </c>
      <c r="R37" s="1">
        <f t="shared" si="2"/>
        <v>7525.8816867420028</v>
      </c>
      <c r="S37" s="6">
        <f t="shared" si="3"/>
        <v>0.13412756695865333</v>
      </c>
    </row>
    <row r="38" spans="1:19" ht="18.75" x14ac:dyDescent="0.2">
      <c r="A38" s="13">
        <v>36</v>
      </c>
      <c r="B38" s="14" t="s">
        <v>17</v>
      </c>
      <c r="C38" s="14" t="s">
        <v>19</v>
      </c>
      <c r="D38" s="15" t="s">
        <v>82</v>
      </c>
      <c r="E38" s="21">
        <v>0.1000521183013916</v>
      </c>
      <c r="F38" s="20">
        <v>9.4008601057736924E-2</v>
      </c>
      <c r="G38" s="1">
        <f t="shared" si="0"/>
        <v>6.043517243654678E-3</v>
      </c>
      <c r="H38" s="6">
        <f t="shared" si="5"/>
        <v>6.4286854347964953E-2</v>
      </c>
      <c r="O38" s="13">
        <v>36</v>
      </c>
      <c r="P38" s="5">
        <f t="shared" si="4"/>
        <v>134569.36261451483</v>
      </c>
      <c r="Q38" s="13">
        <v>126440.89</v>
      </c>
      <c r="R38" s="1">
        <f t="shared" si="2"/>
        <v>8128.4726145148306</v>
      </c>
      <c r="S38" s="6">
        <f t="shared" si="3"/>
        <v>6.4286739950302707E-2</v>
      </c>
    </row>
    <row r="39" spans="1:19" ht="18.75" x14ac:dyDescent="0.2">
      <c r="A39" s="13">
        <v>37</v>
      </c>
      <c r="B39" s="14" t="s">
        <v>17</v>
      </c>
      <c r="C39" s="14" t="s">
        <v>19</v>
      </c>
      <c r="D39" s="15" t="s">
        <v>83</v>
      </c>
      <c r="E39" s="21">
        <v>6.7213863134384155E-2</v>
      </c>
      <c r="F39" s="20">
        <v>5.8068842410093351E-2</v>
      </c>
      <c r="G39" s="1">
        <f t="shared" si="0"/>
        <v>9.1450207242908046E-3</v>
      </c>
      <c r="H39" s="6">
        <f t="shared" si="5"/>
        <v>0.15748584515783709</v>
      </c>
      <c r="O39" s="13">
        <v>37</v>
      </c>
      <c r="P39" s="5">
        <f t="shared" si="4"/>
        <v>90402.224990521965</v>
      </c>
      <c r="Q39" s="13">
        <v>78102.259999999995</v>
      </c>
      <c r="R39" s="1">
        <f t="shared" si="2"/>
        <v>12299.96499052197</v>
      </c>
      <c r="S39" s="6">
        <f t="shared" si="3"/>
        <v>0.15748539146654619</v>
      </c>
    </row>
    <row r="40" spans="1:19" ht="18.75" x14ac:dyDescent="0.2">
      <c r="A40" s="13">
        <v>38</v>
      </c>
      <c r="B40" s="14" t="s">
        <v>17</v>
      </c>
      <c r="C40" s="14" t="s">
        <v>12</v>
      </c>
      <c r="D40" s="15" t="s">
        <v>84</v>
      </c>
      <c r="E40" s="21">
        <v>2.6231169700622559E-2</v>
      </c>
      <c r="F40" s="20">
        <v>2.784380860892248E-2</v>
      </c>
      <c r="G40" s="1">
        <f t="shared" si="0"/>
        <v>-1.612638908299921E-3</v>
      </c>
      <c r="H40" s="6">
        <f t="shared" si="5"/>
        <v>-5.7917324851283272E-2</v>
      </c>
      <c r="O40" s="13">
        <v>38</v>
      </c>
      <c r="P40" s="5">
        <f t="shared" si="4"/>
        <v>35280.896165796512</v>
      </c>
      <c r="Q40" s="13">
        <v>37449.879999999997</v>
      </c>
      <c r="R40" s="1">
        <f t="shared" si="2"/>
        <v>-2168.9838342034855</v>
      </c>
      <c r="S40" s="6">
        <f t="shared" si="3"/>
        <v>-5.7916976882261988E-2</v>
      </c>
    </row>
    <row r="41" spans="1:19" ht="18.75" x14ac:dyDescent="0.2">
      <c r="A41" s="13">
        <v>39</v>
      </c>
      <c r="B41" s="14" t="s">
        <v>17</v>
      </c>
      <c r="C41" s="14" t="s">
        <v>16</v>
      </c>
      <c r="D41" s="15" t="s">
        <v>85</v>
      </c>
      <c r="E41" s="21">
        <v>0.21307548880577087</v>
      </c>
      <c r="F41" s="20">
        <v>0.21572737408183268</v>
      </c>
      <c r="G41" s="1">
        <f t="shared" si="0"/>
        <v>-2.651885276061805E-3</v>
      </c>
      <c r="H41" s="6">
        <f t="shared" si="5"/>
        <v>-1.2292762044449006E-2</v>
      </c>
      <c r="O41" s="13">
        <v>39</v>
      </c>
      <c r="P41" s="5">
        <f t="shared" si="4"/>
        <v>286584.70978831436</v>
      </c>
      <c r="Q41" s="13">
        <v>290151.46999999997</v>
      </c>
      <c r="R41" s="1">
        <f t="shared" si="2"/>
        <v>-3566.7602116856142</v>
      </c>
      <c r="S41" s="6">
        <f t="shared" si="3"/>
        <v>-1.2292752511940107E-2</v>
      </c>
    </row>
    <row r="42" spans="1:19" ht="18.75" x14ac:dyDescent="0.2">
      <c r="A42" s="13">
        <v>40</v>
      </c>
      <c r="B42" s="14" t="s">
        <v>17</v>
      </c>
      <c r="C42" s="14" t="s">
        <v>23</v>
      </c>
      <c r="D42" s="15" t="s">
        <v>24</v>
      </c>
      <c r="E42" s="21">
        <v>5.4286539554595947E-2</v>
      </c>
      <c r="F42" s="20">
        <v>6.3923426991920732E-2</v>
      </c>
      <c r="G42" s="1">
        <f t="shared" si="0"/>
        <v>-9.6368874373247843E-3</v>
      </c>
      <c r="H42" s="6">
        <f t="shared" si="5"/>
        <v>-0.15075673959943964</v>
      </c>
      <c r="O42" s="13">
        <v>40</v>
      </c>
      <c r="P42" s="5">
        <f t="shared" si="4"/>
        <v>73015.099007286422</v>
      </c>
      <c r="Q42" s="13">
        <v>85976.62</v>
      </c>
      <c r="R42" s="1">
        <f t="shared" si="2"/>
        <v>-12961.520992713573</v>
      </c>
      <c r="S42" s="6">
        <f t="shared" si="3"/>
        <v>-0.15075634507048047</v>
      </c>
    </row>
    <row r="43" spans="1:19" ht="18.75" x14ac:dyDescent="0.2">
      <c r="A43" s="13">
        <v>41</v>
      </c>
      <c r="B43" s="14" t="s">
        <v>17</v>
      </c>
      <c r="C43" s="14" t="s">
        <v>23</v>
      </c>
      <c r="D43" s="15" t="s">
        <v>25</v>
      </c>
      <c r="E43" s="21">
        <v>0.3726600706577301</v>
      </c>
      <c r="F43" s="20">
        <v>0.37549375724535849</v>
      </c>
      <c r="G43" s="1">
        <f t="shared" si="0"/>
        <v>-2.8336865876283923E-3</v>
      </c>
      <c r="H43" s="6">
        <f t="shared" si="5"/>
        <v>-7.5465611157332219E-3</v>
      </c>
      <c r="O43" s="13">
        <v>41</v>
      </c>
      <c r="P43" s="5">
        <f t="shared" si="4"/>
        <v>501224.43877136789</v>
      </c>
      <c r="Q43" s="13">
        <v>505035.72</v>
      </c>
      <c r="R43" s="1">
        <f t="shared" si="2"/>
        <v>-3811.2812286320841</v>
      </c>
      <c r="S43" s="6">
        <f t="shared" si="3"/>
        <v>-7.5465577536418301E-3</v>
      </c>
    </row>
    <row r="44" spans="1:19" ht="18.75" x14ac:dyDescent="0.2">
      <c r="A44" s="13">
        <v>42</v>
      </c>
      <c r="B44" s="14" t="s">
        <v>17</v>
      </c>
      <c r="C44" s="14" t="s">
        <v>20</v>
      </c>
      <c r="D44" s="28" t="s">
        <v>21</v>
      </c>
      <c r="E44" s="21">
        <v>2.1658897399902344E-2</v>
      </c>
      <c r="F44" s="20">
        <v>1.75511774474463E-2</v>
      </c>
      <c r="G44" s="1">
        <f t="shared" si="0"/>
        <v>4.1077199524560438E-3</v>
      </c>
      <c r="H44" s="6">
        <f t="shared" si="5"/>
        <v>0.23404241480412574</v>
      </c>
      <c r="O44" s="13">
        <v>42</v>
      </c>
      <c r="P44" s="5">
        <f t="shared" si="4"/>
        <v>29131.233860864635</v>
      </c>
      <c r="Q44" s="13">
        <v>23606.39</v>
      </c>
      <c r="R44" s="1">
        <f t="shared" si="2"/>
        <v>5524.8438608646356</v>
      </c>
      <c r="S44" s="6">
        <f t="shared" si="3"/>
        <v>0.23404018407154317</v>
      </c>
    </row>
    <row r="45" spans="1:19" ht="18.75" x14ac:dyDescent="0.2">
      <c r="A45" s="13">
        <v>43</v>
      </c>
      <c r="B45" s="14" t="s">
        <v>17</v>
      </c>
      <c r="C45" s="14" t="s">
        <v>19</v>
      </c>
      <c r="D45" s="15" t="s">
        <v>26</v>
      </c>
      <c r="E45" s="21">
        <v>6.3375324010848999E-2</v>
      </c>
      <c r="F45" s="20">
        <v>7.8460742756682453E-2</v>
      </c>
      <c r="G45" s="1">
        <f t="shared" si="0"/>
        <v>-1.5085418745833454E-2</v>
      </c>
      <c r="H45" s="6">
        <f t="shared" si="5"/>
        <v>-0.19226709072351519</v>
      </c>
      <c r="O45" s="13">
        <v>43</v>
      </c>
      <c r="P45" s="5">
        <f t="shared" si="4"/>
        <v>85239.426757728157</v>
      </c>
      <c r="Q45" s="13">
        <v>105529.17</v>
      </c>
      <c r="R45" s="1">
        <f t="shared" si="2"/>
        <v>-20289.743242271841</v>
      </c>
      <c r="S45" s="6">
        <f t="shared" si="3"/>
        <v>-0.19226668078856152</v>
      </c>
    </row>
    <row r="46" spans="1:19" ht="18.75" x14ac:dyDescent="0.2">
      <c r="A46" s="13">
        <v>44</v>
      </c>
      <c r="B46" s="14" t="s">
        <v>17</v>
      </c>
      <c r="C46" s="14" t="s">
        <v>22</v>
      </c>
      <c r="D46" s="15" t="s">
        <v>27</v>
      </c>
      <c r="E46" s="21">
        <v>3.2673001289367676E-2</v>
      </c>
      <c r="F46" s="20">
        <v>3.0022404100597332E-2</v>
      </c>
      <c r="G46" s="1">
        <f t="shared" si="0"/>
        <v>2.6505971887703442E-3</v>
      </c>
      <c r="H46" s="6">
        <f t="shared" si="5"/>
        <v>8.8287306369232682E-2</v>
      </c>
      <c r="O46" s="13">
        <v>44</v>
      </c>
      <c r="P46" s="5">
        <f t="shared" si="4"/>
        <v>43945.097746657128</v>
      </c>
      <c r="Q46" s="13">
        <v>40380.07</v>
      </c>
      <c r="R46" s="1">
        <f t="shared" si="2"/>
        <v>3565.0277466571279</v>
      </c>
      <c r="S46" s="6">
        <f t="shared" si="3"/>
        <v>8.8286814427442253E-2</v>
      </c>
    </row>
    <row r="47" spans="1:19" ht="18.75" x14ac:dyDescent="0.2">
      <c r="A47" s="13">
        <v>45</v>
      </c>
      <c r="B47" s="14" t="s">
        <v>17</v>
      </c>
      <c r="C47" s="14" t="s">
        <v>22</v>
      </c>
      <c r="D47" s="15" t="s">
        <v>28</v>
      </c>
      <c r="E47" s="21">
        <v>0.23413732647895813</v>
      </c>
      <c r="F47" s="20">
        <v>0.23447368646254793</v>
      </c>
      <c r="G47" s="1">
        <f t="shared" si="0"/>
        <v>-3.3635998358980124E-4</v>
      </c>
      <c r="H47" s="6">
        <f t="shared" si="5"/>
        <v>-1.4345319027665282E-3</v>
      </c>
      <c r="O47" s="13">
        <v>45</v>
      </c>
      <c r="P47" s="5">
        <f t="shared" si="4"/>
        <v>314912.67905449116</v>
      </c>
      <c r="Q47" s="13">
        <v>315365.08</v>
      </c>
      <c r="R47" s="1">
        <f t="shared" si="2"/>
        <v>-452.4009455088526</v>
      </c>
      <c r="S47" s="6">
        <f t="shared" si="3"/>
        <v>-1.4345308792871189E-3</v>
      </c>
    </row>
    <row r="48" spans="1:19" x14ac:dyDescent="0.2">
      <c r="A48" s="1"/>
      <c r="B48" s="1"/>
      <c r="C48" s="1"/>
      <c r="D48" s="1"/>
      <c r="E48" s="1"/>
      <c r="F48" s="9"/>
      <c r="G48" s="6"/>
      <c r="O48" s="1"/>
    </row>
  </sheetData>
  <phoneticPr fontId="1" type="noConversion"/>
  <conditionalFormatting sqref="C2:D2">
    <cfRule type="cellIs" dxfId="5" priority="1" operator="equal">
      <formula>#N/A</formula>
    </cfRule>
    <cfRule type="containsText" dxfId="4" priority="2" operator="containsText" text="#N/A">
      <formula>NOT(ISERROR(SEARCH("#N/A",C2)))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64CE-0FEB-4B8E-BCBC-E62FAB915EC3}">
  <dimension ref="A1:S48"/>
  <sheetViews>
    <sheetView topLeftCell="A4" workbookViewId="0">
      <selection activeCell="D11" sqref="D11"/>
    </sheetView>
  </sheetViews>
  <sheetFormatPr defaultRowHeight="14.25" x14ac:dyDescent="0.2"/>
  <cols>
    <col min="4" max="4" width="9" customWidth="1"/>
    <col min="13" max="13" width="10.75" customWidth="1"/>
  </cols>
  <sheetData>
    <row r="1" spans="1:19" x14ac:dyDescent="0.2">
      <c r="A1" s="1" t="s">
        <v>87</v>
      </c>
      <c r="B1" s="1" t="s">
        <v>90</v>
      </c>
      <c r="C1" s="22">
        <v>1.613E-5</v>
      </c>
      <c r="D1" s="1" t="s">
        <v>91</v>
      </c>
      <c r="E1" s="1"/>
      <c r="F1" s="9"/>
      <c r="G1" s="6"/>
      <c r="O1" s="1"/>
    </row>
    <row r="2" spans="1:19" x14ac:dyDescent="0.2">
      <c r="A2" s="1"/>
      <c r="B2" s="1"/>
      <c r="C2" s="7" t="s">
        <v>8</v>
      </c>
      <c r="D2" s="8" t="s">
        <v>9</v>
      </c>
      <c r="E2" s="2" t="s">
        <v>0</v>
      </c>
      <c r="F2" s="10" t="s">
        <v>1</v>
      </c>
      <c r="G2" s="3" t="s">
        <v>2</v>
      </c>
      <c r="H2" s="4" t="s">
        <v>3</v>
      </c>
      <c r="K2" s="3" t="s">
        <v>4</v>
      </c>
      <c r="L2" s="3" t="s">
        <v>5</v>
      </c>
      <c r="M2" s="1"/>
      <c r="N2" s="1"/>
      <c r="O2" s="1"/>
      <c r="P2" s="2" t="s">
        <v>6</v>
      </c>
      <c r="Q2" s="2" t="s">
        <v>7</v>
      </c>
      <c r="R2" s="3" t="s">
        <v>2</v>
      </c>
      <c r="S2" s="4" t="s">
        <v>3</v>
      </c>
    </row>
    <row r="3" spans="1:19" ht="18.75" x14ac:dyDescent="0.2">
      <c r="A3" s="13">
        <v>1</v>
      </c>
      <c r="B3" s="16" t="s">
        <v>29</v>
      </c>
      <c r="C3" s="16" t="s">
        <v>30</v>
      </c>
      <c r="D3" s="16" t="s">
        <v>31</v>
      </c>
      <c r="E3" s="21">
        <v>5.4604709148406982E-2</v>
      </c>
      <c r="F3" s="20">
        <v>5.6892826572537816E-2</v>
      </c>
      <c r="G3" s="1">
        <f t="shared" ref="G3:G47" si="0">E3-F3</f>
        <v>-2.2881174241308339E-3</v>
      </c>
      <c r="H3" s="6">
        <f t="shared" ref="H3" si="1">G3/F3</f>
        <v>-4.0218030320808645E-2</v>
      </c>
      <c r="K3" s="1"/>
      <c r="L3" s="11" t="s">
        <v>10</v>
      </c>
      <c r="M3" s="12">
        <v>1344990.615</v>
      </c>
      <c r="N3" s="1"/>
      <c r="O3" s="13">
        <v>1</v>
      </c>
      <c r="P3" s="5">
        <f>E3*$M$5+$M$4</f>
        <v>73443.034053352472</v>
      </c>
      <c r="Q3" s="13">
        <v>76520.53</v>
      </c>
      <c r="R3" s="1">
        <f t="shared" ref="R3:R47" si="2">P3-Q3</f>
        <v>-3077.4959466475266</v>
      </c>
      <c r="S3" s="6">
        <f t="shared" ref="S3:S47" si="3">R3/Q3</f>
        <v>-4.0217912064220235E-2</v>
      </c>
    </row>
    <row r="4" spans="1:19" ht="18.75" x14ac:dyDescent="0.2">
      <c r="A4" s="13">
        <v>2</v>
      </c>
      <c r="B4" s="14" t="s">
        <v>17</v>
      </c>
      <c r="C4" s="14" t="s">
        <v>12</v>
      </c>
      <c r="D4" s="15" t="s">
        <v>13</v>
      </c>
      <c r="E4" s="21">
        <v>4.85992431640625E-3</v>
      </c>
      <c r="F4" s="20">
        <v>5.2269406921189969E-3</v>
      </c>
      <c r="G4" s="1">
        <f t="shared" si="0"/>
        <v>-3.670163757127469E-4</v>
      </c>
      <c r="H4" s="6">
        <f>G4/F4</f>
        <v>-7.021628851961563E-2</v>
      </c>
      <c r="K4" s="1"/>
      <c r="L4" s="11" t="s">
        <v>11</v>
      </c>
      <c r="M4" s="12">
        <v>0.22500000000000001</v>
      </c>
      <c r="N4" s="1"/>
      <c r="O4" s="13">
        <v>2</v>
      </c>
      <c r="P4" s="5">
        <f t="shared" ref="P4:P47" si="4">E4*$M$5+$M$4</f>
        <v>6536.7765016937255</v>
      </c>
      <c r="Q4" s="13">
        <v>7030.41</v>
      </c>
      <c r="R4" s="1">
        <f t="shared" si="2"/>
        <v>-493.6334983062743</v>
      </c>
      <c r="S4" s="6">
        <f t="shared" si="3"/>
        <v>-7.0214041329918778E-2</v>
      </c>
    </row>
    <row r="5" spans="1:19" ht="18.75" x14ac:dyDescent="0.2">
      <c r="A5" s="13">
        <v>3</v>
      </c>
      <c r="B5" s="14" t="s">
        <v>17</v>
      </c>
      <c r="C5" s="14" t="s">
        <v>14</v>
      </c>
      <c r="D5" s="15" t="s">
        <v>15</v>
      </c>
      <c r="E5" s="21">
        <v>1.66817307472229E-2</v>
      </c>
      <c r="F5" s="20">
        <v>1.5759238993521732E-2</v>
      </c>
      <c r="G5" s="1">
        <f t="shared" si="0"/>
        <v>9.2249175370116843E-4</v>
      </c>
      <c r="H5" s="6">
        <f t="shared" ref="H5:H47" si="5">G5/F5</f>
        <v>5.8536567284777137E-2</v>
      </c>
      <c r="L5" t="s">
        <v>86</v>
      </c>
      <c r="M5" s="19">
        <f>M3-M4</f>
        <v>1344990.39</v>
      </c>
      <c r="O5" s="13">
        <v>3</v>
      </c>
      <c r="P5" s="5">
        <f t="shared" si="4"/>
        <v>22436.992543582317</v>
      </c>
      <c r="Q5" s="13">
        <v>21196.25</v>
      </c>
      <c r="R5" s="1">
        <f t="shared" si="2"/>
        <v>1240.742543582317</v>
      </c>
      <c r="S5" s="6">
        <f t="shared" si="3"/>
        <v>5.853594591412712E-2</v>
      </c>
    </row>
    <row r="6" spans="1:19" ht="18.75" x14ac:dyDescent="0.2">
      <c r="A6" s="13">
        <v>4</v>
      </c>
      <c r="B6" s="16" t="s">
        <v>29</v>
      </c>
      <c r="C6" s="16" t="s">
        <v>32</v>
      </c>
      <c r="D6" s="16" t="s">
        <v>33</v>
      </c>
      <c r="E6" s="21">
        <v>0.18002843856811523</v>
      </c>
      <c r="F6" s="20">
        <v>0.18230125644243453</v>
      </c>
      <c r="G6" s="1">
        <f t="shared" si="0"/>
        <v>-2.2728178743192939E-3</v>
      </c>
      <c r="H6" s="6">
        <f t="shared" si="5"/>
        <v>-1.246737361372484E-2</v>
      </c>
      <c r="O6" s="13">
        <v>4</v>
      </c>
      <c r="P6" s="5">
        <f t="shared" si="4"/>
        <v>242136.74480082034</v>
      </c>
      <c r="Q6" s="13">
        <v>245193.663</v>
      </c>
      <c r="R6" s="1">
        <f t="shared" si="2"/>
        <v>-3056.918199179665</v>
      </c>
      <c r="S6" s="6">
        <f t="shared" si="3"/>
        <v>-1.2467362173139299E-2</v>
      </c>
    </row>
    <row r="7" spans="1:19" ht="18.75" x14ac:dyDescent="0.2">
      <c r="A7" s="13">
        <v>5</v>
      </c>
      <c r="B7" s="16" t="s">
        <v>29</v>
      </c>
      <c r="C7" s="16" t="s">
        <v>32</v>
      </c>
      <c r="D7" s="16" t="s">
        <v>34</v>
      </c>
      <c r="E7" s="21">
        <v>0.1453549861907959</v>
      </c>
      <c r="F7" s="20">
        <v>0.14271947474658164</v>
      </c>
      <c r="G7" s="1">
        <f t="shared" si="0"/>
        <v>2.6355114442142558E-3</v>
      </c>
      <c r="H7" s="6">
        <f t="shared" si="5"/>
        <v>1.8466375726886426E-2</v>
      </c>
      <c r="O7" s="13">
        <v>5</v>
      </c>
      <c r="P7" s="5">
        <f t="shared" si="4"/>
        <v>195501.28456520318</v>
      </c>
      <c r="Q7" s="13">
        <v>191956.54699999999</v>
      </c>
      <c r="R7" s="1">
        <f t="shared" si="2"/>
        <v>3544.7375652031915</v>
      </c>
      <c r="S7" s="6">
        <f t="shared" si="3"/>
        <v>1.8466354081703665E-2</v>
      </c>
    </row>
    <row r="8" spans="1:19" ht="18.75" x14ac:dyDescent="0.2">
      <c r="A8" s="13">
        <v>6</v>
      </c>
      <c r="B8" s="16" t="s">
        <v>29</v>
      </c>
      <c r="C8" s="16" t="s">
        <v>32</v>
      </c>
      <c r="D8" s="16" t="s">
        <v>35</v>
      </c>
      <c r="E8" s="21">
        <v>0.12272849678993225</v>
      </c>
      <c r="F8" s="20">
        <v>0.12414563423014494</v>
      </c>
      <c r="G8" s="1">
        <f t="shared" si="0"/>
        <v>-1.4171374402126846E-3</v>
      </c>
      <c r="H8" s="6">
        <f t="shared" si="5"/>
        <v>-1.1415121031042882E-2</v>
      </c>
      <c r="O8" s="13">
        <v>6</v>
      </c>
      <c r="P8" s="5">
        <f t="shared" si="4"/>
        <v>165068.87376160471</v>
      </c>
      <c r="Q8" s="13">
        <v>166974.90999999997</v>
      </c>
      <c r="R8" s="1">
        <f t="shared" si="2"/>
        <v>-1906.0362383952597</v>
      </c>
      <c r="S8" s="6">
        <f t="shared" si="3"/>
        <v>-1.1415105649077816E-2</v>
      </c>
    </row>
    <row r="9" spans="1:19" ht="18.75" x14ac:dyDescent="0.2">
      <c r="A9" s="13">
        <v>7</v>
      </c>
      <c r="B9" s="16" t="s">
        <v>36</v>
      </c>
      <c r="C9" s="16" t="s">
        <v>37</v>
      </c>
      <c r="D9" s="16" t="s">
        <v>38</v>
      </c>
      <c r="E9" s="21">
        <v>5.1710307598114014E-3</v>
      </c>
      <c r="F9" s="20">
        <v>4.8168411076899963E-3</v>
      </c>
      <c r="G9" s="1">
        <f t="shared" si="0"/>
        <v>3.5418965212140503E-4</v>
      </c>
      <c r="H9" s="6">
        <f t="shared" si="5"/>
        <v>7.3531520804360331E-2</v>
      </c>
      <c r="O9" s="13">
        <v>7</v>
      </c>
      <c r="P9" s="5">
        <f t="shared" si="4"/>
        <v>6955.2116783407328</v>
      </c>
      <c r="Q9" s="13">
        <v>6478.83</v>
      </c>
      <c r="R9" s="1">
        <f t="shared" si="2"/>
        <v>476.38167834073283</v>
      </c>
      <c r="S9" s="6">
        <f t="shared" si="3"/>
        <v>7.3528967165480935E-2</v>
      </c>
    </row>
    <row r="10" spans="1:19" ht="18.75" x14ac:dyDescent="0.2">
      <c r="A10" s="13">
        <v>8</v>
      </c>
      <c r="B10" s="16" t="s">
        <v>36</v>
      </c>
      <c r="C10" s="16" t="s">
        <v>39</v>
      </c>
      <c r="D10" s="16" t="s">
        <v>40</v>
      </c>
      <c r="E10" s="21">
        <v>8.9468806982040405E-2</v>
      </c>
      <c r="F10" s="20">
        <v>0.10335135182638737</v>
      </c>
      <c r="G10" s="1">
        <f t="shared" si="0"/>
        <v>-1.3882544844346964E-2</v>
      </c>
      <c r="H10" s="6">
        <f t="shared" si="5"/>
        <v>-0.13432378579495766</v>
      </c>
      <c r="O10" s="13">
        <v>8</v>
      </c>
      <c r="P10" s="5">
        <f t="shared" si="4"/>
        <v>120334.91059560924</v>
      </c>
      <c r="Q10" s="13">
        <v>139006.79999999996</v>
      </c>
      <c r="R10" s="1">
        <f t="shared" si="2"/>
        <v>-18671.88940439072</v>
      </c>
      <c r="S10" s="6">
        <f t="shared" si="3"/>
        <v>-0.13432356837500559</v>
      </c>
    </row>
    <row r="11" spans="1:19" ht="18.75" x14ac:dyDescent="0.2">
      <c r="A11" s="13">
        <v>9</v>
      </c>
      <c r="B11" s="16" t="s">
        <v>36</v>
      </c>
      <c r="C11" s="16" t="s">
        <v>41</v>
      </c>
      <c r="D11" s="27" t="s">
        <v>42</v>
      </c>
      <c r="E11" s="21">
        <v>8.5976719856262207E-3</v>
      </c>
      <c r="F11" s="20">
        <v>1.6683647085389216E-2</v>
      </c>
      <c r="G11" s="1">
        <f t="shared" si="0"/>
        <v>-8.0859750997629952E-3</v>
      </c>
      <c r="H11" s="6">
        <f t="shared" si="5"/>
        <v>-0.48466471739529465</v>
      </c>
      <c r="O11" s="13">
        <v>9</v>
      </c>
      <c r="P11" s="5">
        <f t="shared" si="4"/>
        <v>11564.011197039485</v>
      </c>
      <c r="Q11" s="13">
        <v>22439.57</v>
      </c>
      <c r="R11" s="1">
        <f t="shared" si="2"/>
        <v>-10875.558802960515</v>
      </c>
      <c r="S11" s="6">
        <f t="shared" si="3"/>
        <v>-0.48465985769604836</v>
      </c>
    </row>
    <row r="12" spans="1:19" ht="18.75" x14ac:dyDescent="0.2">
      <c r="A12" s="13">
        <v>10</v>
      </c>
      <c r="B12" s="16" t="s">
        <v>36</v>
      </c>
      <c r="C12" s="16" t="s">
        <v>41</v>
      </c>
      <c r="D12" s="16" t="s">
        <v>43</v>
      </c>
      <c r="E12" s="21">
        <v>1.2422293424606323E-2</v>
      </c>
      <c r="F12" s="20">
        <v>1.1408464412894431E-2</v>
      </c>
      <c r="G12" s="1">
        <f t="shared" si="0"/>
        <v>1.0138290117118927E-3</v>
      </c>
      <c r="H12" s="6">
        <f t="shared" si="5"/>
        <v>8.8866386835200289E-2</v>
      </c>
      <c r="O12" s="13">
        <v>10</v>
      </c>
      <c r="P12" s="5">
        <f t="shared" si="4"/>
        <v>16708.090277855692</v>
      </c>
      <c r="Q12" s="13">
        <v>15344.5</v>
      </c>
      <c r="R12" s="1">
        <f t="shared" si="2"/>
        <v>1363.590277855692</v>
      </c>
      <c r="S12" s="6">
        <f t="shared" si="3"/>
        <v>8.8865083766541231E-2</v>
      </c>
    </row>
    <row r="13" spans="1:19" ht="18.75" x14ac:dyDescent="0.2">
      <c r="A13" s="13">
        <v>11</v>
      </c>
      <c r="B13" s="16" t="s">
        <v>44</v>
      </c>
      <c r="C13" s="16" t="s">
        <v>45</v>
      </c>
      <c r="D13" s="16" t="s">
        <v>46</v>
      </c>
      <c r="E13" s="21">
        <v>5.0483345985412598E-3</v>
      </c>
      <c r="F13" s="20">
        <v>4.6162225739025545E-3</v>
      </c>
      <c r="G13" s="1">
        <f t="shared" si="0"/>
        <v>4.3211202463870526E-4</v>
      </c>
      <c r="H13" s="6">
        <f t="shared" si="5"/>
        <v>9.3607276885134622E-2</v>
      </c>
      <c r="O13" s="13">
        <v>11</v>
      </c>
      <c r="P13" s="5">
        <f t="shared" si="4"/>
        <v>6790.186520542502</v>
      </c>
      <c r="Q13" s="13">
        <v>6209</v>
      </c>
      <c r="R13" s="1">
        <f t="shared" si="2"/>
        <v>581.18652054250197</v>
      </c>
      <c r="S13" s="6">
        <f t="shared" si="3"/>
        <v>9.36038847708974E-2</v>
      </c>
    </row>
    <row r="14" spans="1:19" ht="18.75" x14ac:dyDescent="0.2">
      <c r="A14" s="13">
        <v>12</v>
      </c>
      <c r="B14" s="16" t="s">
        <v>47</v>
      </c>
      <c r="C14" s="16" t="s">
        <v>48</v>
      </c>
      <c r="D14" s="16" t="s">
        <v>48</v>
      </c>
      <c r="E14" s="21">
        <v>0.19219610095024109</v>
      </c>
      <c r="F14" s="20">
        <v>0.196878295167596</v>
      </c>
      <c r="G14" s="1">
        <f t="shared" si="0"/>
        <v>-4.6821942173549125E-3</v>
      </c>
      <c r="H14" s="6">
        <f t="shared" si="5"/>
        <v>-2.3782175751619117E-2</v>
      </c>
      <c r="O14" s="13">
        <v>12</v>
      </c>
      <c r="P14" s="5">
        <f t="shared" si="4"/>
        <v>258502.1337735441</v>
      </c>
      <c r="Q14" s="13">
        <v>264799.64</v>
      </c>
      <c r="R14" s="1">
        <f t="shared" si="2"/>
        <v>-6297.5062264559092</v>
      </c>
      <c r="S14" s="6">
        <f t="shared" si="3"/>
        <v>-2.3782155543927132E-2</v>
      </c>
    </row>
    <row r="15" spans="1:19" ht="37.5" x14ac:dyDescent="0.2">
      <c r="A15" s="13">
        <v>13</v>
      </c>
      <c r="B15" s="16" t="s">
        <v>47</v>
      </c>
      <c r="C15" s="16" t="s">
        <v>49</v>
      </c>
      <c r="D15" s="16" t="s">
        <v>49</v>
      </c>
      <c r="E15" s="21">
        <v>5.1205724477767944E-2</v>
      </c>
      <c r="F15" s="20">
        <v>5.5762312918830596E-2</v>
      </c>
      <c r="G15" s="1">
        <f t="shared" si="0"/>
        <v>-4.556588441062652E-3</v>
      </c>
      <c r="H15" s="6">
        <f t="shared" si="5"/>
        <v>-8.1714480668966652E-2</v>
      </c>
      <c r="O15" s="13">
        <v>13</v>
      </c>
      <c r="P15" s="5">
        <f t="shared" si="4"/>
        <v>68871.432335585661</v>
      </c>
      <c r="Q15" s="13">
        <v>75000</v>
      </c>
      <c r="R15" s="1">
        <f t="shared" si="2"/>
        <v>-6128.5676644143387</v>
      </c>
      <c r="S15" s="6">
        <f t="shared" si="3"/>
        <v>-8.1714235525524509E-2</v>
      </c>
    </row>
    <row r="16" spans="1:19" ht="18.75" x14ac:dyDescent="0.2">
      <c r="A16" s="13">
        <v>14</v>
      </c>
      <c r="B16" s="16" t="s">
        <v>47</v>
      </c>
      <c r="C16" s="16" t="s">
        <v>50</v>
      </c>
      <c r="D16" s="16" t="s">
        <v>50</v>
      </c>
      <c r="E16" s="21">
        <v>3.5497397184371948E-2</v>
      </c>
      <c r="F16" s="20">
        <v>3.6745205740838047E-2</v>
      </c>
      <c r="G16" s="1">
        <f t="shared" si="0"/>
        <v>-1.2478085564660985E-3</v>
      </c>
      <c r="H16" s="6">
        <f t="shared" si="5"/>
        <v>-3.3958404404286775E-2</v>
      </c>
      <c r="O16" s="13">
        <v>14</v>
      </c>
      <c r="P16" s="5">
        <f t="shared" si="4"/>
        <v>47743.883082993321</v>
      </c>
      <c r="Q16" s="13">
        <v>49422.173600000002</v>
      </c>
      <c r="R16" s="1">
        <f t="shared" si="2"/>
        <v>-1678.2905170066806</v>
      </c>
      <c r="S16" s="6">
        <f t="shared" si="3"/>
        <v>-3.3958249804834174E-2</v>
      </c>
    </row>
    <row r="17" spans="1:19" ht="18.75" x14ac:dyDescent="0.2">
      <c r="A17" s="13">
        <v>15</v>
      </c>
      <c r="B17" s="16" t="s">
        <v>47</v>
      </c>
      <c r="C17" s="16" t="s">
        <v>51</v>
      </c>
      <c r="D17" s="16" t="s">
        <v>51</v>
      </c>
      <c r="E17" s="21">
        <v>7.6462328433990479E-3</v>
      </c>
      <c r="F17" s="20">
        <v>9.2192294399962224E-3</v>
      </c>
      <c r="G17" s="1">
        <f t="shared" si="0"/>
        <v>-1.5729965965971746E-3</v>
      </c>
      <c r="H17" s="6">
        <f t="shared" si="5"/>
        <v>-0.17062126578312159</v>
      </c>
      <c r="O17" s="13">
        <v>15</v>
      </c>
      <c r="P17" s="5">
        <f t="shared" si="4"/>
        <v>10284.334694074094</v>
      </c>
      <c r="Q17" s="13">
        <v>12400</v>
      </c>
      <c r="R17" s="1">
        <f t="shared" si="2"/>
        <v>-2115.6653059259061</v>
      </c>
      <c r="S17" s="6">
        <f t="shared" si="3"/>
        <v>-0.17061816983273437</v>
      </c>
    </row>
    <row r="18" spans="1:19" ht="18.75" x14ac:dyDescent="0.2">
      <c r="A18" s="13">
        <v>16</v>
      </c>
      <c r="B18" s="16" t="s">
        <v>47</v>
      </c>
      <c r="C18" s="16" t="s">
        <v>52</v>
      </c>
      <c r="D18" s="16" t="s">
        <v>52</v>
      </c>
      <c r="E18" s="21">
        <v>4.4671952724456787E-2</v>
      </c>
      <c r="F18" s="20">
        <v>4.8425509568139E-2</v>
      </c>
      <c r="G18" s="1">
        <f t="shared" si="0"/>
        <v>-3.7535568436822125E-3</v>
      </c>
      <c r="H18" s="6">
        <f t="shared" si="5"/>
        <v>-7.7511974105313727E-2</v>
      </c>
      <c r="O18" s="13">
        <v>16</v>
      </c>
      <c r="P18" s="5">
        <f t="shared" si="4"/>
        <v>60083.572116928692</v>
      </c>
      <c r="Q18" s="13">
        <v>65132.07</v>
      </c>
      <c r="R18" s="1">
        <f t="shared" si="2"/>
        <v>-5048.497883071308</v>
      </c>
      <c r="S18" s="6">
        <f t="shared" si="3"/>
        <v>-7.7511706338694711E-2</v>
      </c>
    </row>
    <row r="19" spans="1:19" ht="18.75" x14ac:dyDescent="0.2">
      <c r="A19" s="13">
        <v>17</v>
      </c>
      <c r="B19" s="16" t="s">
        <v>47</v>
      </c>
      <c r="C19" s="16" t="s">
        <v>53</v>
      </c>
      <c r="D19" s="16" t="s">
        <v>53</v>
      </c>
      <c r="E19" s="21">
        <v>6.592094898223877E-3</v>
      </c>
      <c r="F19" s="20">
        <v>8.0596672516002141E-3</v>
      </c>
      <c r="G19" s="1">
        <f t="shared" si="0"/>
        <v>-1.4675723533763372E-3</v>
      </c>
      <c r="H19" s="6">
        <f t="shared" si="5"/>
        <v>-0.18208845446875696</v>
      </c>
      <c r="O19" s="13">
        <v>17</v>
      </c>
      <c r="P19" s="5">
        <f t="shared" si="4"/>
        <v>8866.5292880791421</v>
      </c>
      <c r="Q19" s="13">
        <v>10840.4</v>
      </c>
      <c r="R19" s="1">
        <f t="shared" si="2"/>
        <v>-1973.8707119208575</v>
      </c>
      <c r="S19" s="6">
        <f t="shared" si="3"/>
        <v>-0.18208467509693901</v>
      </c>
    </row>
    <row r="20" spans="1:19" ht="18.75" x14ac:dyDescent="0.2">
      <c r="A20" s="13">
        <v>18</v>
      </c>
      <c r="B20" s="16" t="s">
        <v>47</v>
      </c>
      <c r="C20" s="16" t="s">
        <v>54</v>
      </c>
      <c r="D20" s="16" t="s">
        <v>54</v>
      </c>
      <c r="E20" s="21">
        <v>3.533703088760376E-2</v>
      </c>
      <c r="F20" s="20">
        <v>3.4584183906325165E-2</v>
      </c>
      <c r="G20" s="1">
        <f t="shared" si="0"/>
        <v>7.5284698127859456E-4</v>
      </c>
      <c r="H20" s="6">
        <f t="shared" si="5"/>
        <v>2.1768533943659286E-2</v>
      </c>
      <c r="O20" s="13">
        <v>18</v>
      </c>
      <c r="P20" s="5">
        <f t="shared" si="4"/>
        <v>47528.191954960224</v>
      </c>
      <c r="Q20" s="13">
        <v>46515.62</v>
      </c>
      <c r="R20" s="1">
        <f t="shared" si="2"/>
        <v>1012.5719549602218</v>
      </c>
      <c r="S20" s="6">
        <f t="shared" si="3"/>
        <v>2.1768428647413959E-2</v>
      </c>
    </row>
    <row r="21" spans="1:19" ht="18.75" x14ac:dyDescent="0.2">
      <c r="A21" s="13">
        <v>19</v>
      </c>
      <c r="B21" s="15" t="s">
        <v>55</v>
      </c>
      <c r="C21" s="15" t="s">
        <v>56</v>
      </c>
      <c r="D21" s="15" t="s">
        <v>57</v>
      </c>
      <c r="E21" s="21">
        <v>0.33545339107513428</v>
      </c>
      <c r="F21" s="20">
        <v>0.33649556782335083</v>
      </c>
      <c r="G21" s="1">
        <f t="shared" si="0"/>
        <v>-1.04217674821655E-3</v>
      </c>
      <c r="H21" s="6">
        <f t="shared" si="5"/>
        <v>-3.0971485150843316E-3</v>
      </c>
      <c r="O21" s="13">
        <v>19</v>
      </c>
      <c r="P21" s="5">
        <f t="shared" si="4"/>
        <v>451181.81228896731</v>
      </c>
      <c r="Q21" s="13">
        <v>452583.53</v>
      </c>
      <c r="R21" s="1">
        <f t="shared" si="2"/>
        <v>-1401.7177110327175</v>
      </c>
      <c r="S21" s="6">
        <f t="shared" si="3"/>
        <v>-3.0971469753499812E-3</v>
      </c>
    </row>
    <row r="22" spans="1:19" ht="18.75" x14ac:dyDescent="0.2">
      <c r="A22" s="13">
        <v>20</v>
      </c>
      <c r="B22" s="15" t="s">
        <v>55</v>
      </c>
      <c r="C22" s="15" t="s">
        <v>58</v>
      </c>
      <c r="D22" s="15" t="s">
        <v>59</v>
      </c>
      <c r="E22" s="21">
        <v>1.4148503541946411E-2</v>
      </c>
      <c r="F22" s="20">
        <v>1.5010980859127181E-2</v>
      </c>
      <c r="G22" s="1">
        <f t="shared" si="0"/>
        <v>-8.6247731718076988E-4</v>
      </c>
      <c r="H22" s="6">
        <f t="shared" si="5"/>
        <v>-5.7456426417088841E-2</v>
      </c>
      <c r="O22" s="13">
        <v>20</v>
      </c>
      <c r="P22" s="5">
        <f t="shared" si="4"/>
        <v>19029.826296798881</v>
      </c>
      <c r="Q22" s="13">
        <v>20189.849999999999</v>
      </c>
      <c r="R22" s="1">
        <f t="shared" si="2"/>
        <v>-1160.0237032011173</v>
      </c>
      <c r="S22" s="6">
        <f t="shared" si="3"/>
        <v>-5.7455786110402869E-2</v>
      </c>
    </row>
    <row r="23" spans="1:19" ht="18.75" x14ac:dyDescent="0.2">
      <c r="A23" s="13">
        <v>21</v>
      </c>
      <c r="B23" s="15" t="s">
        <v>55</v>
      </c>
      <c r="C23" s="15" t="s">
        <v>58</v>
      </c>
      <c r="D23" s="15" t="s">
        <v>60</v>
      </c>
      <c r="E23" s="21">
        <v>2.2019028663635254E-2</v>
      </c>
      <c r="F23" s="20">
        <v>2.3173425796744914E-2</v>
      </c>
      <c r="G23" s="1">
        <f t="shared" si="0"/>
        <v>-1.1543971331096602E-3</v>
      </c>
      <c r="H23" s="6">
        <f t="shared" si="5"/>
        <v>-4.9815557839178619E-2</v>
      </c>
      <c r="O23" s="13">
        <v>21</v>
      </c>
      <c r="P23" s="5">
        <f t="shared" si="4"/>
        <v>29615.606949723955</v>
      </c>
      <c r="Q23" s="13">
        <v>31168.26</v>
      </c>
      <c r="R23" s="1">
        <f t="shared" si="2"/>
        <v>-1552.6530502760434</v>
      </c>
      <c r="S23" s="6">
        <f t="shared" si="3"/>
        <v>-4.9815198226530563E-2</v>
      </c>
    </row>
    <row r="24" spans="1:19" ht="18.75" x14ac:dyDescent="0.2">
      <c r="A24" s="13">
        <v>22</v>
      </c>
      <c r="B24" s="15" t="s">
        <v>55</v>
      </c>
      <c r="C24" s="15" t="s">
        <v>61</v>
      </c>
      <c r="D24" s="15" t="s">
        <v>62</v>
      </c>
      <c r="E24" s="21">
        <v>8.757174015045166E-3</v>
      </c>
      <c r="F24" s="20">
        <v>9.0287448076115991E-3</v>
      </c>
      <c r="G24" s="1">
        <f t="shared" si="0"/>
        <v>-2.7157079256643311E-4</v>
      </c>
      <c r="H24" s="6">
        <f t="shared" si="5"/>
        <v>-3.0078465872408741E-2</v>
      </c>
      <c r="O24" s="13">
        <v>22</v>
      </c>
      <c r="P24" s="5">
        <f t="shared" si="4"/>
        <v>11778.539893793462</v>
      </c>
      <c r="Q24" s="13">
        <v>12143.8</v>
      </c>
      <c r="R24" s="1">
        <f t="shared" si="2"/>
        <v>-365.26010620653688</v>
      </c>
      <c r="S24" s="6">
        <f t="shared" si="3"/>
        <v>-3.0077908579401579E-2</v>
      </c>
    </row>
    <row r="25" spans="1:19" ht="18.75" x14ac:dyDescent="0.2">
      <c r="A25" s="13">
        <v>23</v>
      </c>
      <c r="B25" s="15" t="s">
        <v>55</v>
      </c>
      <c r="C25" s="15" t="s">
        <v>61</v>
      </c>
      <c r="D25" s="28" t="s">
        <v>63</v>
      </c>
      <c r="E25" s="21">
        <v>9.394526481628418E-3</v>
      </c>
      <c r="F25" s="20">
        <v>7.60889823160744E-3</v>
      </c>
      <c r="G25" s="1">
        <f t="shared" si="0"/>
        <v>1.7856282500209779E-3</v>
      </c>
      <c r="H25" s="6">
        <f t="shared" si="5"/>
        <v>0.23467632181009598</v>
      </c>
      <c r="O25" s="13">
        <v>23</v>
      </c>
      <c r="P25" s="5">
        <f t="shared" si="4"/>
        <v>12635.772836390734</v>
      </c>
      <c r="Q25" s="13">
        <v>10234.120000000001</v>
      </c>
      <c r="R25" s="1">
        <f t="shared" si="2"/>
        <v>2401.6528363907328</v>
      </c>
      <c r="S25" s="6">
        <f t="shared" si="3"/>
        <v>0.23467116238530841</v>
      </c>
    </row>
    <row r="26" spans="1:19" ht="18.75" x14ac:dyDescent="0.2">
      <c r="A26" s="13">
        <v>24</v>
      </c>
      <c r="B26" s="15" t="s">
        <v>55</v>
      </c>
      <c r="C26" s="15" t="s">
        <v>61</v>
      </c>
      <c r="D26" s="15" t="s">
        <v>64</v>
      </c>
      <c r="E26" s="21">
        <v>6.6672563552856445E-3</v>
      </c>
      <c r="F26" s="20">
        <v>7.1955123783449494E-3</v>
      </c>
      <c r="G26" s="1">
        <f t="shared" si="0"/>
        <v>-5.2825602305930485E-4</v>
      </c>
      <c r="H26" s="6">
        <f t="shared" si="5"/>
        <v>-7.3414650032303852E-2</v>
      </c>
      <c r="O26" s="13">
        <v>24</v>
      </c>
      <c r="P26" s="5">
        <f t="shared" si="4"/>
        <v>8967.6207255256177</v>
      </c>
      <c r="Q26" s="13">
        <v>9678.1200000000008</v>
      </c>
      <c r="R26" s="1">
        <f t="shared" si="2"/>
        <v>-710.49927447438313</v>
      </c>
      <c r="S26" s="6">
        <f t="shared" si="3"/>
        <v>-7.3412943265260516E-2</v>
      </c>
    </row>
    <row r="27" spans="1:19" ht="18.75" x14ac:dyDescent="0.2">
      <c r="A27" s="13">
        <v>25</v>
      </c>
      <c r="B27" s="15" t="s">
        <v>55</v>
      </c>
      <c r="C27" s="15" t="s">
        <v>65</v>
      </c>
      <c r="D27" s="15" t="s">
        <v>66</v>
      </c>
      <c r="E27" s="21">
        <v>5.8183372020721436E-3</v>
      </c>
      <c r="F27" s="20">
        <v>6.1950591334708352E-3</v>
      </c>
      <c r="G27" s="1">
        <f t="shared" si="0"/>
        <v>-3.7672193139869168E-4</v>
      </c>
      <c r="H27" s="6">
        <f t="shared" si="5"/>
        <v>-6.0810062225770872E-2</v>
      </c>
      <c r="O27" s="13">
        <v>25</v>
      </c>
      <c r="P27" s="5">
        <f t="shared" si="4"/>
        <v>7825.8326225665205</v>
      </c>
      <c r="Q27" s="13">
        <v>8332.52</v>
      </c>
      <c r="R27" s="1">
        <f t="shared" si="2"/>
        <v>-506.68737743347992</v>
      </c>
      <c r="S27" s="6">
        <f t="shared" si="3"/>
        <v>-6.0808420193828504E-2</v>
      </c>
    </row>
    <row r="28" spans="1:19" ht="18.75" x14ac:dyDescent="0.2">
      <c r="A28" s="13">
        <v>26</v>
      </c>
      <c r="B28" s="15" t="s">
        <v>55</v>
      </c>
      <c r="C28" s="15" t="s">
        <v>65</v>
      </c>
      <c r="D28" s="15" t="s">
        <v>67</v>
      </c>
      <c r="E28" s="21">
        <v>1.0150820016860962E-2</v>
      </c>
      <c r="F28" s="20">
        <v>1.0406598518521758E-2</v>
      </c>
      <c r="G28" s="1">
        <f t="shared" si="0"/>
        <v>-2.5577850166079615E-4</v>
      </c>
      <c r="H28" s="6">
        <f t="shared" si="5"/>
        <v>-2.457849231000497E-2</v>
      </c>
      <c r="O28" s="13">
        <v>26</v>
      </c>
      <c r="P28" s="5">
        <f t="shared" si="4"/>
        <v>13652.980373297631</v>
      </c>
      <c r="Q28" s="13">
        <v>13997</v>
      </c>
      <c r="R28" s="1">
        <f t="shared" si="2"/>
        <v>-344.01962670236935</v>
      </c>
      <c r="S28" s="6">
        <f t="shared" si="3"/>
        <v>-2.4578097213857925E-2</v>
      </c>
    </row>
    <row r="29" spans="1:19" ht="18.75" x14ac:dyDescent="0.2">
      <c r="A29" s="13">
        <v>27</v>
      </c>
      <c r="B29" s="15" t="s">
        <v>55</v>
      </c>
      <c r="C29" s="15" t="s">
        <v>65</v>
      </c>
      <c r="D29" s="15" t="s">
        <v>68</v>
      </c>
      <c r="E29" s="21">
        <v>1.2051761150360107E-2</v>
      </c>
      <c r="F29" s="20">
        <v>1.2390166594424518E-2</v>
      </c>
      <c r="G29" s="1">
        <f t="shared" si="0"/>
        <v>-3.384054440644102E-4</v>
      </c>
      <c r="H29" s="6">
        <f t="shared" si="5"/>
        <v>-2.7312420820611898E-2</v>
      </c>
      <c r="O29" s="13">
        <v>27</v>
      </c>
      <c r="P29" s="5">
        <f t="shared" si="4"/>
        <v>16209.727929809689</v>
      </c>
      <c r="Q29" s="13">
        <v>16664.88</v>
      </c>
      <c r="R29" s="1">
        <f t="shared" si="2"/>
        <v>-455.15207019031186</v>
      </c>
      <c r="S29" s="6">
        <f t="shared" si="3"/>
        <v>-2.7312052063399907E-2</v>
      </c>
    </row>
    <row r="30" spans="1:19" ht="18.75" x14ac:dyDescent="0.2">
      <c r="A30" s="13">
        <v>28</v>
      </c>
      <c r="B30" s="15" t="s">
        <v>55</v>
      </c>
      <c r="C30" s="15" t="s">
        <v>69</v>
      </c>
      <c r="D30" s="15" t="s">
        <v>70</v>
      </c>
      <c r="E30" s="21">
        <v>1.5152633190155029E-2</v>
      </c>
      <c r="F30" s="20">
        <v>1.4578345797697486E-2</v>
      </c>
      <c r="G30" s="1">
        <f t="shared" si="0"/>
        <v>5.7428739245754361E-4</v>
      </c>
      <c r="H30" s="6">
        <f t="shared" si="5"/>
        <v>3.9393179475016089E-2</v>
      </c>
      <c r="O30" s="13">
        <v>28</v>
      </c>
      <c r="P30" s="5">
        <f t="shared" si="4"/>
        <v>20380.371023953554</v>
      </c>
      <c r="Q30" s="13">
        <v>19607.96</v>
      </c>
      <c r="R30" s="1">
        <f t="shared" si="2"/>
        <v>772.41102395355483</v>
      </c>
      <c r="S30" s="6">
        <f t="shared" si="3"/>
        <v>3.9392727440975751E-2</v>
      </c>
    </row>
    <row r="31" spans="1:19" ht="18.75" x14ac:dyDescent="0.2">
      <c r="A31" s="13">
        <v>29</v>
      </c>
      <c r="B31" s="15" t="s">
        <v>55</v>
      </c>
      <c r="C31" s="15" t="s">
        <v>71</v>
      </c>
      <c r="D31" s="15" t="s">
        <v>72</v>
      </c>
      <c r="E31" s="21">
        <v>1.4087289571762085E-2</v>
      </c>
      <c r="F31" s="20">
        <v>1.3210529333224455E-2</v>
      </c>
      <c r="G31" s="1">
        <f t="shared" si="0"/>
        <v>8.7676023853762962E-4</v>
      </c>
      <c r="H31" s="6">
        <f t="shared" si="5"/>
        <v>6.6368289749948128E-2</v>
      </c>
      <c r="O31" s="13">
        <v>29</v>
      </c>
      <c r="P31" s="5">
        <f t="shared" si="4"/>
        <v>18947.494095167218</v>
      </c>
      <c r="Q31" s="13">
        <v>17768.259999999998</v>
      </c>
      <c r="R31" s="1">
        <f t="shared" si="2"/>
        <v>1179.2340951672195</v>
      </c>
      <c r="S31" s="6">
        <f t="shared" si="3"/>
        <v>6.6367449326339187E-2</v>
      </c>
    </row>
    <row r="32" spans="1:19" ht="18.75" x14ac:dyDescent="0.2">
      <c r="A32" s="13">
        <v>30</v>
      </c>
      <c r="B32" s="15" t="s">
        <v>55</v>
      </c>
      <c r="C32" s="15" t="s">
        <v>71</v>
      </c>
      <c r="D32" s="15" t="s">
        <v>73</v>
      </c>
      <c r="E32" s="21">
        <v>7.079780101776123E-3</v>
      </c>
      <c r="F32" s="20">
        <v>8.1625676150741868E-3</v>
      </c>
      <c r="G32" s="1">
        <f t="shared" si="0"/>
        <v>-1.0827875132980638E-3</v>
      </c>
      <c r="H32" s="6">
        <f t="shared" si="5"/>
        <v>-0.13265280783689076</v>
      </c>
      <c r="O32" s="13">
        <v>30</v>
      </c>
      <c r="P32" s="5">
        <f t="shared" si="4"/>
        <v>9522.4612002021076</v>
      </c>
      <c r="Q32" s="13">
        <v>10978.8</v>
      </c>
      <c r="R32" s="1">
        <f t="shared" si="2"/>
        <v>-1456.3387997978916</v>
      </c>
      <c r="S32" s="6">
        <f t="shared" si="3"/>
        <v>-0.13265008924453417</v>
      </c>
    </row>
    <row r="33" spans="1:19" ht="18.75" x14ac:dyDescent="0.2">
      <c r="A33" s="13">
        <v>31</v>
      </c>
      <c r="B33" s="15" t="s">
        <v>55</v>
      </c>
      <c r="C33" s="15" t="s">
        <v>71</v>
      </c>
      <c r="D33" s="15" t="s">
        <v>74</v>
      </c>
      <c r="E33" s="21">
        <v>5.4395556449890137E-2</v>
      </c>
      <c r="F33" s="20">
        <v>5.7645902585222189E-2</v>
      </c>
      <c r="G33" s="1">
        <f t="shared" si="0"/>
        <v>-3.2503461353320523E-3</v>
      </c>
      <c r="H33" s="6">
        <f t="shared" si="5"/>
        <v>-5.6384686327477063E-2</v>
      </c>
      <c r="O33" s="13">
        <v>31</v>
      </c>
      <c r="P33" s="5">
        <f t="shared" si="4"/>
        <v>73161.725683804747</v>
      </c>
      <c r="Q33" s="13">
        <v>77533.41</v>
      </c>
      <c r="R33" s="1">
        <f t="shared" si="2"/>
        <v>-4371.6843161952565</v>
      </c>
      <c r="S33" s="6">
        <f t="shared" si="3"/>
        <v>-5.6384522700539758E-2</v>
      </c>
    </row>
    <row r="34" spans="1:19" ht="18.75" x14ac:dyDescent="0.2">
      <c r="A34" s="13">
        <v>32</v>
      </c>
      <c r="B34" s="17" t="s">
        <v>75</v>
      </c>
      <c r="C34" s="17" t="s">
        <v>76</v>
      </c>
      <c r="D34" s="17" t="s">
        <v>77</v>
      </c>
      <c r="E34" s="21">
        <v>2.1236270666122437E-2</v>
      </c>
      <c r="F34" s="20">
        <v>1.8961745146744136E-2</v>
      </c>
      <c r="G34" s="1">
        <f t="shared" si="0"/>
        <v>2.2745255193783002E-3</v>
      </c>
      <c r="H34" s="6">
        <f t="shared" si="5"/>
        <v>0.11995338518558521</v>
      </c>
      <c r="O34" s="13">
        <v>32</v>
      </c>
      <c r="P34" s="5">
        <f t="shared" si="4"/>
        <v>28562.804965373572</v>
      </c>
      <c r="Q34" s="18">
        <v>25503.59</v>
      </c>
      <c r="R34" s="1">
        <f t="shared" si="2"/>
        <v>3059.2149653735723</v>
      </c>
      <c r="S34" s="6">
        <f t="shared" si="3"/>
        <v>0.11995232692234985</v>
      </c>
    </row>
    <row r="35" spans="1:19" ht="18.75" x14ac:dyDescent="0.2">
      <c r="A35" s="13">
        <v>33</v>
      </c>
      <c r="B35" s="17" t="s">
        <v>75</v>
      </c>
      <c r="C35" s="17" t="s">
        <v>78</v>
      </c>
      <c r="D35" s="26" t="s">
        <v>79</v>
      </c>
      <c r="E35" s="21">
        <v>7.8144967555999756E-3</v>
      </c>
      <c r="F35" s="20">
        <v>1.0847084937164497E-2</v>
      </c>
      <c r="G35" s="1">
        <f t="shared" si="0"/>
        <v>-3.0325881815645214E-3</v>
      </c>
      <c r="H35" s="6">
        <f t="shared" si="5"/>
        <v>-0.27957632849118824</v>
      </c>
      <c r="O35" s="13">
        <v>33</v>
      </c>
      <c r="P35" s="5">
        <f t="shared" si="4"/>
        <v>10510.648038968146</v>
      </c>
      <c r="Q35" s="18">
        <v>14589.45</v>
      </c>
      <c r="R35" s="1">
        <f t="shared" si="2"/>
        <v>-4078.8019610318552</v>
      </c>
      <c r="S35" s="6">
        <f t="shared" si="3"/>
        <v>-0.27957201683626559</v>
      </c>
    </row>
    <row r="36" spans="1:19" ht="18.75" x14ac:dyDescent="0.2">
      <c r="A36" s="13">
        <v>34</v>
      </c>
      <c r="B36" s="17" t="s">
        <v>75</v>
      </c>
      <c r="C36" s="17" t="s">
        <v>78</v>
      </c>
      <c r="D36" s="17" t="s">
        <v>80</v>
      </c>
      <c r="E36" s="21">
        <v>6.1562657356262207E-3</v>
      </c>
      <c r="F36" s="20">
        <v>5.9598827319502267E-3</v>
      </c>
      <c r="G36" s="1">
        <f t="shared" si="0"/>
        <v>1.9638300367599403E-4</v>
      </c>
      <c r="H36" s="6">
        <f t="shared" si="5"/>
        <v>3.2950816737250206E-2</v>
      </c>
      <c r="O36" s="13">
        <v>34</v>
      </c>
      <c r="P36" s="5">
        <f t="shared" si="4"/>
        <v>8280.3432527035475</v>
      </c>
      <c r="Q36" s="18">
        <v>8016.21</v>
      </c>
      <c r="R36" s="1">
        <f t="shared" si="2"/>
        <v>264.13325270354744</v>
      </c>
      <c r="S36" s="6">
        <f t="shared" si="3"/>
        <v>3.2949891869542766E-2</v>
      </c>
    </row>
    <row r="37" spans="1:19" ht="18.75" x14ac:dyDescent="0.2">
      <c r="A37" s="13">
        <v>35</v>
      </c>
      <c r="B37" s="14" t="s">
        <v>17</v>
      </c>
      <c r="C37" s="14" t="s">
        <v>18</v>
      </c>
      <c r="D37" s="15" t="s">
        <v>81</v>
      </c>
      <c r="E37" s="21">
        <v>4.0356278419494629E-2</v>
      </c>
      <c r="F37" s="20">
        <v>4.1717513684242757E-2</v>
      </c>
      <c r="G37" s="1">
        <f t="shared" si="0"/>
        <v>-1.3612352647481285E-3</v>
      </c>
      <c r="H37" s="6">
        <f t="shared" si="5"/>
        <v>-3.2629827248364628E-2</v>
      </c>
      <c r="O37" s="13">
        <v>35</v>
      </c>
      <c r="P37" s="5">
        <f t="shared" si="4"/>
        <v>54279.031650384662</v>
      </c>
      <c r="Q37" s="13">
        <v>56109.88</v>
      </c>
      <c r="R37" s="1">
        <f t="shared" si="2"/>
        <v>-1830.8483496153349</v>
      </c>
      <c r="S37" s="6">
        <f t="shared" si="3"/>
        <v>-3.262969640311715E-2</v>
      </c>
    </row>
    <row r="38" spans="1:19" ht="18.75" x14ac:dyDescent="0.2">
      <c r="A38" s="13">
        <v>36</v>
      </c>
      <c r="B38" s="14" t="s">
        <v>17</v>
      </c>
      <c r="C38" s="14" t="s">
        <v>19</v>
      </c>
      <c r="D38" s="15" t="s">
        <v>82</v>
      </c>
      <c r="E38" s="21">
        <v>8.9801043272018433E-2</v>
      </c>
      <c r="F38" s="20">
        <v>9.4008601057736924E-2</v>
      </c>
      <c r="G38" s="1">
        <f t="shared" si="0"/>
        <v>-4.2075577857184909E-3</v>
      </c>
      <c r="H38" s="6">
        <f t="shared" si="5"/>
        <v>-4.4757157732135067E-2</v>
      </c>
      <c r="O38" s="13">
        <v>36</v>
      </c>
      <c r="P38" s="5">
        <f t="shared" si="4"/>
        <v>120781.76521283895</v>
      </c>
      <c r="Q38" s="13">
        <v>126440.89</v>
      </c>
      <c r="R38" s="1">
        <f t="shared" si="2"/>
        <v>-5659.124787161054</v>
      </c>
      <c r="S38" s="6">
        <f t="shared" si="3"/>
        <v>-4.475707808732645E-2</v>
      </c>
    </row>
    <row r="39" spans="1:19" ht="18.75" x14ac:dyDescent="0.2">
      <c r="A39" s="13">
        <v>37</v>
      </c>
      <c r="B39" s="14" t="s">
        <v>17</v>
      </c>
      <c r="C39" s="14" t="s">
        <v>19</v>
      </c>
      <c r="D39" s="15" t="s">
        <v>83</v>
      </c>
      <c r="E39" s="21">
        <v>5.9460878372192383E-2</v>
      </c>
      <c r="F39" s="20">
        <v>5.8068842410093351E-2</v>
      </c>
      <c r="G39" s="1">
        <f t="shared" si="0"/>
        <v>1.3920359620990322E-3</v>
      </c>
      <c r="H39" s="6">
        <f t="shared" si="5"/>
        <v>2.3972166558241442E-2</v>
      </c>
      <c r="O39" s="13">
        <v>37</v>
      </c>
      <c r="P39" s="5">
        <f t="shared" si="4"/>
        <v>79974.534991557593</v>
      </c>
      <c r="Q39" s="13">
        <v>78102.259999999995</v>
      </c>
      <c r="R39" s="1">
        <f t="shared" si="2"/>
        <v>1872.2749915575987</v>
      </c>
      <c r="S39" s="6">
        <f t="shared" si="3"/>
        <v>2.3972097498300291E-2</v>
      </c>
    </row>
    <row r="40" spans="1:19" ht="18.75" x14ac:dyDescent="0.2">
      <c r="A40" s="13">
        <v>38</v>
      </c>
      <c r="B40" s="14" t="s">
        <v>17</v>
      </c>
      <c r="C40" s="14" t="s">
        <v>12</v>
      </c>
      <c r="D40" s="15" t="s">
        <v>84</v>
      </c>
      <c r="E40" s="21">
        <v>2.5388091802597046E-2</v>
      </c>
      <c r="F40" s="20">
        <v>2.784380860892248E-2</v>
      </c>
      <c r="G40" s="1">
        <f t="shared" si="0"/>
        <v>-2.4557168063254337E-3</v>
      </c>
      <c r="H40" s="6">
        <f t="shared" si="5"/>
        <v>-8.8196153077223255E-2</v>
      </c>
      <c r="O40" s="13">
        <v>38</v>
      </c>
      <c r="P40" s="5">
        <f t="shared" si="4"/>
        <v>34146.964494930799</v>
      </c>
      <c r="Q40" s="13">
        <v>37449.879999999997</v>
      </c>
      <c r="R40" s="1">
        <f t="shared" si="2"/>
        <v>-3302.9155050691988</v>
      </c>
      <c r="S40" s="6">
        <f t="shared" si="3"/>
        <v>-8.8195623192095646E-2</v>
      </c>
    </row>
    <row r="41" spans="1:19" ht="18.75" x14ac:dyDescent="0.2">
      <c r="A41" s="13">
        <v>39</v>
      </c>
      <c r="B41" s="14" t="s">
        <v>17</v>
      </c>
      <c r="C41" s="14" t="s">
        <v>16</v>
      </c>
      <c r="D41" s="15" t="s">
        <v>85</v>
      </c>
      <c r="E41" s="21">
        <v>0.21308916807174683</v>
      </c>
      <c r="F41" s="20">
        <v>0.21572737408183268</v>
      </c>
      <c r="G41" s="1">
        <f t="shared" si="0"/>
        <v>-2.6382060100858529E-3</v>
      </c>
      <c r="H41" s="6">
        <f t="shared" si="5"/>
        <v>-1.2229352076037843E-2</v>
      </c>
      <c r="O41" s="13">
        <v>39</v>
      </c>
      <c r="P41" s="5">
        <f t="shared" si="4"/>
        <v>286603.10826959426</v>
      </c>
      <c r="Q41" s="13">
        <v>290151.46999999997</v>
      </c>
      <c r="R41" s="1">
        <f t="shared" si="2"/>
        <v>-3548.3617304057116</v>
      </c>
      <c r="S41" s="6">
        <f t="shared" si="3"/>
        <v>-1.2229342592700674E-2</v>
      </c>
    </row>
    <row r="42" spans="1:19" ht="18.75" x14ac:dyDescent="0.2">
      <c r="A42" s="13">
        <v>40</v>
      </c>
      <c r="B42" s="14" t="s">
        <v>17</v>
      </c>
      <c r="C42" s="14" t="s">
        <v>23</v>
      </c>
      <c r="D42" s="15" t="s">
        <v>24</v>
      </c>
      <c r="E42" s="21">
        <v>6.655237078666687E-2</v>
      </c>
      <c r="F42" s="20">
        <v>6.3923426991920732E-2</v>
      </c>
      <c r="G42" s="1">
        <f t="shared" si="0"/>
        <v>2.6289437947461386E-3</v>
      </c>
      <c r="H42" s="6">
        <f t="shared" si="5"/>
        <v>4.1126452670918447E-2</v>
      </c>
      <c r="O42" s="13">
        <v>40</v>
      </c>
      <c r="P42" s="5">
        <f t="shared" si="4"/>
        <v>89512.52413978368</v>
      </c>
      <c r="Q42" s="13">
        <v>85976.62</v>
      </c>
      <c r="R42" s="1">
        <f t="shared" si="2"/>
        <v>3535.9041397836845</v>
      </c>
      <c r="S42" s="6">
        <f t="shared" si="3"/>
        <v>4.1126345043381383E-2</v>
      </c>
    </row>
    <row r="43" spans="1:19" ht="18.75" x14ac:dyDescent="0.2">
      <c r="A43" s="13">
        <v>41</v>
      </c>
      <c r="B43" s="14" t="s">
        <v>17</v>
      </c>
      <c r="C43" s="14" t="s">
        <v>23</v>
      </c>
      <c r="D43" s="15" t="s">
        <v>25</v>
      </c>
      <c r="E43" s="21">
        <v>0.37108063697814941</v>
      </c>
      <c r="F43" s="20">
        <v>0.37549375724535849</v>
      </c>
      <c r="G43" s="1">
        <f t="shared" si="0"/>
        <v>-4.4131202672090808E-3</v>
      </c>
      <c r="H43" s="6">
        <f t="shared" si="5"/>
        <v>-1.1752845905039696E-2</v>
      </c>
      <c r="O43" s="13">
        <v>41</v>
      </c>
      <c r="P43" s="5">
        <f t="shared" si="4"/>
        <v>499100.11565068952</v>
      </c>
      <c r="Q43" s="13">
        <v>505035.72</v>
      </c>
      <c r="R43" s="1">
        <f t="shared" si="2"/>
        <v>-5935.6043493104517</v>
      </c>
      <c r="S43" s="6">
        <f t="shared" si="3"/>
        <v>-1.1752840668993575E-2</v>
      </c>
    </row>
    <row r="44" spans="1:19" ht="18.75" x14ac:dyDescent="0.2">
      <c r="A44" s="13">
        <v>42</v>
      </c>
      <c r="B44" s="14" t="s">
        <v>17</v>
      </c>
      <c r="C44" s="14" t="s">
        <v>20</v>
      </c>
      <c r="D44" s="15" t="s">
        <v>21</v>
      </c>
      <c r="E44" s="21">
        <v>1.9084185361862183E-2</v>
      </c>
      <c r="F44" s="20">
        <v>1.75511774474463E-2</v>
      </c>
      <c r="G44" s="1">
        <f t="shared" si="0"/>
        <v>1.5330079144158827E-3</v>
      </c>
      <c r="H44" s="6">
        <f t="shared" si="5"/>
        <v>8.7345018247703701E-2</v>
      </c>
      <c r="O44" s="13">
        <v>42</v>
      </c>
      <c r="P44" s="5">
        <f t="shared" si="4"/>
        <v>25668.270912683303</v>
      </c>
      <c r="Q44" s="13">
        <v>23606.39</v>
      </c>
      <c r="R44" s="1">
        <f t="shared" si="2"/>
        <v>2061.8809126833039</v>
      </c>
      <c r="S44" s="6">
        <f t="shared" si="3"/>
        <v>8.7344185734595764E-2</v>
      </c>
    </row>
    <row r="45" spans="1:19" ht="18.75" x14ac:dyDescent="0.2">
      <c r="A45" s="13">
        <v>43</v>
      </c>
      <c r="B45" s="14" t="s">
        <v>17</v>
      </c>
      <c r="C45" s="14" t="s">
        <v>19</v>
      </c>
      <c r="D45" s="15" t="s">
        <v>26</v>
      </c>
      <c r="E45" s="21">
        <v>7.215002179145813E-2</v>
      </c>
      <c r="F45" s="20">
        <v>7.8460742756682453E-2</v>
      </c>
      <c r="G45" s="1">
        <f t="shared" si="0"/>
        <v>-6.3107209652243229E-3</v>
      </c>
      <c r="H45" s="6">
        <f t="shared" si="5"/>
        <v>-8.0431573083557667E-2</v>
      </c>
      <c r="O45" s="13">
        <v>43</v>
      </c>
      <c r="P45" s="5">
        <f t="shared" si="4"/>
        <v>97041.310947801772</v>
      </c>
      <c r="Q45" s="13">
        <v>105529.17</v>
      </c>
      <c r="R45" s="1">
        <f t="shared" si="2"/>
        <v>-8487.859052198226</v>
      </c>
      <c r="S45" s="6">
        <f t="shared" si="3"/>
        <v>-8.0431401594442814E-2</v>
      </c>
    </row>
    <row r="46" spans="1:19" ht="18.75" x14ac:dyDescent="0.2">
      <c r="A46" s="13">
        <v>44</v>
      </c>
      <c r="B46" s="14" t="s">
        <v>17</v>
      </c>
      <c r="C46" s="14" t="s">
        <v>22</v>
      </c>
      <c r="D46" s="15" t="s">
        <v>27</v>
      </c>
      <c r="E46" s="21">
        <v>2.7664870023727417E-2</v>
      </c>
      <c r="F46" s="20">
        <v>3.0022404100597332E-2</v>
      </c>
      <c r="G46" s="1">
        <f t="shared" si="0"/>
        <v>-2.3575340768699146E-3</v>
      </c>
      <c r="H46" s="6">
        <f t="shared" si="5"/>
        <v>-7.852582587891449E-2</v>
      </c>
      <c r="O46" s="13">
        <v>44</v>
      </c>
      <c r="P46" s="5">
        <f t="shared" si="4"/>
        <v>37209.209322512441</v>
      </c>
      <c r="Q46" s="13">
        <v>40380.07</v>
      </c>
      <c r="R46" s="1">
        <f t="shared" si="2"/>
        <v>-3170.8606774875589</v>
      </c>
      <c r="S46" s="6">
        <f t="shared" si="3"/>
        <v>-7.8525388328637341E-2</v>
      </c>
    </row>
    <row r="47" spans="1:19" ht="18.75" x14ac:dyDescent="0.2">
      <c r="A47" s="13">
        <v>45</v>
      </c>
      <c r="B47" s="14" t="s">
        <v>17</v>
      </c>
      <c r="C47" s="14" t="s">
        <v>22</v>
      </c>
      <c r="D47" s="15" t="s">
        <v>28</v>
      </c>
      <c r="E47" s="21">
        <v>0.23674693703651428</v>
      </c>
      <c r="F47" s="20">
        <v>0.23447368646254793</v>
      </c>
      <c r="G47" s="1">
        <f t="shared" si="0"/>
        <v>2.2732505739663511E-3</v>
      </c>
      <c r="H47" s="6">
        <f t="shared" si="5"/>
        <v>9.6951201998926786E-3</v>
      </c>
      <c r="O47" s="13">
        <v>45</v>
      </c>
      <c r="P47" s="5">
        <f t="shared" si="4"/>
        <v>318422.58017604676</v>
      </c>
      <c r="Q47" s="13">
        <v>315365.08</v>
      </c>
      <c r="R47" s="1">
        <f t="shared" si="2"/>
        <v>3057.5001760467421</v>
      </c>
      <c r="S47" s="6">
        <f t="shared" si="3"/>
        <v>9.6951132828236464E-3</v>
      </c>
    </row>
    <row r="48" spans="1:19" x14ac:dyDescent="0.2">
      <c r="A48" s="1"/>
      <c r="B48" s="1"/>
      <c r="C48" s="1"/>
      <c r="D48" s="1"/>
      <c r="E48" s="1"/>
      <c r="F48" s="9"/>
      <c r="G48" s="6"/>
      <c r="O48" s="1"/>
    </row>
  </sheetData>
  <phoneticPr fontId="1" type="noConversion"/>
  <conditionalFormatting sqref="C2:D2">
    <cfRule type="cellIs" dxfId="3" priority="1" operator="equal">
      <formula>#N/A</formula>
    </cfRule>
    <cfRule type="containsText" dxfId="2" priority="2" operator="containsText" text="#N/A">
      <formula>NOT(ISERROR(SEARCH("#N/A",C2)))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330C-1F25-48F1-8D86-BF16351FC84C}">
  <dimension ref="A1:S49"/>
  <sheetViews>
    <sheetView topLeftCell="A31" workbookViewId="0">
      <selection activeCell="D47" sqref="D47"/>
    </sheetView>
  </sheetViews>
  <sheetFormatPr defaultRowHeight="14.25" x14ac:dyDescent="0.2"/>
  <cols>
    <col min="13" max="13" width="10.75" customWidth="1"/>
  </cols>
  <sheetData>
    <row r="1" spans="1:19" x14ac:dyDescent="0.2">
      <c r="C1" t="s">
        <v>93</v>
      </c>
      <c r="D1" t="s">
        <v>94</v>
      </c>
      <c r="E1" t="s">
        <v>95</v>
      </c>
    </row>
    <row r="2" spans="1:19" x14ac:dyDescent="0.2">
      <c r="A2" s="1" t="s">
        <v>87</v>
      </c>
      <c r="B2" s="1" t="s">
        <v>90</v>
      </c>
      <c r="C2" s="24">
        <v>2.8424999999999999E-6</v>
      </c>
      <c r="D2" s="22">
        <v>8.8759999999999994E-6</v>
      </c>
      <c r="E2" s="1">
        <v>4.0000000000000001E-3</v>
      </c>
      <c r="F2" s="9"/>
      <c r="G2" s="6"/>
      <c r="O2" s="1"/>
    </row>
    <row r="3" spans="1:19" x14ac:dyDescent="0.2">
      <c r="A3" s="1"/>
      <c r="B3" s="1"/>
      <c r="C3" s="7" t="s">
        <v>8</v>
      </c>
      <c r="D3" s="8" t="s">
        <v>9</v>
      </c>
      <c r="E3" s="2" t="s">
        <v>0</v>
      </c>
      <c r="F3" s="10" t="s">
        <v>1</v>
      </c>
      <c r="G3" s="3" t="s">
        <v>2</v>
      </c>
      <c r="H3" s="4" t="s">
        <v>3</v>
      </c>
      <c r="K3" s="3" t="s">
        <v>4</v>
      </c>
      <c r="L3" s="3" t="s">
        <v>5</v>
      </c>
      <c r="M3" s="1"/>
      <c r="N3" s="1"/>
      <c r="O3" s="1"/>
      <c r="P3" s="2" t="s">
        <v>6</v>
      </c>
      <c r="Q3" s="2" t="s">
        <v>7</v>
      </c>
      <c r="R3" s="3" t="s">
        <v>2</v>
      </c>
      <c r="S3" s="4" t="s">
        <v>3</v>
      </c>
    </row>
    <row r="4" spans="1:19" ht="18.75" x14ac:dyDescent="0.2">
      <c r="A4" s="13">
        <v>1</v>
      </c>
      <c r="B4" s="16" t="s">
        <v>29</v>
      </c>
      <c r="C4" s="16" t="s">
        <v>30</v>
      </c>
      <c r="D4" s="16" t="s">
        <v>31</v>
      </c>
      <c r="E4" s="21">
        <v>5.5255502462387085E-2</v>
      </c>
      <c r="F4" s="20">
        <v>5.6892826572537816E-2</v>
      </c>
      <c r="G4" s="1">
        <f t="shared" ref="G4:G48" si="0">E4-F4</f>
        <v>-1.6373241101507313E-3</v>
      </c>
      <c r="H4" s="6">
        <f t="shared" ref="H4" si="1">G4/F4</f>
        <v>-2.8779095868319331E-2</v>
      </c>
      <c r="K4" s="1"/>
      <c r="L4" s="11" t="s">
        <v>10</v>
      </c>
      <c r="M4" s="12">
        <v>1344990.615</v>
      </c>
      <c r="N4" s="1"/>
      <c r="O4" s="13">
        <v>1</v>
      </c>
      <c r="P4" s="5">
        <f>E4*$M$6+$M$5</f>
        <v>74318.344806531968</v>
      </c>
      <c r="Q4" s="13">
        <v>76520.53</v>
      </c>
      <c r="R4" s="1">
        <f t="shared" ref="R4:R48" si="2">P4-Q4</f>
        <v>-2202.1851934680308</v>
      </c>
      <c r="S4" s="6">
        <f t="shared" ref="S4:S48" si="3">R4/Q4</f>
        <v>-2.8779011246629248E-2</v>
      </c>
    </row>
    <row r="5" spans="1:19" ht="18.75" x14ac:dyDescent="0.2">
      <c r="A5" s="13">
        <v>2</v>
      </c>
      <c r="B5" s="14" t="s">
        <v>17</v>
      </c>
      <c r="C5" s="14" t="s">
        <v>12</v>
      </c>
      <c r="D5" s="15" t="s">
        <v>13</v>
      </c>
      <c r="E5" s="21">
        <v>5.4631829261779785E-3</v>
      </c>
      <c r="F5" s="20">
        <v>5.2269406921189969E-3</v>
      </c>
      <c r="G5" s="1">
        <f t="shared" si="0"/>
        <v>2.3624223405898162E-4</v>
      </c>
      <c r="H5" s="6">
        <f>G5/F5</f>
        <v>4.5197037420986928E-2</v>
      </c>
      <c r="K5" s="1"/>
      <c r="L5" s="11" t="s">
        <v>11</v>
      </c>
      <c r="M5" s="12">
        <v>0.22500000000000001</v>
      </c>
      <c r="N5" s="1"/>
      <c r="O5" s="13">
        <v>2</v>
      </c>
      <c r="P5" s="5">
        <f t="shared" ref="P5:P48" si="4">E5*$M$6+$M$5</f>
        <v>7348.1535345214606</v>
      </c>
      <c r="Q5" s="13">
        <v>7030.41</v>
      </c>
      <c r="R5" s="1">
        <f t="shared" si="2"/>
        <v>317.74353452146079</v>
      </c>
      <c r="S5" s="6">
        <f t="shared" si="3"/>
        <v>4.5195590942983525E-2</v>
      </c>
    </row>
    <row r="6" spans="1:19" ht="18.75" x14ac:dyDescent="0.2">
      <c r="A6" s="13">
        <v>3</v>
      </c>
      <c r="B6" s="14" t="s">
        <v>17</v>
      </c>
      <c r="C6" s="14" t="s">
        <v>14</v>
      </c>
      <c r="D6" s="15" t="s">
        <v>15</v>
      </c>
      <c r="E6" s="21">
        <v>1.6155123710632324E-2</v>
      </c>
      <c r="F6" s="20">
        <v>1.5759238993521732E-2</v>
      </c>
      <c r="G6" s="1">
        <f t="shared" si="0"/>
        <v>3.9588471711059225E-4</v>
      </c>
      <c r="H6" s="6">
        <f t="shared" ref="H6:H48" si="5">G6/F6</f>
        <v>2.5120801662652084E-2</v>
      </c>
      <c r="L6" t="s">
        <v>86</v>
      </c>
      <c r="M6" s="19">
        <f>M4-M5</f>
        <v>1344990.39</v>
      </c>
      <c r="O6" s="13">
        <v>3</v>
      </c>
      <c r="P6" s="5">
        <f t="shared" si="4"/>
        <v>21728.711140061612</v>
      </c>
      <c r="Q6" s="13">
        <v>21196.25</v>
      </c>
      <c r="R6" s="1">
        <f t="shared" si="2"/>
        <v>532.46114006161224</v>
      </c>
      <c r="S6" s="6">
        <f t="shared" si="3"/>
        <v>2.5120535003201615E-2</v>
      </c>
    </row>
    <row r="7" spans="1:19" ht="18.75" x14ac:dyDescent="0.2">
      <c r="A7" s="13">
        <v>4</v>
      </c>
      <c r="B7" s="16" t="s">
        <v>29</v>
      </c>
      <c r="C7" s="16" t="s">
        <v>32</v>
      </c>
      <c r="D7" s="16" t="s">
        <v>33</v>
      </c>
      <c r="E7" s="21">
        <v>0.18308484554290771</v>
      </c>
      <c r="F7" s="20">
        <v>0.18230125644243453</v>
      </c>
      <c r="G7" s="1">
        <f t="shared" si="0"/>
        <v>7.8358910047318653E-4</v>
      </c>
      <c r="H7" s="6">
        <f t="shared" si="5"/>
        <v>4.2983198018748782E-3</v>
      </c>
      <c r="O7" s="13">
        <v>4</v>
      </c>
      <c r="P7" s="5">
        <f t="shared" si="4"/>
        <v>246247.58280984519</v>
      </c>
      <c r="Q7" s="13">
        <v>245193.663</v>
      </c>
      <c r="R7" s="1">
        <f t="shared" si="2"/>
        <v>1053.9198098451889</v>
      </c>
      <c r="S7" s="6">
        <f t="shared" si="3"/>
        <v>4.2983158575561915E-3</v>
      </c>
    </row>
    <row r="8" spans="1:19" ht="18.75" x14ac:dyDescent="0.2">
      <c r="A8" s="13">
        <v>5</v>
      </c>
      <c r="B8" s="16" t="s">
        <v>29</v>
      </c>
      <c r="C8" s="16" t="s">
        <v>32</v>
      </c>
      <c r="D8" s="16" t="s">
        <v>34</v>
      </c>
      <c r="E8" s="21">
        <v>0.1397416889667511</v>
      </c>
      <c r="F8" s="20">
        <v>0.14271947474658164</v>
      </c>
      <c r="G8" s="1">
        <f t="shared" si="0"/>
        <v>-2.977785779830544E-3</v>
      </c>
      <c r="H8" s="6">
        <f t="shared" si="5"/>
        <v>-2.0864607196165896E-2</v>
      </c>
      <c r="O8" s="13">
        <v>5</v>
      </c>
      <c r="P8" s="5">
        <f t="shared" si="4"/>
        <v>187951.45374264926</v>
      </c>
      <c r="Q8" s="13">
        <v>191956.54699999999</v>
      </c>
      <c r="R8" s="1">
        <f t="shared" si="2"/>
        <v>-4005.0932573507307</v>
      </c>
      <c r="S8" s="6">
        <f t="shared" si="3"/>
        <v>-2.086458273991942E-2</v>
      </c>
    </row>
    <row r="9" spans="1:19" ht="18.75" x14ac:dyDescent="0.2">
      <c r="A9" s="13">
        <v>6</v>
      </c>
      <c r="B9" s="16" t="s">
        <v>29</v>
      </c>
      <c r="C9" s="16" t="s">
        <v>32</v>
      </c>
      <c r="D9" s="16" t="s">
        <v>35</v>
      </c>
      <c r="E9" s="21">
        <v>0.12734347581863403</v>
      </c>
      <c r="F9" s="20">
        <v>0.12414563423014494</v>
      </c>
      <c r="G9" s="1">
        <f t="shared" si="0"/>
        <v>3.1978415884890976E-3</v>
      </c>
      <c r="H9" s="6">
        <f t="shared" si="5"/>
        <v>2.575879215020032E-2</v>
      </c>
      <c r="O9" s="13">
        <v>6</v>
      </c>
      <c r="P9" s="5">
        <f t="shared" si="4"/>
        <v>171275.97620526014</v>
      </c>
      <c r="Q9" s="13">
        <v>166974.90999999997</v>
      </c>
      <c r="R9" s="1">
        <f t="shared" si="2"/>
        <v>4301.0662052601692</v>
      </c>
      <c r="S9" s="6">
        <f t="shared" si="3"/>
        <v>2.5758757440025988E-2</v>
      </c>
    </row>
    <row r="10" spans="1:19" ht="18.75" x14ac:dyDescent="0.2">
      <c r="A10" s="13">
        <v>7</v>
      </c>
      <c r="B10" s="16" t="s">
        <v>36</v>
      </c>
      <c r="C10" s="16" t="s">
        <v>37</v>
      </c>
      <c r="D10" s="16" t="s">
        <v>38</v>
      </c>
      <c r="E10" s="21">
        <v>4.8003494739532471E-3</v>
      </c>
      <c r="F10" s="20">
        <v>4.8168411076899963E-3</v>
      </c>
      <c r="G10" s="1">
        <f t="shared" si="0"/>
        <v>-1.6491633736749264E-5</v>
      </c>
      <c r="H10" s="6">
        <f t="shared" si="5"/>
        <v>-3.4237446010873559E-3</v>
      </c>
      <c r="O10" s="13">
        <v>7</v>
      </c>
      <c r="P10" s="5">
        <f t="shared" si="4"/>
        <v>6456.6489111086721</v>
      </c>
      <c r="Q10" s="13">
        <v>6478.83</v>
      </c>
      <c r="R10" s="1">
        <f t="shared" si="2"/>
        <v>-22.181088891327818</v>
      </c>
      <c r="S10" s="6">
        <f t="shared" si="3"/>
        <v>-3.4236256995982019E-3</v>
      </c>
    </row>
    <row r="11" spans="1:19" ht="18.75" x14ac:dyDescent="0.2">
      <c r="A11" s="13">
        <v>8</v>
      </c>
      <c r="B11" s="16" t="s">
        <v>36</v>
      </c>
      <c r="C11" s="16" t="s">
        <v>39</v>
      </c>
      <c r="D11" s="16" t="s">
        <v>40</v>
      </c>
      <c r="E11" s="21">
        <v>0.10033226013183594</v>
      </c>
      <c r="F11" s="20">
        <v>0.10335135182638737</v>
      </c>
      <c r="G11" s="1">
        <f t="shared" si="0"/>
        <v>-3.0190916945514318E-3</v>
      </c>
      <c r="H11" s="6">
        <f t="shared" si="5"/>
        <v>-2.9211922642511639E-2</v>
      </c>
      <c r="O11" s="13">
        <v>8</v>
      </c>
      <c r="P11" s="5">
        <f t="shared" si="4"/>
        <v>134946.15068429947</v>
      </c>
      <c r="Q11" s="13">
        <v>139006.79999999996</v>
      </c>
      <c r="R11" s="1">
        <f t="shared" si="2"/>
        <v>-4060.6493157004879</v>
      </c>
      <c r="S11" s="6">
        <f t="shared" si="3"/>
        <v>-2.9211875359338457E-2</v>
      </c>
    </row>
    <row r="12" spans="1:19" ht="18.75" x14ac:dyDescent="0.2">
      <c r="A12" s="13">
        <v>9</v>
      </c>
      <c r="B12" s="16" t="s">
        <v>36</v>
      </c>
      <c r="C12" s="16" t="s">
        <v>41</v>
      </c>
      <c r="D12" s="25" t="s">
        <v>42</v>
      </c>
      <c r="E12" s="21">
        <v>8.8112950325012207E-3</v>
      </c>
      <c r="F12" s="20">
        <v>1.6683647085389216E-2</v>
      </c>
      <c r="G12" s="1">
        <f t="shared" si="0"/>
        <v>-7.8723520528879952E-3</v>
      </c>
      <c r="H12" s="6">
        <f t="shared" si="5"/>
        <v>-0.47186037996345809</v>
      </c>
      <c r="O12" s="13">
        <v>9</v>
      </c>
      <c r="P12" s="5">
        <f t="shared" si="4"/>
        <v>11851.33214216888</v>
      </c>
      <c r="Q12" s="13">
        <v>22439.57</v>
      </c>
      <c r="R12" s="1">
        <f t="shared" si="2"/>
        <v>-10588.23785783112</v>
      </c>
      <c r="S12" s="6">
        <f t="shared" si="3"/>
        <v>-0.47185564865240825</v>
      </c>
    </row>
    <row r="13" spans="1:19" ht="18.75" x14ac:dyDescent="0.2">
      <c r="A13" s="13">
        <v>10</v>
      </c>
      <c r="B13" s="16" t="s">
        <v>36</v>
      </c>
      <c r="C13" s="16" t="s">
        <v>41</v>
      </c>
      <c r="D13" s="16" t="s">
        <v>43</v>
      </c>
      <c r="E13" s="21">
        <v>1.3147115707397461E-2</v>
      </c>
      <c r="F13" s="20">
        <v>1.1408464412894431E-2</v>
      </c>
      <c r="G13" s="1">
        <f t="shared" si="0"/>
        <v>1.7386512945030304E-3</v>
      </c>
      <c r="H13" s="6">
        <f t="shared" si="5"/>
        <v>0.15240011552632077</v>
      </c>
      <c r="O13" s="13">
        <v>10</v>
      </c>
      <c r="P13" s="5">
        <f t="shared" si="4"/>
        <v>17682.969282667633</v>
      </c>
      <c r="Q13" s="13">
        <v>15344.5</v>
      </c>
      <c r="R13" s="1">
        <f t="shared" si="2"/>
        <v>2338.4692826676328</v>
      </c>
      <c r="S13" s="6">
        <f t="shared" si="3"/>
        <v>0.15239788084770653</v>
      </c>
    </row>
    <row r="14" spans="1:19" ht="18.75" x14ac:dyDescent="0.2">
      <c r="A14" s="13">
        <v>11</v>
      </c>
      <c r="B14" s="16" t="s">
        <v>44</v>
      </c>
      <c r="C14" s="16" t="s">
        <v>45</v>
      </c>
      <c r="D14" s="16" t="s">
        <v>46</v>
      </c>
      <c r="E14" s="21">
        <v>4.6424269676208496E-3</v>
      </c>
      <c r="F14" s="20">
        <v>4.6162225739025545E-3</v>
      </c>
      <c r="G14" s="1">
        <f t="shared" si="0"/>
        <v>2.6204393718295103E-5</v>
      </c>
      <c r="H14" s="6">
        <f t="shared" si="5"/>
        <v>5.6765880108206974E-3</v>
      </c>
      <c r="O14" s="13">
        <v>11</v>
      </c>
      <c r="P14" s="5">
        <f t="shared" si="4"/>
        <v>6244.2446577268838</v>
      </c>
      <c r="Q14" s="13">
        <v>6209</v>
      </c>
      <c r="R14" s="1">
        <f t="shared" si="2"/>
        <v>35.244657726883815</v>
      </c>
      <c r="S14" s="6">
        <f t="shared" si="3"/>
        <v>5.6763823042170741E-3</v>
      </c>
    </row>
    <row r="15" spans="1:19" ht="18.75" x14ac:dyDescent="0.2">
      <c r="A15" s="13">
        <v>12</v>
      </c>
      <c r="B15" s="16" t="s">
        <v>47</v>
      </c>
      <c r="C15" s="16" t="s">
        <v>48</v>
      </c>
      <c r="D15" s="16" t="s">
        <v>48</v>
      </c>
      <c r="E15" s="21">
        <v>0.19485530257225037</v>
      </c>
      <c r="F15" s="20">
        <v>0.196878295167596</v>
      </c>
      <c r="G15" s="1">
        <f t="shared" si="0"/>
        <v>-2.0229925953456351E-3</v>
      </c>
      <c r="H15" s="6">
        <f t="shared" si="5"/>
        <v>-1.027534596245629E-2</v>
      </c>
      <c r="O15" s="13">
        <v>12</v>
      </c>
      <c r="P15" s="5">
        <f t="shared" si="4"/>
        <v>262078.73440021902</v>
      </c>
      <c r="Q15" s="13">
        <v>264799.64</v>
      </c>
      <c r="R15" s="1">
        <f t="shared" si="2"/>
        <v>-2720.9055997809919</v>
      </c>
      <c r="S15" s="6">
        <f t="shared" si="3"/>
        <v>-1.0275337231504512E-2</v>
      </c>
    </row>
    <row r="16" spans="1:19" ht="37.5" x14ac:dyDescent="0.2">
      <c r="A16" s="13">
        <v>13</v>
      </c>
      <c r="B16" s="16" t="s">
        <v>47</v>
      </c>
      <c r="C16" s="16" t="s">
        <v>49</v>
      </c>
      <c r="D16" s="16" t="s">
        <v>49</v>
      </c>
      <c r="E16" s="21">
        <v>5.0842523574829102E-2</v>
      </c>
      <c r="F16" s="20">
        <v>5.5762312918830596E-2</v>
      </c>
      <c r="G16" s="1">
        <f t="shared" si="0"/>
        <v>-4.9197893440014948E-3</v>
      </c>
      <c r="H16" s="6">
        <f t="shared" si="5"/>
        <v>-8.822785653032178E-2</v>
      </c>
      <c r="O16" s="13">
        <v>13</v>
      </c>
      <c r="P16" s="5">
        <f t="shared" si="4"/>
        <v>68382.93061149359</v>
      </c>
      <c r="Q16" s="13">
        <v>75000</v>
      </c>
      <c r="R16" s="1">
        <f t="shared" si="2"/>
        <v>-6617.0693885064102</v>
      </c>
      <c r="S16" s="6">
        <f t="shared" si="3"/>
        <v>-8.8227591846752135E-2</v>
      </c>
    </row>
    <row r="17" spans="1:19" ht="18.75" x14ac:dyDescent="0.2">
      <c r="A17" s="13">
        <v>14</v>
      </c>
      <c r="B17" s="16" t="s">
        <v>47</v>
      </c>
      <c r="C17" s="16" t="s">
        <v>50</v>
      </c>
      <c r="D17" s="16" t="s">
        <v>50</v>
      </c>
      <c r="E17" s="21">
        <v>3.9198160171508789E-2</v>
      </c>
      <c r="F17" s="20">
        <v>3.6745205740838047E-2</v>
      </c>
      <c r="G17" s="1">
        <f t="shared" si="0"/>
        <v>2.4529544306707424E-3</v>
      </c>
      <c r="H17" s="6">
        <f t="shared" si="5"/>
        <v>6.6755768030564253E-2</v>
      </c>
      <c r="O17" s="13">
        <v>14</v>
      </c>
      <c r="P17" s="5">
        <f t="shared" si="4"/>
        <v>52721.373736360067</v>
      </c>
      <c r="Q17" s="13">
        <v>49422.173600000002</v>
      </c>
      <c r="R17" s="1">
        <f t="shared" si="2"/>
        <v>3299.2001363600648</v>
      </c>
      <c r="S17" s="6">
        <f t="shared" si="3"/>
        <v>6.6755464117427332E-2</v>
      </c>
    </row>
    <row r="18" spans="1:19" ht="18.75" x14ac:dyDescent="0.2">
      <c r="A18" s="13">
        <v>15</v>
      </c>
      <c r="B18" s="16" t="s">
        <v>47</v>
      </c>
      <c r="C18" s="16" t="s">
        <v>51</v>
      </c>
      <c r="D18" s="27" t="s">
        <v>51</v>
      </c>
      <c r="E18" s="21">
        <v>6.7006051540374756E-3</v>
      </c>
      <c r="F18" s="20">
        <v>9.2192294399962224E-3</v>
      </c>
      <c r="G18" s="1">
        <f t="shared" si="0"/>
        <v>-2.5186242859587468E-3</v>
      </c>
      <c r="H18" s="6">
        <f t="shared" si="5"/>
        <v>-0.27319249426986586</v>
      </c>
      <c r="O18" s="13">
        <v>15</v>
      </c>
      <c r="P18" s="5">
        <f t="shared" si="4"/>
        <v>9012.4745393648736</v>
      </c>
      <c r="Q18" s="13">
        <v>12400</v>
      </c>
      <c r="R18" s="1">
        <f t="shared" si="2"/>
        <v>-3387.5254606351264</v>
      </c>
      <c r="S18" s="6">
        <f t="shared" si="3"/>
        <v>-0.27318753714799404</v>
      </c>
    </row>
    <row r="19" spans="1:19" ht="18.75" x14ac:dyDescent="0.2">
      <c r="A19" s="13">
        <v>16</v>
      </c>
      <c r="B19" s="16" t="s">
        <v>47</v>
      </c>
      <c r="C19" s="16" t="s">
        <v>52</v>
      </c>
      <c r="D19" s="16" t="s">
        <v>52</v>
      </c>
      <c r="E19" s="21">
        <v>4.6046018600463867E-2</v>
      </c>
      <c r="F19" s="20">
        <v>4.8425509568139E-2</v>
      </c>
      <c r="G19" s="1">
        <f t="shared" si="0"/>
        <v>-2.3794909676751325E-3</v>
      </c>
      <c r="H19" s="6">
        <f t="shared" si="5"/>
        <v>-4.9137138439957498E-2</v>
      </c>
      <c r="O19" s="13">
        <v>16</v>
      </c>
      <c r="P19" s="5">
        <f t="shared" si="4"/>
        <v>61931.677515385141</v>
      </c>
      <c r="Q19" s="13">
        <v>65132.07</v>
      </c>
      <c r="R19" s="1">
        <f t="shared" si="2"/>
        <v>-3200.3924846148584</v>
      </c>
      <c r="S19" s="6">
        <f t="shared" si="3"/>
        <v>-4.9136968694759101E-2</v>
      </c>
    </row>
    <row r="20" spans="1:19" ht="18.75" x14ac:dyDescent="0.2">
      <c r="A20" s="13">
        <v>17</v>
      </c>
      <c r="B20" s="16" t="s">
        <v>47</v>
      </c>
      <c r="C20" s="16" t="s">
        <v>53</v>
      </c>
      <c r="D20" s="16" t="s">
        <v>53</v>
      </c>
      <c r="E20" s="21">
        <v>7.3413550853729248E-3</v>
      </c>
      <c r="F20" s="20">
        <v>8.0596672516002141E-3</v>
      </c>
      <c r="G20" s="1">
        <f t="shared" si="0"/>
        <v>-7.1831216622728934E-4</v>
      </c>
      <c r="H20" s="6">
        <f t="shared" si="5"/>
        <v>-8.9124295557570496E-2</v>
      </c>
      <c r="O20" s="13">
        <v>17</v>
      </c>
      <c r="P20" s="5">
        <f t="shared" si="4"/>
        <v>9874.2770394042127</v>
      </c>
      <c r="Q20" s="13">
        <v>10840.4</v>
      </c>
      <c r="R20" s="1">
        <f t="shared" si="2"/>
        <v>-966.12296059578694</v>
      </c>
      <c r="S20" s="6">
        <f t="shared" si="3"/>
        <v>-8.912244572117145E-2</v>
      </c>
    </row>
    <row r="21" spans="1:19" ht="18.75" x14ac:dyDescent="0.2">
      <c r="A21" s="13">
        <v>18</v>
      </c>
      <c r="B21" s="16" t="s">
        <v>47</v>
      </c>
      <c r="C21" s="16" t="s">
        <v>54</v>
      </c>
      <c r="D21" s="16" t="s">
        <v>54</v>
      </c>
      <c r="E21" s="21">
        <v>3.5055577754974365E-2</v>
      </c>
      <c r="F21" s="20">
        <v>3.4584183906325165E-2</v>
      </c>
      <c r="G21" s="1">
        <f t="shared" si="0"/>
        <v>4.7139384864920003E-4</v>
      </c>
      <c r="H21" s="6">
        <f t="shared" si="5"/>
        <v>1.3630330266749072E-2</v>
      </c>
      <c r="O21" s="13">
        <v>18</v>
      </c>
      <c r="P21" s="5">
        <f t="shared" si="4"/>
        <v>47149.640196338289</v>
      </c>
      <c r="Q21" s="13">
        <v>46515.62</v>
      </c>
      <c r="R21" s="1">
        <f t="shared" si="2"/>
        <v>634.02019633828604</v>
      </c>
      <c r="S21" s="6">
        <f t="shared" si="3"/>
        <v>1.3630264335685217E-2</v>
      </c>
    </row>
    <row r="22" spans="1:19" ht="18.75" x14ac:dyDescent="0.2">
      <c r="A22" s="13">
        <v>19</v>
      </c>
      <c r="B22" s="15" t="s">
        <v>55</v>
      </c>
      <c r="C22" s="15" t="s">
        <v>56</v>
      </c>
      <c r="D22" s="15" t="s">
        <v>57</v>
      </c>
      <c r="E22" s="21">
        <v>0.33224868774414063</v>
      </c>
      <c r="F22" s="20">
        <v>0.33649556782335083</v>
      </c>
      <c r="G22" s="1">
        <f t="shared" si="0"/>
        <v>-4.2468800792102024E-3</v>
      </c>
      <c r="H22" s="6">
        <f t="shared" si="5"/>
        <v>-1.2620909412511714E-2</v>
      </c>
      <c r="O22" s="13">
        <v>19</v>
      </c>
      <c r="P22" s="5">
        <f t="shared" si="4"/>
        <v>446871.51710597984</v>
      </c>
      <c r="Q22" s="13">
        <v>452583.53</v>
      </c>
      <c r="R22" s="1">
        <f t="shared" si="2"/>
        <v>-5712.012894020183</v>
      </c>
      <c r="S22" s="6">
        <f t="shared" si="3"/>
        <v>-1.2620903138079688E-2</v>
      </c>
    </row>
    <row r="23" spans="1:19" ht="18.75" x14ac:dyDescent="0.2">
      <c r="A23" s="13">
        <v>20</v>
      </c>
      <c r="B23" s="15" t="s">
        <v>55</v>
      </c>
      <c r="C23" s="15" t="s">
        <v>58</v>
      </c>
      <c r="D23" s="15" t="s">
        <v>59</v>
      </c>
      <c r="E23" s="21">
        <v>1.6517817974090576E-2</v>
      </c>
      <c r="F23" s="20">
        <v>1.5010980859127181E-2</v>
      </c>
      <c r="G23" s="1">
        <f t="shared" si="0"/>
        <v>1.5068371149633952E-3</v>
      </c>
      <c r="H23" s="6">
        <f t="shared" si="5"/>
        <v>0.10038232205506994</v>
      </c>
      <c r="O23" s="13">
        <v>20</v>
      </c>
      <c r="P23" s="5">
        <f t="shared" si="4"/>
        <v>22216.531438921091</v>
      </c>
      <c r="Q23" s="13">
        <v>20189.849999999999</v>
      </c>
      <c r="R23" s="1">
        <f t="shared" si="2"/>
        <v>2026.6814389210922</v>
      </c>
      <c r="S23" s="6">
        <f t="shared" si="3"/>
        <v>0.10038120337303608</v>
      </c>
    </row>
    <row r="24" spans="1:19" ht="18.75" x14ac:dyDescent="0.2">
      <c r="A24" s="13">
        <v>21</v>
      </c>
      <c r="B24" s="15" t="s">
        <v>55</v>
      </c>
      <c r="C24" s="15" t="s">
        <v>58</v>
      </c>
      <c r="D24" s="15" t="s">
        <v>60</v>
      </c>
      <c r="E24" s="21">
        <v>2.1558225154876709E-2</v>
      </c>
      <c r="F24" s="20">
        <v>2.3173425796744914E-2</v>
      </c>
      <c r="G24" s="1">
        <f t="shared" si="0"/>
        <v>-1.6152006418682051E-3</v>
      </c>
      <c r="H24" s="6">
        <f t="shared" si="5"/>
        <v>-6.9700555111497003E-2</v>
      </c>
      <c r="O24" s="13">
        <v>21</v>
      </c>
      <c r="P24" s="5">
        <f t="shared" si="4"/>
        <v>28995.830658765433</v>
      </c>
      <c r="Q24" s="13">
        <v>31168.26</v>
      </c>
      <c r="R24" s="1">
        <f t="shared" si="2"/>
        <v>-2172.4293412345651</v>
      </c>
      <c r="S24" s="6">
        <f t="shared" si="3"/>
        <v>-6.970005195139431E-2</v>
      </c>
    </row>
    <row r="25" spans="1:19" ht="18.75" x14ac:dyDescent="0.2">
      <c r="A25" s="13">
        <v>22</v>
      </c>
      <c r="B25" s="15" t="s">
        <v>55</v>
      </c>
      <c r="C25" s="15" t="s">
        <v>61</v>
      </c>
      <c r="D25" s="15" t="s">
        <v>62</v>
      </c>
      <c r="E25" s="21">
        <v>9.1761648654937744E-3</v>
      </c>
      <c r="F25" s="20">
        <v>9.0287448076115991E-3</v>
      </c>
      <c r="G25" s="1">
        <f t="shared" si="0"/>
        <v>1.4742005788217528E-4</v>
      </c>
      <c r="H25" s="6">
        <f t="shared" si="5"/>
        <v>1.6327857417998366E-2</v>
      </c>
      <c r="O25" s="13">
        <v>22</v>
      </c>
      <c r="P25" s="5">
        <f t="shared" si="4"/>
        <v>12342.078561144768</v>
      </c>
      <c r="Q25" s="13">
        <v>12143.8</v>
      </c>
      <c r="R25" s="1">
        <f t="shared" si="2"/>
        <v>198.2785611447689</v>
      </c>
      <c r="S25" s="6">
        <f t="shared" si="3"/>
        <v>1.6327554895894936E-2</v>
      </c>
    </row>
    <row r="26" spans="1:19" ht="18.75" x14ac:dyDescent="0.2">
      <c r="A26" s="13">
        <v>23</v>
      </c>
      <c r="B26" s="15" t="s">
        <v>55</v>
      </c>
      <c r="C26" s="15" t="s">
        <v>61</v>
      </c>
      <c r="D26" s="15" t="s">
        <v>63</v>
      </c>
      <c r="E26" s="21">
        <v>7.5112283229827881E-3</v>
      </c>
      <c r="F26" s="20">
        <v>7.60889823160744E-3</v>
      </c>
      <c r="G26" s="1">
        <f t="shared" si="0"/>
        <v>-9.7669908624651962E-5</v>
      </c>
      <c r="H26" s="6">
        <f t="shared" si="5"/>
        <v>-1.2836274799803496E-2</v>
      </c>
      <c r="O26" s="13">
        <v>23</v>
      </c>
      <c r="P26" s="5">
        <f t="shared" si="4"/>
        <v>10102.754911507665</v>
      </c>
      <c r="Q26" s="13">
        <v>10234.120000000001</v>
      </c>
      <c r="R26" s="1">
        <f t="shared" si="2"/>
        <v>-131.36508849233542</v>
      </c>
      <c r="S26" s="6">
        <f t="shared" si="3"/>
        <v>-1.2835992590700071E-2</v>
      </c>
    </row>
    <row r="27" spans="1:19" ht="18.75" x14ac:dyDescent="0.2">
      <c r="A27" s="13">
        <v>24</v>
      </c>
      <c r="B27" s="15" t="s">
        <v>55</v>
      </c>
      <c r="C27" s="15" t="s">
        <v>61</v>
      </c>
      <c r="D27" s="15" t="s">
        <v>64</v>
      </c>
      <c r="E27" s="21">
        <v>6.9647133350372314E-3</v>
      </c>
      <c r="F27" s="20">
        <v>7.1955123783449494E-3</v>
      </c>
      <c r="G27" s="1">
        <f t="shared" si="0"/>
        <v>-2.3079904330771794E-4</v>
      </c>
      <c r="H27" s="6">
        <f t="shared" si="5"/>
        <v>-3.2075414671276593E-2</v>
      </c>
      <c r="O27" s="13">
        <v>24</v>
      </c>
      <c r="P27" s="5">
        <f t="shared" si="4"/>
        <v>9367.6975047299256</v>
      </c>
      <c r="Q27" s="13">
        <v>9678.1200000000008</v>
      </c>
      <c r="R27" s="1">
        <f t="shared" si="2"/>
        <v>-310.42249527007516</v>
      </c>
      <c r="S27" s="6">
        <f t="shared" si="3"/>
        <v>-3.20746689718742E-2</v>
      </c>
    </row>
    <row r="28" spans="1:19" ht="18.75" x14ac:dyDescent="0.2">
      <c r="A28" s="13">
        <v>25</v>
      </c>
      <c r="B28" s="15" t="s">
        <v>55</v>
      </c>
      <c r="C28" s="15" t="s">
        <v>65</v>
      </c>
      <c r="D28" s="15" t="s">
        <v>66</v>
      </c>
      <c r="E28" s="21">
        <v>6.7981481552124023E-3</v>
      </c>
      <c r="F28" s="20">
        <v>6.1950591334708352E-3</v>
      </c>
      <c r="G28" s="1">
        <f t="shared" si="0"/>
        <v>6.0308902174156711E-4</v>
      </c>
      <c r="H28" s="6">
        <f t="shared" si="5"/>
        <v>9.7350002437132724E-2</v>
      </c>
      <c r="O28" s="13">
        <v>25</v>
      </c>
      <c r="P28" s="5">
        <f t="shared" si="4"/>
        <v>9143.6689385569098</v>
      </c>
      <c r="Q28" s="13">
        <v>8332.52</v>
      </c>
      <c r="R28" s="1">
        <f t="shared" si="2"/>
        <v>811.14893855690934</v>
      </c>
      <c r="S28" s="6">
        <f t="shared" si="3"/>
        <v>9.7347373730505213E-2</v>
      </c>
    </row>
    <row r="29" spans="1:19" ht="18.75" x14ac:dyDescent="0.2">
      <c r="A29" s="13">
        <v>26</v>
      </c>
      <c r="B29" s="15" t="s">
        <v>55</v>
      </c>
      <c r="C29" s="15" t="s">
        <v>65</v>
      </c>
      <c r="D29" s="15" t="s">
        <v>67</v>
      </c>
      <c r="E29" s="21">
        <v>1.0242223739624023E-2</v>
      </c>
      <c r="F29" s="20">
        <v>1.0406598518521758E-2</v>
      </c>
      <c r="G29" s="1">
        <f t="shared" si="0"/>
        <v>-1.6437477889773462E-4</v>
      </c>
      <c r="H29" s="6">
        <f t="shared" si="5"/>
        <v>-1.5795245545908099E-2</v>
      </c>
      <c r="O29" s="13">
        <v>26</v>
      </c>
      <c r="P29" s="5">
        <f t="shared" si="4"/>
        <v>13775.917502024173</v>
      </c>
      <c r="Q29" s="13">
        <v>13997</v>
      </c>
      <c r="R29" s="1">
        <f t="shared" si="2"/>
        <v>-221.08249797582721</v>
      </c>
      <c r="S29" s="6">
        <f t="shared" si="3"/>
        <v>-1.5794991639338944E-2</v>
      </c>
    </row>
    <row r="30" spans="1:19" ht="18.75" x14ac:dyDescent="0.2">
      <c r="A30" s="13">
        <v>27</v>
      </c>
      <c r="B30" s="15" t="s">
        <v>55</v>
      </c>
      <c r="C30" s="15" t="s">
        <v>65</v>
      </c>
      <c r="D30" s="15" t="s">
        <v>68</v>
      </c>
      <c r="E30" s="21">
        <v>1.2877583503723145E-2</v>
      </c>
      <c r="F30" s="20">
        <v>1.2390166594424518E-2</v>
      </c>
      <c r="G30" s="1">
        <f t="shared" si="0"/>
        <v>4.8741690929862691E-4</v>
      </c>
      <c r="H30" s="6">
        <f t="shared" si="5"/>
        <v>3.9339011754528051E-2</v>
      </c>
      <c r="O30" s="13">
        <v>27</v>
      </c>
      <c r="P30" s="5">
        <f t="shared" si="4"/>
        <v>17320.451058930157</v>
      </c>
      <c r="Q30" s="13">
        <v>16664.88</v>
      </c>
      <c r="R30" s="1">
        <f t="shared" si="2"/>
        <v>655.57105893015614</v>
      </c>
      <c r="S30" s="6">
        <f t="shared" si="3"/>
        <v>3.9338480620931933E-2</v>
      </c>
    </row>
    <row r="31" spans="1:19" ht="18.75" x14ac:dyDescent="0.2">
      <c r="A31" s="13">
        <v>28</v>
      </c>
      <c r="B31" s="15" t="s">
        <v>55</v>
      </c>
      <c r="C31" s="15" t="s">
        <v>69</v>
      </c>
      <c r="D31" s="15" t="s">
        <v>70</v>
      </c>
      <c r="E31" s="21">
        <v>1.7462641000747681E-2</v>
      </c>
      <c r="F31" s="20">
        <v>1.4578345797697486E-2</v>
      </c>
      <c r="G31" s="1">
        <f t="shared" si="0"/>
        <v>2.884295203050195E-3</v>
      </c>
      <c r="H31" s="6">
        <f t="shared" si="5"/>
        <v>0.19784790696251303</v>
      </c>
      <c r="O31" s="13">
        <v>28</v>
      </c>
      <c r="P31" s="5">
        <f t="shared" si="4"/>
        <v>23487.309330025611</v>
      </c>
      <c r="Q31" s="13">
        <v>19607.96</v>
      </c>
      <c r="R31" s="1">
        <f t="shared" si="2"/>
        <v>3879.3493300256123</v>
      </c>
      <c r="S31" s="6">
        <f t="shared" si="3"/>
        <v>0.19784563667131166</v>
      </c>
    </row>
    <row r="32" spans="1:19" ht="18.75" x14ac:dyDescent="0.2">
      <c r="A32" s="13">
        <v>29</v>
      </c>
      <c r="B32" s="15" t="s">
        <v>55</v>
      </c>
      <c r="C32" s="15" t="s">
        <v>71</v>
      </c>
      <c r="D32" s="15" t="s">
        <v>72</v>
      </c>
      <c r="E32" s="21">
        <v>1.4838844537734985E-2</v>
      </c>
      <c r="F32" s="20">
        <v>1.3210529333224455E-2</v>
      </c>
      <c r="G32" s="1">
        <f t="shared" si="0"/>
        <v>1.62831520451053E-3</v>
      </c>
      <c r="H32" s="6">
        <f t="shared" si="5"/>
        <v>0.12325889170960928</v>
      </c>
      <c r="O32" s="13">
        <v>29</v>
      </c>
      <c r="P32" s="5">
        <f t="shared" si="4"/>
        <v>19958.328301957547</v>
      </c>
      <c r="Q32" s="13">
        <v>17768.259999999998</v>
      </c>
      <c r="R32" s="1">
        <f t="shared" si="2"/>
        <v>2190.0683019575481</v>
      </c>
      <c r="S32" s="6">
        <f t="shared" si="3"/>
        <v>0.12325733087863124</v>
      </c>
    </row>
    <row r="33" spans="1:19" ht="18.75" x14ac:dyDescent="0.2">
      <c r="A33" s="13">
        <v>30</v>
      </c>
      <c r="B33" s="15" t="s">
        <v>55</v>
      </c>
      <c r="C33" s="15" t="s">
        <v>71</v>
      </c>
      <c r="D33" s="15" t="s">
        <v>73</v>
      </c>
      <c r="E33" s="21">
        <v>7.8122913837432861E-3</v>
      </c>
      <c r="F33" s="20">
        <v>8.1625676150741868E-3</v>
      </c>
      <c r="G33" s="1">
        <f t="shared" si="0"/>
        <v>-3.5027623133090068E-4</v>
      </c>
      <c r="H33" s="6">
        <f t="shared" si="5"/>
        <v>-4.2912505947764468E-2</v>
      </c>
      <c r="O33" s="13">
        <v>30</v>
      </c>
      <c r="P33" s="5">
        <f t="shared" si="4"/>
        <v>10507.681835014522</v>
      </c>
      <c r="Q33" s="13">
        <v>10978.8</v>
      </c>
      <c r="R33" s="1">
        <f t="shared" si="2"/>
        <v>-471.11816498547705</v>
      </c>
      <c r="S33" s="6">
        <f t="shared" si="3"/>
        <v>-4.2911626497019448E-2</v>
      </c>
    </row>
    <row r="34" spans="1:19" ht="18.75" x14ac:dyDescent="0.2">
      <c r="A34" s="13">
        <v>31</v>
      </c>
      <c r="B34" s="15" t="s">
        <v>55</v>
      </c>
      <c r="C34" s="15" t="s">
        <v>71</v>
      </c>
      <c r="D34" s="15" t="s">
        <v>74</v>
      </c>
      <c r="E34" s="21">
        <v>5.3491652011871338E-2</v>
      </c>
      <c r="F34" s="20">
        <v>5.7645902585222189E-2</v>
      </c>
      <c r="G34" s="1">
        <f t="shared" si="0"/>
        <v>-4.1542505733508511E-3</v>
      </c>
      <c r="H34" s="6">
        <f t="shared" si="5"/>
        <v>-7.2064975775326195E-2</v>
      </c>
      <c r="O34" s="13">
        <v>31</v>
      </c>
      <c r="P34" s="5">
        <f t="shared" si="4"/>
        <v>71945.982901191121</v>
      </c>
      <c r="Q34" s="13">
        <v>77533.41</v>
      </c>
      <c r="R34" s="1">
        <f t="shared" si="2"/>
        <v>-5587.4270988088829</v>
      </c>
      <c r="S34" s="6">
        <f t="shared" si="3"/>
        <v>-7.2064766644584347E-2</v>
      </c>
    </row>
    <row r="35" spans="1:19" ht="18.75" x14ac:dyDescent="0.2">
      <c r="A35" s="13">
        <v>32</v>
      </c>
      <c r="B35" s="17" t="s">
        <v>75</v>
      </c>
      <c r="C35" s="17" t="s">
        <v>76</v>
      </c>
      <c r="D35" s="26" t="s">
        <v>77</v>
      </c>
      <c r="E35" s="21">
        <v>2.2839218378067017E-2</v>
      </c>
      <c r="F35" s="20">
        <v>1.8961745146744136E-2</v>
      </c>
      <c r="G35" s="1">
        <f t="shared" si="0"/>
        <v>3.8774732313228803E-3</v>
      </c>
      <c r="H35" s="6">
        <f t="shared" si="5"/>
        <v>0.20448925989223463</v>
      </c>
      <c r="O35" s="13">
        <v>32</v>
      </c>
      <c r="P35" s="5">
        <f t="shared" si="4"/>
        <v>30718.754233611522</v>
      </c>
      <c r="Q35" s="18">
        <v>25503.59</v>
      </c>
      <c r="R35" s="1">
        <f t="shared" si="2"/>
        <v>5215.1642336115219</v>
      </c>
      <c r="S35" s="6">
        <f t="shared" si="3"/>
        <v>0.2044874558292194</v>
      </c>
    </row>
    <row r="36" spans="1:19" ht="18.75" x14ac:dyDescent="0.2">
      <c r="A36" s="13">
        <v>33</v>
      </c>
      <c r="B36" s="17" t="s">
        <v>75</v>
      </c>
      <c r="C36" s="17" t="s">
        <v>78</v>
      </c>
      <c r="D36" s="26" t="s">
        <v>79</v>
      </c>
      <c r="E36" s="21">
        <v>7.6292455196380615E-3</v>
      </c>
      <c r="F36" s="20">
        <v>1.0847084937164497E-2</v>
      </c>
      <c r="G36" s="1">
        <f t="shared" si="0"/>
        <v>-3.2178394175264354E-3</v>
      </c>
      <c r="H36" s="6">
        <f t="shared" si="5"/>
        <v>-0.29665476357628678</v>
      </c>
      <c r="O36" s="13">
        <v>33</v>
      </c>
      <c r="P36" s="5">
        <f t="shared" si="4"/>
        <v>10261.486906863749</v>
      </c>
      <c r="Q36" s="18">
        <v>14589.45</v>
      </c>
      <c r="R36" s="1">
        <f t="shared" si="2"/>
        <v>-4327.9630931362517</v>
      </c>
      <c r="S36" s="6">
        <f t="shared" si="3"/>
        <v>-0.29665018853597985</v>
      </c>
    </row>
    <row r="37" spans="1:19" ht="18.75" x14ac:dyDescent="0.2">
      <c r="A37" s="13">
        <v>34</v>
      </c>
      <c r="B37" s="17" t="s">
        <v>75</v>
      </c>
      <c r="C37" s="17" t="s">
        <v>78</v>
      </c>
      <c r="D37" s="17" t="s">
        <v>80</v>
      </c>
      <c r="E37" s="21">
        <v>6.6226422786712646E-3</v>
      </c>
      <c r="F37" s="20">
        <v>5.9598827319502267E-3</v>
      </c>
      <c r="G37" s="1">
        <f t="shared" si="0"/>
        <v>6.6275954672103798E-4</v>
      </c>
      <c r="H37" s="6">
        <f t="shared" si="5"/>
        <v>0.11120345425054463</v>
      </c>
      <c r="O37" s="13">
        <v>34</v>
      </c>
      <c r="P37" s="5">
        <f t="shared" si="4"/>
        <v>8907.6152212205525</v>
      </c>
      <c r="Q37" s="18">
        <v>8016.21</v>
      </c>
      <c r="R37" s="1">
        <f t="shared" si="2"/>
        <v>891.40522122055245</v>
      </c>
      <c r="S37" s="6">
        <f t="shared" si="3"/>
        <v>0.11120033297787264</v>
      </c>
    </row>
    <row r="38" spans="1:19" ht="18.75" x14ac:dyDescent="0.2">
      <c r="A38" s="13">
        <v>35</v>
      </c>
      <c r="B38" s="14" t="s">
        <v>17</v>
      </c>
      <c r="C38" s="14" t="s">
        <v>18</v>
      </c>
      <c r="D38" s="15" t="s">
        <v>81</v>
      </c>
      <c r="E38" s="21">
        <v>4.1643053293228149E-2</v>
      </c>
      <c r="F38" s="20">
        <v>4.1717513684242757E-2</v>
      </c>
      <c r="G38" s="1">
        <f t="shared" si="0"/>
        <v>-7.4460391014607996E-5</v>
      </c>
      <c r="H38" s="6">
        <f t="shared" si="5"/>
        <v>-1.7848712552285359E-3</v>
      </c>
      <c r="O38" s="13">
        <v>35</v>
      </c>
      <c r="P38" s="5">
        <f t="shared" si="4"/>
        <v>56009.731489649705</v>
      </c>
      <c r="Q38" s="13">
        <v>56109.88</v>
      </c>
      <c r="R38" s="1">
        <f t="shared" si="2"/>
        <v>-100.14851035029278</v>
      </c>
      <c r="S38" s="6">
        <f t="shared" si="3"/>
        <v>-1.7848640979145345E-3</v>
      </c>
    </row>
    <row r="39" spans="1:19" ht="18.75" x14ac:dyDescent="0.2">
      <c r="A39" s="13">
        <v>36</v>
      </c>
      <c r="B39" s="14" t="s">
        <v>17</v>
      </c>
      <c r="C39" s="14" t="s">
        <v>19</v>
      </c>
      <c r="D39" s="15" t="s">
        <v>82</v>
      </c>
      <c r="E39" s="21">
        <v>9.5629513263702393E-2</v>
      </c>
      <c r="F39" s="20">
        <v>9.4008601057736924E-2</v>
      </c>
      <c r="G39" s="1">
        <f t="shared" si="0"/>
        <v>1.620912205965469E-3</v>
      </c>
      <c r="H39" s="6">
        <f t="shared" si="5"/>
        <v>1.7242169202900479E-2</v>
      </c>
      <c r="O39" s="13">
        <v>36</v>
      </c>
      <c r="P39" s="5">
        <f t="shared" si="4"/>
        <v>128621.00134005725</v>
      </c>
      <c r="Q39" s="13">
        <v>126440.89</v>
      </c>
      <c r="R39" s="1">
        <f t="shared" si="2"/>
        <v>2180.1113400572503</v>
      </c>
      <c r="S39" s="6">
        <f t="shared" si="3"/>
        <v>1.7242138520673578E-2</v>
      </c>
    </row>
    <row r="40" spans="1:19" ht="18.75" x14ac:dyDescent="0.2">
      <c r="A40" s="13">
        <v>37</v>
      </c>
      <c r="B40" s="14" t="s">
        <v>17</v>
      </c>
      <c r="C40" s="14" t="s">
        <v>19</v>
      </c>
      <c r="D40" s="15" t="s">
        <v>83</v>
      </c>
      <c r="E40" s="21">
        <v>5.9094697237014771E-2</v>
      </c>
      <c r="F40" s="20">
        <v>5.8068842410093351E-2</v>
      </c>
      <c r="G40" s="1">
        <f t="shared" si="0"/>
        <v>1.0258548269214199E-3</v>
      </c>
      <c r="H40" s="6">
        <f t="shared" si="5"/>
        <v>1.7666183521907249E-2</v>
      </c>
      <c r="O40" s="13">
        <v>37</v>
      </c>
      <c r="P40" s="5">
        <f t="shared" si="4"/>
        <v>79482.024883744423</v>
      </c>
      <c r="Q40" s="13">
        <v>78102.259999999995</v>
      </c>
      <c r="R40" s="1">
        <f t="shared" si="2"/>
        <v>1379.7648837444285</v>
      </c>
      <c r="S40" s="6">
        <f t="shared" si="3"/>
        <v>1.7666132628485126E-2</v>
      </c>
    </row>
    <row r="41" spans="1:19" ht="18.75" x14ac:dyDescent="0.2">
      <c r="A41" s="13">
        <v>38</v>
      </c>
      <c r="B41" s="14" t="s">
        <v>17</v>
      </c>
      <c r="C41" s="14" t="s">
        <v>12</v>
      </c>
      <c r="D41" s="15" t="s">
        <v>84</v>
      </c>
      <c r="E41" s="21">
        <v>2.3522675037384033E-2</v>
      </c>
      <c r="F41" s="20">
        <v>2.784380860892248E-2</v>
      </c>
      <c r="G41" s="1">
        <f t="shared" si="0"/>
        <v>-4.3211335715384463E-3</v>
      </c>
      <c r="H41" s="6">
        <f t="shared" si="5"/>
        <v>-0.15519190036932481</v>
      </c>
      <c r="O41" s="13">
        <v>38</v>
      </c>
      <c r="P41" s="5">
        <f t="shared" si="4"/>
        <v>31637.996872374413</v>
      </c>
      <c r="Q41" s="13">
        <v>37449.879999999997</v>
      </c>
      <c r="R41" s="1">
        <f t="shared" si="2"/>
        <v>-5811.8831276255842</v>
      </c>
      <c r="S41" s="6">
        <f t="shared" si="3"/>
        <v>-0.15519096797174209</v>
      </c>
    </row>
    <row r="42" spans="1:19" ht="18.75" x14ac:dyDescent="0.2">
      <c r="A42" s="13">
        <v>39</v>
      </c>
      <c r="B42" s="14" t="s">
        <v>17</v>
      </c>
      <c r="C42" s="14" t="s">
        <v>16</v>
      </c>
      <c r="D42" s="15" t="s">
        <v>85</v>
      </c>
      <c r="E42" s="21">
        <v>0.21564725041389465</v>
      </c>
      <c r="F42" s="20">
        <v>0.21572737408183268</v>
      </c>
      <c r="G42" s="1">
        <f t="shared" si="0"/>
        <v>-8.0123667938025722E-5</v>
      </c>
      <c r="H42" s="6">
        <f t="shared" si="5"/>
        <v>-3.7141168699171253E-4</v>
      </c>
      <c r="O42" s="13">
        <v>39</v>
      </c>
      <c r="P42" s="5">
        <f t="shared" si="4"/>
        <v>290043.70443661179</v>
      </c>
      <c r="Q42" s="13">
        <v>290151.46999999997</v>
      </c>
      <c r="R42" s="1">
        <f t="shared" si="2"/>
        <v>-107.76556338818045</v>
      </c>
      <c r="S42" s="6">
        <f t="shared" si="3"/>
        <v>-3.7141139897785269E-4</v>
      </c>
    </row>
    <row r="43" spans="1:19" ht="18.75" x14ac:dyDescent="0.2">
      <c r="A43" s="13">
        <v>40</v>
      </c>
      <c r="B43" s="14" t="s">
        <v>17</v>
      </c>
      <c r="C43" s="14" t="s">
        <v>23</v>
      </c>
      <c r="D43" s="15" t="s">
        <v>24</v>
      </c>
      <c r="E43" s="21">
        <v>6.8236798048019409E-2</v>
      </c>
      <c r="F43" s="20">
        <v>6.3923426991920732E-2</v>
      </c>
      <c r="G43" s="1">
        <f t="shared" si="0"/>
        <v>4.3133710560986777E-3</v>
      </c>
      <c r="H43" s="6">
        <f t="shared" si="5"/>
        <v>6.7477156014239412E-2</v>
      </c>
      <c r="O43" s="13">
        <v>40</v>
      </c>
      <c r="P43" s="5">
        <f t="shared" si="4"/>
        <v>91778.062618956857</v>
      </c>
      <c r="Q43" s="13">
        <v>85976.62</v>
      </c>
      <c r="R43" s="1">
        <f t="shared" si="2"/>
        <v>5801.4426189568621</v>
      </c>
      <c r="S43" s="6">
        <f t="shared" si="3"/>
        <v>6.7476979427161271E-2</v>
      </c>
    </row>
    <row r="44" spans="1:19" ht="18.75" x14ac:dyDescent="0.2">
      <c r="A44" s="13">
        <v>41</v>
      </c>
      <c r="B44" s="14" t="s">
        <v>17</v>
      </c>
      <c r="C44" s="14" t="s">
        <v>23</v>
      </c>
      <c r="D44" s="15" t="s">
        <v>25</v>
      </c>
      <c r="E44" s="21">
        <v>0.36893078684806824</v>
      </c>
      <c r="F44" s="20">
        <v>0.37549375724535849</v>
      </c>
      <c r="G44" s="1">
        <f t="shared" si="0"/>
        <v>-6.5629703972902576E-3</v>
      </c>
      <c r="H44" s="6">
        <f t="shared" si="5"/>
        <v>-1.7478241037711374E-2</v>
      </c>
      <c r="O44" s="13">
        <v>41</v>
      </c>
      <c r="P44" s="5">
        <f t="shared" si="4"/>
        <v>496208.5878857901</v>
      </c>
      <c r="Q44" s="13">
        <v>505035.72</v>
      </c>
      <c r="R44" s="1">
        <f t="shared" si="2"/>
        <v>-8827.132114209875</v>
      </c>
      <c r="S44" s="6">
        <f t="shared" si="3"/>
        <v>-1.7478233250927035E-2</v>
      </c>
    </row>
    <row r="45" spans="1:19" ht="18.75" x14ac:dyDescent="0.2">
      <c r="A45" s="13">
        <v>42</v>
      </c>
      <c r="B45" s="14" t="s">
        <v>17</v>
      </c>
      <c r="C45" s="14" t="s">
        <v>20</v>
      </c>
      <c r="D45" s="15" t="s">
        <v>21</v>
      </c>
      <c r="E45" s="21">
        <v>1.8379896879196167E-2</v>
      </c>
      <c r="F45" s="20">
        <v>1.75511774474463E-2</v>
      </c>
      <c r="G45" s="1">
        <f t="shared" si="0"/>
        <v>8.2871943174986709E-4</v>
      </c>
      <c r="H45" s="6">
        <f t="shared" si="5"/>
        <v>4.7217312583803087E-2</v>
      </c>
      <c r="O45" s="13">
        <v>42</v>
      </c>
      <c r="P45" s="5">
        <f t="shared" si="4"/>
        <v>24721.009671709831</v>
      </c>
      <c r="Q45" s="13">
        <v>23606.39</v>
      </c>
      <c r="R45" s="1">
        <f t="shared" si="2"/>
        <v>1114.6196717098319</v>
      </c>
      <c r="S45" s="6">
        <f t="shared" si="3"/>
        <v>4.721686254060159E-2</v>
      </c>
    </row>
    <row r="46" spans="1:19" ht="18.75" x14ac:dyDescent="0.2">
      <c r="A46" s="13">
        <v>43</v>
      </c>
      <c r="B46" s="14" t="s">
        <v>17</v>
      </c>
      <c r="C46" s="14" t="s">
        <v>19</v>
      </c>
      <c r="D46" s="15" t="s">
        <v>26</v>
      </c>
      <c r="E46" s="21">
        <v>7.164156436920166E-2</v>
      </c>
      <c r="F46" s="20">
        <v>7.8460742756682453E-2</v>
      </c>
      <c r="G46" s="1">
        <f t="shared" si="0"/>
        <v>-6.8191783874807926E-3</v>
      </c>
      <c r="H46" s="6">
        <f t="shared" si="5"/>
        <v>-8.6911978498954587E-2</v>
      </c>
      <c r="O46" s="13">
        <v>43</v>
      </c>
      <c r="P46" s="5">
        <f t="shared" si="4"/>
        <v>96357.440601142647</v>
      </c>
      <c r="Q46" s="13">
        <v>105529.17</v>
      </c>
      <c r="R46" s="1">
        <f t="shared" si="2"/>
        <v>-9171.729398857351</v>
      </c>
      <c r="S46" s="6">
        <f t="shared" si="3"/>
        <v>-8.6911793192890191E-2</v>
      </c>
    </row>
    <row r="47" spans="1:19" ht="18.75" x14ac:dyDescent="0.2">
      <c r="A47" s="13">
        <v>44</v>
      </c>
      <c r="B47" s="14" t="s">
        <v>17</v>
      </c>
      <c r="C47" s="14" t="s">
        <v>22</v>
      </c>
      <c r="D47" s="28" t="s">
        <v>27</v>
      </c>
      <c r="E47" s="21">
        <v>3.6755204200744629E-2</v>
      </c>
      <c r="F47" s="20">
        <v>3.0022404100597332E-2</v>
      </c>
      <c r="G47" s="1">
        <f t="shared" si="0"/>
        <v>6.7328001001472973E-3</v>
      </c>
      <c r="H47" s="6">
        <f t="shared" si="5"/>
        <v>0.22425919248796403</v>
      </c>
      <c r="O47" s="13">
        <v>44</v>
      </c>
      <c r="P47" s="5">
        <f t="shared" si="4"/>
        <v>49435.621432489148</v>
      </c>
      <c r="Q47" s="13">
        <v>40380.07</v>
      </c>
      <c r="R47" s="1">
        <f t="shared" si="2"/>
        <v>9055.5514324891483</v>
      </c>
      <c r="S47" s="6">
        <f t="shared" si="3"/>
        <v>0.22425794290324777</v>
      </c>
    </row>
    <row r="48" spans="1:19" ht="18.75" x14ac:dyDescent="0.2">
      <c r="A48" s="13">
        <v>45</v>
      </c>
      <c r="B48" s="14" t="s">
        <v>17</v>
      </c>
      <c r="C48" s="14" t="s">
        <v>22</v>
      </c>
      <c r="D48" s="15" t="s">
        <v>28</v>
      </c>
      <c r="E48" s="21">
        <v>0.23334306478500366</v>
      </c>
      <c r="F48" s="20">
        <v>0.23447368646254793</v>
      </c>
      <c r="G48" s="1">
        <f t="shared" si="0"/>
        <v>-1.130621677544269E-3</v>
      </c>
      <c r="H48" s="6">
        <f t="shared" si="5"/>
        <v>-4.8219554808119642E-3</v>
      </c>
      <c r="O48" s="13">
        <v>45</v>
      </c>
      <c r="P48" s="5">
        <f t="shared" si="4"/>
        <v>313844.40470897732</v>
      </c>
      <c r="Q48" s="13">
        <v>315365.08</v>
      </c>
      <c r="R48" s="1">
        <f t="shared" si="2"/>
        <v>-1520.6752910226933</v>
      </c>
      <c r="S48" s="6">
        <f t="shared" si="3"/>
        <v>-4.8219520405451775E-3</v>
      </c>
    </row>
    <row r="49" spans="1:15" x14ac:dyDescent="0.2">
      <c r="A49" s="1"/>
      <c r="B49" s="1"/>
      <c r="C49" s="1"/>
      <c r="D49" s="1"/>
      <c r="E49" s="1"/>
      <c r="F49" s="9"/>
      <c r="G49" s="6"/>
      <c r="O49" s="1"/>
    </row>
  </sheetData>
  <phoneticPr fontId="1" type="noConversion"/>
  <conditionalFormatting sqref="C3:D3">
    <cfRule type="cellIs" dxfId="1" priority="1" operator="equal">
      <formula>#N/A</formula>
    </cfRule>
    <cfRule type="containsText" dxfId="0" priority="2" operator="containsText" text="#N/A">
      <formula>NOT(ISERROR(SEARCH("#N/A",C3)))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2015-06-05T18:19:34Z</dcterms:created>
  <dcterms:modified xsi:type="dcterms:W3CDTF">2022-04-15T05:49:50Z</dcterms:modified>
</cp:coreProperties>
</file>