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6BE0103B-320D-4234-8D03-CA9FDAAD2E15}" xr6:coauthVersionLast="47" xr6:coauthVersionMax="47" xr10:uidLastSave="{00000000-0000-0000-0000-000000000000}"/>
  <bookViews>
    <workbookView xWindow="-28920" yWindow="1500" windowWidth="29040" windowHeight="15840" tabRatio="736" activeTab="4" xr2:uid="{00000000-000D-0000-FFFF-FFFF00000000}"/>
  </bookViews>
  <sheets>
    <sheet name="params_sim" sheetId="22" r:id="rId1"/>
    <sheet name="params_val" sheetId="27" r:id="rId2"/>
    <sheet name="GlobalParams" sheetId="3" r:id="rId3"/>
    <sheet name="returns" sheetId="2" r:id="rId4"/>
    <sheet name="SimsAnalysis" sheetId="31" r:id="rId5"/>
    <sheet name="targetVals" sheetId="33" r:id="rId6"/>
    <sheet name="targetTemplate" sheetId="32" r:id="rId7"/>
    <sheet name="Note1" sheetId="2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8" i="33" l="1"/>
  <c r="E59" i="33"/>
  <c r="E60" i="33"/>
  <c r="E61" i="33"/>
  <c r="E57" i="33"/>
  <c r="E65" i="33"/>
  <c r="E66" i="33"/>
  <c r="E63" i="33"/>
  <c r="E41" i="33"/>
  <c r="E40" i="33"/>
  <c r="E39" i="33"/>
  <c r="E51" i="33"/>
  <c r="E48" i="33"/>
  <c r="E24" i="33"/>
  <c r="E25" i="33"/>
  <c r="E5" i="33"/>
  <c r="E6" i="33"/>
  <c r="E7" i="33"/>
  <c r="E8" i="33"/>
  <c r="E10" i="33"/>
  <c r="E11" i="33"/>
  <c r="E12" i="33"/>
  <c r="E14" i="33"/>
  <c r="E15" i="33"/>
  <c r="E16" i="33"/>
  <c r="E17" i="33"/>
  <c r="E18" i="33"/>
  <c r="E21" i="33"/>
  <c r="E22" i="33"/>
  <c r="E23" i="33"/>
  <c r="E29" i="33"/>
  <c r="E43" i="33"/>
  <c r="E44" i="33"/>
  <c r="E45" i="33"/>
  <c r="E47" i="33"/>
  <c r="E50" i="33"/>
  <c r="E54" i="33"/>
  <c r="E55" i="33"/>
  <c r="E56" i="33"/>
  <c r="E62" i="33"/>
  <c r="E4" i="33"/>
  <c r="D65" i="33"/>
  <c r="D66" i="33"/>
  <c r="D63" i="33"/>
  <c r="D51" i="33"/>
  <c r="C51" i="33"/>
  <c r="D48" i="33"/>
  <c r="C48" i="33"/>
  <c r="D23" i="33"/>
  <c r="D24" i="33"/>
  <c r="D25" i="33"/>
  <c r="D10" i="33"/>
  <c r="C25" i="33"/>
  <c r="C24" i="33"/>
  <c r="C23" i="33"/>
  <c r="C10" i="33"/>
  <c r="C63" i="33" l="1"/>
  <c r="C65" i="33" s="1"/>
  <c r="C66" i="33" l="1"/>
  <c r="F10" i="2"/>
  <c r="E10" i="2" s="1"/>
  <c r="F3" i="2"/>
  <c r="E3" i="2" s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PERF A: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tc={C365DB9C-5D32-4D7B-A981-905AE70D84EF}</author>
    <author>tc={488E3C77-E4D3-4A73-B527-2D5340A048F8}</author>
    <author>tc={F727D9C3-0830-4A44-8196-921CABC110D0}</author>
    <author>tc={2FBCF164-E31D-4B2D-9490-55830EEA1E0F}</author>
    <author>tc={74BBB694-A345-486E-AA9B-0EA2E1EEDE65}</author>
    <author>tc={008756B9-A31D-4F49-AD96-155FE453B20D}</author>
    <author>tc={5517B83D-DDBF-49B4-B173-B6A63D6D3309}</author>
    <author>tc={659BE01B-455D-44DC-B4ED-E3EF5C4AEEB5}</author>
    <author>tc={544C263D-34AD-448F-BF03-28D5EBF435BA}</author>
  </authors>
  <commentList>
    <comment ref="C3" authorId="0" shapeId="0" xr:uid="{C365DB9C-5D32-4D7B-A981-905AE70D84EF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ep18</t>
      </text>
    </comment>
    <comment ref="D3" authorId="1" shapeId="0" xr:uid="{488E3C77-E4D3-4A73-B527-2D5340A048F8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ep18</t>
      </text>
    </comment>
    <comment ref="C28" authorId="2" shapeId="0" xr:uid="{F727D9C3-0830-4A44-8196-921CABC110D0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ep8</t>
      </text>
    </comment>
    <comment ref="D28" authorId="3" shapeId="0" xr:uid="{2FBCF164-E31D-4B2D-9490-55830EEA1E0F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ep8</t>
      </text>
    </comment>
    <comment ref="B31" authorId="4" shapeId="0" xr:uid="{74BBB694-A345-486E-AA9B-0EA2E1EEDE65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 26, mics and safety</t>
      </text>
    </comment>
    <comment ref="C40" authorId="5" shapeId="0" xr:uid="{008756B9-A31D-4F49-AD96-155FE453B20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combined rate for Classic and PEPRA</t>
      </text>
    </comment>
    <comment ref="B54" authorId="6" shapeId="0" xr:uid="{5517B83D-DDBF-49B4-B173-B6A63D6D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ep26, misc and safety</t>
      </text>
    </comment>
    <comment ref="C62" authorId="7" shapeId="0" xr:uid="{659BE01B-455D-44DC-B4ED-E3EF5C4AEEB5}">
      <text>
        <t>[Threaded comment]
Your version of Excel allows you to read this threaded comment; however, any edits to it will get removed if the file is opened in a newer version of Excel. Learn more: https://go.microsoft.com/fwlink/?linkid=870924
Comment:
    misc AV2019 ep21, expected payment 2019-2020</t>
      </text>
    </comment>
    <comment ref="D62" authorId="8" shapeId="0" xr:uid="{544C263D-34AD-448F-BF03-28D5EBF435BA}">
      <text>
        <t>[Threaded comment]
Your version of Excel allows you to read this threaded comment; however, any edits to it will get removed if the file is opened in a newer version of Excel. Learn more: https://go.microsoft.com/fwlink/?linkid=870924
Comment:
    safety AV2019 ep21, expected payment 2019-2020</t>
      </text>
    </comment>
  </commentList>
</comments>
</file>

<file path=xl/sharedStrings.xml><?xml version="1.0" encoding="utf-8"?>
<sst xmlns="http://schemas.openxmlformats.org/spreadsheetml/2006/main" count="1414" uniqueCount="367">
  <si>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</si>
  <si>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</si>
  <si>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</si>
  <si>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</si>
  <si>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</si>
  <si>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</si>
  <si>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</si>
  <si>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</si>
  <si>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</si>
  <si>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</si>
  <si>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</si>
  <si>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</si>
  <si>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</si>
  <si>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</si>
  <si>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</si>
  <si>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</si>
  <si>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</si>
  <si>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</si>
  <si>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</si>
  <si>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</si>
  <si>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</si>
  <si>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</si>
  <si>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</si>
  <si>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</si>
  <si>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</si>
  <si>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</si>
  <si>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</si>
  <si>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</si>
  <si>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</si>
  <si>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</si>
  <si>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</si>
  <si>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</si>
  <si>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</si>
  <si>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</si>
  <si>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</si>
  <si>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</si>
  <si>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</si>
  <si>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</si>
  <si>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</si>
  <si>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</si>
  <si>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</si>
  <si>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</si>
  <si>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</si>
  <si>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</si>
  <si>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</si>
  <si>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</si>
  <si>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</si>
  <si>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</si>
  <si>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</si>
  <si>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</si>
  <si>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</si>
  <si>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</si>
  <si>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</si>
  <si>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</si>
  <si>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</si>
  <si>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</si>
  <si>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</si>
  <si>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</si>
  <si>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</si>
  <si>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</si>
  <si>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</si>
  <si>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</si>
  <si>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</si>
  <si>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</si>
  <si>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</si>
  <si>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</si>
  <si>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</si>
  <si>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</si>
  <si>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</si>
  <si>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new_entrants</t>
  </si>
  <si>
    <t>Demographics</t>
  </si>
  <si>
    <t>tier_mode</t>
  </si>
  <si>
    <t>val_name</t>
  </si>
  <si>
    <t>tier_include</t>
  </si>
  <si>
    <t>valuation</t>
  </si>
  <si>
    <t>run_val</t>
  </si>
  <si>
    <t>sim_name</t>
  </si>
  <si>
    <t>misc</t>
  </si>
  <si>
    <t>Funded status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</si>
  <si>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</si>
  <si>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</si>
  <si>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</si>
  <si>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</si>
  <si>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</si>
  <si>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</si>
  <si>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</si>
  <si>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</si>
  <si>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</si>
  <si>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</si>
  <si>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</si>
  <si>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</si>
  <si>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</si>
  <si>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</si>
  <si>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</si>
  <si>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</si>
  <si>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</si>
  <si>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</si>
  <si>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</si>
  <si>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</si>
  <si>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</si>
  <si>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</si>
  <si>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</si>
  <si>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</si>
  <si>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immediate cost reduction</t>
  </si>
  <si>
    <t>use_baselineMA</t>
  </si>
  <si>
    <t>cola_assumed_override</t>
  </si>
  <si>
    <t>combine the two "lowERC" runs</t>
  </si>
  <si>
    <t>combine the two "highERC" runs</t>
  </si>
  <si>
    <t>COLA suspension</t>
  </si>
  <si>
    <t>lower cola assumption, high UAAL</t>
  </si>
  <si>
    <t>Keep high contributions( high UAAL)</t>
  </si>
  <si>
    <t>Calibration</t>
  </si>
  <si>
    <t>Initial terminated members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</si>
  <si>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</si>
  <si>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</si>
  <si>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</si>
  <si>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</si>
  <si>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</si>
  <si>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</si>
  <si>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</si>
  <si>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</si>
  <si>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Contingent COLA based on lower discount rate</t>
  </si>
  <si>
    <t>use_lowerDR</t>
  </si>
  <si>
    <t>cola_lowerDR_fixedALratio</t>
  </si>
  <si>
    <t>misc_bf100_cola2</t>
  </si>
  <si>
    <t>"misc_classic","misc_pepra"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</si>
  <si>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</si>
  <si>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</si>
  <si>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</si>
  <si>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</si>
  <si>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</si>
  <si>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</si>
  <si>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</si>
  <si>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</si>
  <si>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</si>
  <si>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</si>
  <si>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</si>
  <si>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</si>
  <si>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</si>
  <si>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</si>
  <si>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</si>
  <si>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</si>
  <si>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</si>
  <si>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</si>
  <si>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</si>
  <si>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</si>
  <si>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</si>
  <si>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</si>
  <si>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</si>
  <si>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</si>
  <si>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</si>
  <si>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</si>
  <si>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</si>
  <si>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</si>
  <si>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</si>
  <si>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</si>
  <si>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</si>
  <si>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</si>
  <si>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</si>
  <si>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</si>
  <si>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</si>
  <si>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</si>
  <si>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</si>
  <si>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</si>
  <si>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</si>
  <si>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</si>
  <si>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</si>
  <si>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</si>
  <si>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</si>
  <si>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</si>
  <si>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</si>
  <si>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</si>
  <si>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</si>
  <si>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</si>
  <si>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</si>
  <si>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</si>
  <si>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</si>
  <si>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</si>
  <si>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</si>
  <si>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</si>
  <si>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</si>
  <si>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</si>
  <si>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</si>
  <si>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</si>
  <si>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</si>
  <si>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</si>
  <si>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</si>
  <si>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</si>
  <si>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</si>
  <si>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</si>
  <si>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</si>
  <si>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</si>
  <si>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</si>
  <si>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</si>
  <si>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</si>
  <si>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</si>
  <si>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</si>
  <si>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</si>
  <si>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</si>
  <si>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</si>
  <si>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</si>
  <si>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</si>
  <si>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</si>
  <si>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</si>
  <si>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</si>
  <si>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</si>
  <si>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</si>
  <si>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</si>
  <si>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</si>
  <si>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</si>
  <si>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</si>
  <si>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</si>
  <si>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</si>
  <si>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</si>
  <si>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</si>
  <si>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</si>
  <si>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sfty_bf100_cola2</t>
  </si>
  <si>
    <t>Safety 2 tiers, 3%bfactor, 2%cola, current policy</t>
  </si>
  <si>
    <t>BART</t>
  </si>
  <si>
    <t>misc_baseline</t>
  </si>
  <si>
    <t>BART misc plan. Current policy</t>
  </si>
  <si>
    <t>2024-2025</t>
  </si>
  <si>
    <t>2025-2050</t>
  </si>
  <si>
    <t>BART safety plan. Current policy</t>
  </si>
  <si>
    <t>sfty_baseline</t>
  </si>
  <si>
    <t>misc_bf75_cola2</t>
  </si>
  <si>
    <t>misc_bf50_cola2</t>
  </si>
  <si>
    <t>misc_bf100_cola1</t>
  </si>
  <si>
    <t>misc_bf75_cola1</t>
  </si>
  <si>
    <t>misc_bf50_cola1</t>
  </si>
  <si>
    <t>misc_bf100_cola1p5</t>
  </si>
  <si>
    <t>misc_bf75_cola1p5</t>
  </si>
  <si>
    <t>misc_bf50_cola1p5</t>
  </si>
  <si>
    <t>sfty_bf75_cola2</t>
  </si>
  <si>
    <t>sfty_bf50_cola2</t>
  </si>
  <si>
    <t>sfty_bf100_cola1</t>
  </si>
  <si>
    <t>sfty_bf75_cola1</t>
  </si>
  <si>
    <t>sfty_bf50_cola1</t>
  </si>
  <si>
    <t>sfty_bf100_cola1p5</t>
  </si>
  <si>
    <t>sfty_bf75_cola1p5</t>
  </si>
  <si>
    <t>sfty_bf50_cola1p5</t>
  </si>
  <si>
    <t>misc_benCut1_lowERC</t>
  </si>
  <si>
    <t>misc_benCut1_highERC</t>
  </si>
  <si>
    <t>misc_colaCut1_lowERC</t>
  </si>
  <si>
    <t>misc_colaCut1_highERC</t>
  </si>
  <si>
    <t>misc_benCut1_colaCut1_lowERC</t>
  </si>
  <si>
    <t>misc_benCut1_colaCut1_highERC</t>
  </si>
  <si>
    <t>misc_benCut2_lowERC</t>
  </si>
  <si>
    <t>misc_benCut2_highERC</t>
  </si>
  <si>
    <t>misc_colaCut2_lowERC</t>
  </si>
  <si>
    <t>misc_colaCut2_highERC</t>
  </si>
  <si>
    <t>misc_benCut2_colaCut2_lowERC</t>
  </si>
  <si>
    <t>misc_benCut2_colaCut2_highERC</t>
  </si>
  <si>
    <t>sfty_benCut1_lowERC</t>
  </si>
  <si>
    <t>sfty_benCut1_highERC</t>
  </si>
  <si>
    <t>sfty_colaCut1_lowERC</t>
  </si>
  <si>
    <t>sfty_colaCut1_highERC</t>
  </si>
  <si>
    <t>sfty_benCut1_colaCut1_lowERC</t>
  </si>
  <si>
    <t>sfty_benCut1_colaCut1_highERC</t>
  </si>
  <si>
    <t>sfty_benCut2_lowERC</t>
  </si>
  <si>
    <t>sfty_benCut2_highERC</t>
  </si>
  <si>
    <t>sfty_colaCut2_lowERC</t>
  </si>
  <si>
    <t>sfty_colaCut2_highERC</t>
  </si>
  <si>
    <t>sfty_benCut2_colaCut2_lowERC</t>
  </si>
  <si>
    <t>sfty_benCut2_colaCut2_highERC</t>
  </si>
  <si>
    <t>sim_label</t>
  </si>
  <si>
    <t>plan</t>
  </si>
  <si>
    <t>policy</t>
  </si>
  <si>
    <t>ERCType</t>
  </si>
  <si>
    <t>baseline</t>
  </si>
  <si>
    <t>none</t>
  </si>
  <si>
    <t>lowERC</t>
  </si>
  <si>
    <t>highERC</t>
  </si>
  <si>
    <t>sfty</t>
  </si>
  <si>
    <t>benCut1</t>
  </si>
  <si>
    <t>colaCut1</t>
  </si>
  <si>
    <t>benCut1_colaCut1</t>
  </si>
  <si>
    <t>benCut2</t>
  </si>
  <si>
    <t>colaCut2</t>
  </si>
  <si>
    <t>benCut2_colaCut2</t>
  </si>
  <si>
    <t>Baseline: Current policy</t>
  </si>
  <si>
    <t>Combine the two above</t>
  </si>
  <si>
    <t xml:space="preserve">No COLA until 100% funded </t>
  </si>
  <si>
    <t xml:space="preserve">Half COLA until 100% funded </t>
  </si>
  <si>
    <t>bart</t>
  </si>
  <si>
    <t>bart_baseline</t>
  </si>
  <si>
    <t>bart_benCut1_lowERC</t>
  </si>
  <si>
    <t>bart_benCut1_highERC</t>
  </si>
  <si>
    <t>bart_colaCut1_lowERC</t>
  </si>
  <si>
    <t>bart_colaCut1_highERC</t>
  </si>
  <si>
    <t>bart_benCut1_colaCut1_lowERC</t>
  </si>
  <si>
    <t>bart_benCut1_colaCut1_highERC</t>
  </si>
  <si>
    <t>bart_benCut2_lowERC</t>
  </si>
  <si>
    <t>bart_benCut2_highERC</t>
  </si>
  <si>
    <t>bart_colaCut2_lowERC</t>
  </si>
  <si>
    <t>bart_colaCut2_highERC</t>
  </si>
  <si>
    <t>bart_benCut2_colaCut2_lowERC</t>
  </si>
  <si>
    <t>bart_benCut2_colaCut2_highERC</t>
  </si>
  <si>
    <t>all BART members: baseline</t>
  </si>
  <si>
    <t>all BART members: extreme ben cuts</t>
  </si>
  <si>
    <t>all BART members: lesser ben cuts</t>
  </si>
  <si>
    <t>Current policy</t>
  </si>
  <si>
    <t>ERC_label</t>
  </si>
  <si>
    <t>Liabilities</t>
  </si>
  <si>
    <t>PVFB Total</t>
  </si>
  <si>
    <t xml:space="preserve">    PVFB active</t>
  </si>
  <si>
    <t xml:space="preserve">    PVFB terminated</t>
  </si>
  <si>
    <t xml:space="preserve">    PVFB receiving ben</t>
  </si>
  <si>
    <t>PVFNC Total</t>
  </si>
  <si>
    <t xml:space="preserve">    PVFNC EEC</t>
  </si>
  <si>
    <t>AL Total</t>
  </si>
  <si>
    <t xml:space="preserve">    AL active</t>
  </si>
  <si>
    <t xml:space="preserve">    AL terminated</t>
  </si>
  <si>
    <t xml:space="preserve">    AL receiving ben</t>
  </si>
  <si>
    <t>6/30/2019</t>
  </si>
  <si>
    <t xml:space="preserve">    MVA</t>
  </si>
  <si>
    <t xml:space="preserve">    AVA</t>
  </si>
  <si>
    <t xml:space="preserve">    UAAL</t>
  </si>
  <si>
    <t xml:space="preserve">    FR_MA</t>
  </si>
  <si>
    <t xml:space="preserve">    FR_AA</t>
  </si>
  <si>
    <t xml:space="preserve">Payroll Misc </t>
  </si>
  <si>
    <t>Payroll Safety</t>
  </si>
  <si>
    <t>Payroll Total</t>
  </si>
  <si>
    <t>Required contribution</t>
  </si>
  <si>
    <t>FY21-22</t>
  </si>
  <si>
    <t>AV2019</t>
  </si>
  <si>
    <t>NC rate</t>
  </si>
  <si>
    <t xml:space="preserve">   EEC rate</t>
  </si>
  <si>
    <t xml:space="preserve">   employer NC rate</t>
  </si>
  <si>
    <t>NC</t>
  </si>
  <si>
    <t xml:space="preserve">   EEC</t>
  </si>
  <si>
    <t xml:space="preserve">   employer NC </t>
  </si>
  <si>
    <t>UAL contribution</t>
  </si>
  <si>
    <t>Projected payroll</t>
  </si>
  <si>
    <t>Total contribution rate</t>
  </si>
  <si>
    <t>BART Misc AV2019</t>
  </si>
  <si>
    <t>BART Safety AV2019</t>
  </si>
  <si>
    <t>NC rate, Classic</t>
  </si>
  <si>
    <t>NC rate, PEPRA</t>
  </si>
  <si>
    <t>NC rate, Total</t>
  </si>
  <si>
    <t>NC, Total</t>
  </si>
  <si>
    <t>Payroll 2019.6.30</t>
  </si>
  <si>
    <t>Total ERC</t>
  </si>
  <si>
    <t xml:space="preserve">    Classic</t>
  </si>
  <si>
    <t xml:space="preserve">    PEPRA</t>
  </si>
  <si>
    <t>FY19-20</t>
  </si>
  <si>
    <t>Total NC rate for FY19-20 (AV2017)</t>
  </si>
  <si>
    <t xml:space="preserve">    Employer NC rate for FY2019</t>
  </si>
  <si>
    <t xml:space="preserve">    EEC rate</t>
  </si>
  <si>
    <t>UAL contribution (AV2019)</t>
  </si>
  <si>
    <t xml:space="preserve">    PVFB transferred</t>
  </si>
  <si>
    <t xml:space="preserve">    PVFNC employer</t>
  </si>
  <si>
    <t xml:space="preserve">    AL transferred</t>
  </si>
  <si>
    <t>Total ERC rate (for FY21-22)</t>
  </si>
  <si>
    <t>Contribution, 
Projected</t>
  </si>
  <si>
    <t>Contribution, 
current valuation year</t>
  </si>
  <si>
    <t>Projected payroll, total FY21-22</t>
  </si>
  <si>
    <r>
      <t xml:space="preserve">Total ERC rate 1 </t>
    </r>
    <r>
      <rPr>
        <sz val="11"/>
        <color rgb="FFC00000"/>
        <rFont val="Calibri"/>
        <family val="2"/>
        <scheme val="minor"/>
      </rPr>
      <t>AV17 NC + AV19 SC</t>
    </r>
  </si>
  <si>
    <r>
      <t xml:space="preserve">Total ERC rate 2 </t>
    </r>
    <r>
      <rPr>
        <sz val="11"/>
        <color rgb="FFC00000"/>
        <rFont val="Calibri"/>
        <family val="2"/>
        <scheme val="minor"/>
      </rPr>
      <t>AV19 NC + AV19 SC</t>
    </r>
  </si>
  <si>
    <t>-</t>
  </si>
  <si>
    <t xml:space="preserve">   % of payroll</t>
  </si>
  <si>
    <t xml:space="preserve">    UAL contribution rate</t>
  </si>
  <si>
    <t>Total misc and safety</t>
  </si>
  <si>
    <t>FY19-21</t>
  </si>
  <si>
    <t>Half COLA until 100% funded</t>
  </si>
  <si>
    <t>Reduce benefit factor for future service by 50%</t>
  </si>
  <si>
    <t>Reduce benefit factor for future service by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</si>
</sst>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%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Lucida Console"/>
      <family val="3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-Bold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7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0" fontId="8" fillId="0" borderId="0" xfId="0" applyFont="1"/>
    <xf numFmtId="0" fontId="0" fillId="8" borderId="0" xfId="0" applyFill="1"/>
    <xf numFmtId="0" fontId="1" fillId="8" borderId="0" xfId="0" applyFont="1" applyFill="1" applyAlignment="1">
      <alignment vertical="center" wrapText="1"/>
    </xf>
    <xf numFmtId="0" fontId="0" fillId="0" borderId="0" xfId="0" applyFont="1"/>
    <xf numFmtId="0" fontId="10" fillId="0" borderId="0" xfId="0" applyFont="1"/>
    <xf numFmtId="0" fontId="1" fillId="0" borderId="0" xfId="0" quotePrefix="1" applyFont="1"/>
    <xf numFmtId="0" fontId="12" fillId="0" borderId="0" xfId="0" applyFont="1"/>
    <xf numFmtId="3" fontId="0" fillId="0" borderId="0" xfId="0" applyNumberFormat="1"/>
    <xf numFmtId="0" fontId="0" fillId="0" borderId="0" xfId="0" applyBorder="1"/>
    <xf numFmtId="3" fontId="13" fillId="0" borderId="0" xfId="0" applyNumberFormat="1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0" fontId="10" fillId="0" borderId="0" xfId="0" applyFont="1" applyAlignment="1">
      <alignment wrapText="1"/>
    </xf>
    <xf numFmtId="166" fontId="0" fillId="0" borderId="0" xfId="1" applyNumberFormat="1" applyFont="1"/>
    <xf numFmtId="166" fontId="11" fillId="0" borderId="0" xfId="1" applyNumberFormat="1" applyFont="1"/>
    <xf numFmtId="166" fontId="10" fillId="0" borderId="0" xfId="1" applyNumberFormat="1" applyFont="1"/>
    <xf numFmtId="3" fontId="0" fillId="0" borderId="0" xfId="0" applyNumberFormat="1" applyFont="1"/>
    <xf numFmtId="0" fontId="1" fillId="0" borderId="0" xfId="0" applyFont="1" applyBorder="1" applyAlignment="1">
      <alignment horizontal="left" vertical="center"/>
    </xf>
    <xf numFmtId="3" fontId="0" fillId="0" borderId="0" xfId="0" applyNumberFormat="1" applyBorder="1"/>
    <xf numFmtId="166" fontId="0" fillId="0" borderId="0" xfId="1" applyNumberFormat="1" applyFont="1" applyBorder="1"/>
    <xf numFmtId="0" fontId="0" fillId="0" borderId="0" xfId="0" applyFont="1" applyBorder="1"/>
    <xf numFmtId="3" fontId="0" fillId="0" borderId="0" xfId="0" applyNumberFormat="1" applyFont="1" applyBorder="1"/>
    <xf numFmtId="3" fontId="15" fillId="0" borderId="0" xfId="0" applyNumberFormat="1" applyFont="1" applyBorder="1" applyAlignment="1">
      <alignment vertical="center" wrapText="1"/>
    </xf>
    <xf numFmtId="166" fontId="1" fillId="0" borderId="0" xfId="1" applyNumberFormat="1" applyFont="1" applyBorder="1"/>
    <xf numFmtId="0" fontId="0" fillId="0" borderId="0" xfId="0" quotePrefix="1" applyFont="1" applyBorder="1" applyAlignment="1">
      <alignment horizontal="right"/>
    </xf>
    <xf numFmtId="166" fontId="0" fillId="0" borderId="0" xfId="0" applyNumberFormat="1" applyFont="1"/>
    <xf numFmtId="3" fontId="16" fillId="0" borderId="0" xfId="0" applyNumberFormat="1" applyFont="1" applyBorder="1" applyAlignment="1">
      <alignment vertical="center" wrapText="1"/>
    </xf>
    <xf numFmtId="166" fontId="16" fillId="0" borderId="0" xfId="1" applyNumberFormat="1" applyFont="1" applyFill="1" applyBorder="1" applyAlignment="1">
      <alignment vertical="center" wrapText="1"/>
    </xf>
    <xf numFmtId="166" fontId="11" fillId="0" borderId="0" xfId="1" applyNumberFormat="1" applyFont="1" applyFill="1" applyBorder="1" applyAlignment="1">
      <alignment vertical="center" wrapText="1"/>
    </xf>
    <xf numFmtId="10" fontId="14" fillId="0" borderId="0" xfId="0" applyNumberFormat="1" applyFont="1" applyBorder="1" applyAlignment="1">
      <alignment vertical="center" wrapText="1"/>
    </xf>
    <xf numFmtId="10" fontId="15" fillId="0" borderId="0" xfId="0" applyNumberFormat="1" applyFont="1" applyBorder="1" applyAlignment="1">
      <alignment vertical="center" wrapText="1"/>
    </xf>
    <xf numFmtId="166" fontId="1" fillId="0" borderId="0" xfId="1" applyNumberFormat="1" applyFon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PERF A: 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dT="2021-09-22T13:59:55.17" personId="{00000000-0000-0000-0000-000000000000}" id="{C365DB9C-5D32-4D7B-A981-905AE70D84EF}">
    <text>AV2019 ep18</text>
  </threadedComment>
  <threadedComment ref="D3" dT="2021-09-22T13:59:55.17" personId="{00000000-0000-0000-0000-000000000000}" id="{488E3C77-E4D3-4A73-B527-2D5340A048F8}">
    <text>AV2019 ep18</text>
  </threadedComment>
  <threadedComment ref="C28" dT="2021-09-22T14:00:16.19" personId="{00000000-0000-0000-0000-000000000000}" id="{F727D9C3-0830-4A44-8196-921CABC110D0}">
    <text>AV2019 ep8</text>
  </threadedComment>
  <threadedComment ref="D28" dT="2021-09-22T14:00:16.19" personId="{00000000-0000-0000-0000-000000000000}" id="{2FBCF164-E31D-4B2D-9490-55830EEA1E0F}">
    <text>AV2019 ep8</text>
  </threadedComment>
  <threadedComment ref="B31" dT="2021-09-22T14:27:48.61" personId="{00000000-0000-0000-0000-000000000000}" id="{74BBB694-A345-486E-AA9B-0EA2E1EEDE65}">
    <text>AV2019 ep 26, mics and safety</text>
  </threadedComment>
  <threadedComment ref="C40" dT="2021-09-22T14:10:38.60" personId="{00000000-0000-0000-0000-000000000000}" id="{008756B9-A31D-4F49-AD96-155FE453B20D}">
    <text>should be combined rate for Classic and PEPRA</text>
  </threadedComment>
  <threadedComment ref="B54" dT="2021-09-22T14:30:44.28" personId="{00000000-0000-0000-0000-000000000000}" id="{5517B83D-DDBF-49B4-B173-B6A63D6D3309}">
    <text>AV2019 ep26, misc and safety</text>
  </threadedComment>
  <threadedComment ref="C62" dT="2021-09-20T21:28:04.31" personId="{00000000-0000-0000-0000-000000000000}" id="{659BE01B-455D-44DC-B4ED-E3EF5C4AEEB5}">
    <text>misc AV2019 ep21, expected payment 2019-2020</text>
  </threadedComment>
  <threadedComment ref="D62" dT="2021-09-22T14:31:52.22" personId="{00000000-0000-0000-0000-000000000000}" id="{544C263D-34AD-448F-BF03-28D5EBF435BA}">
    <text>safety AV2019 ep21, expected payment 2019-2020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sheetPr codeName="Sheet1"/>
  <dimension ref="A2:AS132"/>
  <sheetViews>
    <sheetView zoomScaleNormal="100" workbookViewId="0">
      <pane xSplit="3" ySplit="4" topLeftCell="M26" activePane="bottomRight" state="frozen"/>
      <selection pane="topRight" activeCell="E1" sqref="E1"/>
      <selection pane="bottomLeft" activeCell="A5" sqref="A5"/>
      <selection pane="bottomRight" activeCell="M53" sqref="M53"/>
    </sheetView>
  </sheetViews>
  <sheetFormatPr defaultRowHeight="15"/>
  <cols>
    <col min="1" max="1" width="34" customWidth="1"/>
    <col min="2" max="2" width="44.85546875" customWidth="1"/>
    <col min="3" max="3" width="15" customWidth="1"/>
    <col min="4" max="4" width="12.42578125" customWidth="1"/>
    <col min="5" max="5" width="20.5703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2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6" width="10.140625" customWidth="1"/>
    <col min="37" max="37" width="8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74</v>
      </c>
      <c r="F3" s="19"/>
      <c r="G3" s="31" t="s">
        <v>99</v>
      </c>
      <c r="H3" s="31"/>
      <c r="I3" s="31"/>
      <c r="J3" s="31"/>
      <c r="K3" s="25" t="s">
        <v>87</v>
      </c>
      <c r="L3" s="25"/>
      <c r="M3" s="25"/>
      <c r="N3" s="25"/>
      <c r="O3" s="25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55</v>
      </c>
      <c r="AG3" s="15"/>
      <c r="AH3" s="15"/>
      <c r="AI3" s="15"/>
      <c r="AJ3" s="15"/>
      <c r="AK3" s="15"/>
      <c r="AL3" s="15"/>
      <c r="AM3" s="20" t="s">
        <v>59</v>
      </c>
      <c r="AN3" s="20"/>
      <c r="AO3" s="20"/>
      <c r="AP3" s="20"/>
      <c r="AQ3" s="20"/>
      <c r="AR3" s="20"/>
      <c r="AS3" s="20"/>
    </row>
    <row r="4" spans="1:45" s="1" customFormat="1">
      <c r="A4" s="11" t="s">
        <v>76</v>
      </c>
      <c r="B4" s="11" t="s">
        <v>37</v>
      </c>
      <c r="C4" s="11" t="s">
        <v>13</v>
      </c>
      <c r="D4" s="11" t="s">
        <v>38</v>
      </c>
      <c r="E4" s="7" t="s">
        <v>72</v>
      </c>
      <c r="F4" s="7" t="s">
        <v>75</v>
      </c>
      <c r="G4" s="32" t="s">
        <v>101</v>
      </c>
      <c r="H4" s="32" t="s">
        <v>100</v>
      </c>
      <c r="I4" s="32" t="s">
        <v>207</v>
      </c>
      <c r="J4" s="32" t="s">
        <v>104</v>
      </c>
      <c r="K4" s="26" t="s">
        <v>90</v>
      </c>
      <c r="L4" s="26" t="s">
        <v>88</v>
      </c>
      <c r="M4" s="26" t="s">
        <v>89</v>
      </c>
      <c r="N4" s="26" t="s">
        <v>122</v>
      </c>
      <c r="O4" s="26" t="s">
        <v>123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65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80</v>
      </c>
      <c r="AF4" s="8" t="s">
        <v>56</v>
      </c>
      <c r="AG4" s="8" t="s">
        <v>57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92</v>
      </c>
      <c r="AM4" s="12" t="s">
        <v>58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B5" s="33" t="s">
        <v>113</v>
      </c>
    </row>
    <row r="6" spans="1:45">
      <c r="A6" t="s">
        <v>219</v>
      </c>
      <c r="B6" t="s">
        <v>220</v>
      </c>
      <c r="C6" t="b">
        <v>0</v>
      </c>
      <c r="D6" t="b">
        <v>0</v>
      </c>
      <c r="E6" t="s">
        <v>124</v>
      </c>
      <c r="F6" t="b">
        <v>0</v>
      </c>
      <c r="G6" t="s">
        <v>219</v>
      </c>
      <c r="H6" t="b">
        <v>0</v>
      </c>
      <c r="I6" t="b">
        <v>0</v>
      </c>
      <c r="J6" t="b">
        <v>0</v>
      </c>
      <c r="K6" t="b">
        <v>0</v>
      </c>
      <c r="L6">
        <v>0.02</v>
      </c>
      <c r="M6">
        <v>0</v>
      </c>
      <c r="P6" t="s">
        <v>157</v>
      </c>
      <c r="Q6" t="s">
        <v>35</v>
      </c>
      <c r="R6">
        <v>20</v>
      </c>
      <c r="S6">
        <v>0</v>
      </c>
      <c r="T6">
        <v>5</v>
      </c>
      <c r="U6">
        <v>999</v>
      </c>
      <c r="V6">
        <v>0</v>
      </c>
      <c r="W6" t="s">
        <v>158</v>
      </c>
      <c r="X6" t="b">
        <v>0</v>
      </c>
      <c r="Y6" t="s">
        <v>86</v>
      </c>
      <c r="Z6" t="s">
        <v>20</v>
      </c>
      <c r="AA6">
        <v>7.0000000000000007E-2</v>
      </c>
      <c r="AB6">
        <v>7.7200000000000005E-2</v>
      </c>
      <c r="AC6" s="3">
        <v>0.12</v>
      </c>
      <c r="AD6" s="5">
        <v>2.5000000000000001E-2</v>
      </c>
      <c r="AE6" s="24">
        <v>123</v>
      </c>
      <c r="AF6" t="s">
        <v>31</v>
      </c>
      <c r="AG6" t="s">
        <v>31</v>
      </c>
      <c r="AH6" s="23">
        <v>0.74099999999999999</v>
      </c>
      <c r="AI6" s="23">
        <v>0.74099999999999999</v>
      </c>
      <c r="AL6" s="29">
        <v>0.1</v>
      </c>
      <c r="AM6" t="b">
        <v>1</v>
      </c>
      <c r="AN6" t="b">
        <v>1</v>
      </c>
      <c r="AO6" t="b">
        <v>0</v>
      </c>
      <c r="AP6">
        <v>0</v>
      </c>
      <c r="AQ6" t="s">
        <v>3</v>
      </c>
      <c r="AR6" t="b">
        <v>1</v>
      </c>
      <c r="AS6" s="22" t="b">
        <v>1</v>
      </c>
    </row>
    <row r="7" spans="1:45">
      <c r="AC7" s="3"/>
      <c r="AD7" s="5"/>
      <c r="AE7" s="24"/>
      <c r="AH7" s="23"/>
      <c r="AI7" s="23"/>
      <c r="AL7" s="29"/>
      <c r="AS7" s="22"/>
    </row>
    <row r="8" spans="1:45">
      <c r="B8" s="33" t="s">
        <v>114</v>
      </c>
      <c r="AC8" s="3"/>
      <c r="AD8" s="5"/>
      <c r="AE8" s="24"/>
      <c r="AH8" s="23"/>
      <c r="AI8" s="23"/>
      <c r="AL8" s="29"/>
      <c r="AS8" s="22"/>
    </row>
    <row r="9" spans="1:45">
      <c r="A9" t="s">
        <v>241</v>
      </c>
      <c r="B9" t="s">
        <v>103</v>
      </c>
      <c r="C9" t="b">
        <v>0</v>
      </c>
      <c r="D9" t="b">
        <v>0</v>
      </c>
      <c r="E9" t="s">
        <v>226</v>
      </c>
      <c r="F9" t="b">
        <v>0</v>
      </c>
      <c r="G9" t="s">
        <v>219</v>
      </c>
      <c r="H9" t="b">
        <v>1</v>
      </c>
      <c r="I9" t="b">
        <v>1</v>
      </c>
      <c r="J9" t="b">
        <v>1</v>
      </c>
      <c r="K9" t="b">
        <v>0</v>
      </c>
      <c r="L9">
        <v>0.02</v>
      </c>
      <c r="M9">
        <v>0</v>
      </c>
      <c r="P9" t="s">
        <v>157</v>
      </c>
      <c r="Q9" t="s">
        <v>35</v>
      </c>
      <c r="R9">
        <v>20</v>
      </c>
      <c r="S9">
        <v>3.5000000000000003E-2</v>
      </c>
      <c r="T9">
        <v>5</v>
      </c>
      <c r="U9">
        <v>999</v>
      </c>
      <c r="V9">
        <v>0</v>
      </c>
      <c r="W9" t="s">
        <v>158</v>
      </c>
      <c r="X9" t="b">
        <v>0</v>
      </c>
      <c r="Y9" t="s">
        <v>86</v>
      </c>
      <c r="Z9" t="s">
        <v>20</v>
      </c>
      <c r="AA9">
        <v>7.0000000000000007E-2</v>
      </c>
      <c r="AB9">
        <v>7.7200000000000005E-2</v>
      </c>
      <c r="AC9" s="3">
        <v>0.12</v>
      </c>
      <c r="AD9" s="5">
        <v>2.5000000000000001E-2</v>
      </c>
      <c r="AE9" s="24">
        <v>123</v>
      </c>
      <c r="AF9" t="s">
        <v>31</v>
      </c>
      <c r="AG9" t="s">
        <v>31</v>
      </c>
      <c r="AH9" s="23">
        <v>0.74099999999999999</v>
      </c>
      <c r="AI9" s="23">
        <v>0.74099999999999999</v>
      </c>
      <c r="AJ9" s="30"/>
      <c r="AK9" s="30"/>
      <c r="AL9" s="29">
        <v>0.1</v>
      </c>
      <c r="AM9" t="b">
        <v>1</v>
      </c>
      <c r="AN9" t="b">
        <v>1</v>
      </c>
      <c r="AO9" t="b">
        <v>0</v>
      </c>
      <c r="AP9">
        <v>0</v>
      </c>
      <c r="AQ9" t="s">
        <v>3</v>
      </c>
      <c r="AR9" t="b">
        <v>1</v>
      </c>
      <c r="AS9" s="22" t="b">
        <v>1</v>
      </c>
    </row>
    <row r="10" spans="1:45">
      <c r="A10" t="s">
        <v>242</v>
      </c>
      <c r="B10" t="s">
        <v>110</v>
      </c>
      <c r="C10" t="b">
        <v>0</v>
      </c>
      <c r="D10" t="b">
        <v>0</v>
      </c>
      <c r="E10" t="s">
        <v>226</v>
      </c>
      <c r="F10" t="b">
        <v>0</v>
      </c>
      <c r="G10" t="s">
        <v>219</v>
      </c>
      <c r="H10" t="b">
        <v>1</v>
      </c>
      <c r="I10" t="b">
        <v>0</v>
      </c>
      <c r="J10" t="b">
        <v>1</v>
      </c>
      <c r="K10" t="b">
        <v>0</v>
      </c>
      <c r="L10">
        <v>0.02</v>
      </c>
      <c r="M10">
        <v>0</v>
      </c>
      <c r="P10" t="s">
        <v>157</v>
      </c>
      <c r="Q10" t="s">
        <v>35</v>
      </c>
      <c r="R10">
        <v>20</v>
      </c>
      <c r="S10">
        <v>3.5000000000000003E-2</v>
      </c>
      <c r="T10">
        <v>5</v>
      </c>
      <c r="U10">
        <v>999</v>
      </c>
      <c r="V10">
        <v>0</v>
      </c>
      <c r="W10" t="s">
        <v>158</v>
      </c>
      <c r="X10" t="b">
        <v>0</v>
      </c>
      <c r="Y10" t="s">
        <v>86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24">
        <v>123</v>
      </c>
      <c r="AF10" t="s">
        <v>31</v>
      </c>
      <c r="AG10" t="s">
        <v>31</v>
      </c>
      <c r="AH10" s="23">
        <v>0.74099999999999999</v>
      </c>
      <c r="AI10" s="23">
        <v>0.74099999999999999</v>
      </c>
      <c r="AJ10" s="30"/>
      <c r="AK10" s="30"/>
      <c r="AL10" s="29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2" spans="1:45">
      <c r="A12" t="s">
        <v>243</v>
      </c>
      <c r="B12" t="s">
        <v>102</v>
      </c>
      <c r="C12" t="b">
        <v>0</v>
      </c>
      <c r="D12" t="b">
        <v>0</v>
      </c>
      <c r="E12" t="s">
        <v>227</v>
      </c>
      <c r="F12" t="b">
        <v>0</v>
      </c>
      <c r="G12" t="s">
        <v>219</v>
      </c>
      <c r="H12" t="b">
        <v>1</v>
      </c>
      <c r="I12" t="b">
        <v>1</v>
      </c>
      <c r="J12" t="b">
        <v>1</v>
      </c>
      <c r="K12" t="b">
        <v>1</v>
      </c>
      <c r="L12">
        <v>0.02</v>
      </c>
      <c r="M12">
        <v>0</v>
      </c>
      <c r="P12" t="s">
        <v>157</v>
      </c>
      <c r="Q12" t="s">
        <v>35</v>
      </c>
      <c r="R12">
        <v>20</v>
      </c>
      <c r="S12">
        <v>3.5000000000000003E-2</v>
      </c>
      <c r="T12">
        <v>5</v>
      </c>
      <c r="U12">
        <v>999</v>
      </c>
      <c r="V12">
        <v>0</v>
      </c>
      <c r="W12" t="s">
        <v>158</v>
      </c>
      <c r="X12" t="b">
        <v>0</v>
      </c>
      <c r="Y12" t="s">
        <v>86</v>
      </c>
      <c r="Z12" t="s">
        <v>20</v>
      </c>
      <c r="AA12">
        <v>7.0000000000000007E-2</v>
      </c>
      <c r="AB12">
        <v>7.7200000000000005E-2</v>
      </c>
      <c r="AC12" s="3">
        <v>0.12</v>
      </c>
      <c r="AD12" s="5">
        <v>2.5000000000000001E-2</v>
      </c>
      <c r="AE12" s="24">
        <v>123</v>
      </c>
      <c r="AF12" t="s">
        <v>31</v>
      </c>
      <c r="AG12" t="s">
        <v>31</v>
      </c>
      <c r="AH12" s="23">
        <v>0.74099999999999999</v>
      </c>
      <c r="AI12" s="23">
        <v>0.74099999999999999</v>
      </c>
      <c r="AL12" s="29">
        <v>0.1</v>
      </c>
      <c r="AM12" t="b">
        <v>1</v>
      </c>
      <c r="AN12" t="b">
        <v>1</v>
      </c>
      <c r="AO12" t="b">
        <v>0</v>
      </c>
      <c r="AP12">
        <v>0</v>
      </c>
      <c r="AQ12" t="s">
        <v>3</v>
      </c>
      <c r="AR12" t="b">
        <v>1</v>
      </c>
      <c r="AS12" s="22" t="b">
        <v>1</v>
      </c>
    </row>
    <row r="13" spans="1:45">
      <c r="A13" t="s">
        <v>244</v>
      </c>
      <c r="B13" t="s">
        <v>109</v>
      </c>
      <c r="C13" t="b">
        <v>0</v>
      </c>
      <c r="D13" t="b">
        <v>0</v>
      </c>
      <c r="E13" t="s">
        <v>227</v>
      </c>
      <c r="F13" t="b">
        <v>0</v>
      </c>
      <c r="G13" t="s">
        <v>219</v>
      </c>
      <c r="H13" t="b">
        <v>1</v>
      </c>
      <c r="I13" t="b">
        <v>0</v>
      </c>
      <c r="J13" t="b">
        <v>1</v>
      </c>
      <c r="K13" t="b">
        <v>1</v>
      </c>
      <c r="L13">
        <v>0.02</v>
      </c>
      <c r="M13">
        <v>0</v>
      </c>
      <c r="P13" t="s">
        <v>157</v>
      </c>
      <c r="Q13" t="s">
        <v>35</v>
      </c>
      <c r="R13">
        <v>20</v>
      </c>
      <c r="S13">
        <v>3.5000000000000003E-2</v>
      </c>
      <c r="T13">
        <v>5</v>
      </c>
      <c r="U13">
        <v>999</v>
      </c>
      <c r="V13">
        <v>0</v>
      </c>
      <c r="W13" t="s">
        <v>158</v>
      </c>
      <c r="X13" t="b">
        <v>0</v>
      </c>
      <c r="Y13" t="s">
        <v>86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24">
        <v>123</v>
      </c>
      <c r="AF13" t="s">
        <v>31</v>
      </c>
      <c r="AG13" t="s">
        <v>31</v>
      </c>
      <c r="AH13" s="23">
        <v>0.74099999999999999</v>
      </c>
      <c r="AI13" s="23">
        <v>0.74099999999999999</v>
      </c>
      <c r="AL13" s="29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5" spans="1:45">
      <c r="A15" t="s">
        <v>245</v>
      </c>
      <c r="B15" t="s">
        <v>106</v>
      </c>
      <c r="C15" t="b">
        <v>0</v>
      </c>
      <c r="D15" t="b">
        <v>0</v>
      </c>
      <c r="E15" t="s">
        <v>229</v>
      </c>
      <c r="F15" t="b">
        <v>0</v>
      </c>
      <c r="G15" t="s">
        <v>219</v>
      </c>
      <c r="H15" t="b">
        <v>1</v>
      </c>
      <c r="I15" t="b">
        <v>1</v>
      </c>
      <c r="J15" t="b">
        <v>1</v>
      </c>
      <c r="K15" t="b">
        <v>1</v>
      </c>
      <c r="L15">
        <v>0.02</v>
      </c>
      <c r="M15">
        <v>0</v>
      </c>
      <c r="P15" t="s">
        <v>157</v>
      </c>
      <c r="Q15" t="s">
        <v>35</v>
      </c>
      <c r="R15">
        <v>20</v>
      </c>
      <c r="S15">
        <v>3.5000000000000003E-2</v>
      </c>
      <c r="T15">
        <v>5</v>
      </c>
      <c r="U15">
        <v>999</v>
      </c>
      <c r="V15">
        <v>0</v>
      </c>
      <c r="W15" t="s">
        <v>158</v>
      </c>
      <c r="X15" t="b">
        <v>0</v>
      </c>
      <c r="Y15" t="s">
        <v>86</v>
      </c>
      <c r="Z15" t="s">
        <v>20</v>
      </c>
      <c r="AA15">
        <v>7.0000000000000007E-2</v>
      </c>
      <c r="AB15">
        <v>7.7200000000000005E-2</v>
      </c>
      <c r="AC15" s="3">
        <v>0.12</v>
      </c>
      <c r="AD15" s="5">
        <v>2.5000000000000001E-2</v>
      </c>
      <c r="AE15" s="24">
        <v>123</v>
      </c>
      <c r="AF15" t="s">
        <v>31</v>
      </c>
      <c r="AG15" t="s">
        <v>31</v>
      </c>
      <c r="AH15" s="23">
        <v>0.74099999999999999</v>
      </c>
      <c r="AI15" s="23">
        <v>0.74099999999999999</v>
      </c>
      <c r="AL15" s="29">
        <v>0.1</v>
      </c>
      <c r="AM15" t="b">
        <v>1</v>
      </c>
      <c r="AN15" t="b">
        <v>1</v>
      </c>
      <c r="AO15" t="b">
        <v>0</v>
      </c>
      <c r="AP15">
        <v>0</v>
      </c>
      <c r="AQ15" t="s">
        <v>3</v>
      </c>
      <c r="AR15" t="b">
        <v>1</v>
      </c>
      <c r="AS15" s="22" t="b">
        <v>1</v>
      </c>
    </row>
    <row r="16" spans="1:45">
      <c r="A16" t="s">
        <v>246</v>
      </c>
      <c r="B16" t="s">
        <v>107</v>
      </c>
      <c r="C16" t="b">
        <v>0</v>
      </c>
      <c r="D16" t="b">
        <v>0</v>
      </c>
      <c r="E16" t="s">
        <v>229</v>
      </c>
      <c r="F16" t="b">
        <v>0</v>
      </c>
      <c r="G16" t="s">
        <v>219</v>
      </c>
      <c r="H16" t="b">
        <v>1</v>
      </c>
      <c r="I16" t="b">
        <v>0</v>
      </c>
      <c r="J16" t="b">
        <v>1</v>
      </c>
      <c r="K16" t="b">
        <v>1</v>
      </c>
      <c r="L16">
        <v>0.02</v>
      </c>
      <c r="M16">
        <v>0</v>
      </c>
      <c r="P16" t="s">
        <v>157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158</v>
      </c>
      <c r="X16" t="b">
        <v>0</v>
      </c>
      <c r="Y16" t="s">
        <v>86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24">
        <v>123</v>
      </c>
      <c r="AF16" t="s">
        <v>31</v>
      </c>
      <c r="AG16" t="s">
        <v>31</v>
      </c>
      <c r="AH16" s="23">
        <v>0.74099999999999999</v>
      </c>
      <c r="AI16" s="23">
        <v>0.74099999999999999</v>
      </c>
      <c r="AL16" s="29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C17" s="3"/>
      <c r="AD17" s="5"/>
      <c r="AE17" s="24"/>
      <c r="AH17" s="23"/>
      <c r="AI17" s="23"/>
      <c r="AL17" s="29"/>
      <c r="AS17" s="22"/>
    </row>
    <row r="18" spans="1:45">
      <c r="B18" s="33" t="s">
        <v>115</v>
      </c>
      <c r="C18" t="b">
        <v>0</v>
      </c>
    </row>
    <row r="19" spans="1:45">
      <c r="A19" t="s">
        <v>247</v>
      </c>
      <c r="B19" t="s">
        <v>103</v>
      </c>
      <c r="C19" t="b">
        <v>0</v>
      </c>
      <c r="D19" t="b">
        <v>0</v>
      </c>
      <c r="E19" t="s">
        <v>225</v>
      </c>
      <c r="F19" t="b">
        <v>0</v>
      </c>
      <c r="G19" t="s">
        <v>219</v>
      </c>
      <c r="H19" t="b">
        <v>1</v>
      </c>
      <c r="I19" t="b">
        <v>1</v>
      </c>
      <c r="J19" t="b">
        <v>1</v>
      </c>
      <c r="K19" t="b">
        <v>0</v>
      </c>
      <c r="L19">
        <v>0.02</v>
      </c>
      <c r="M19">
        <v>0</v>
      </c>
      <c r="P19" t="s">
        <v>157</v>
      </c>
      <c r="Q19" t="s">
        <v>35</v>
      </c>
      <c r="R19">
        <v>20</v>
      </c>
      <c r="S19">
        <v>3.5000000000000003E-2</v>
      </c>
      <c r="T19">
        <v>5</v>
      </c>
      <c r="U19">
        <v>999</v>
      </c>
      <c r="V19">
        <v>0</v>
      </c>
      <c r="W19" t="s">
        <v>158</v>
      </c>
      <c r="X19" t="b">
        <v>0</v>
      </c>
      <c r="Y19" t="s">
        <v>86</v>
      </c>
      <c r="Z19" t="s">
        <v>20</v>
      </c>
      <c r="AA19">
        <v>7.0000000000000007E-2</v>
      </c>
      <c r="AB19">
        <v>7.7200000000000005E-2</v>
      </c>
      <c r="AC19" s="3">
        <v>0.12</v>
      </c>
      <c r="AD19" s="5">
        <v>2.5000000000000001E-2</v>
      </c>
      <c r="AE19" s="24">
        <v>123</v>
      </c>
      <c r="AF19" t="s">
        <v>31</v>
      </c>
      <c r="AG19" t="s">
        <v>31</v>
      </c>
      <c r="AH19" s="23">
        <v>0.74099999999999999</v>
      </c>
      <c r="AI19" s="23">
        <v>0.74099999999999999</v>
      </c>
      <c r="AJ19" s="30"/>
      <c r="AK19" s="30"/>
      <c r="AL19" s="29">
        <v>0.1</v>
      </c>
      <c r="AM19" t="b">
        <v>1</v>
      </c>
      <c r="AN19" t="b">
        <v>1</v>
      </c>
      <c r="AO19" t="b">
        <v>0</v>
      </c>
      <c r="AP19">
        <v>0</v>
      </c>
      <c r="AQ19" t="s">
        <v>3</v>
      </c>
      <c r="AR19" t="b">
        <v>1</v>
      </c>
      <c r="AS19" s="22" t="b">
        <v>1</v>
      </c>
    </row>
    <row r="20" spans="1:45">
      <c r="A20" t="s">
        <v>248</v>
      </c>
      <c r="B20" t="s">
        <v>110</v>
      </c>
      <c r="C20" t="b">
        <v>0</v>
      </c>
      <c r="D20" t="b">
        <v>0</v>
      </c>
      <c r="E20" t="s">
        <v>225</v>
      </c>
      <c r="F20" t="b">
        <v>0</v>
      </c>
      <c r="G20" t="s">
        <v>219</v>
      </c>
      <c r="H20" t="b">
        <v>1</v>
      </c>
      <c r="I20" t="b">
        <v>0</v>
      </c>
      <c r="J20" t="b">
        <v>1</v>
      </c>
      <c r="K20" t="b">
        <v>0</v>
      </c>
      <c r="L20">
        <v>0.02</v>
      </c>
      <c r="M20">
        <v>0</v>
      </c>
      <c r="P20" t="s">
        <v>157</v>
      </c>
      <c r="Q20" t="s">
        <v>35</v>
      </c>
      <c r="R20">
        <v>20</v>
      </c>
      <c r="S20">
        <v>3.5000000000000003E-2</v>
      </c>
      <c r="T20">
        <v>5</v>
      </c>
      <c r="U20">
        <v>999</v>
      </c>
      <c r="V20">
        <v>0</v>
      </c>
      <c r="W20" t="s">
        <v>158</v>
      </c>
      <c r="X20" t="b">
        <v>0</v>
      </c>
      <c r="Y20" t="s">
        <v>86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24">
        <v>123</v>
      </c>
      <c r="AF20" t="s">
        <v>31</v>
      </c>
      <c r="AG20" t="s">
        <v>31</v>
      </c>
      <c r="AH20" s="23">
        <v>0.74099999999999999</v>
      </c>
      <c r="AI20" s="23">
        <v>0.74099999999999999</v>
      </c>
      <c r="AJ20" s="30"/>
      <c r="AK20" s="30"/>
      <c r="AL20" s="29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2" spans="1:45">
      <c r="A22" t="s">
        <v>249</v>
      </c>
      <c r="B22" t="s">
        <v>102</v>
      </c>
      <c r="C22" t="b">
        <v>0</v>
      </c>
      <c r="D22" t="b">
        <v>0</v>
      </c>
      <c r="E22" t="s">
        <v>230</v>
      </c>
      <c r="F22" t="b">
        <v>0</v>
      </c>
      <c r="G22" t="s">
        <v>219</v>
      </c>
      <c r="H22" t="b">
        <v>1</v>
      </c>
      <c r="I22" t="b">
        <v>1</v>
      </c>
      <c r="J22" t="b">
        <v>1</v>
      </c>
      <c r="K22" t="b">
        <v>1</v>
      </c>
      <c r="L22">
        <v>0.02</v>
      </c>
      <c r="M22">
        <v>0.01</v>
      </c>
      <c r="P22" t="s">
        <v>157</v>
      </c>
      <c r="Q22" t="s">
        <v>35</v>
      </c>
      <c r="R22">
        <v>20</v>
      </c>
      <c r="S22">
        <v>3.5000000000000003E-2</v>
      </c>
      <c r="T22">
        <v>5</v>
      </c>
      <c r="U22">
        <v>999</v>
      </c>
      <c r="V22">
        <v>0</v>
      </c>
      <c r="W22" t="s">
        <v>158</v>
      </c>
      <c r="X22" t="b">
        <v>0</v>
      </c>
      <c r="Y22" t="s">
        <v>86</v>
      </c>
      <c r="Z22" t="s">
        <v>20</v>
      </c>
      <c r="AA22">
        <v>7.0000000000000007E-2</v>
      </c>
      <c r="AB22">
        <v>7.7200000000000005E-2</v>
      </c>
      <c r="AC22" s="3">
        <v>0.12</v>
      </c>
      <c r="AD22" s="5">
        <v>2.5000000000000001E-2</v>
      </c>
      <c r="AE22" s="24">
        <v>123</v>
      </c>
      <c r="AF22" t="s">
        <v>31</v>
      </c>
      <c r="AG22" t="s">
        <v>31</v>
      </c>
      <c r="AH22" s="23">
        <v>0.74099999999999999</v>
      </c>
      <c r="AI22" s="23">
        <v>0.74099999999999999</v>
      </c>
      <c r="AL22" s="29">
        <v>0.1</v>
      </c>
      <c r="AM22" t="b">
        <v>1</v>
      </c>
      <c r="AN22" t="b">
        <v>1</v>
      </c>
      <c r="AO22" t="b">
        <v>0</v>
      </c>
      <c r="AP22">
        <v>0</v>
      </c>
      <c r="AQ22" t="s">
        <v>3</v>
      </c>
      <c r="AR22" t="b">
        <v>1</v>
      </c>
      <c r="AS22" s="22" t="b">
        <v>1</v>
      </c>
    </row>
    <row r="23" spans="1:45">
      <c r="A23" t="s">
        <v>250</v>
      </c>
      <c r="B23" t="s">
        <v>109</v>
      </c>
      <c r="C23" t="b">
        <v>0</v>
      </c>
      <c r="D23" t="b">
        <v>0</v>
      </c>
      <c r="E23" t="s">
        <v>230</v>
      </c>
      <c r="F23" t="b">
        <v>0</v>
      </c>
      <c r="G23" t="s">
        <v>219</v>
      </c>
      <c r="H23" t="b">
        <v>1</v>
      </c>
      <c r="I23" t="b">
        <v>0</v>
      </c>
      <c r="J23" t="b">
        <v>1</v>
      </c>
      <c r="K23" t="b">
        <v>1</v>
      </c>
      <c r="L23">
        <v>0.02</v>
      </c>
      <c r="M23">
        <v>0.01</v>
      </c>
      <c r="P23" t="s">
        <v>157</v>
      </c>
      <c r="Q23" t="s">
        <v>35</v>
      </c>
      <c r="R23">
        <v>20</v>
      </c>
      <c r="S23">
        <v>3.5000000000000003E-2</v>
      </c>
      <c r="T23">
        <v>5</v>
      </c>
      <c r="U23">
        <v>999</v>
      </c>
      <c r="V23">
        <v>0</v>
      </c>
      <c r="W23" t="s">
        <v>158</v>
      </c>
      <c r="X23" t="b">
        <v>0</v>
      </c>
      <c r="Y23" t="s">
        <v>86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24">
        <v>123</v>
      </c>
      <c r="AF23" t="s">
        <v>31</v>
      </c>
      <c r="AG23" t="s">
        <v>31</v>
      </c>
      <c r="AH23" s="23">
        <v>0.74099999999999999</v>
      </c>
      <c r="AI23" s="23">
        <v>0.74099999999999999</v>
      </c>
      <c r="AL23" s="29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5" spans="1:45">
      <c r="A25" t="s">
        <v>251</v>
      </c>
      <c r="B25" t="s">
        <v>106</v>
      </c>
      <c r="C25" t="b">
        <v>0</v>
      </c>
      <c r="D25" t="b">
        <v>0</v>
      </c>
      <c r="E25" t="s">
        <v>231</v>
      </c>
      <c r="F25" t="b">
        <v>0</v>
      </c>
      <c r="G25" t="s">
        <v>219</v>
      </c>
      <c r="H25" t="b">
        <v>1</v>
      </c>
      <c r="I25" t="b">
        <v>1</v>
      </c>
      <c r="J25" t="b">
        <v>1</v>
      </c>
      <c r="K25" t="b">
        <v>1</v>
      </c>
      <c r="L25">
        <v>0.02</v>
      </c>
      <c r="M25">
        <v>0.01</v>
      </c>
      <c r="P25" t="s">
        <v>157</v>
      </c>
      <c r="Q25" t="s">
        <v>35</v>
      </c>
      <c r="R25">
        <v>20</v>
      </c>
      <c r="S25">
        <v>3.5000000000000003E-2</v>
      </c>
      <c r="T25">
        <v>5</v>
      </c>
      <c r="U25">
        <v>999</v>
      </c>
      <c r="V25">
        <v>0</v>
      </c>
      <c r="W25" t="s">
        <v>158</v>
      </c>
      <c r="X25" t="b">
        <v>0</v>
      </c>
      <c r="Y25" t="s">
        <v>86</v>
      </c>
      <c r="Z25" t="s">
        <v>20</v>
      </c>
      <c r="AA25">
        <v>7.0000000000000007E-2</v>
      </c>
      <c r="AB25">
        <v>7.7200000000000005E-2</v>
      </c>
      <c r="AC25" s="3">
        <v>0.12</v>
      </c>
      <c r="AD25" s="5">
        <v>2.5000000000000001E-2</v>
      </c>
      <c r="AE25" s="24">
        <v>123</v>
      </c>
      <c r="AF25" t="s">
        <v>31</v>
      </c>
      <c r="AG25" t="s">
        <v>31</v>
      </c>
      <c r="AH25" s="23">
        <v>0.74099999999999999</v>
      </c>
      <c r="AI25" s="23">
        <v>0.74099999999999999</v>
      </c>
      <c r="AL25" s="29">
        <v>0.1</v>
      </c>
      <c r="AM25" t="b">
        <v>1</v>
      </c>
      <c r="AN25" t="b">
        <v>1</v>
      </c>
      <c r="AO25" t="b">
        <v>0</v>
      </c>
      <c r="AP25">
        <v>0</v>
      </c>
      <c r="AQ25" t="s">
        <v>3</v>
      </c>
      <c r="AR25" t="b">
        <v>1</v>
      </c>
      <c r="AS25" s="22" t="b">
        <v>1</v>
      </c>
    </row>
    <row r="26" spans="1:45">
      <c r="A26" t="s">
        <v>252</v>
      </c>
      <c r="B26" t="s">
        <v>107</v>
      </c>
      <c r="C26" t="b">
        <v>0</v>
      </c>
      <c r="D26" t="b">
        <v>0</v>
      </c>
      <c r="E26" t="s">
        <v>231</v>
      </c>
      <c r="F26" t="b">
        <v>0</v>
      </c>
      <c r="G26" t="s">
        <v>219</v>
      </c>
      <c r="H26" t="b">
        <v>1</v>
      </c>
      <c r="I26" t="b">
        <v>0</v>
      </c>
      <c r="J26" t="b">
        <v>1</v>
      </c>
      <c r="K26" t="b">
        <v>1</v>
      </c>
      <c r="L26">
        <v>0.02</v>
      </c>
      <c r="M26">
        <v>0.01</v>
      </c>
      <c r="P26" t="s">
        <v>157</v>
      </c>
      <c r="Q26" t="s">
        <v>35</v>
      </c>
      <c r="R26">
        <v>20</v>
      </c>
      <c r="S26">
        <v>3.5000000000000003E-2</v>
      </c>
      <c r="T26">
        <v>5</v>
      </c>
      <c r="U26">
        <v>999</v>
      </c>
      <c r="V26">
        <v>0</v>
      </c>
      <c r="W26" t="s">
        <v>158</v>
      </c>
      <c r="X26" t="b">
        <v>0</v>
      </c>
      <c r="Y26" t="s">
        <v>86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24">
        <v>123</v>
      </c>
      <c r="AF26" t="s">
        <v>31</v>
      </c>
      <c r="AG26" t="s">
        <v>31</v>
      </c>
      <c r="AH26" s="23">
        <v>0.74099999999999999</v>
      </c>
      <c r="AI26" s="23">
        <v>0.74099999999999999</v>
      </c>
      <c r="AL26" s="29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C27" s="3"/>
      <c r="AD27" s="5"/>
      <c r="AE27" s="24"/>
      <c r="AH27" s="23"/>
      <c r="AI27" s="23"/>
      <c r="AL27" s="29"/>
      <c r="AS27" s="22"/>
    </row>
    <row r="28" spans="1:45">
      <c r="AC28" s="3"/>
      <c r="AD28" s="5"/>
      <c r="AE28" s="24"/>
      <c r="AH28" s="23"/>
      <c r="AI28" s="23"/>
      <c r="AL28" s="29"/>
      <c r="AS28" s="22"/>
    </row>
    <row r="29" spans="1:45">
      <c r="AC29" s="3"/>
      <c r="AD29" s="5"/>
      <c r="AE29" s="24"/>
      <c r="AH29" s="23"/>
      <c r="AI29" s="23"/>
      <c r="AL29" s="29"/>
      <c r="AS29" s="22"/>
    </row>
    <row r="30" spans="1:45">
      <c r="B30" s="33" t="s">
        <v>118</v>
      </c>
    </row>
    <row r="31" spans="1:45">
      <c r="A31" t="s">
        <v>224</v>
      </c>
      <c r="B31" t="s">
        <v>223</v>
      </c>
      <c r="C31" t="b">
        <v>1</v>
      </c>
      <c r="D31" t="b">
        <v>0</v>
      </c>
      <c r="E31" t="s">
        <v>216</v>
      </c>
      <c r="F31" t="b">
        <v>0</v>
      </c>
      <c r="G31" t="s">
        <v>224</v>
      </c>
      <c r="H31" t="b">
        <v>0</v>
      </c>
      <c r="I31" t="b">
        <v>0</v>
      </c>
      <c r="J31" t="b">
        <v>0</v>
      </c>
      <c r="K31" t="b">
        <v>0</v>
      </c>
      <c r="L31">
        <v>0.02</v>
      </c>
      <c r="M31">
        <v>0</v>
      </c>
      <c r="P31" t="s">
        <v>157</v>
      </c>
      <c r="Q31" t="s">
        <v>35</v>
      </c>
      <c r="R31">
        <v>20</v>
      </c>
      <c r="S31">
        <v>0</v>
      </c>
      <c r="T31">
        <v>5</v>
      </c>
      <c r="U31">
        <v>999</v>
      </c>
      <c r="V31">
        <v>0</v>
      </c>
      <c r="W31" t="s">
        <v>158</v>
      </c>
      <c r="X31" t="b">
        <v>0</v>
      </c>
      <c r="Y31" t="s">
        <v>86</v>
      </c>
      <c r="Z31" t="s">
        <v>20</v>
      </c>
      <c r="AA31">
        <v>7.0000000000000007E-2</v>
      </c>
      <c r="AB31">
        <v>7.7200000000000005E-2</v>
      </c>
      <c r="AC31" s="3">
        <v>0.12</v>
      </c>
      <c r="AD31" s="5">
        <v>2.5000000000000001E-2</v>
      </c>
      <c r="AE31" s="24">
        <v>123</v>
      </c>
      <c r="AF31" t="s">
        <v>31</v>
      </c>
      <c r="AG31" t="s">
        <v>31</v>
      </c>
      <c r="AH31" s="23">
        <v>0.59399999999999997</v>
      </c>
      <c r="AI31" s="23">
        <v>0.59399999999999997</v>
      </c>
      <c r="AL31" s="29">
        <v>0.1</v>
      </c>
      <c r="AM31" t="b">
        <v>1</v>
      </c>
      <c r="AN31" t="b">
        <v>1</v>
      </c>
      <c r="AO31" t="b">
        <v>0</v>
      </c>
      <c r="AP31">
        <v>0</v>
      </c>
      <c r="AQ31" t="s">
        <v>3</v>
      </c>
      <c r="AR31" t="b">
        <v>1</v>
      </c>
      <c r="AS31" s="22" t="b">
        <v>1</v>
      </c>
    </row>
    <row r="32" spans="1:45">
      <c r="B32" s="33"/>
    </row>
    <row r="33" spans="1:45">
      <c r="B33" s="33" t="s">
        <v>120</v>
      </c>
      <c r="AC33" s="3"/>
      <c r="AD33" s="5"/>
      <c r="AE33" s="24"/>
      <c r="AH33" s="23"/>
      <c r="AI33" s="23"/>
      <c r="AL33" s="29"/>
      <c r="AS33" s="22"/>
    </row>
    <row r="34" spans="1:45">
      <c r="A34" t="s">
        <v>253</v>
      </c>
      <c r="B34" t="s">
        <v>103</v>
      </c>
      <c r="C34" t="b">
        <v>1</v>
      </c>
      <c r="D34" t="b">
        <v>0</v>
      </c>
      <c r="E34" t="s">
        <v>234</v>
      </c>
      <c r="F34" t="b">
        <v>0</v>
      </c>
      <c r="G34" t="s">
        <v>224</v>
      </c>
      <c r="H34" t="b">
        <v>1</v>
      </c>
      <c r="I34" t="b">
        <v>1</v>
      </c>
      <c r="J34" t="b">
        <v>1</v>
      </c>
      <c r="K34" t="b">
        <v>0</v>
      </c>
      <c r="L34">
        <v>0.02</v>
      </c>
      <c r="M34">
        <v>0</v>
      </c>
      <c r="P34" t="s">
        <v>157</v>
      </c>
      <c r="Q34" t="s">
        <v>35</v>
      </c>
      <c r="R34">
        <v>20</v>
      </c>
      <c r="S34">
        <v>3.5000000000000003E-2</v>
      </c>
      <c r="T34">
        <v>5</v>
      </c>
      <c r="U34">
        <v>999</v>
      </c>
      <c r="V34">
        <v>0</v>
      </c>
      <c r="W34" t="s">
        <v>158</v>
      </c>
      <c r="X34" t="b">
        <v>0</v>
      </c>
      <c r="Y34" t="s">
        <v>86</v>
      </c>
      <c r="Z34" t="s">
        <v>20</v>
      </c>
      <c r="AA34">
        <v>7.0000000000000007E-2</v>
      </c>
      <c r="AB34">
        <v>7.7200000000000005E-2</v>
      </c>
      <c r="AC34" s="3">
        <v>0.12</v>
      </c>
      <c r="AD34" s="5">
        <v>2.5000000000000001E-2</v>
      </c>
      <c r="AE34" s="24">
        <v>123</v>
      </c>
      <c r="AF34" t="s">
        <v>96</v>
      </c>
      <c r="AG34" t="s">
        <v>31</v>
      </c>
      <c r="AH34" s="23">
        <v>0.59399999999999997</v>
      </c>
      <c r="AI34" s="23">
        <v>0.59399999999999997</v>
      </c>
      <c r="AJ34" s="30"/>
      <c r="AK34" s="30"/>
      <c r="AL34" s="29">
        <v>0.1</v>
      </c>
      <c r="AM34" t="b">
        <v>1</v>
      </c>
      <c r="AN34" t="b">
        <v>1</v>
      </c>
      <c r="AO34" t="b">
        <v>0</v>
      </c>
      <c r="AP34">
        <v>0</v>
      </c>
      <c r="AQ34" t="s">
        <v>3</v>
      </c>
      <c r="AR34" t="b">
        <v>1</v>
      </c>
      <c r="AS34" s="22" t="b">
        <v>1</v>
      </c>
    </row>
    <row r="35" spans="1:45">
      <c r="A35" t="s">
        <v>254</v>
      </c>
      <c r="B35" t="s">
        <v>110</v>
      </c>
      <c r="C35" t="b">
        <v>1</v>
      </c>
      <c r="D35" t="b">
        <v>0</v>
      </c>
      <c r="E35" t="s">
        <v>234</v>
      </c>
      <c r="F35" t="b">
        <v>0</v>
      </c>
      <c r="G35" t="s">
        <v>224</v>
      </c>
      <c r="H35" t="b">
        <v>1</v>
      </c>
      <c r="I35" t="b">
        <v>0</v>
      </c>
      <c r="J35" t="b">
        <v>1</v>
      </c>
      <c r="K35" t="b">
        <v>0</v>
      </c>
      <c r="L35">
        <v>0.02</v>
      </c>
      <c r="M35">
        <v>0</v>
      </c>
      <c r="P35" t="s">
        <v>157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158</v>
      </c>
      <c r="X35" t="b">
        <v>0</v>
      </c>
      <c r="Y35" t="s">
        <v>86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24">
        <v>123</v>
      </c>
      <c r="AF35" t="s">
        <v>96</v>
      </c>
      <c r="AG35" t="s">
        <v>31</v>
      </c>
      <c r="AH35" s="23">
        <v>0.59399999999999997</v>
      </c>
      <c r="AI35" s="23">
        <v>0.59399999999999997</v>
      </c>
      <c r="AJ35" s="30"/>
      <c r="AK35" s="30"/>
      <c r="AL35" s="29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H36" s="23"/>
      <c r="AI36" s="23"/>
    </row>
    <row r="37" spans="1:45">
      <c r="A37" t="s">
        <v>255</v>
      </c>
      <c r="B37" t="s">
        <v>102</v>
      </c>
      <c r="C37" t="b">
        <v>1</v>
      </c>
      <c r="D37" t="b">
        <v>0</v>
      </c>
      <c r="E37" t="s">
        <v>235</v>
      </c>
      <c r="F37" t="b">
        <v>0</v>
      </c>
      <c r="G37" t="s">
        <v>224</v>
      </c>
      <c r="H37" t="b">
        <v>1</v>
      </c>
      <c r="I37" t="b">
        <v>1</v>
      </c>
      <c r="J37" t="b">
        <v>1</v>
      </c>
      <c r="K37" t="b">
        <v>1</v>
      </c>
      <c r="L37">
        <v>0.02</v>
      </c>
      <c r="M37">
        <v>0</v>
      </c>
      <c r="P37" t="s">
        <v>157</v>
      </c>
      <c r="Q37" t="s">
        <v>35</v>
      </c>
      <c r="R37">
        <v>20</v>
      </c>
      <c r="S37">
        <v>3.5000000000000003E-2</v>
      </c>
      <c r="T37">
        <v>5</v>
      </c>
      <c r="U37">
        <v>999</v>
      </c>
      <c r="V37">
        <v>0</v>
      </c>
      <c r="W37" t="s">
        <v>158</v>
      </c>
      <c r="X37" t="b">
        <v>0</v>
      </c>
      <c r="Y37" t="s">
        <v>86</v>
      </c>
      <c r="Z37" t="s">
        <v>20</v>
      </c>
      <c r="AA37">
        <v>7.0000000000000007E-2</v>
      </c>
      <c r="AB37">
        <v>7.7200000000000005E-2</v>
      </c>
      <c r="AC37" s="3">
        <v>0.12</v>
      </c>
      <c r="AD37" s="5">
        <v>2.5000000000000001E-2</v>
      </c>
      <c r="AE37" s="24">
        <v>123</v>
      </c>
      <c r="AF37" t="s">
        <v>31</v>
      </c>
      <c r="AG37" t="s">
        <v>31</v>
      </c>
      <c r="AH37" s="23">
        <v>0.59399999999999997</v>
      </c>
      <c r="AI37" s="23">
        <v>0.59399999999999997</v>
      </c>
      <c r="AL37" s="29">
        <v>0.1</v>
      </c>
      <c r="AM37" t="b">
        <v>1</v>
      </c>
      <c r="AN37" t="b">
        <v>1</v>
      </c>
      <c r="AO37" t="b">
        <v>0</v>
      </c>
      <c r="AP37">
        <v>0</v>
      </c>
      <c r="AQ37" t="s">
        <v>3</v>
      </c>
      <c r="AR37" t="b">
        <v>1</v>
      </c>
      <c r="AS37" s="22" t="b">
        <v>1</v>
      </c>
    </row>
    <row r="38" spans="1:45">
      <c r="A38" t="s">
        <v>256</v>
      </c>
      <c r="B38" t="s">
        <v>109</v>
      </c>
      <c r="C38" t="b">
        <v>1</v>
      </c>
      <c r="D38" t="b">
        <v>0</v>
      </c>
      <c r="E38" t="s">
        <v>235</v>
      </c>
      <c r="F38" t="b">
        <v>0</v>
      </c>
      <c r="G38" t="s">
        <v>224</v>
      </c>
      <c r="H38" t="b">
        <v>1</v>
      </c>
      <c r="I38" t="b">
        <v>0</v>
      </c>
      <c r="J38" t="b">
        <v>1</v>
      </c>
      <c r="K38" t="b">
        <v>1</v>
      </c>
      <c r="L38">
        <v>0.02</v>
      </c>
      <c r="M38">
        <v>0</v>
      </c>
      <c r="P38" t="s">
        <v>157</v>
      </c>
      <c r="Q38" t="s">
        <v>35</v>
      </c>
      <c r="R38">
        <v>20</v>
      </c>
      <c r="S38">
        <v>3.5000000000000003E-2</v>
      </c>
      <c r="T38">
        <v>5</v>
      </c>
      <c r="U38">
        <v>999</v>
      </c>
      <c r="V38">
        <v>0</v>
      </c>
      <c r="W38" t="s">
        <v>158</v>
      </c>
      <c r="X38" t="b">
        <v>0</v>
      </c>
      <c r="Y38" t="s">
        <v>86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24">
        <v>123</v>
      </c>
      <c r="AF38" t="s">
        <v>31</v>
      </c>
      <c r="AG38" t="s">
        <v>31</v>
      </c>
      <c r="AH38" s="23">
        <v>0.59399999999999997</v>
      </c>
      <c r="AI38" s="23">
        <v>0.59399999999999997</v>
      </c>
      <c r="AL38" s="29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40" spans="1:45">
      <c r="A40" t="s">
        <v>257</v>
      </c>
      <c r="B40" t="s">
        <v>106</v>
      </c>
      <c r="C40" t="b">
        <v>1</v>
      </c>
      <c r="D40" t="b">
        <v>0</v>
      </c>
      <c r="E40" t="s">
        <v>237</v>
      </c>
      <c r="F40" t="b">
        <v>0</v>
      </c>
      <c r="G40" t="s">
        <v>224</v>
      </c>
      <c r="H40" t="b">
        <v>1</v>
      </c>
      <c r="I40" t="b">
        <v>1</v>
      </c>
      <c r="J40" t="b">
        <v>1</v>
      </c>
      <c r="K40" t="b">
        <v>1</v>
      </c>
      <c r="L40">
        <v>0.02</v>
      </c>
      <c r="M40">
        <v>0</v>
      </c>
      <c r="P40" t="s">
        <v>157</v>
      </c>
      <c r="Q40" t="s">
        <v>35</v>
      </c>
      <c r="R40">
        <v>20</v>
      </c>
      <c r="S40">
        <v>3.5000000000000003E-2</v>
      </c>
      <c r="T40">
        <v>5</v>
      </c>
      <c r="U40">
        <v>999</v>
      </c>
      <c r="V40">
        <v>0</v>
      </c>
      <c r="W40" t="s">
        <v>158</v>
      </c>
      <c r="X40" t="b">
        <v>0</v>
      </c>
      <c r="Y40" t="s">
        <v>86</v>
      </c>
      <c r="Z40" t="s">
        <v>20</v>
      </c>
      <c r="AA40">
        <v>7.0000000000000007E-2</v>
      </c>
      <c r="AB40">
        <v>7.7200000000000005E-2</v>
      </c>
      <c r="AC40" s="3">
        <v>0.12</v>
      </c>
      <c r="AD40" s="5">
        <v>2.5000000000000001E-2</v>
      </c>
      <c r="AE40" s="24">
        <v>123</v>
      </c>
      <c r="AF40" t="s">
        <v>31</v>
      </c>
      <c r="AG40" t="s">
        <v>31</v>
      </c>
      <c r="AH40" s="23">
        <v>0.59399999999999997</v>
      </c>
      <c r="AI40" s="23">
        <v>0.59399999999999997</v>
      </c>
      <c r="AL40" s="29">
        <v>0.1</v>
      </c>
      <c r="AM40" t="b">
        <v>1</v>
      </c>
      <c r="AN40" t="b">
        <v>1</v>
      </c>
      <c r="AO40" t="b">
        <v>0</v>
      </c>
      <c r="AP40">
        <v>0</v>
      </c>
      <c r="AQ40" t="s">
        <v>3</v>
      </c>
      <c r="AR40" t="b">
        <v>1</v>
      </c>
      <c r="AS40" s="22" t="b">
        <v>1</v>
      </c>
    </row>
    <row r="41" spans="1:45">
      <c r="A41" t="s">
        <v>258</v>
      </c>
      <c r="B41" t="s">
        <v>107</v>
      </c>
      <c r="C41" t="b">
        <v>1</v>
      </c>
      <c r="D41" t="b">
        <v>0</v>
      </c>
      <c r="E41" t="s">
        <v>237</v>
      </c>
      <c r="F41" t="b">
        <v>0</v>
      </c>
      <c r="G41" t="s">
        <v>224</v>
      </c>
      <c r="H41" t="b">
        <v>1</v>
      </c>
      <c r="I41" t="b">
        <v>0</v>
      </c>
      <c r="J41" t="b">
        <v>1</v>
      </c>
      <c r="K41" t="b">
        <v>1</v>
      </c>
      <c r="L41">
        <v>0.02</v>
      </c>
      <c r="M41">
        <v>0</v>
      </c>
      <c r="P41" t="s">
        <v>157</v>
      </c>
      <c r="Q41" t="s">
        <v>35</v>
      </c>
      <c r="R41">
        <v>20</v>
      </c>
      <c r="S41">
        <v>3.5000000000000003E-2</v>
      </c>
      <c r="T41">
        <v>5</v>
      </c>
      <c r="U41">
        <v>999</v>
      </c>
      <c r="V41">
        <v>0</v>
      </c>
      <c r="W41" t="s">
        <v>158</v>
      </c>
      <c r="X41" t="b">
        <v>0</v>
      </c>
      <c r="Y41" t="s">
        <v>86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24">
        <v>123</v>
      </c>
      <c r="AF41" t="s">
        <v>31</v>
      </c>
      <c r="AG41" t="s">
        <v>31</v>
      </c>
      <c r="AH41" s="23">
        <v>0.59399999999999997</v>
      </c>
      <c r="AI41" s="23">
        <v>0.59399999999999997</v>
      </c>
      <c r="AL41" s="29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C42" s="3"/>
      <c r="AD42" s="5"/>
      <c r="AE42" s="24"/>
      <c r="AH42" s="23"/>
      <c r="AI42" s="23"/>
      <c r="AL42" s="29"/>
      <c r="AS42" s="22"/>
    </row>
    <row r="43" spans="1:45">
      <c r="B43" s="33" t="s">
        <v>119</v>
      </c>
      <c r="AC43" s="3"/>
      <c r="AD43" s="5"/>
      <c r="AE43" s="24"/>
      <c r="AH43" s="23"/>
      <c r="AI43" s="23"/>
      <c r="AL43" s="29"/>
      <c r="AS43" s="22"/>
    </row>
    <row r="44" spans="1:45">
      <c r="A44" t="s">
        <v>259</v>
      </c>
      <c r="B44" t="s">
        <v>103</v>
      </c>
      <c r="C44" t="b">
        <v>1</v>
      </c>
      <c r="D44" t="b">
        <v>0</v>
      </c>
      <c r="E44" t="s">
        <v>233</v>
      </c>
      <c r="F44" t="b">
        <v>0</v>
      </c>
      <c r="G44" t="s">
        <v>224</v>
      </c>
      <c r="H44" t="b">
        <v>1</v>
      </c>
      <c r="I44" t="b">
        <v>1</v>
      </c>
      <c r="J44" t="b">
        <v>1</v>
      </c>
      <c r="K44" t="b">
        <v>0</v>
      </c>
      <c r="L44">
        <v>0.02</v>
      </c>
      <c r="M44">
        <v>0</v>
      </c>
      <c r="P44" t="s">
        <v>157</v>
      </c>
      <c r="Q44" t="s">
        <v>35</v>
      </c>
      <c r="R44">
        <v>20</v>
      </c>
      <c r="S44">
        <v>3.5000000000000003E-2</v>
      </c>
      <c r="T44">
        <v>5</v>
      </c>
      <c r="U44">
        <v>999</v>
      </c>
      <c r="V44">
        <v>0</v>
      </c>
      <c r="W44" t="s">
        <v>158</v>
      </c>
      <c r="X44" t="b">
        <v>0</v>
      </c>
      <c r="Y44" t="s">
        <v>86</v>
      </c>
      <c r="Z44" t="s">
        <v>20</v>
      </c>
      <c r="AA44">
        <v>7.0000000000000007E-2</v>
      </c>
      <c r="AB44">
        <v>7.7200000000000005E-2</v>
      </c>
      <c r="AC44" s="3">
        <v>0.12</v>
      </c>
      <c r="AD44" s="5">
        <v>2.5000000000000001E-2</v>
      </c>
      <c r="AE44" s="24">
        <v>123</v>
      </c>
      <c r="AF44" t="s">
        <v>96</v>
      </c>
      <c r="AG44" t="s">
        <v>31</v>
      </c>
      <c r="AH44" s="23">
        <v>0.59399999999999997</v>
      </c>
      <c r="AI44" s="23">
        <v>0.59399999999999997</v>
      </c>
      <c r="AJ44" s="30"/>
      <c r="AK44" s="30"/>
      <c r="AL44" s="29">
        <v>0.1</v>
      </c>
      <c r="AM44" t="b">
        <v>1</v>
      </c>
      <c r="AN44" t="b">
        <v>1</v>
      </c>
      <c r="AO44" t="b">
        <v>0</v>
      </c>
      <c r="AP44">
        <v>0</v>
      </c>
      <c r="AQ44" t="s">
        <v>3</v>
      </c>
      <c r="AR44" t="b">
        <v>1</v>
      </c>
      <c r="AS44" s="22" t="b">
        <v>1</v>
      </c>
    </row>
    <row r="45" spans="1:45">
      <c r="A45" t="s">
        <v>260</v>
      </c>
      <c r="B45" t="s">
        <v>110</v>
      </c>
      <c r="C45" t="b">
        <v>1</v>
      </c>
      <c r="D45" t="b">
        <v>0</v>
      </c>
      <c r="E45" t="s">
        <v>233</v>
      </c>
      <c r="F45" t="b">
        <v>0</v>
      </c>
      <c r="G45" t="s">
        <v>224</v>
      </c>
      <c r="H45" t="b">
        <v>1</v>
      </c>
      <c r="I45" t="b">
        <v>0</v>
      </c>
      <c r="J45" t="b">
        <v>1</v>
      </c>
      <c r="K45" t="b">
        <v>0</v>
      </c>
      <c r="L45">
        <v>0.02</v>
      </c>
      <c r="M45">
        <v>0</v>
      </c>
      <c r="P45" t="s">
        <v>157</v>
      </c>
      <c r="Q45" t="s">
        <v>35</v>
      </c>
      <c r="R45">
        <v>20</v>
      </c>
      <c r="S45">
        <v>3.5000000000000003E-2</v>
      </c>
      <c r="T45">
        <v>5</v>
      </c>
      <c r="U45">
        <v>999</v>
      </c>
      <c r="V45">
        <v>0</v>
      </c>
      <c r="W45" t="s">
        <v>158</v>
      </c>
      <c r="X45" t="b">
        <v>0</v>
      </c>
      <c r="Y45" t="s">
        <v>86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24">
        <v>123</v>
      </c>
      <c r="AF45" t="s">
        <v>96</v>
      </c>
      <c r="AG45" t="s">
        <v>31</v>
      </c>
      <c r="AH45" s="23">
        <v>0.59399999999999997</v>
      </c>
      <c r="AI45" s="23">
        <v>0.59399999999999997</v>
      </c>
      <c r="AJ45" s="30"/>
      <c r="AK45" s="30"/>
      <c r="AL45" s="29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H46" s="23"/>
      <c r="AI46" s="23"/>
    </row>
    <row r="47" spans="1:45">
      <c r="A47" t="s">
        <v>261</v>
      </c>
      <c r="B47" t="s">
        <v>102</v>
      </c>
      <c r="C47" t="b">
        <v>1</v>
      </c>
      <c r="D47" t="b">
        <v>0</v>
      </c>
      <c r="E47" t="s">
        <v>238</v>
      </c>
      <c r="F47" t="b">
        <v>0</v>
      </c>
      <c r="G47" t="s">
        <v>224</v>
      </c>
      <c r="H47" t="b">
        <v>1</v>
      </c>
      <c r="I47" t="b">
        <v>1</v>
      </c>
      <c r="J47" t="b">
        <v>1</v>
      </c>
      <c r="K47" t="b">
        <v>1</v>
      </c>
      <c r="L47">
        <v>0.02</v>
      </c>
      <c r="M47">
        <v>0.01</v>
      </c>
      <c r="P47" t="s">
        <v>157</v>
      </c>
      <c r="Q47" t="s">
        <v>35</v>
      </c>
      <c r="R47">
        <v>20</v>
      </c>
      <c r="S47">
        <v>3.5000000000000003E-2</v>
      </c>
      <c r="T47">
        <v>5</v>
      </c>
      <c r="U47">
        <v>999</v>
      </c>
      <c r="V47">
        <v>0</v>
      </c>
      <c r="W47" t="s">
        <v>158</v>
      </c>
      <c r="X47" t="b">
        <v>0</v>
      </c>
      <c r="Y47" t="s">
        <v>86</v>
      </c>
      <c r="Z47" t="s">
        <v>20</v>
      </c>
      <c r="AA47">
        <v>7.0000000000000007E-2</v>
      </c>
      <c r="AB47">
        <v>7.7200000000000005E-2</v>
      </c>
      <c r="AC47" s="3">
        <v>0.12</v>
      </c>
      <c r="AD47" s="5">
        <v>2.5000000000000001E-2</v>
      </c>
      <c r="AE47" s="24">
        <v>123</v>
      </c>
      <c r="AF47" t="s">
        <v>31</v>
      </c>
      <c r="AG47" t="s">
        <v>31</v>
      </c>
      <c r="AH47" s="23">
        <v>0.59399999999999997</v>
      </c>
      <c r="AI47" s="23">
        <v>0.59399999999999997</v>
      </c>
      <c r="AL47" s="29">
        <v>0.1</v>
      </c>
      <c r="AM47" t="b">
        <v>1</v>
      </c>
      <c r="AN47" t="b">
        <v>1</v>
      </c>
      <c r="AO47" t="b">
        <v>0</v>
      </c>
      <c r="AP47">
        <v>0</v>
      </c>
      <c r="AQ47" t="s">
        <v>3</v>
      </c>
      <c r="AR47" t="b">
        <v>1</v>
      </c>
      <c r="AS47" s="22" t="b">
        <v>1</v>
      </c>
    </row>
    <row r="48" spans="1:45">
      <c r="A48" t="s">
        <v>262</v>
      </c>
      <c r="B48" t="s">
        <v>109</v>
      </c>
      <c r="C48" t="b">
        <v>1</v>
      </c>
      <c r="D48" t="b">
        <v>0</v>
      </c>
      <c r="E48" t="s">
        <v>238</v>
      </c>
      <c r="F48" t="b">
        <v>0</v>
      </c>
      <c r="G48" t="s">
        <v>224</v>
      </c>
      <c r="H48" t="b">
        <v>1</v>
      </c>
      <c r="I48" t="b">
        <v>0</v>
      </c>
      <c r="J48" t="b">
        <v>1</v>
      </c>
      <c r="K48" t="b">
        <v>1</v>
      </c>
      <c r="L48">
        <v>0.02</v>
      </c>
      <c r="M48">
        <v>0.01</v>
      </c>
      <c r="P48" t="s">
        <v>157</v>
      </c>
      <c r="Q48" t="s">
        <v>35</v>
      </c>
      <c r="R48">
        <v>20</v>
      </c>
      <c r="S48">
        <v>3.5000000000000003E-2</v>
      </c>
      <c r="T48">
        <v>5</v>
      </c>
      <c r="U48">
        <v>999</v>
      </c>
      <c r="V48">
        <v>0</v>
      </c>
      <c r="W48" t="s">
        <v>158</v>
      </c>
      <c r="X48" t="b">
        <v>0</v>
      </c>
      <c r="Y48" t="s">
        <v>86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24">
        <v>123</v>
      </c>
      <c r="AF48" t="s">
        <v>31</v>
      </c>
      <c r="AG48" t="s">
        <v>31</v>
      </c>
      <c r="AH48" s="23">
        <v>0.59399999999999997</v>
      </c>
      <c r="AI48" s="23">
        <v>0.59399999999999997</v>
      </c>
      <c r="AL48" s="29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50" spans="1:45">
      <c r="A50" t="s">
        <v>263</v>
      </c>
      <c r="B50" t="s">
        <v>106</v>
      </c>
      <c r="C50" t="b">
        <v>1</v>
      </c>
      <c r="D50" t="b">
        <v>0</v>
      </c>
      <c r="E50" t="s">
        <v>239</v>
      </c>
      <c r="F50" t="b">
        <v>0</v>
      </c>
      <c r="G50" t="s">
        <v>224</v>
      </c>
      <c r="H50" t="b">
        <v>1</v>
      </c>
      <c r="I50" t="b">
        <v>1</v>
      </c>
      <c r="J50" t="b">
        <v>1</v>
      </c>
      <c r="K50" t="b">
        <v>1</v>
      </c>
      <c r="L50">
        <v>0.02</v>
      </c>
      <c r="M50">
        <v>0.01</v>
      </c>
      <c r="P50" t="s">
        <v>157</v>
      </c>
      <c r="Q50" t="s">
        <v>35</v>
      </c>
      <c r="R50">
        <v>20</v>
      </c>
      <c r="S50">
        <v>3.5000000000000003E-2</v>
      </c>
      <c r="T50">
        <v>5</v>
      </c>
      <c r="U50">
        <v>999</v>
      </c>
      <c r="V50">
        <v>0</v>
      </c>
      <c r="W50" t="s">
        <v>158</v>
      </c>
      <c r="X50" t="b">
        <v>0</v>
      </c>
      <c r="Y50" t="s">
        <v>86</v>
      </c>
      <c r="Z50" t="s">
        <v>20</v>
      </c>
      <c r="AA50">
        <v>7.0000000000000007E-2</v>
      </c>
      <c r="AB50">
        <v>7.7200000000000005E-2</v>
      </c>
      <c r="AC50" s="3">
        <v>0.12</v>
      </c>
      <c r="AD50" s="5">
        <v>2.5000000000000001E-2</v>
      </c>
      <c r="AE50" s="24">
        <v>123</v>
      </c>
      <c r="AF50" t="s">
        <v>31</v>
      </c>
      <c r="AG50" t="s">
        <v>31</v>
      </c>
      <c r="AH50" s="23">
        <v>0.59399999999999997</v>
      </c>
      <c r="AI50" s="23">
        <v>0.59399999999999997</v>
      </c>
      <c r="AL50" s="29">
        <v>0.1</v>
      </c>
      <c r="AM50" t="b">
        <v>1</v>
      </c>
      <c r="AN50" t="b">
        <v>1</v>
      </c>
      <c r="AO50" t="b">
        <v>0</v>
      </c>
      <c r="AP50">
        <v>0</v>
      </c>
      <c r="AQ50" t="s">
        <v>3</v>
      </c>
      <c r="AR50" t="b">
        <v>1</v>
      </c>
      <c r="AS50" s="22" t="b">
        <v>1</v>
      </c>
    </row>
    <row r="51" spans="1:45">
      <c r="A51" t="s">
        <v>264</v>
      </c>
      <c r="B51" t="s">
        <v>107</v>
      </c>
      <c r="C51" t="b">
        <v>1</v>
      </c>
      <c r="D51" t="b">
        <v>0</v>
      </c>
      <c r="E51" t="s">
        <v>239</v>
      </c>
      <c r="F51" t="b">
        <v>0</v>
      </c>
      <c r="G51" t="s">
        <v>224</v>
      </c>
      <c r="H51" t="b">
        <v>1</v>
      </c>
      <c r="I51" t="b">
        <v>0</v>
      </c>
      <c r="J51" t="b">
        <v>1</v>
      </c>
      <c r="K51" t="b">
        <v>1</v>
      </c>
      <c r="L51">
        <v>0.02</v>
      </c>
      <c r="M51">
        <v>0.01</v>
      </c>
      <c r="P51" t="s">
        <v>157</v>
      </c>
      <c r="Q51" t="s">
        <v>35</v>
      </c>
      <c r="R51">
        <v>20</v>
      </c>
      <c r="S51">
        <v>3.5000000000000003E-2</v>
      </c>
      <c r="T51">
        <v>5</v>
      </c>
      <c r="U51">
        <v>999</v>
      </c>
      <c r="V51">
        <v>0</v>
      </c>
      <c r="W51" t="s">
        <v>158</v>
      </c>
      <c r="X51" t="b">
        <v>0</v>
      </c>
      <c r="Y51" t="s">
        <v>86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24">
        <v>123</v>
      </c>
      <c r="AF51" t="s">
        <v>31</v>
      </c>
      <c r="AG51" t="s">
        <v>31</v>
      </c>
      <c r="AH51" s="23">
        <v>0.59399999999999997</v>
      </c>
      <c r="AI51" s="23">
        <v>0.59399999999999997</v>
      </c>
      <c r="AL51" s="29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B52" s="33"/>
    </row>
    <row r="53" spans="1:45">
      <c r="B53" s="33"/>
    </row>
    <row r="54" spans="1:45">
      <c r="B54" s="33"/>
    </row>
    <row r="55" spans="1:45">
      <c r="B55" s="33"/>
    </row>
    <row r="56" spans="1:45">
      <c r="B56" s="33"/>
    </row>
    <row r="57" spans="1:45">
      <c r="B57" s="33"/>
    </row>
    <row r="58" spans="1:45">
      <c r="A58" t="s">
        <v>144</v>
      </c>
      <c r="B58" t="s">
        <v>116</v>
      </c>
      <c r="C58" t="b">
        <v>0</v>
      </c>
      <c r="D58" t="b">
        <v>0</v>
      </c>
      <c r="E58" t="s">
        <v>126</v>
      </c>
      <c r="F58" t="b">
        <v>0</v>
      </c>
      <c r="G58" t="s">
        <v>144</v>
      </c>
      <c r="H58" t="b">
        <v>0</v>
      </c>
      <c r="I58" t="b">
        <v>0</v>
      </c>
      <c r="J58" t="b">
        <v>0</v>
      </c>
      <c r="K58" t="b">
        <v>0</v>
      </c>
      <c r="L58">
        <v>0.02</v>
      </c>
      <c r="M58">
        <v>0</v>
      </c>
      <c r="P58" t="s">
        <v>157</v>
      </c>
      <c r="Q58" t="s">
        <v>35</v>
      </c>
      <c r="R58">
        <v>20</v>
      </c>
      <c r="S58">
        <v>3.5000000000000003E-2</v>
      </c>
      <c r="T58">
        <v>5</v>
      </c>
      <c r="U58">
        <v>999</v>
      </c>
      <c r="V58">
        <v>0</v>
      </c>
      <c r="W58" t="s">
        <v>158</v>
      </c>
      <c r="X58" t="b">
        <v>0</v>
      </c>
      <c r="Y58" t="s">
        <v>86</v>
      </c>
      <c r="Z58" t="s">
        <v>20</v>
      </c>
      <c r="AA58">
        <v>7.0000000000000007E-2</v>
      </c>
      <c r="AB58">
        <v>7.7200000000000005E-2</v>
      </c>
      <c r="AC58" s="3">
        <v>0.12</v>
      </c>
      <c r="AD58" s="5">
        <v>2.5000000000000001E-2</v>
      </c>
      <c r="AE58" s="24">
        <v>123</v>
      </c>
      <c r="AF58" t="s">
        <v>31</v>
      </c>
      <c r="AG58" t="s">
        <v>31</v>
      </c>
      <c r="AH58" s="23">
        <v>0.6976</v>
      </c>
      <c r="AI58" s="23">
        <v>0.6976</v>
      </c>
      <c r="AL58" s="29">
        <v>0.1</v>
      </c>
      <c r="AM58" t="b">
        <v>1</v>
      </c>
      <c r="AN58" t="b">
        <v>1</v>
      </c>
      <c r="AO58" t="b">
        <v>0</v>
      </c>
      <c r="AP58">
        <v>0</v>
      </c>
      <c r="AQ58" t="s">
        <v>3</v>
      </c>
      <c r="AR58" t="b">
        <v>1</v>
      </c>
      <c r="AS58" s="22" t="b">
        <v>1</v>
      </c>
    </row>
    <row r="59" spans="1:45">
      <c r="AC59" s="3"/>
      <c r="AD59" s="5"/>
      <c r="AE59" s="24"/>
      <c r="AH59" s="23"/>
      <c r="AI59" s="23"/>
      <c r="AL59" s="29"/>
      <c r="AS59" s="22"/>
    </row>
    <row r="60" spans="1:45">
      <c r="A60" t="s">
        <v>145</v>
      </c>
      <c r="B60" t="s">
        <v>103</v>
      </c>
      <c r="C60" t="b">
        <v>0</v>
      </c>
      <c r="D60" t="b">
        <v>0</v>
      </c>
      <c r="E60" t="s">
        <v>128</v>
      </c>
      <c r="F60" t="b">
        <v>0</v>
      </c>
      <c r="G60" t="s">
        <v>144</v>
      </c>
      <c r="H60" t="b">
        <v>1</v>
      </c>
      <c r="I60" t="b">
        <v>1</v>
      </c>
      <c r="J60" t="b">
        <v>1</v>
      </c>
      <c r="K60" t="b">
        <v>0</v>
      </c>
      <c r="L60">
        <v>0.02</v>
      </c>
      <c r="M60">
        <v>0</v>
      </c>
      <c r="P60" t="s">
        <v>157</v>
      </c>
      <c r="Q60" t="s">
        <v>35</v>
      </c>
      <c r="R60">
        <v>20</v>
      </c>
      <c r="S60">
        <v>3.5000000000000003E-2</v>
      </c>
      <c r="T60">
        <v>5</v>
      </c>
      <c r="U60">
        <v>999</v>
      </c>
      <c r="V60">
        <v>0</v>
      </c>
      <c r="W60" t="s">
        <v>158</v>
      </c>
      <c r="X60" t="b">
        <v>0</v>
      </c>
      <c r="Y60" t="s">
        <v>86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24">
        <v>123</v>
      </c>
      <c r="AF60" t="s">
        <v>96</v>
      </c>
      <c r="AG60" t="s">
        <v>97</v>
      </c>
      <c r="AH60" s="23"/>
      <c r="AI60" s="23"/>
      <c r="AJ60" s="30">
        <v>81825573157</v>
      </c>
      <c r="AK60" s="30">
        <v>81825573157</v>
      </c>
      <c r="AL60" s="29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61" t="s">
        <v>146</v>
      </c>
      <c r="B61" t="s">
        <v>110</v>
      </c>
      <c r="C61" t="b">
        <v>0</v>
      </c>
      <c r="D61" t="b">
        <v>0</v>
      </c>
      <c r="E61" t="s">
        <v>128</v>
      </c>
      <c r="F61" t="b">
        <v>0</v>
      </c>
      <c r="G61" t="s">
        <v>144</v>
      </c>
      <c r="H61" t="b">
        <v>1</v>
      </c>
      <c r="I61" t="b">
        <v>0</v>
      </c>
      <c r="J61" t="b">
        <v>1</v>
      </c>
      <c r="K61" t="b">
        <v>0</v>
      </c>
      <c r="L61">
        <v>0.02</v>
      </c>
      <c r="M61">
        <v>0</v>
      </c>
      <c r="P61" t="s">
        <v>157</v>
      </c>
      <c r="Q61" t="s">
        <v>35</v>
      </c>
      <c r="R61">
        <v>20</v>
      </c>
      <c r="S61">
        <v>3.5000000000000003E-2</v>
      </c>
      <c r="T61">
        <v>5</v>
      </c>
      <c r="U61">
        <v>999</v>
      </c>
      <c r="V61">
        <v>0</v>
      </c>
      <c r="W61" t="s">
        <v>158</v>
      </c>
      <c r="X61" t="b">
        <v>0</v>
      </c>
      <c r="Y61" t="s">
        <v>86</v>
      </c>
      <c r="Z61" t="s">
        <v>20</v>
      </c>
      <c r="AA61">
        <v>7.0000000000000007E-2</v>
      </c>
      <c r="AB61">
        <v>7.7200000000000005E-2</v>
      </c>
      <c r="AC61" s="3">
        <v>0.12</v>
      </c>
      <c r="AD61" s="5">
        <v>2.5000000000000001E-2</v>
      </c>
      <c r="AE61" s="24">
        <v>123</v>
      </c>
      <c r="AF61" t="s">
        <v>96</v>
      </c>
      <c r="AG61" t="s">
        <v>97</v>
      </c>
      <c r="AH61" s="23"/>
      <c r="AI61" s="23"/>
      <c r="AJ61" s="30">
        <v>81825573157</v>
      </c>
      <c r="AK61" s="30">
        <v>81825573157</v>
      </c>
      <c r="AL61" s="29">
        <v>0.1</v>
      </c>
      <c r="AM61" t="b">
        <v>1</v>
      </c>
      <c r="AN61" t="b">
        <v>1</v>
      </c>
      <c r="AO61" t="b">
        <v>0</v>
      </c>
      <c r="AP61">
        <v>0</v>
      </c>
      <c r="AQ61" t="s">
        <v>3</v>
      </c>
      <c r="AR61" t="b">
        <v>1</v>
      </c>
      <c r="AS61" s="22" t="b">
        <v>1</v>
      </c>
    </row>
    <row r="63" spans="1:45">
      <c r="A63" t="s">
        <v>147</v>
      </c>
      <c r="B63" t="s">
        <v>102</v>
      </c>
      <c r="C63" t="b">
        <v>0</v>
      </c>
      <c r="D63" t="b">
        <v>0</v>
      </c>
      <c r="E63" t="s">
        <v>129</v>
      </c>
      <c r="F63" t="b">
        <v>0</v>
      </c>
      <c r="G63" t="s">
        <v>144</v>
      </c>
      <c r="H63" t="b">
        <v>1</v>
      </c>
      <c r="I63" t="b">
        <v>1</v>
      </c>
      <c r="J63" t="b">
        <v>1</v>
      </c>
      <c r="K63" t="b">
        <v>1</v>
      </c>
      <c r="L63">
        <v>0.02</v>
      </c>
      <c r="M63">
        <v>0</v>
      </c>
      <c r="P63" t="s">
        <v>157</v>
      </c>
      <c r="Q63" t="s">
        <v>35</v>
      </c>
      <c r="R63">
        <v>20</v>
      </c>
      <c r="S63">
        <v>3.5000000000000003E-2</v>
      </c>
      <c r="T63">
        <v>5</v>
      </c>
      <c r="U63">
        <v>999</v>
      </c>
      <c r="V63">
        <v>0</v>
      </c>
      <c r="W63" t="s">
        <v>158</v>
      </c>
      <c r="X63" t="b">
        <v>0</v>
      </c>
      <c r="Y63" t="s">
        <v>86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24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29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64" t="s">
        <v>148</v>
      </c>
      <c r="B64" t="s">
        <v>109</v>
      </c>
      <c r="C64" t="b">
        <v>0</v>
      </c>
      <c r="D64" t="b">
        <v>0</v>
      </c>
      <c r="E64" t="s">
        <v>129</v>
      </c>
      <c r="F64" t="b">
        <v>0</v>
      </c>
      <c r="G64" t="s">
        <v>144</v>
      </c>
      <c r="H64" t="b">
        <v>1</v>
      </c>
      <c r="I64" t="b">
        <v>0</v>
      </c>
      <c r="J64" t="b">
        <v>1</v>
      </c>
      <c r="K64" t="b">
        <v>1</v>
      </c>
      <c r="L64">
        <v>0.02</v>
      </c>
      <c r="M64">
        <v>0</v>
      </c>
      <c r="P64" t="s">
        <v>157</v>
      </c>
      <c r="Q64" t="s">
        <v>35</v>
      </c>
      <c r="R64">
        <v>20</v>
      </c>
      <c r="S64">
        <v>3.5000000000000003E-2</v>
      </c>
      <c r="T64">
        <v>5</v>
      </c>
      <c r="U64">
        <v>999</v>
      </c>
      <c r="V64">
        <v>0</v>
      </c>
      <c r="W64" t="s">
        <v>158</v>
      </c>
      <c r="X64" t="b">
        <v>0</v>
      </c>
      <c r="Y64" t="s">
        <v>86</v>
      </c>
      <c r="Z64" t="s">
        <v>20</v>
      </c>
      <c r="AA64">
        <v>7.0000000000000007E-2</v>
      </c>
      <c r="AB64">
        <v>7.7200000000000005E-2</v>
      </c>
      <c r="AC64" s="3">
        <v>0.12</v>
      </c>
      <c r="AD64" s="5">
        <v>2.5000000000000001E-2</v>
      </c>
      <c r="AE64" s="24">
        <v>123</v>
      </c>
      <c r="AF64" t="s">
        <v>31</v>
      </c>
      <c r="AG64" t="s">
        <v>31</v>
      </c>
      <c r="AH64" s="23">
        <v>0.6976</v>
      </c>
      <c r="AI64" s="23">
        <v>0.6976</v>
      </c>
      <c r="AL64" s="29">
        <v>0.1</v>
      </c>
      <c r="AM64" t="b">
        <v>1</v>
      </c>
      <c r="AN64" t="b">
        <v>1</v>
      </c>
      <c r="AO64" t="b">
        <v>0</v>
      </c>
      <c r="AP64">
        <v>0</v>
      </c>
      <c r="AQ64" t="s">
        <v>3</v>
      </c>
      <c r="AR64" t="b">
        <v>1</v>
      </c>
      <c r="AS64" s="22" t="b">
        <v>1</v>
      </c>
    </row>
    <row r="66" spans="1:45">
      <c r="A66" t="s">
        <v>149</v>
      </c>
      <c r="B66" t="s">
        <v>106</v>
      </c>
      <c r="C66" t="b">
        <v>0</v>
      </c>
      <c r="D66" t="b">
        <v>0</v>
      </c>
      <c r="E66" t="s">
        <v>131</v>
      </c>
      <c r="F66" t="b">
        <v>0</v>
      </c>
      <c r="G66" t="s">
        <v>144</v>
      </c>
      <c r="H66" t="b">
        <v>1</v>
      </c>
      <c r="I66" t="b">
        <v>1</v>
      </c>
      <c r="J66" t="b">
        <v>1</v>
      </c>
      <c r="K66" t="b">
        <v>1</v>
      </c>
      <c r="L66">
        <v>0.02</v>
      </c>
      <c r="M66">
        <v>0</v>
      </c>
      <c r="P66" t="s">
        <v>157</v>
      </c>
      <c r="Q66" t="s">
        <v>35</v>
      </c>
      <c r="R66">
        <v>20</v>
      </c>
      <c r="S66">
        <v>3.5000000000000003E-2</v>
      </c>
      <c r="T66">
        <v>5</v>
      </c>
      <c r="U66">
        <v>999</v>
      </c>
      <c r="V66">
        <v>0</v>
      </c>
      <c r="W66" t="s">
        <v>158</v>
      </c>
      <c r="X66" t="b">
        <v>0</v>
      </c>
      <c r="Y66" t="s">
        <v>86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24">
        <v>123</v>
      </c>
      <c r="AF66" t="s">
        <v>31</v>
      </c>
      <c r="AG66" t="s">
        <v>31</v>
      </c>
      <c r="AH66" s="23">
        <v>0.6976</v>
      </c>
      <c r="AI66" s="23">
        <v>0.6976</v>
      </c>
      <c r="AL66" s="29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67" t="s">
        <v>150</v>
      </c>
      <c r="B67" t="s">
        <v>107</v>
      </c>
      <c r="C67" t="b">
        <v>0</v>
      </c>
      <c r="D67" t="b">
        <v>0</v>
      </c>
      <c r="E67" t="s">
        <v>131</v>
      </c>
      <c r="F67" t="b">
        <v>0</v>
      </c>
      <c r="G67" t="s">
        <v>144</v>
      </c>
      <c r="H67" t="b">
        <v>1</v>
      </c>
      <c r="I67" t="b">
        <v>0</v>
      </c>
      <c r="J67" t="b">
        <v>1</v>
      </c>
      <c r="K67" t="b">
        <v>1</v>
      </c>
      <c r="L67">
        <v>0.02</v>
      </c>
      <c r="M67">
        <v>0</v>
      </c>
      <c r="P67" t="s">
        <v>157</v>
      </c>
      <c r="Q67" t="s">
        <v>35</v>
      </c>
      <c r="R67">
        <v>20</v>
      </c>
      <c r="S67">
        <v>3.5000000000000003E-2</v>
      </c>
      <c r="T67">
        <v>5</v>
      </c>
      <c r="U67">
        <v>999</v>
      </c>
      <c r="V67">
        <v>0</v>
      </c>
      <c r="W67" t="s">
        <v>158</v>
      </c>
      <c r="X67" t="b">
        <v>0</v>
      </c>
      <c r="Y67" t="s">
        <v>86</v>
      </c>
      <c r="Z67" t="s">
        <v>20</v>
      </c>
      <c r="AA67">
        <v>7.0000000000000007E-2</v>
      </c>
      <c r="AB67">
        <v>7.7200000000000005E-2</v>
      </c>
      <c r="AC67" s="3">
        <v>0.12</v>
      </c>
      <c r="AD67" s="5">
        <v>2.5000000000000001E-2</v>
      </c>
      <c r="AE67" s="24">
        <v>123</v>
      </c>
      <c r="AF67" t="s">
        <v>31</v>
      </c>
      <c r="AG67" t="s">
        <v>31</v>
      </c>
      <c r="AH67" s="23">
        <v>0.6976</v>
      </c>
      <c r="AI67" s="23">
        <v>0.6976</v>
      </c>
      <c r="AL67" s="29">
        <v>0.1</v>
      </c>
      <c r="AM67" t="b">
        <v>1</v>
      </c>
      <c r="AN67" t="b">
        <v>1</v>
      </c>
      <c r="AO67" t="b">
        <v>0</v>
      </c>
      <c r="AP67">
        <v>0</v>
      </c>
      <c r="AQ67" t="s">
        <v>3</v>
      </c>
      <c r="AR67" t="b">
        <v>1</v>
      </c>
      <c r="AS67" s="22" t="b">
        <v>1</v>
      </c>
    </row>
    <row r="68" spans="1:45">
      <c r="AC68" s="3"/>
      <c r="AD68" s="5"/>
      <c r="AE68" s="24"/>
      <c r="AH68" s="23"/>
      <c r="AI68" s="23"/>
      <c r="AL68" s="29"/>
      <c r="AS68" s="22"/>
    </row>
    <row r="69" spans="1:45">
      <c r="B69" s="33" t="s">
        <v>115</v>
      </c>
      <c r="C69" t="b">
        <v>0</v>
      </c>
    </row>
    <row r="70" spans="1:45">
      <c r="A70" t="s">
        <v>151</v>
      </c>
      <c r="B70" t="s">
        <v>103</v>
      </c>
      <c r="C70" t="b">
        <v>0</v>
      </c>
      <c r="D70" t="b">
        <v>0</v>
      </c>
      <c r="E70" t="s">
        <v>127</v>
      </c>
      <c r="F70" t="b">
        <v>0</v>
      </c>
      <c r="G70" t="s">
        <v>144</v>
      </c>
      <c r="H70" t="b">
        <v>1</v>
      </c>
      <c r="I70" t="b">
        <v>1</v>
      </c>
      <c r="J70" t="b">
        <v>1</v>
      </c>
      <c r="K70" t="b">
        <v>0</v>
      </c>
      <c r="L70">
        <v>0.02</v>
      </c>
      <c r="M70">
        <v>0</v>
      </c>
      <c r="P70" t="s">
        <v>157</v>
      </c>
      <c r="Q70" t="s">
        <v>35</v>
      </c>
      <c r="R70">
        <v>20</v>
      </c>
      <c r="S70">
        <v>3.5000000000000003E-2</v>
      </c>
      <c r="T70">
        <v>5</v>
      </c>
      <c r="U70">
        <v>999</v>
      </c>
      <c r="V70">
        <v>0</v>
      </c>
      <c r="W70" t="s">
        <v>158</v>
      </c>
      <c r="X70" t="b">
        <v>0</v>
      </c>
      <c r="Y70" t="s">
        <v>86</v>
      </c>
      <c r="Z70" t="s">
        <v>20</v>
      </c>
      <c r="AA70">
        <v>7.0000000000000007E-2</v>
      </c>
      <c r="AB70">
        <v>7.7200000000000005E-2</v>
      </c>
      <c r="AC70" s="3">
        <v>0.12</v>
      </c>
      <c r="AD70" s="5">
        <v>2.5000000000000001E-2</v>
      </c>
      <c r="AE70" s="24">
        <v>123</v>
      </c>
      <c r="AF70" t="s">
        <v>96</v>
      </c>
      <c r="AG70" t="s">
        <v>97</v>
      </c>
      <c r="AH70" s="23"/>
      <c r="AI70" s="23"/>
      <c r="AJ70" s="30">
        <v>81825573157</v>
      </c>
      <c r="AK70" s="30">
        <v>81825573157</v>
      </c>
      <c r="AL70" s="29">
        <v>0.1</v>
      </c>
      <c r="AM70" t="b">
        <v>1</v>
      </c>
      <c r="AN70" t="b">
        <v>1</v>
      </c>
      <c r="AO70" t="b">
        <v>0</v>
      </c>
      <c r="AP70">
        <v>0</v>
      </c>
      <c r="AQ70" t="s">
        <v>3</v>
      </c>
      <c r="AR70" t="b">
        <v>1</v>
      </c>
      <c r="AS70" s="22" t="b">
        <v>1</v>
      </c>
    </row>
    <row r="71" spans="1:45">
      <c r="A71" t="s">
        <v>152</v>
      </c>
      <c r="B71" t="s">
        <v>110</v>
      </c>
      <c r="C71" t="b">
        <v>0</v>
      </c>
      <c r="D71" t="b">
        <v>0</v>
      </c>
      <c r="E71" t="s">
        <v>127</v>
      </c>
      <c r="F71" t="b">
        <v>0</v>
      </c>
      <c r="G71" t="s">
        <v>144</v>
      </c>
      <c r="H71" t="b">
        <v>1</v>
      </c>
      <c r="I71" t="b">
        <v>0</v>
      </c>
      <c r="J71" t="b">
        <v>1</v>
      </c>
      <c r="K71" t="b">
        <v>0</v>
      </c>
      <c r="L71">
        <v>0.02</v>
      </c>
      <c r="M71">
        <v>0</v>
      </c>
      <c r="P71" t="s">
        <v>157</v>
      </c>
      <c r="Q71" t="s">
        <v>35</v>
      </c>
      <c r="R71">
        <v>20</v>
      </c>
      <c r="S71">
        <v>3.5000000000000003E-2</v>
      </c>
      <c r="T71">
        <v>5</v>
      </c>
      <c r="U71">
        <v>999</v>
      </c>
      <c r="V71">
        <v>0</v>
      </c>
      <c r="W71" t="s">
        <v>158</v>
      </c>
      <c r="X71" t="b">
        <v>0</v>
      </c>
      <c r="Y71" t="s">
        <v>86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24">
        <v>123</v>
      </c>
      <c r="AF71" t="s">
        <v>96</v>
      </c>
      <c r="AG71" t="s">
        <v>97</v>
      </c>
      <c r="AH71" s="23"/>
      <c r="AI71" s="23"/>
      <c r="AJ71" s="30">
        <v>81825573157</v>
      </c>
      <c r="AK71" s="30">
        <v>81825573157</v>
      </c>
      <c r="AL71" s="29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3" spans="1:45">
      <c r="A73" t="s">
        <v>153</v>
      </c>
      <c r="B73" t="s">
        <v>102</v>
      </c>
      <c r="C73" t="b">
        <v>0</v>
      </c>
      <c r="D73" t="b">
        <v>0</v>
      </c>
      <c r="E73" t="s">
        <v>132</v>
      </c>
      <c r="F73" t="b">
        <v>0</v>
      </c>
      <c r="G73" t="s">
        <v>144</v>
      </c>
      <c r="H73" t="b">
        <v>1</v>
      </c>
      <c r="I73" t="b">
        <v>1</v>
      </c>
      <c r="J73" t="b">
        <v>1</v>
      </c>
      <c r="K73" t="b">
        <v>1</v>
      </c>
      <c r="L73">
        <v>0.02</v>
      </c>
      <c r="M73">
        <v>0.01</v>
      </c>
      <c r="P73" t="s">
        <v>157</v>
      </c>
      <c r="Q73" t="s">
        <v>35</v>
      </c>
      <c r="R73">
        <v>20</v>
      </c>
      <c r="S73">
        <v>3.5000000000000003E-2</v>
      </c>
      <c r="T73">
        <v>5</v>
      </c>
      <c r="U73">
        <v>999</v>
      </c>
      <c r="V73">
        <v>0</v>
      </c>
      <c r="W73" t="s">
        <v>158</v>
      </c>
      <c r="X73" t="b">
        <v>0</v>
      </c>
      <c r="Y73" t="s">
        <v>86</v>
      </c>
      <c r="Z73" t="s">
        <v>20</v>
      </c>
      <c r="AA73">
        <v>7.0000000000000007E-2</v>
      </c>
      <c r="AB73">
        <v>7.7200000000000005E-2</v>
      </c>
      <c r="AC73" s="3">
        <v>0.12</v>
      </c>
      <c r="AD73" s="5">
        <v>2.5000000000000001E-2</v>
      </c>
      <c r="AE73" s="24">
        <v>123</v>
      </c>
      <c r="AF73" t="s">
        <v>31</v>
      </c>
      <c r="AG73" t="s">
        <v>31</v>
      </c>
      <c r="AH73" s="23">
        <v>0.6976</v>
      </c>
      <c r="AI73" s="23">
        <v>0.6976</v>
      </c>
      <c r="AL73" s="29">
        <v>0.1</v>
      </c>
      <c r="AM73" t="b">
        <v>1</v>
      </c>
      <c r="AN73" t="b">
        <v>1</v>
      </c>
      <c r="AO73" t="b">
        <v>0</v>
      </c>
      <c r="AP73">
        <v>0</v>
      </c>
      <c r="AQ73" t="s">
        <v>3</v>
      </c>
      <c r="AR73" t="b">
        <v>1</v>
      </c>
      <c r="AS73" s="22" t="b">
        <v>1</v>
      </c>
    </row>
    <row r="74" spans="1:45">
      <c r="A74" t="s">
        <v>154</v>
      </c>
      <c r="B74" t="s">
        <v>109</v>
      </c>
      <c r="C74" t="b">
        <v>0</v>
      </c>
      <c r="D74" t="b">
        <v>0</v>
      </c>
      <c r="E74" t="s">
        <v>132</v>
      </c>
      <c r="F74" t="b">
        <v>0</v>
      </c>
      <c r="G74" t="s">
        <v>144</v>
      </c>
      <c r="H74" t="b">
        <v>1</v>
      </c>
      <c r="I74" t="b">
        <v>0</v>
      </c>
      <c r="J74" t="b">
        <v>1</v>
      </c>
      <c r="K74" t="b">
        <v>1</v>
      </c>
      <c r="L74">
        <v>0.02</v>
      </c>
      <c r="M74">
        <v>0.01</v>
      </c>
      <c r="P74" t="s">
        <v>157</v>
      </c>
      <c r="Q74" t="s">
        <v>35</v>
      </c>
      <c r="R74">
        <v>20</v>
      </c>
      <c r="S74">
        <v>3.5000000000000003E-2</v>
      </c>
      <c r="T74">
        <v>5</v>
      </c>
      <c r="U74">
        <v>999</v>
      </c>
      <c r="V74">
        <v>0</v>
      </c>
      <c r="W74" t="s">
        <v>158</v>
      </c>
      <c r="X74" t="b">
        <v>0</v>
      </c>
      <c r="Y74" t="s">
        <v>86</v>
      </c>
      <c r="Z74" t="s">
        <v>20</v>
      </c>
      <c r="AA74">
        <v>7.0000000000000007E-2</v>
      </c>
      <c r="AB74">
        <v>7.7200000000000005E-2</v>
      </c>
      <c r="AC74" s="3">
        <v>0.12</v>
      </c>
      <c r="AD74" s="5">
        <v>2.5000000000000001E-2</v>
      </c>
      <c r="AE74" s="24">
        <v>123</v>
      </c>
      <c r="AF74" t="s">
        <v>31</v>
      </c>
      <c r="AG74" t="s">
        <v>31</v>
      </c>
      <c r="AH74" s="23">
        <v>0.6976</v>
      </c>
      <c r="AI74" s="23">
        <v>0.6976</v>
      </c>
      <c r="AL74" s="29">
        <v>0.1</v>
      </c>
      <c r="AM74" t="b">
        <v>1</v>
      </c>
      <c r="AN74" t="b">
        <v>1</v>
      </c>
      <c r="AO74" t="b">
        <v>0</v>
      </c>
      <c r="AP74">
        <v>0</v>
      </c>
      <c r="AQ74" t="s">
        <v>3</v>
      </c>
      <c r="AR74" t="b">
        <v>1</v>
      </c>
      <c r="AS74" s="22" t="b">
        <v>1</v>
      </c>
    </row>
    <row r="76" spans="1:45">
      <c r="A76" t="s">
        <v>155</v>
      </c>
      <c r="B76" t="s">
        <v>106</v>
      </c>
      <c r="C76" t="b">
        <v>0</v>
      </c>
      <c r="D76" t="b">
        <v>0</v>
      </c>
      <c r="E76" t="s">
        <v>133</v>
      </c>
      <c r="F76" t="b">
        <v>0</v>
      </c>
      <c r="G76" t="s">
        <v>144</v>
      </c>
      <c r="H76" t="b">
        <v>1</v>
      </c>
      <c r="I76" t="b">
        <v>1</v>
      </c>
      <c r="J76" t="b">
        <v>1</v>
      </c>
      <c r="K76" t="b">
        <v>1</v>
      </c>
      <c r="L76">
        <v>0.02</v>
      </c>
      <c r="M76">
        <v>0.01</v>
      </c>
      <c r="P76" t="s">
        <v>157</v>
      </c>
      <c r="Q76" t="s">
        <v>35</v>
      </c>
      <c r="R76">
        <v>20</v>
      </c>
      <c r="S76">
        <v>3.5000000000000003E-2</v>
      </c>
      <c r="T76">
        <v>5</v>
      </c>
      <c r="U76">
        <v>999</v>
      </c>
      <c r="V76">
        <v>0</v>
      </c>
      <c r="W76" t="s">
        <v>158</v>
      </c>
      <c r="X76" t="b">
        <v>0</v>
      </c>
      <c r="Y76" t="s">
        <v>86</v>
      </c>
      <c r="Z76" t="s">
        <v>20</v>
      </c>
      <c r="AA76">
        <v>7.0000000000000007E-2</v>
      </c>
      <c r="AB76">
        <v>7.7200000000000005E-2</v>
      </c>
      <c r="AC76" s="3">
        <v>0.12</v>
      </c>
      <c r="AD76" s="5">
        <v>2.5000000000000001E-2</v>
      </c>
      <c r="AE76" s="24">
        <v>123</v>
      </c>
      <c r="AF76" t="s">
        <v>31</v>
      </c>
      <c r="AG76" t="s">
        <v>31</v>
      </c>
      <c r="AH76" s="23">
        <v>0.6976</v>
      </c>
      <c r="AI76" s="23">
        <v>0.6976</v>
      </c>
      <c r="AL76" s="29">
        <v>0.1</v>
      </c>
      <c r="AM76" t="b">
        <v>1</v>
      </c>
      <c r="AN76" t="b">
        <v>1</v>
      </c>
      <c r="AO76" t="b">
        <v>0</v>
      </c>
      <c r="AP76">
        <v>0</v>
      </c>
      <c r="AQ76" t="s">
        <v>3</v>
      </c>
      <c r="AR76" t="b">
        <v>1</v>
      </c>
      <c r="AS76" s="22" t="b">
        <v>1</v>
      </c>
    </row>
    <row r="77" spans="1:45">
      <c r="A77" t="s">
        <v>156</v>
      </c>
      <c r="B77" t="s">
        <v>107</v>
      </c>
      <c r="C77" t="b">
        <v>0</v>
      </c>
      <c r="D77" t="b">
        <v>0</v>
      </c>
      <c r="E77" t="s">
        <v>133</v>
      </c>
      <c r="F77" t="b">
        <v>0</v>
      </c>
      <c r="G77" t="s">
        <v>144</v>
      </c>
      <c r="H77" t="b">
        <v>1</v>
      </c>
      <c r="I77" t="b">
        <v>0</v>
      </c>
      <c r="J77" t="b">
        <v>1</v>
      </c>
      <c r="K77" t="b">
        <v>1</v>
      </c>
      <c r="L77">
        <v>0.02</v>
      </c>
      <c r="M77">
        <v>0.01</v>
      </c>
      <c r="P77" t="s">
        <v>157</v>
      </c>
      <c r="Q77" t="s">
        <v>35</v>
      </c>
      <c r="R77">
        <v>20</v>
      </c>
      <c r="S77">
        <v>3.5000000000000003E-2</v>
      </c>
      <c r="T77">
        <v>5</v>
      </c>
      <c r="U77">
        <v>999</v>
      </c>
      <c r="V77">
        <v>0</v>
      </c>
      <c r="W77" t="s">
        <v>158</v>
      </c>
      <c r="X77" t="b">
        <v>0</v>
      </c>
      <c r="Y77" t="s">
        <v>86</v>
      </c>
      <c r="Z77" t="s">
        <v>20</v>
      </c>
      <c r="AA77">
        <v>7.0000000000000007E-2</v>
      </c>
      <c r="AB77">
        <v>7.7200000000000005E-2</v>
      </c>
      <c r="AC77" s="3">
        <v>0.12</v>
      </c>
      <c r="AD77" s="5">
        <v>2.5000000000000001E-2</v>
      </c>
      <c r="AE77" s="24">
        <v>123</v>
      </c>
      <c r="AF77" t="s">
        <v>31</v>
      </c>
      <c r="AG77" t="s">
        <v>31</v>
      </c>
      <c r="AH77" s="23">
        <v>0.6976</v>
      </c>
      <c r="AI77" s="23">
        <v>0.6976</v>
      </c>
      <c r="AL77" s="29">
        <v>0.1</v>
      </c>
      <c r="AM77" t="b">
        <v>1</v>
      </c>
      <c r="AN77" t="b">
        <v>1</v>
      </c>
      <c r="AO77" t="b">
        <v>0</v>
      </c>
      <c r="AP77">
        <v>0</v>
      </c>
      <c r="AQ77" t="s">
        <v>3</v>
      </c>
      <c r="AR77" t="b">
        <v>1</v>
      </c>
      <c r="AS77" s="22" t="b">
        <v>1</v>
      </c>
    </row>
    <row r="95" spans="1:45">
      <c r="B95" s="33" t="s">
        <v>118</v>
      </c>
    </row>
    <row r="96" spans="1:45">
      <c r="A96" t="s">
        <v>159</v>
      </c>
      <c r="B96" t="s">
        <v>117</v>
      </c>
      <c r="C96" t="b">
        <v>0</v>
      </c>
      <c r="D96" t="b">
        <v>0</v>
      </c>
      <c r="E96" t="s">
        <v>172</v>
      </c>
      <c r="F96" t="b">
        <v>0</v>
      </c>
      <c r="G96" t="s">
        <v>159</v>
      </c>
      <c r="H96" t="b">
        <v>0</v>
      </c>
      <c r="I96" t="b">
        <v>0</v>
      </c>
      <c r="J96" t="b">
        <v>0</v>
      </c>
      <c r="K96" t="b">
        <v>0</v>
      </c>
      <c r="L96">
        <v>0.02</v>
      </c>
      <c r="M96">
        <v>0</v>
      </c>
      <c r="P96" t="s">
        <v>157</v>
      </c>
      <c r="Q96" t="s">
        <v>35</v>
      </c>
      <c r="R96">
        <v>20</v>
      </c>
      <c r="S96">
        <v>3.5000000000000003E-2</v>
      </c>
      <c r="T96">
        <v>5</v>
      </c>
      <c r="U96">
        <v>999</v>
      </c>
      <c r="V96">
        <v>0</v>
      </c>
      <c r="W96" t="s">
        <v>158</v>
      </c>
      <c r="X96" t="b">
        <v>0</v>
      </c>
      <c r="Y96" t="s">
        <v>86</v>
      </c>
      <c r="Z96" t="s">
        <v>20</v>
      </c>
      <c r="AA96">
        <v>7.0000000000000007E-2</v>
      </c>
      <c r="AB96">
        <v>7.7200000000000005E-2</v>
      </c>
      <c r="AC96" s="3">
        <v>0.12</v>
      </c>
      <c r="AD96" s="5">
        <v>2.5000000000000001E-2</v>
      </c>
      <c r="AE96" s="24">
        <v>123</v>
      </c>
      <c r="AF96" t="s">
        <v>31</v>
      </c>
      <c r="AG96" t="s">
        <v>31</v>
      </c>
      <c r="AH96" s="23">
        <v>0.69179999999999997</v>
      </c>
      <c r="AI96" s="23">
        <v>0.69179999999999997</v>
      </c>
      <c r="AL96" s="29">
        <v>0.1</v>
      </c>
      <c r="AM96" t="b">
        <v>1</v>
      </c>
      <c r="AN96" t="b">
        <v>1</v>
      </c>
      <c r="AO96" t="b">
        <v>0</v>
      </c>
      <c r="AP96">
        <v>0</v>
      </c>
      <c r="AQ96" t="s">
        <v>3</v>
      </c>
      <c r="AR96" t="b">
        <v>1</v>
      </c>
      <c r="AS96" s="22" t="b">
        <v>1</v>
      </c>
    </row>
    <row r="97" spans="1:45">
      <c r="AC97" s="3"/>
      <c r="AD97" s="5"/>
      <c r="AE97" s="24"/>
      <c r="AH97" s="23"/>
      <c r="AI97" s="23"/>
      <c r="AL97" s="29"/>
      <c r="AS97" s="22"/>
    </row>
    <row r="98" spans="1:45">
      <c r="B98" s="33" t="s">
        <v>120</v>
      </c>
      <c r="AC98" s="3"/>
      <c r="AD98" s="5"/>
      <c r="AE98" s="24"/>
      <c r="AH98" s="23"/>
      <c r="AI98" s="23"/>
      <c r="AL98" s="29"/>
      <c r="AS98" s="22"/>
    </row>
    <row r="99" spans="1:45">
      <c r="A99" t="s">
        <v>160</v>
      </c>
      <c r="B99" t="s">
        <v>103</v>
      </c>
      <c r="C99" t="b">
        <v>0</v>
      </c>
      <c r="D99" t="b">
        <v>0</v>
      </c>
      <c r="E99" t="s">
        <v>176</v>
      </c>
      <c r="F99" t="b">
        <v>0</v>
      </c>
      <c r="G99" t="s">
        <v>159</v>
      </c>
      <c r="H99" t="b">
        <v>1</v>
      </c>
      <c r="I99" t="b">
        <v>1</v>
      </c>
      <c r="J99" t="b">
        <v>1</v>
      </c>
      <c r="K99" t="b">
        <v>0</v>
      </c>
      <c r="L99">
        <v>0.02</v>
      </c>
      <c r="M99">
        <v>0</v>
      </c>
      <c r="P99" t="s">
        <v>157</v>
      </c>
      <c r="Q99" t="s">
        <v>35</v>
      </c>
      <c r="R99">
        <v>20</v>
      </c>
      <c r="S99">
        <v>3.5000000000000003E-2</v>
      </c>
      <c r="T99">
        <v>5</v>
      </c>
      <c r="U99">
        <v>999</v>
      </c>
      <c r="V99">
        <v>0</v>
      </c>
      <c r="W99" t="s">
        <v>158</v>
      </c>
      <c r="X99" t="b">
        <v>0</v>
      </c>
      <c r="Y99" t="s">
        <v>86</v>
      </c>
      <c r="Z99" t="s">
        <v>20</v>
      </c>
      <c r="AA99">
        <v>7.0000000000000007E-2</v>
      </c>
      <c r="AB99">
        <v>7.7200000000000005E-2</v>
      </c>
      <c r="AC99" s="3">
        <v>0.12</v>
      </c>
      <c r="AD99" s="5">
        <v>2.5000000000000001E-2</v>
      </c>
      <c r="AE99" s="24">
        <v>123</v>
      </c>
      <c r="AF99" t="s">
        <v>96</v>
      </c>
      <c r="AG99" t="s">
        <v>97</v>
      </c>
      <c r="AH99" s="23"/>
      <c r="AI99" s="23"/>
      <c r="AJ99" s="30">
        <v>81825573157</v>
      </c>
      <c r="AK99" s="30">
        <v>81825573157</v>
      </c>
      <c r="AL99" s="29">
        <v>0.1</v>
      </c>
      <c r="AM99" t="b">
        <v>1</v>
      </c>
      <c r="AN99" t="b">
        <v>1</v>
      </c>
      <c r="AO99" t="b">
        <v>0</v>
      </c>
      <c r="AP99">
        <v>0</v>
      </c>
      <c r="AQ99" t="s">
        <v>3</v>
      </c>
      <c r="AR99" t="b">
        <v>1</v>
      </c>
      <c r="AS99" s="22" t="b">
        <v>1</v>
      </c>
    </row>
    <row r="100" spans="1:45">
      <c r="A100" t="s">
        <v>161</v>
      </c>
      <c r="B100" t="s">
        <v>110</v>
      </c>
      <c r="C100" t="b">
        <v>0</v>
      </c>
      <c r="D100" t="b">
        <v>0</v>
      </c>
      <c r="E100" t="s">
        <v>176</v>
      </c>
      <c r="F100" t="b">
        <v>0</v>
      </c>
      <c r="G100" t="s">
        <v>159</v>
      </c>
      <c r="H100" t="b">
        <v>1</v>
      </c>
      <c r="I100" t="b">
        <v>0</v>
      </c>
      <c r="J100" t="b">
        <v>1</v>
      </c>
      <c r="K100" t="b">
        <v>0</v>
      </c>
      <c r="L100">
        <v>0.02</v>
      </c>
      <c r="M100">
        <v>0</v>
      </c>
      <c r="P100" t="s">
        <v>157</v>
      </c>
      <c r="Q100" t="s">
        <v>35</v>
      </c>
      <c r="R100">
        <v>20</v>
      </c>
      <c r="S100">
        <v>3.5000000000000003E-2</v>
      </c>
      <c r="T100">
        <v>5</v>
      </c>
      <c r="U100">
        <v>999</v>
      </c>
      <c r="V100">
        <v>0</v>
      </c>
      <c r="W100" t="s">
        <v>158</v>
      </c>
      <c r="X100" t="b">
        <v>0</v>
      </c>
      <c r="Y100" t="s">
        <v>86</v>
      </c>
      <c r="Z100" t="s">
        <v>20</v>
      </c>
      <c r="AA100">
        <v>7.0000000000000007E-2</v>
      </c>
      <c r="AB100">
        <v>7.7200000000000005E-2</v>
      </c>
      <c r="AC100" s="3">
        <v>0.12</v>
      </c>
      <c r="AD100" s="5">
        <v>2.5000000000000001E-2</v>
      </c>
      <c r="AE100" s="24">
        <v>123</v>
      </c>
      <c r="AF100" t="s">
        <v>96</v>
      </c>
      <c r="AG100" t="s">
        <v>97</v>
      </c>
      <c r="AH100" s="23"/>
      <c r="AI100" s="23"/>
      <c r="AJ100" s="30">
        <v>81825573157</v>
      </c>
      <c r="AK100" s="30">
        <v>81825573157</v>
      </c>
      <c r="AL100" s="29">
        <v>0.1</v>
      </c>
      <c r="AM100" t="b">
        <v>1</v>
      </c>
      <c r="AN100" t="b">
        <v>1</v>
      </c>
      <c r="AO100" t="b">
        <v>0</v>
      </c>
      <c r="AP100">
        <v>0</v>
      </c>
      <c r="AQ100" t="s">
        <v>3</v>
      </c>
      <c r="AR100" t="b">
        <v>1</v>
      </c>
      <c r="AS100" s="22" t="b">
        <v>1</v>
      </c>
    </row>
    <row r="101" spans="1:45">
      <c r="AH101" s="23"/>
      <c r="AI101" s="23"/>
    </row>
    <row r="102" spans="1:45">
      <c r="A102" t="s">
        <v>162</v>
      </c>
      <c r="B102" t="s">
        <v>102</v>
      </c>
      <c r="C102" t="b">
        <v>0</v>
      </c>
      <c r="D102" t="b">
        <v>0</v>
      </c>
      <c r="E102" t="s">
        <v>178</v>
      </c>
      <c r="F102" t="b">
        <v>0</v>
      </c>
      <c r="G102" t="s">
        <v>159</v>
      </c>
      <c r="H102" t="b">
        <v>1</v>
      </c>
      <c r="I102" t="b">
        <v>1</v>
      </c>
      <c r="J102" t="b">
        <v>1</v>
      </c>
      <c r="K102" t="b">
        <v>1</v>
      </c>
      <c r="L102">
        <v>0.02</v>
      </c>
      <c r="M102">
        <v>0</v>
      </c>
      <c r="P102" t="s">
        <v>157</v>
      </c>
      <c r="Q102" t="s">
        <v>35</v>
      </c>
      <c r="R102">
        <v>20</v>
      </c>
      <c r="S102">
        <v>3.5000000000000003E-2</v>
      </c>
      <c r="T102">
        <v>5</v>
      </c>
      <c r="U102">
        <v>999</v>
      </c>
      <c r="V102">
        <v>0</v>
      </c>
      <c r="W102" t="s">
        <v>158</v>
      </c>
      <c r="X102" t="b">
        <v>0</v>
      </c>
      <c r="Y102" t="s">
        <v>86</v>
      </c>
      <c r="Z102" t="s">
        <v>20</v>
      </c>
      <c r="AA102">
        <v>7.0000000000000007E-2</v>
      </c>
      <c r="AB102">
        <v>7.7200000000000005E-2</v>
      </c>
      <c r="AC102" s="3">
        <v>0.12</v>
      </c>
      <c r="AD102" s="5">
        <v>2.5000000000000001E-2</v>
      </c>
      <c r="AE102" s="24">
        <v>123</v>
      </c>
      <c r="AF102" t="s">
        <v>31</v>
      </c>
      <c r="AG102" t="s">
        <v>31</v>
      </c>
      <c r="AH102" s="23">
        <v>0.69179999999999997</v>
      </c>
      <c r="AI102" s="23">
        <v>0.69179999999999997</v>
      </c>
      <c r="AL102" s="29">
        <v>0.1</v>
      </c>
      <c r="AM102" t="b">
        <v>1</v>
      </c>
      <c r="AN102" t="b">
        <v>1</v>
      </c>
      <c r="AO102" t="b">
        <v>0</v>
      </c>
      <c r="AP102">
        <v>0</v>
      </c>
      <c r="AQ102" t="s">
        <v>3</v>
      </c>
      <c r="AR102" t="b">
        <v>1</v>
      </c>
      <c r="AS102" s="22" t="b">
        <v>1</v>
      </c>
    </row>
    <row r="103" spans="1:45">
      <c r="A103" t="s">
        <v>163</v>
      </c>
      <c r="B103" t="s">
        <v>109</v>
      </c>
      <c r="C103" t="b">
        <v>0</v>
      </c>
      <c r="D103" t="b">
        <v>0</v>
      </c>
      <c r="E103" t="s">
        <v>178</v>
      </c>
      <c r="F103" t="b">
        <v>0</v>
      </c>
      <c r="G103" t="s">
        <v>159</v>
      </c>
      <c r="H103" t="b">
        <v>1</v>
      </c>
      <c r="I103" t="b">
        <v>0</v>
      </c>
      <c r="J103" t="b">
        <v>1</v>
      </c>
      <c r="K103" t="b">
        <v>1</v>
      </c>
      <c r="L103">
        <v>0.02</v>
      </c>
      <c r="M103">
        <v>0</v>
      </c>
      <c r="P103" t="s">
        <v>157</v>
      </c>
      <c r="Q103" t="s">
        <v>35</v>
      </c>
      <c r="R103">
        <v>20</v>
      </c>
      <c r="S103">
        <v>3.5000000000000003E-2</v>
      </c>
      <c r="T103">
        <v>5</v>
      </c>
      <c r="U103">
        <v>999</v>
      </c>
      <c r="V103">
        <v>0</v>
      </c>
      <c r="W103" t="s">
        <v>158</v>
      </c>
      <c r="X103" t="b">
        <v>0</v>
      </c>
      <c r="Y103" t="s">
        <v>86</v>
      </c>
      <c r="Z103" t="s">
        <v>20</v>
      </c>
      <c r="AA103">
        <v>7.0000000000000007E-2</v>
      </c>
      <c r="AB103">
        <v>7.7200000000000005E-2</v>
      </c>
      <c r="AC103" s="3">
        <v>0.12</v>
      </c>
      <c r="AD103" s="5">
        <v>2.5000000000000001E-2</v>
      </c>
      <c r="AE103" s="24">
        <v>123</v>
      </c>
      <c r="AF103" t="s">
        <v>31</v>
      </c>
      <c r="AG103" t="s">
        <v>31</v>
      </c>
      <c r="AH103" s="23">
        <v>0.69179999999999997</v>
      </c>
      <c r="AI103" s="23">
        <v>0.69179999999999997</v>
      </c>
      <c r="AL103" s="29">
        <v>0.1</v>
      </c>
      <c r="AM103" t="b">
        <v>1</v>
      </c>
      <c r="AN103" t="b">
        <v>1</v>
      </c>
      <c r="AO103" t="b">
        <v>0</v>
      </c>
      <c r="AP103">
        <v>0</v>
      </c>
      <c r="AQ103" t="s">
        <v>3</v>
      </c>
      <c r="AR103" t="b">
        <v>1</v>
      </c>
      <c r="AS103" s="22" t="b">
        <v>1</v>
      </c>
    </row>
    <row r="105" spans="1:45">
      <c r="A105" t="s">
        <v>164</v>
      </c>
      <c r="B105" t="s">
        <v>106</v>
      </c>
      <c r="C105" t="b">
        <v>0</v>
      </c>
      <c r="D105" t="b">
        <v>0</v>
      </c>
      <c r="E105" t="s">
        <v>182</v>
      </c>
      <c r="F105" t="b">
        <v>0</v>
      </c>
      <c r="G105" t="s">
        <v>159</v>
      </c>
      <c r="H105" t="b">
        <v>1</v>
      </c>
      <c r="I105" t="b">
        <v>1</v>
      </c>
      <c r="J105" t="b">
        <v>1</v>
      </c>
      <c r="K105" t="b">
        <v>1</v>
      </c>
      <c r="L105">
        <v>0.02</v>
      </c>
      <c r="M105">
        <v>0</v>
      </c>
      <c r="P105" t="s">
        <v>157</v>
      </c>
      <c r="Q105" t="s">
        <v>35</v>
      </c>
      <c r="R105">
        <v>20</v>
      </c>
      <c r="S105">
        <v>3.5000000000000003E-2</v>
      </c>
      <c r="T105">
        <v>5</v>
      </c>
      <c r="U105">
        <v>999</v>
      </c>
      <c r="V105">
        <v>0</v>
      </c>
      <c r="W105" t="s">
        <v>158</v>
      </c>
      <c r="X105" t="b">
        <v>0</v>
      </c>
      <c r="Y105" t="s">
        <v>86</v>
      </c>
      <c r="Z105" t="s">
        <v>20</v>
      </c>
      <c r="AA105">
        <v>7.0000000000000007E-2</v>
      </c>
      <c r="AB105">
        <v>7.7200000000000005E-2</v>
      </c>
      <c r="AC105" s="3">
        <v>0.12</v>
      </c>
      <c r="AD105" s="5">
        <v>2.5000000000000001E-2</v>
      </c>
      <c r="AE105" s="24">
        <v>123</v>
      </c>
      <c r="AF105" t="s">
        <v>31</v>
      </c>
      <c r="AG105" t="s">
        <v>31</v>
      </c>
      <c r="AH105" s="23">
        <v>0.69179999999999997</v>
      </c>
      <c r="AI105" s="23">
        <v>0.69179999999999997</v>
      </c>
      <c r="AL105" s="29">
        <v>0.1</v>
      </c>
      <c r="AM105" t="b">
        <v>1</v>
      </c>
      <c r="AN105" t="b">
        <v>1</v>
      </c>
      <c r="AO105" t="b">
        <v>0</v>
      </c>
      <c r="AP105">
        <v>0</v>
      </c>
      <c r="AQ105" t="s">
        <v>3</v>
      </c>
      <c r="AR105" t="b">
        <v>1</v>
      </c>
      <c r="AS105" s="22" t="b">
        <v>1</v>
      </c>
    </row>
    <row r="106" spans="1:45">
      <c r="A106" t="s">
        <v>165</v>
      </c>
      <c r="B106" t="s">
        <v>107</v>
      </c>
      <c r="C106" t="b">
        <v>0</v>
      </c>
      <c r="D106" t="b">
        <v>0</v>
      </c>
      <c r="E106" t="s">
        <v>182</v>
      </c>
      <c r="F106" t="b">
        <v>0</v>
      </c>
      <c r="G106" t="s">
        <v>159</v>
      </c>
      <c r="H106" t="b">
        <v>1</v>
      </c>
      <c r="I106" t="b">
        <v>0</v>
      </c>
      <c r="J106" t="b">
        <v>1</v>
      </c>
      <c r="K106" t="b">
        <v>1</v>
      </c>
      <c r="L106">
        <v>0.02</v>
      </c>
      <c r="M106">
        <v>0</v>
      </c>
      <c r="P106" t="s">
        <v>157</v>
      </c>
      <c r="Q106" t="s">
        <v>35</v>
      </c>
      <c r="R106">
        <v>20</v>
      </c>
      <c r="S106">
        <v>3.5000000000000003E-2</v>
      </c>
      <c r="T106">
        <v>5</v>
      </c>
      <c r="U106">
        <v>999</v>
      </c>
      <c r="V106">
        <v>0</v>
      </c>
      <c r="W106" t="s">
        <v>158</v>
      </c>
      <c r="X106" t="b">
        <v>0</v>
      </c>
      <c r="Y106" t="s">
        <v>86</v>
      </c>
      <c r="Z106" t="s">
        <v>20</v>
      </c>
      <c r="AA106">
        <v>7.0000000000000007E-2</v>
      </c>
      <c r="AB106">
        <v>7.7200000000000005E-2</v>
      </c>
      <c r="AC106" s="3">
        <v>0.12</v>
      </c>
      <c r="AD106" s="5">
        <v>2.5000000000000001E-2</v>
      </c>
      <c r="AE106" s="24">
        <v>123</v>
      </c>
      <c r="AF106" t="s">
        <v>31</v>
      </c>
      <c r="AG106" t="s">
        <v>31</v>
      </c>
      <c r="AH106" s="23">
        <v>0.69179999999999997</v>
      </c>
      <c r="AI106" s="23">
        <v>0.69179999999999997</v>
      </c>
      <c r="AL106" s="29">
        <v>0.1</v>
      </c>
      <c r="AM106" t="b">
        <v>1</v>
      </c>
      <c r="AN106" t="b">
        <v>1</v>
      </c>
      <c r="AO106" t="b">
        <v>0</v>
      </c>
      <c r="AP106">
        <v>0</v>
      </c>
      <c r="AQ106" t="s">
        <v>3</v>
      </c>
      <c r="AR106" t="b">
        <v>1</v>
      </c>
      <c r="AS106" s="22" t="b">
        <v>1</v>
      </c>
    </row>
    <row r="107" spans="1:45">
      <c r="AC107" s="3"/>
      <c r="AD107" s="5"/>
      <c r="AE107" s="24"/>
      <c r="AH107" s="23"/>
      <c r="AI107" s="23"/>
      <c r="AL107" s="29"/>
      <c r="AS107" s="22"/>
    </row>
    <row r="108" spans="1:45">
      <c r="B108" s="33" t="s">
        <v>119</v>
      </c>
      <c r="C108" t="b">
        <v>0</v>
      </c>
      <c r="AC108" s="3"/>
      <c r="AD108" s="5"/>
      <c r="AE108" s="24"/>
      <c r="AH108" s="23"/>
      <c r="AI108" s="23"/>
      <c r="AL108" s="29"/>
      <c r="AS108" s="22"/>
    </row>
    <row r="109" spans="1:45">
      <c r="A109" t="s">
        <v>166</v>
      </c>
      <c r="B109" t="s">
        <v>103</v>
      </c>
      <c r="C109" t="b">
        <v>0</v>
      </c>
      <c r="D109" t="b">
        <v>0</v>
      </c>
      <c r="E109" t="s">
        <v>174</v>
      </c>
      <c r="F109" t="b">
        <v>0</v>
      </c>
      <c r="G109" t="s">
        <v>159</v>
      </c>
      <c r="H109" t="b">
        <v>1</v>
      </c>
      <c r="I109" t="b">
        <v>1</v>
      </c>
      <c r="J109" t="b">
        <v>1</v>
      </c>
      <c r="K109" t="b">
        <v>0</v>
      </c>
      <c r="L109">
        <v>0.02</v>
      </c>
      <c r="M109">
        <v>0</v>
      </c>
      <c r="P109" t="s">
        <v>157</v>
      </c>
      <c r="Q109" t="s">
        <v>35</v>
      </c>
      <c r="R109">
        <v>20</v>
      </c>
      <c r="S109">
        <v>3.5000000000000003E-2</v>
      </c>
      <c r="T109">
        <v>5</v>
      </c>
      <c r="U109">
        <v>999</v>
      </c>
      <c r="V109">
        <v>0</v>
      </c>
      <c r="W109" t="s">
        <v>158</v>
      </c>
      <c r="X109" t="b">
        <v>0</v>
      </c>
      <c r="Y109" t="s">
        <v>86</v>
      </c>
      <c r="Z109" t="s">
        <v>20</v>
      </c>
      <c r="AA109">
        <v>7.0000000000000007E-2</v>
      </c>
      <c r="AB109">
        <v>7.7200000000000005E-2</v>
      </c>
      <c r="AC109" s="3">
        <v>0.12</v>
      </c>
      <c r="AD109" s="5">
        <v>2.5000000000000001E-2</v>
      </c>
      <c r="AE109" s="24">
        <v>123</v>
      </c>
      <c r="AF109" t="s">
        <v>96</v>
      </c>
      <c r="AG109" t="s">
        <v>97</v>
      </c>
      <c r="AH109" s="23"/>
      <c r="AI109" s="23"/>
      <c r="AJ109" s="30">
        <v>81825573157</v>
      </c>
      <c r="AK109" s="30">
        <v>81825573157</v>
      </c>
      <c r="AL109" s="29">
        <v>0.1</v>
      </c>
      <c r="AM109" t="b">
        <v>1</v>
      </c>
      <c r="AN109" t="b">
        <v>1</v>
      </c>
      <c r="AO109" t="b">
        <v>0</v>
      </c>
      <c r="AP109">
        <v>0</v>
      </c>
      <c r="AQ109" t="s">
        <v>3</v>
      </c>
      <c r="AR109" t="b">
        <v>1</v>
      </c>
      <c r="AS109" s="22" t="b">
        <v>1</v>
      </c>
    </row>
    <row r="110" spans="1:45">
      <c r="A110" t="s">
        <v>167</v>
      </c>
      <c r="B110" t="s">
        <v>110</v>
      </c>
      <c r="C110" t="b">
        <v>0</v>
      </c>
      <c r="D110" t="b">
        <v>0</v>
      </c>
      <c r="E110" t="s">
        <v>174</v>
      </c>
      <c r="F110" t="b">
        <v>0</v>
      </c>
      <c r="G110" t="s">
        <v>159</v>
      </c>
      <c r="H110" t="b">
        <v>1</v>
      </c>
      <c r="I110" t="b">
        <v>0</v>
      </c>
      <c r="J110" t="b">
        <v>1</v>
      </c>
      <c r="K110" t="b">
        <v>0</v>
      </c>
      <c r="L110">
        <v>0.02</v>
      </c>
      <c r="M110">
        <v>0</v>
      </c>
      <c r="P110" t="s">
        <v>157</v>
      </c>
      <c r="Q110" t="s">
        <v>35</v>
      </c>
      <c r="R110">
        <v>20</v>
      </c>
      <c r="S110">
        <v>3.5000000000000003E-2</v>
      </c>
      <c r="T110">
        <v>5</v>
      </c>
      <c r="U110">
        <v>999</v>
      </c>
      <c r="V110">
        <v>0</v>
      </c>
      <c r="W110" t="s">
        <v>158</v>
      </c>
      <c r="X110" t="b">
        <v>0</v>
      </c>
      <c r="Y110" t="s">
        <v>86</v>
      </c>
      <c r="Z110" t="s">
        <v>20</v>
      </c>
      <c r="AA110">
        <v>7.0000000000000007E-2</v>
      </c>
      <c r="AB110">
        <v>7.7200000000000005E-2</v>
      </c>
      <c r="AC110" s="3">
        <v>0.12</v>
      </c>
      <c r="AD110" s="5">
        <v>2.5000000000000001E-2</v>
      </c>
      <c r="AE110" s="24">
        <v>123</v>
      </c>
      <c r="AF110" t="s">
        <v>96</v>
      </c>
      <c r="AG110" t="s">
        <v>97</v>
      </c>
      <c r="AH110" s="23"/>
      <c r="AI110" s="23"/>
      <c r="AJ110" s="30">
        <v>81825573157</v>
      </c>
      <c r="AK110" s="30">
        <v>81825573157</v>
      </c>
      <c r="AL110" s="29">
        <v>0.1</v>
      </c>
      <c r="AM110" t="b">
        <v>1</v>
      </c>
      <c r="AN110" t="b">
        <v>1</v>
      </c>
      <c r="AO110" t="b">
        <v>0</v>
      </c>
      <c r="AP110">
        <v>0</v>
      </c>
      <c r="AQ110" t="s">
        <v>3</v>
      </c>
      <c r="AR110" t="b">
        <v>1</v>
      </c>
      <c r="AS110" s="22" t="b">
        <v>1</v>
      </c>
    </row>
    <row r="111" spans="1:45">
      <c r="AH111" s="23"/>
      <c r="AI111" s="23"/>
    </row>
    <row r="112" spans="1:45">
      <c r="A112" t="s">
        <v>168</v>
      </c>
      <c r="B112" t="s">
        <v>102</v>
      </c>
      <c r="C112" t="b">
        <v>0</v>
      </c>
      <c r="D112" t="b">
        <v>0</v>
      </c>
      <c r="E112" t="s">
        <v>184</v>
      </c>
      <c r="F112" t="b">
        <v>0</v>
      </c>
      <c r="G112" t="s">
        <v>159</v>
      </c>
      <c r="H112" t="b">
        <v>1</v>
      </c>
      <c r="I112" t="b">
        <v>1</v>
      </c>
      <c r="J112" t="b">
        <v>1</v>
      </c>
      <c r="K112" t="b">
        <v>1</v>
      </c>
      <c r="L112">
        <v>0.02</v>
      </c>
      <c r="M112">
        <v>0.01</v>
      </c>
      <c r="P112" t="s">
        <v>157</v>
      </c>
      <c r="Q112" t="s">
        <v>35</v>
      </c>
      <c r="R112">
        <v>20</v>
      </c>
      <c r="S112">
        <v>3.5000000000000003E-2</v>
      </c>
      <c r="T112">
        <v>5</v>
      </c>
      <c r="U112">
        <v>999</v>
      </c>
      <c r="V112">
        <v>0</v>
      </c>
      <c r="W112" t="s">
        <v>158</v>
      </c>
      <c r="X112" t="b">
        <v>0</v>
      </c>
      <c r="Y112" t="s">
        <v>86</v>
      </c>
      <c r="Z112" t="s">
        <v>20</v>
      </c>
      <c r="AA112">
        <v>7.0000000000000007E-2</v>
      </c>
      <c r="AB112">
        <v>7.7200000000000005E-2</v>
      </c>
      <c r="AC112" s="3">
        <v>0.12</v>
      </c>
      <c r="AD112" s="5">
        <v>2.5000000000000001E-2</v>
      </c>
      <c r="AE112" s="24">
        <v>123</v>
      </c>
      <c r="AF112" t="s">
        <v>31</v>
      </c>
      <c r="AG112" t="s">
        <v>31</v>
      </c>
      <c r="AH112" s="23">
        <v>0.69179999999999997</v>
      </c>
      <c r="AI112" s="23">
        <v>0.69179999999999997</v>
      </c>
      <c r="AL112" s="29">
        <v>0.1</v>
      </c>
      <c r="AM112" t="b">
        <v>1</v>
      </c>
      <c r="AN112" t="b">
        <v>1</v>
      </c>
      <c r="AO112" t="b">
        <v>0</v>
      </c>
      <c r="AP112">
        <v>0</v>
      </c>
      <c r="AQ112" t="s">
        <v>3</v>
      </c>
      <c r="AR112" t="b">
        <v>1</v>
      </c>
      <c r="AS112" s="22" t="b">
        <v>1</v>
      </c>
    </row>
    <row r="113" spans="1:45">
      <c r="A113" t="s">
        <v>169</v>
      </c>
      <c r="B113" t="s">
        <v>109</v>
      </c>
      <c r="C113" t="b">
        <v>0</v>
      </c>
      <c r="D113" t="b">
        <v>0</v>
      </c>
      <c r="E113" t="s">
        <v>184</v>
      </c>
      <c r="F113" t="b">
        <v>0</v>
      </c>
      <c r="G113" t="s">
        <v>159</v>
      </c>
      <c r="H113" t="b">
        <v>1</v>
      </c>
      <c r="I113" t="b">
        <v>0</v>
      </c>
      <c r="J113" t="b">
        <v>1</v>
      </c>
      <c r="K113" t="b">
        <v>1</v>
      </c>
      <c r="L113">
        <v>0.02</v>
      </c>
      <c r="M113">
        <v>0.01</v>
      </c>
      <c r="P113" t="s">
        <v>157</v>
      </c>
      <c r="Q113" t="s">
        <v>35</v>
      </c>
      <c r="R113">
        <v>20</v>
      </c>
      <c r="S113">
        <v>3.5000000000000003E-2</v>
      </c>
      <c r="T113">
        <v>5</v>
      </c>
      <c r="U113">
        <v>999</v>
      </c>
      <c r="V113">
        <v>0</v>
      </c>
      <c r="W113" t="s">
        <v>158</v>
      </c>
      <c r="X113" t="b">
        <v>0</v>
      </c>
      <c r="Y113" t="s">
        <v>86</v>
      </c>
      <c r="Z113" t="s">
        <v>20</v>
      </c>
      <c r="AA113">
        <v>7.0000000000000007E-2</v>
      </c>
      <c r="AB113">
        <v>7.7200000000000005E-2</v>
      </c>
      <c r="AC113" s="3">
        <v>0.12</v>
      </c>
      <c r="AD113" s="5">
        <v>2.5000000000000001E-2</v>
      </c>
      <c r="AE113" s="24">
        <v>123</v>
      </c>
      <c r="AF113" t="s">
        <v>31</v>
      </c>
      <c r="AG113" t="s">
        <v>31</v>
      </c>
      <c r="AH113" s="23">
        <v>0.69179999999999997</v>
      </c>
      <c r="AI113" s="23">
        <v>0.69179999999999997</v>
      </c>
      <c r="AL113" s="29">
        <v>0.1</v>
      </c>
      <c r="AM113" t="b">
        <v>1</v>
      </c>
      <c r="AN113" t="b">
        <v>1</v>
      </c>
      <c r="AO113" t="b">
        <v>0</v>
      </c>
      <c r="AP113">
        <v>0</v>
      </c>
      <c r="AQ113" t="s">
        <v>3</v>
      </c>
      <c r="AR113" t="b">
        <v>1</v>
      </c>
      <c r="AS113" s="22" t="b">
        <v>1</v>
      </c>
    </row>
    <row r="115" spans="1:45">
      <c r="A115" t="s">
        <v>170</v>
      </c>
      <c r="B115" t="s">
        <v>106</v>
      </c>
      <c r="C115" t="b">
        <v>0</v>
      </c>
      <c r="D115" t="b">
        <v>0</v>
      </c>
      <c r="E115" t="s">
        <v>186</v>
      </c>
      <c r="F115" t="b">
        <v>0</v>
      </c>
      <c r="G115" t="s">
        <v>159</v>
      </c>
      <c r="H115" t="b">
        <v>1</v>
      </c>
      <c r="I115" t="b">
        <v>1</v>
      </c>
      <c r="J115" t="b">
        <v>1</v>
      </c>
      <c r="K115" t="b">
        <v>1</v>
      </c>
      <c r="L115">
        <v>0.02</v>
      </c>
      <c r="M115">
        <v>0.01</v>
      </c>
      <c r="P115" t="s">
        <v>157</v>
      </c>
      <c r="Q115" t="s">
        <v>35</v>
      </c>
      <c r="R115">
        <v>20</v>
      </c>
      <c r="S115">
        <v>3.5000000000000003E-2</v>
      </c>
      <c r="T115">
        <v>5</v>
      </c>
      <c r="U115">
        <v>999</v>
      </c>
      <c r="V115">
        <v>0</v>
      </c>
      <c r="W115" t="s">
        <v>158</v>
      </c>
      <c r="X115" t="b">
        <v>0</v>
      </c>
      <c r="Y115" t="s">
        <v>86</v>
      </c>
      <c r="Z115" t="s">
        <v>20</v>
      </c>
      <c r="AA115">
        <v>7.0000000000000007E-2</v>
      </c>
      <c r="AB115">
        <v>7.7200000000000005E-2</v>
      </c>
      <c r="AC115" s="3">
        <v>0.12</v>
      </c>
      <c r="AD115" s="5">
        <v>2.5000000000000001E-2</v>
      </c>
      <c r="AE115" s="24">
        <v>123</v>
      </c>
      <c r="AF115" t="s">
        <v>31</v>
      </c>
      <c r="AG115" t="s">
        <v>31</v>
      </c>
      <c r="AH115" s="23">
        <v>0.69179999999999997</v>
      </c>
      <c r="AI115" s="23">
        <v>0.69179999999999997</v>
      </c>
      <c r="AL115" s="29">
        <v>0.1</v>
      </c>
      <c r="AM115" t="b">
        <v>1</v>
      </c>
      <c r="AN115" t="b">
        <v>1</v>
      </c>
      <c r="AO115" t="b">
        <v>0</v>
      </c>
      <c r="AP115">
        <v>0</v>
      </c>
      <c r="AQ115" t="s">
        <v>3</v>
      </c>
      <c r="AR115" t="b">
        <v>1</v>
      </c>
      <c r="AS115" s="22" t="b">
        <v>1</v>
      </c>
    </row>
    <row r="116" spans="1:45">
      <c r="A116" t="s">
        <v>171</v>
      </c>
      <c r="B116" t="s">
        <v>107</v>
      </c>
      <c r="C116" t="b">
        <v>0</v>
      </c>
      <c r="D116" t="b">
        <v>0</v>
      </c>
      <c r="E116" t="s">
        <v>186</v>
      </c>
      <c r="F116" t="b">
        <v>0</v>
      </c>
      <c r="G116" t="s">
        <v>159</v>
      </c>
      <c r="H116" t="b">
        <v>1</v>
      </c>
      <c r="I116" t="b">
        <v>0</v>
      </c>
      <c r="J116" t="b">
        <v>1</v>
      </c>
      <c r="K116" t="b">
        <v>1</v>
      </c>
      <c r="L116">
        <v>0.02</v>
      </c>
      <c r="M116">
        <v>0.01</v>
      </c>
      <c r="P116" t="s">
        <v>157</v>
      </c>
      <c r="Q116" t="s">
        <v>35</v>
      </c>
      <c r="R116">
        <v>20</v>
      </c>
      <c r="S116">
        <v>3.5000000000000003E-2</v>
      </c>
      <c r="T116">
        <v>5</v>
      </c>
      <c r="U116">
        <v>999</v>
      </c>
      <c r="V116">
        <v>0</v>
      </c>
      <c r="W116" t="s">
        <v>158</v>
      </c>
      <c r="X116" t="b">
        <v>0</v>
      </c>
      <c r="Y116" t="s">
        <v>86</v>
      </c>
      <c r="Z116" t="s">
        <v>20</v>
      </c>
      <c r="AA116">
        <v>7.0000000000000007E-2</v>
      </c>
      <c r="AB116">
        <v>7.7200000000000005E-2</v>
      </c>
      <c r="AC116" s="3">
        <v>0.12</v>
      </c>
      <c r="AD116" s="5">
        <v>2.5000000000000001E-2</v>
      </c>
      <c r="AE116" s="24">
        <v>123</v>
      </c>
      <c r="AF116" t="s">
        <v>31</v>
      </c>
      <c r="AG116" t="s">
        <v>31</v>
      </c>
      <c r="AH116" s="23">
        <v>0.69179999999999997</v>
      </c>
      <c r="AI116" s="23">
        <v>0.69179999999999997</v>
      </c>
      <c r="AL116" s="29">
        <v>0.1</v>
      </c>
      <c r="AM116" t="b">
        <v>1</v>
      </c>
      <c r="AN116" t="b">
        <v>1</v>
      </c>
      <c r="AO116" t="b">
        <v>0</v>
      </c>
      <c r="AP116">
        <v>0</v>
      </c>
      <c r="AQ116" t="s">
        <v>3</v>
      </c>
      <c r="AR116" t="b">
        <v>1</v>
      </c>
      <c r="AS116" s="22" t="b">
        <v>1</v>
      </c>
    </row>
    <row r="117" spans="1:45">
      <c r="AC117" s="3"/>
      <c r="AD117" s="5"/>
      <c r="AE117" s="24"/>
      <c r="AH117" s="23"/>
      <c r="AI117" s="23"/>
      <c r="AL117" s="29"/>
      <c r="AS117" s="22"/>
    </row>
    <row r="119" spans="1:45">
      <c r="B119" s="33" t="s">
        <v>121</v>
      </c>
    </row>
    <row r="120" spans="1:45">
      <c r="A120" t="s">
        <v>203</v>
      </c>
      <c r="B120" t="s">
        <v>102</v>
      </c>
      <c r="C120" t="b">
        <v>0</v>
      </c>
      <c r="D120" t="b">
        <v>0</v>
      </c>
      <c r="E120" t="s">
        <v>129</v>
      </c>
      <c r="F120" t="b">
        <v>0</v>
      </c>
      <c r="G120" t="s">
        <v>144</v>
      </c>
      <c r="H120" t="b">
        <v>1</v>
      </c>
      <c r="I120" t="b">
        <v>1</v>
      </c>
      <c r="J120" t="b">
        <v>1</v>
      </c>
      <c r="K120" t="b">
        <v>1</v>
      </c>
      <c r="L120">
        <v>0.02</v>
      </c>
      <c r="M120">
        <v>0</v>
      </c>
      <c r="N120">
        <v>0.05</v>
      </c>
      <c r="O120">
        <v>1.22</v>
      </c>
      <c r="P120" t="s">
        <v>36</v>
      </c>
      <c r="Q120" t="s">
        <v>35</v>
      </c>
      <c r="R120">
        <v>20</v>
      </c>
      <c r="S120">
        <v>3.5000000000000003E-2</v>
      </c>
      <c r="T120">
        <v>5</v>
      </c>
      <c r="U120">
        <v>999</v>
      </c>
      <c r="V120">
        <v>0</v>
      </c>
      <c r="W120" t="s">
        <v>158</v>
      </c>
      <c r="X120" t="b">
        <v>0</v>
      </c>
      <c r="Y120" t="s">
        <v>86</v>
      </c>
      <c r="Z120" t="s">
        <v>20</v>
      </c>
      <c r="AA120">
        <v>7.0000000000000007E-2</v>
      </c>
      <c r="AB120">
        <v>7.7200000000000005E-2</v>
      </c>
      <c r="AC120" s="3">
        <v>0.12</v>
      </c>
      <c r="AD120" s="5">
        <v>2.5000000000000001E-2</v>
      </c>
      <c r="AE120" s="24">
        <v>123</v>
      </c>
      <c r="AF120" t="s">
        <v>31</v>
      </c>
      <c r="AG120" t="s">
        <v>31</v>
      </c>
      <c r="AH120" s="23">
        <v>0.6976</v>
      </c>
      <c r="AI120" s="23">
        <v>0.6976</v>
      </c>
      <c r="AL120" s="29">
        <v>0.1</v>
      </c>
      <c r="AM120" t="b">
        <v>1</v>
      </c>
      <c r="AN120" t="b">
        <v>1</v>
      </c>
      <c r="AO120" t="b">
        <v>0</v>
      </c>
      <c r="AP120">
        <v>0</v>
      </c>
      <c r="AQ120" t="s">
        <v>3</v>
      </c>
      <c r="AR120" t="b">
        <v>1</v>
      </c>
      <c r="AS120" s="22" t="b">
        <v>1</v>
      </c>
    </row>
    <row r="121" spans="1:45">
      <c r="A121" t="s">
        <v>204</v>
      </c>
      <c r="B121" t="s">
        <v>109</v>
      </c>
      <c r="C121" t="b">
        <v>0</v>
      </c>
      <c r="D121" t="b">
        <v>0</v>
      </c>
      <c r="E121" t="s">
        <v>129</v>
      </c>
      <c r="F121" t="b">
        <v>0</v>
      </c>
      <c r="G121" t="s">
        <v>144</v>
      </c>
      <c r="H121" t="b">
        <v>1</v>
      </c>
      <c r="I121" t="b">
        <v>0</v>
      </c>
      <c r="J121" t="b">
        <v>1</v>
      </c>
      <c r="K121" t="b">
        <v>1</v>
      </c>
      <c r="L121">
        <v>0.02</v>
      </c>
      <c r="M121">
        <v>0</v>
      </c>
      <c r="N121">
        <v>0.05</v>
      </c>
      <c r="O121">
        <v>1.22</v>
      </c>
      <c r="P121" t="s">
        <v>36</v>
      </c>
      <c r="Q121" t="s">
        <v>35</v>
      </c>
      <c r="R121">
        <v>20</v>
      </c>
      <c r="S121">
        <v>3.5000000000000003E-2</v>
      </c>
      <c r="T121">
        <v>5</v>
      </c>
      <c r="U121">
        <v>999</v>
      </c>
      <c r="V121">
        <v>0</v>
      </c>
      <c r="W121" t="s">
        <v>158</v>
      </c>
      <c r="X121" t="b">
        <v>0</v>
      </c>
      <c r="Y121" t="s">
        <v>86</v>
      </c>
      <c r="Z121" t="s">
        <v>20</v>
      </c>
      <c r="AA121">
        <v>7.0000000000000007E-2</v>
      </c>
      <c r="AB121">
        <v>7.7200000000000005E-2</v>
      </c>
      <c r="AC121" s="3">
        <v>0.12</v>
      </c>
      <c r="AD121" s="5">
        <v>2.5000000000000001E-2</v>
      </c>
      <c r="AE121" s="24">
        <v>123</v>
      </c>
      <c r="AF121" t="s">
        <v>31</v>
      </c>
      <c r="AG121" t="s">
        <v>31</v>
      </c>
      <c r="AH121" s="23">
        <v>0.6976</v>
      </c>
      <c r="AI121" s="23">
        <v>0.6976</v>
      </c>
      <c r="AL121" s="29">
        <v>0.1</v>
      </c>
      <c r="AM121" t="b">
        <v>1</v>
      </c>
      <c r="AN121" t="b">
        <v>1</v>
      </c>
      <c r="AO121" t="b">
        <v>0</v>
      </c>
      <c r="AP121">
        <v>0</v>
      </c>
      <c r="AQ121" t="s">
        <v>3</v>
      </c>
      <c r="AR121" t="b">
        <v>1</v>
      </c>
      <c r="AS121" s="22" t="b">
        <v>1</v>
      </c>
    </row>
    <row r="122" spans="1:45">
      <c r="AC122" s="3"/>
      <c r="AD122" s="5"/>
      <c r="AE122" s="24"/>
      <c r="AH122" s="23"/>
      <c r="AI122" s="23"/>
      <c r="AL122" s="29"/>
      <c r="AS122" s="22"/>
    </row>
    <row r="123" spans="1:45">
      <c r="A123" t="s">
        <v>205</v>
      </c>
      <c r="B123" t="s">
        <v>102</v>
      </c>
      <c r="C123" t="b">
        <v>0</v>
      </c>
      <c r="D123" t="b">
        <v>0</v>
      </c>
      <c r="E123" t="s">
        <v>178</v>
      </c>
      <c r="F123" t="b">
        <v>0</v>
      </c>
      <c r="G123" t="s">
        <v>159</v>
      </c>
      <c r="H123" t="b">
        <v>1</v>
      </c>
      <c r="I123" t="b">
        <v>1</v>
      </c>
      <c r="J123" t="b">
        <v>1</v>
      </c>
      <c r="K123" t="b">
        <v>1</v>
      </c>
      <c r="L123">
        <v>0.02</v>
      </c>
      <c r="M123">
        <v>0</v>
      </c>
      <c r="N123">
        <v>0.05</v>
      </c>
      <c r="O123">
        <v>1.25</v>
      </c>
      <c r="P123" t="s">
        <v>36</v>
      </c>
      <c r="Q123" t="s">
        <v>35</v>
      </c>
      <c r="R123">
        <v>20</v>
      </c>
      <c r="S123">
        <v>3.5000000000000003E-2</v>
      </c>
      <c r="T123">
        <v>5</v>
      </c>
      <c r="U123">
        <v>999</v>
      </c>
      <c r="V123">
        <v>0</v>
      </c>
      <c r="W123" t="s">
        <v>158</v>
      </c>
      <c r="X123" t="b">
        <v>0</v>
      </c>
      <c r="Y123" t="s">
        <v>86</v>
      </c>
      <c r="Z123" t="s">
        <v>20</v>
      </c>
      <c r="AA123">
        <v>7.0000000000000007E-2</v>
      </c>
      <c r="AB123">
        <v>7.7200000000000005E-2</v>
      </c>
      <c r="AC123" s="3">
        <v>0.12</v>
      </c>
      <c r="AD123" s="5">
        <v>2.5000000000000001E-2</v>
      </c>
      <c r="AE123" s="24">
        <v>123</v>
      </c>
      <c r="AF123" t="s">
        <v>31</v>
      </c>
      <c r="AG123" t="s">
        <v>31</v>
      </c>
      <c r="AH123" s="23">
        <v>0.69179999999999997</v>
      </c>
      <c r="AI123" s="23">
        <v>0.69179999999999997</v>
      </c>
      <c r="AL123" s="29">
        <v>0.1</v>
      </c>
      <c r="AM123" t="b">
        <v>1</v>
      </c>
      <c r="AN123" t="b">
        <v>1</v>
      </c>
      <c r="AO123" t="b">
        <v>0</v>
      </c>
      <c r="AP123">
        <v>0</v>
      </c>
      <c r="AQ123" t="s">
        <v>3</v>
      </c>
      <c r="AR123" t="b">
        <v>1</v>
      </c>
      <c r="AS123" s="22" t="b">
        <v>1</v>
      </c>
    </row>
    <row r="124" spans="1:45">
      <c r="A124" t="s">
        <v>206</v>
      </c>
      <c r="B124" t="s">
        <v>109</v>
      </c>
      <c r="C124" t="b">
        <v>0</v>
      </c>
      <c r="D124" t="b">
        <v>0</v>
      </c>
      <c r="E124" t="s">
        <v>178</v>
      </c>
      <c r="F124" t="b">
        <v>0</v>
      </c>
      <c r="G124" t="s">
        <v>159</v>
      </c>
      <c r="H124" t="b">
        <v>1</v>
      </c>
      <c r="I124" t="b">
        <v>0</v>
      </c>
      <c r="J124" t="b">
        <v>1</v>
      </c>
      <c r="K124" t="b">
        <v>1</v>
      </c>
      <c r="L124">
        <v>0.02</v>
      </c>
      <c r="M124">
        <v>0</v>
      </c>
      <c r="N124">
        <v>0.05</v>
      </c>
      <c r="O124">
        <v>1.25</v>
      </c>
      <c r="P124" t="s">
        <v>36</v>
      </c>
      <c r="Q124" t="s">
        <v>35</v>
      </c>
      <c r="R124">
        <v>20</v>
      </c>
      <c r="S124">
        <v>3.5000000000000003E-2</v>
      </c>
      <c r="T124">
        <v>5</v>
      </c>
      <c r="U124">
        <v>999</v>
      </c>
      <c r="V124">
        <v>0</v>
      </c>
      <c r="W124" t="s">
        <v>158</v>
      </c>
      <c r="X124" t="b">
        <v>0</v>
      </c>
      <c r="Y124" t="s">
        <v>86</v>
      </c>
      <c r="Z124" t="s">
        <v>20</v>
      </c>
      <c r="AA124">
        <v>7.0000000000000007E-2</v>
      </c>
      <c r="AB124">
        <v>7.7200000000000005E-2</v>
      </c>
      <c r="AC124" s="3">
        <v>0.12</v>
      </c>
      <c r="AD124" s="5">
        <v>2.5000000000000001E-2</v>
      </c>
      <c r="AE124" s="24">
        <v>123</v>
      </c>
      <c r="AF124" t="s">
        <v>31</v>
      </c>
      <c r="AG124" t="s">
        <v>31</v>
      </c>
      <c r="AH124" s="23">
        <v>0.69179999999999997</v>
      </c>
      <c r="AI124" s="23">
        <v>0.69179999999999997</v>
      </c>
      <c r="AL124" s="29">
        <v>0.1</v>
      </c>
      <c r="AM124" t="b">
        <v>1</v>
      </c>
      <c r="AN124" t="b">
        <v>1</v>
      </c>
      <c r="AO124" t="b">
        <v>0</v>
      </c>
      <c r="AP124">
        <v>0</v>
      </c>
      <c r="AQ124" t="s">
        <v>3</v>
      </c>
      <c r="AR124" t="b">
        <v>1</v>
      </c>
      <c r="AS124" s="22" t="b">
        <v>1</v>
      </c>
    </row>
    <row r="125" spans="1:45">
      <c r="AC125" s="3"/>
      <c r="AD125" s="5"/>
      <c r="AE125" s="24"/>
      <c r="AH125" s="23"/>
      <c r="AI125" s="23"/>
      <c r="AL125" s="29"/>
      <c r="AS125" s="22"/>
    </row>
    <row r="126" spans="1:45">
      <c r="A126" t="s">
        <v>208</v>
      </c>
      <c r="B126" t="s">
        <v>102</v>
      </c>
      <c r="C126" t="b">
        <v>0</v>
      </c>
      <c r="D126" t="b">
        <v>0</v>
      </c>
      <c r="E126" t="s">
        <v>132</v>
      </c>
      <c r="F126" t="b">
        <v>0</v>
      </c>
      <c r="G126" t="s">
        <v>144</v>
      </c>
      <c r="H126" t="b">
        <v>1</v>
      </c>
      <c r="I126" t="b">
        <v>1</v>
      </c>
      <c r="J126" t="b">
        <v>1</v>
      </c>
      <c r="K126" t="b">
        <v>1</v>
      </c>
      <c r="L126">
        <v>0.02</v>
      </c>
      <c r="M126">
        <v>0.01</v>
      </c>
      <c r="N126">
        <v>0.05</v>
      </c>
      <c r="O126">
        <v>1.22</v>
      </c>
      <c r="P126" t="s">
        <v>36</v>
      </c>
      <c r="Q126" t="s">
        <v>35</v>
      </c>
      <c r="R126">
        <v>20</v>
      </c>
      <c r="S126">
        <v>3.5000000000000003E-2</v>
      </c>
      <c r="T126">
        <v>5</v>
      </c>
      <c r="U126">
        <v>999</v>
      </c>
      <c r="V126">
        <v>0</v>
      </c>
      <c r="W126" t="s">
        <v>158</v>
      </c>
      <c r="X126" t="b">
        <v>0</v>
      </c>
      <c r="Y126" t="s">
        <v>86</v>
      </c>
      <c r="Z126" t="s">
        <v>20</v>
      </c>
      <c r="AA126">
        <v>7.0000000000000007E-2</v>
      </c>
      <c r="AB126">
        <v>7.7200000000000005E-2</v>
      </c>
      <c r="AC126" s="3">
        <v>0.12</v>
      </c>
      <c r="AD126" s="5">
        <v>2.5000000000000001E-2</v>
      </c>
      <c r="AE126" s="24">
        <v>123</v>
      </c>
      <c r="AF126" t="s">
        <v>31</v>
      </c>
      <c r="AG126" t="s">
        <v>31</v>
      </c>
      <c r="AH126" s="23">
        <v>0.6976</v>
      </c>
      <c r="AI126" s="23">
        <v>0.6976</v>
      </c>
      <c r="AL126" s="29">
        <v>0.1</v>
      </c>
      <c r="AM126" t="b">
        <v>1</v>
      </c>
      <c r="AN126" t="b">
        <v>1</v>
      </c>
      <c r="AO126" t="b">
        <v>0</v>
      </c>
      <c r="AP126">
        <v>0</v>
      </c>
      <c r="AQ126" t="s">
        <v>3</v>
      </c>
      <c r="AR126" t="b">
        <v>1</v>
      </c>
      <c r="AS126" s="22" t="b">
        <v>1</v>
      </c>
    </row>
    <row r="127" spans="1:45">
      <c r="A127" t="s">
        <v>209</v>
      </c>
      <c r="B127" t="s">
        <v>109</v>
      </c>
      <c r="C127" t="b">
        <v>0</v>
      </c>
      <c r="D127" t="b">
        <v>0</v>
      </c>
      <c r="E127" t="s">
        <v>132</v>
      </c>
      <c r="F127" t="b">
        <v>0</v>
      </c>
      <c r="G127" t="s">
        <v>144</v>
      </c>
      <c r="H127" t="b">
        <v>1</v>
      </c>
      <c r="I127" t="b">
        <v>0</v>
      </c>
      <c r="J127" t="b">
        <v>1</v>
      </c>
      <c r="K127" t="b">
        <v>1</v>
      </c>
      <c r="L127">
        <v>0.02</v>
      </c>
      <c r="M127">
        <v>0.01</v>
      </c>
      <c r="N127">
        <v>0.05</v>
      </c>
      <c r="O127">
        <v>1.22</v>
      </c>
      <c r="P127" t="s">
        <v>36</v>
      </c>
      <c r="Q127" t="s">
        <v>35</v>
      </c>
      <c r="R127">
        <v>20</v>
      </c>
      <c r="S127">
        <v>3.5000000000000003E-2</v>
      </c>
      <c r="T127">
        <v>5</v>
      </c>
      <c r="U127">
        <v>999</v>
      </c>
      <c r="V127">
        <v>0</v>
      </c>
      <c r="W127" t="s">
        <v>158</v>
      </c>
      <c r="X127" t="b">
        <v>0</v>
      </c>
      <c r="Y127" t="s">
        <v>86</v>
      </c>
      <c r="Z127" t="s">
        <v>20</v>
      </c>
      <c r="AA127">
        <v>7.0000000000000007E-2</v>
      </c>
      <c r="AB127">
        <v>7.7200000000000005E-2</v>
      </c>
      <c r="AC127" s="3">
        <v>0.12</v>
      </c>
      <c r="AD127" s="5">
        <v>2.5000000000000001E-2</v>
      </c>
      <c r="AE127" s="24">
        <v>123</v>
      </c>
      <c r="AF127" t="s">
        <v>31</v>
      </c>
      <c r="AG127" t="s">
        <v>31</v>
      </c>
      <c r="AH127" s="23">
        <v>0.6976</v>
      </c>
      <c r="AI127" s="23">
        <v>0.6976</v>
      </c>
      <c r="AL127" s="29">
        <v>0.1</v>
      </c>
      <c r="AM127" t="b">
        <v>1</v>
      </c>
      <c r="AN127" t="b">
        <v>1</v>
      </c>
      <c r="AO127" t="b">
        <v>0</v>
      </c>
      <c r="AP127">
        <v>0</v>
      </c>
      <c r="AQ127" t="s">
        <v>3</v>
      </c>
      <c r="AR127" t="b">
        <v>1</v>
      </c>
      <c r="AS127" s="22" t="b">
        <v>1</v>
      </c>
    </row>
    <row r="128" spans="1:45">
      <c r="AC128" s="3"/>
      <c r="AD128" s="5"/>
      <c r="AE128" s="24"/>
      <c r="AH128" s="23"/>
      <c r="AI128" s="23"/>
      <c r="AL128" s="29"/>
      <c r="AS128" s="22"/>
    </row>
    <row r="129" spans="1:45">
      <c r="A129" t="s">
        <v>210</v>
      </c>
      <c r="B129" t="s">
        <v>102</v>
      </c>
      <c r="C129" t="b">
        <v>0</v>
      </c>
      <c r="D129" t="b">
        <v>0</v>
      </c>
      <c r="E129" t="s">
        <v>184</v>
      </c>
      <c r="F129" t="b">
        <v>0</v>
      </c>
      <c r="G129" t="s">
        <v>159</v>
      </c>
      <c r="H129" t="b">
        <v>1</v>
      </c>
      <c r="I129" t="b">
        <v>1</v>
      </c>
      <c r="J129" t="b">
        <v>1</v>
      </c>
      <c r="K129" t="b">
        <v>1</v>
      </c>
      <c r="L129">
        <v>0.02</v>
      </c>
      <c r="M129">
        <v>0.01</v>
      </c>
      <c r="N129">
        <v>0.05</v>
      </c>
      <c r="O129">
        <v>1.25</v>
      </c>
      <c r="P129" t="s">
        <v>36</v>
      </c>
      <c r="Q129" t="s">
        <v>35</v>
      </c>
      <c r="R129">
        <v>20</v>
      </c>
      <c r="S129">
        <v>3.5000000000000003E-2</v>
      </c>
      <c r="T129">
        <v>5</v>
      </c>
      <c r="U129">
        <v>999</v>
      </c>
      <c r="V129">
        <v>0</v>
      </c>
      <c r="W129" t="s">
        <v>158</v>
      </c>
      <c r="X129" t="b">
        <v>0</v>
      </c>
      <c r="Y129" t="s">
        <v>86</v>
      </c>
      <c r="Z129" t="s">
        <v>20</v>
      </c>
      <c r="AA129">
        <v>7.0000000000000007E-2</v>
      </c>
      <c r="AB129">
        <v>7.7200000000000005E-2</v>
      </c>
      <c r="AC129" s="3">
        <v>0.12</v>
      </c>
      <c r="AD129" s="5">
        <v>2.5000000000000001E-2</v>
      </c>
      <c r="AE129" s="24">
        <v>123</v>
      </c>
      <c r="AF129" t="s">
        <v>31</v>
      </c>
      <c r="AG129" t="s">
        <v>31</v>
      </c>
      <c r="AH129" s="23">
        <v>0.69179999999999997</v>
      </c>
      <c r="AI129" s="23">
        <v>0.69179999999999997</v>
      </c>
      <c r="AL129" s="29">
        <v>0.1</v>
      </c>
      <c r="AM129" t="b">
        <v>1</v>
      </c>
      <c r="AN129" t="b">
        <v>1</v>
      </c>
      <c r="AO129" t="b">
        <v>0</v>
      </c>
      <c r="AP129">
        <v>0</v>
      </c>
      <c r="AQ129" t="s">
        <v>3</v>
      </c>
      <c r="AR129" t="b">
        <v>1</v>
      </c>
      <c r="AS129" s="22" t="b">
        <v>1</v>
      </c>
    </row>
    <row r="130" spans="1:45">
      <c r="A130" t="s">
        <v>211</v>
      </c>
      <c r="B130" t="s">
        <v>109</v>
      </c>
      <c r="C130" t="b">
        <v>0</v>
      </c>
      <c r="D130" t="b">
        <v>0</v>
      </c>
      <c r="E130" t="s">
        <v>184</v>
      </c>
      <c r="F130" t="b">
        <v>0</v>
      </c>
      <c r="G130" t="s">
        <v>159</v>
      </c>
      <c r="H130" t="b">
        <v>1</v>
      </c>
      <c r="I130" t="b">
        <v>0</v>
      </c>
      <c r="J130" t="b">
        <v>1</v>
      </c>
      <c r="K130" t="b">
        <v>1</v>
      </c>
      <c r="L130">
        <v>0.02</v>
      </c>
      <c r="M130">
        <v>0.01</v>
      </c>
      <c r="N130">
        <v>0.05</v>
      </c>
      <c r="O130">
        <v>1.25</v>
      </c>
      <c r="P130" t="s">
        <v>36</v>
      </c>
      <c r="Q130" t="s">
        <v>35</v>
      </c>
      <c r="R130">
        <v>20</v>
      </c>
      <c r="S130">
        <v>3.5000000000000003E-2</v>
      </c>
      <c r="T130">
        <v>5</v>
      </c>
      <c r="U130">
        <v>999</v>
      </c>
      <c r="V130">
        <v>0</v>
      </c>
      <c r="W130" t="s">
        <v>158</v>
      </c>
      <c r="X130" t="b">
        <v>0</v>
      </c>
      <c r="Y130" t="s">
        <v>86</v>
      </c>
      <c r="Z130" t="s">
        <v>20</v>
      </c>
      <c r="AA130">
        <v>7.0000000000000007E-2</v>
      </c>
      <c r="AB130">
        <v>7.7200000000000005E-2</v>
      </c>
      <c r="AC130" s="3">
        <v>0.12</v>
      </c>
      <c r="AD130" s="5">
        <v>2.5000000000000001E-2</v>
      </c>
      <c r="AE130" s="24">
        <v>123</v>
      </c>
      <c r="AF130" t="s">
        <v>31</v>
      </c>
      <c r="AG130" t="s">
        <v>31</v>
      </c>
      <c r="AH130" s="23">
        <v>0.69179999999999997</v>
      </c>
      <c r="AI130" s="23">
        <v>0.69179999999999997</v>
      </c>
      <c r="AL130" s="29">
        <v>0.1</v>
      </c>
      <c r="AM130" t="b">
        <v>1</v>
      </c>
      <c r="AN130" t="b">
        <v>1</v>
      </c>
      <c r="AO130" t="b">
        <v>0</v>
      </c>
      <c r="AP130">
        <v>0</v>
      </c>
      <c r="AQ130" t="s">
        <v>3</v>
      </c>
      <c r="AR130" t="b">
        <v>1</v>
      </c>
      <c r="AS130" s="22" t="b">
        <v>1</v>
      </c>
    </row>
    <row r="131" spans="1:45">
      <c r="AC131" s="3"/>
      <c r="AD131" s="5"/>
      <c r="AE131" s="24"/>
      <c r="AH131" s="23"/>
      <c r="AI131" s="23"/>
      <c r="AL131" s="29"/>
      <c r="AS131" s="22"/>
    </row>
    <row r="132" spans="1:45">
      <c r="AC132" s="3"/>
      <c r="AD132" s="5"/>
      <c r="AE132" s="24"/>
      <c r="AH132" s="23"/>
      <c r="AI132" s="23"/>
      <c r="AL132" s="29"/>
      <c r="AS132" s="22"/>
    </row>
  </sheetData>
  <phoneticPr fontId="9" type="noConversion"/>
  <dataValidations count="3">
    <dataValidation type="list" allowBlank="1" showInputMessage="1" showErrorMessage="1" sqref="AN112:AO113 AN115:AO117 AN63:AO64 AN105:AO110 AN66:AO68 AN70:AO71 AN73:AO74 AN102:AO103 AN76:AO77 C96:C97 AN96:AO100 AN58:AO61 C58:C77 C120:C132 AN120:AO132 C99:C117 AN31:AO31 C31 C6:C29 AN6:AO10 AN25:AO29 AN12:AO13 AN15:AO17 AN19:AO20 AN22:AO23 AN47:AO48 AN50:AO51 AN40:AO45 AN37:AO38 AN33:AO35 C34:C51" xr:uid="{1240F49A-5091-456D-B77A-0673AD56E758}">
      <formula1>"TRUE, FALSE"</formula1>
    </dataValidation>
    <dataValidation type="list" allowBlank="1" showInputMessage="1" showErrorMessage="1" sqref="Y112:Y113 Y76:Y77 Y115:Y117 Y63:Y64 Y66:Y68 Y70:Y71 Y73:Y74 Y96:Y100 Y105:Y110 Y102:Y103 Y58:Y61 Y120:Y132 Y31 Y6:Y10 Y25:Y29 Y12:Y13 Y15:Y17 Y19:Y20 Y22:Y23 Y47:Y48 Y50:Y51 Y33:Y35 Y40:Y45 Y37:Y38" xr:uid="{8909875A-86FC-4594-BBAF-A364A5851F3C}">
      <formula1>"simple, internal"</formula1>
    </dataValidation>
    <dataValidation type="list" allowBlank="1" showInputMessage="1" showErrorMessage="1" sqref="D112:D113 D76:D77 D115:D117 D63:D64 D66:D68 D70:D71 D73:D74 D96:D100 D105:D110 D102:D103 D58:D61 D120:D132 D31 D6:D10 D25:D29 D12:D13 D15:D17 D19:D20 D22:D23 D47:D48 D50:D51 D33:D35 D40:D45 D37:D3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sheetPr codeName="Sheet2"/>
  <dimension ref="A3:R80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35" sqref="D35"/>
    </sheetView>
  </sheetViews>
  <sheetFormatPr defaultRowHeight="15"/>
  <cols>
    <col min="1" max="1" width="23.140625" customWidth="1"/>
    <col min="2" max="2" width="42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16.85546875" customWidth="1"/>
    <col min="8" max="8" width="12.5703125" customWidth="1"/>
    <col min="9" max="9" width="15.140625" customWidth="1"/>
    <col min="10" max="10" width="15.710937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67</v>
      </c>
      <c r="E3" s="19"/>
      <c r="F3" s="15" t="s">
        <v>49</v>
      </c>
      <c r="G3" s="15"/>
      <c r="H3" s="18" t="s">
        <v>70</v>
      </c>
      <c r="I3" s="18"/>
      <c r="J3" s="27" t="s">
        <v>79</v>
      </c>
      <c r="K3" s="25" t="s">
        <v>91</v>
      </c>
      <c r="L3" s="25"/>
      <c r="M3" s="25" t="s">
        <v>108</v>
      </c>
      <c r="N3" s="19" t="s">
        <v>112</v>
      </c>
      <c r="O3" s="19"/>
      <c r="P3" s="15" t="s">
        <v>111</v>
      </c>
      <c r="Q3" s="15"/>
      <c r="R3" s="15"/>
    </row>
    <row r="4" spans="1:18" s="1" customFormat="1">
      <c r="A4" s="11" t="s">
        <v>72</v>
      </c>
      <c r="B4" s="11" t="s">
        <v>37</v>
      </c>
      <c r="C4" s="11" t="s">
        <v>13</v>
      </c>
      <c r="D4" s="7" t="s">
        <v>71</v>
      </c>
      <c r="E4" s="7" t="s">
        <v>73</v>
      </c>
      <c r="F4" s="8" t="s">
        <v>48</v>
      </c>
      <c r="G4" s="8" t="s">
        <v>60</v>
      </c>
      <c r="H4" s="13" t="s">
        <v>25</v>
      </c>
      <c r="I4" s="13" t="s">
        <v>69</v>
      </c>
      <c r="J4" s="28" t="s">
        <v>6</v>
      </c>
      <c r="K4" s="26" t="s">
        <v>81</v>
      </c>
      <c r="L4" s="26" t="s">
        <v>82</v>
      </c>
      <c r="M4" s="26" t="s">
        <v>105</v>
      </c>
      <c r="N4" s="7" t="s">
        <v>58</v>
      </c>
      <c r="O4" s="7" t="s">
        <v>98</v>
      </c>
      <c r="P4" s="8" t="s">
        <v>93</v>
      </c>
      <c r="Q4" s="8" t="s">
        <v>94</v>
      </c>
      <c r="R4" s="8" t="s">
        <v>95</v>
      </c>
    </row>
    <row r="5" spans="1:18">
      <c r="O5" s="29"/>
    </row>
    <row r="6" spans="1:18">
      <c r="A6" s="34" t="s">
        <v>124</v>
      </c>
      <c r="B6" t="s">
        <v>135</v>
      </c>
      <c r="C6" t="b">
        <v>1</v>
      </c>
      <c r="D6" t="s">
        <v>68</v>
      </c>
      <c r="E6" t="s">
        <v>125</v>
      </c>
      <c r="F6" t="s">
        <v>66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2019</v>
      </c>
      <c r="N6" t="b">
        <v>1</v>
      </c>
      <c r="O6" s="29">
        <v>0.11</v>
      </c>
      <c r="P6">
        <v>0</v>
      </c>
      <c r="Q6">
        <v>0</v>
      </c>
      <c r="R6">
        <v>0</v>
      </c>
    </row>
    <row r="7" spans="1:18">
      <c r="A7" s="34" t="s">
        <v>225</v>
      </c>
      <c r="B7" t="s">
        <v>136</v>
      </c>
      <c r="C7" t="b">
        <v>1</v>
      </c>
      <c r="D7" t="s">
        <v>68</v>
      </c>
      <c r="E7" t="s">
        <v>125</v>
      </c>
      <c r="F7" t="s">
        <v>66</v>
      </c>
      <c r="G7">
        <v>2.75E-2</v>
      </c>
      <c r="H7">
        <v>0</v>
      </c>
      <c r="I7" t="b">
        <v>1</v>
      </c>
      <c r="J7">
        <v>7.0000000000000007E-2</v>
      </c>
      <c r="K7">
        <v>0.25</v>
      </c>
      <c r="L7">
        <v>2019</v>
      </c>
      <c r="N7" t="b">
        <v>1</v>
      </c>
      <c r="O7" s="29">
        <v>0.11</v>
      </c>
      <c r="P7">
        <v>0</v>
      </c>
      <c r="Q7">
        <v>0</v>
      </c>
      <c r="R7">
        <v>0</v>
      </c>
    </row>
    <row r="8" spans="1:18">
      <c r="A8" s="34" t="s">
        <v>226</v>
      </c>
      <c r="B8" t="s">
        <v>137</v>
      </c>
      <c r="C8" t="b">
        <v>1</v>
      </c>
      <c r="D8" t="s">
        <v>68</v>
      </c>
      <c r="E8" t="s">
        <v>125</v>
      </c>
      <c r="F8" t="s">
        <v>66</v>
      </c>
      <c r="G8">
        <v>2.75E-2</v>
      </c>
      <c r="H8">
        <v>0</v>
      </c>
      <c r="I8" t="b">
        <v>1</v>
      </c>
      <c r="J8">
        <v>7.0000000000000007E-2</v>
      </c>
      <c r="K8">
        <v>0.5</v>
      </c>
      <c r="L8">
        <v>2019</v>
      </c>
      <c r="N8" t="b">
        <v>1</v>
      </c>
      <c r="O8" s="29">
        <v>0.11</v>
      </c>
      <c r="P8">
        <v>0</v>
      </c>
      <c r="Q8">
        <v>0</v>
      </c>
      <c r="R8">
        <v>0</v>
      </c>
    </row>
    <row r="9" spans="1:18">
      <c r="A9" s="34"/>
      <c r="O9" s="29"/>
    </row>
    <row r="10" spans="1:18">
      <c r="A10" s="34" t="s">
        <v>227</v>
      </c>
      <c r="B10" t="s">
        <v>138</v>
      </c>
      <c r="C10" t="b">
        <v>1</v>
      </c>
      <c r="D10" t="s">
        <v>68</v>
      </c>
      <c r="E10" t="s">
        <v>125</v>
      </c>
      <c r="F10" t="s">
        <v>66</v>
      </c>
      <c r="G10">
        <v>2.75E-2</v>
      </c>
      <c r="H10">
        <v>0</v>
      </c>
      <c r="I10" t="b">
        <v>1</v>
      </c>
      <c r="J10">
        <v>7.0000000000000007E-2</v>
      </c>
      <c r="K10">
        <v>0</v>
      </c>
      <c r="L10">
        <v>2019</v>
      </c>
      <c r="M10">
        <v>0.01</v>
      </c>
      <c r="N10" t="b">
        <v>1</v>
      </c>
      <c r="O10" s="29">
        <v>0.11</v>
      </c>
      <c r="P10">
        <v>0</v>
      </c>
      <c r="Q10">
        <v>0</v>
      </c>
      <c r="R10">
        <v>0</v>
      </c>
    </row>
    <row r="11" spans="1:18">
      <c r="A11" s="34" t="s">
        <v>228</v>
      </c>
      <c r="B11" t="s">
        <v>139</v>
      </c>
      <c r="C11" t="b">
        <v>1</v>
      </c>
      <c r="D11" t="s">
        <v>68</v>
      </c>
      <c r="E11" t="s">
        <v>125</v>
      </c>
      <c r="F11" t="s">
        <v>66</v>
      </c>
      <c r="G11">
        <v>2.75E-2</v>
      </c>
      <c r="H11">
        <v>0</v>
      </c>
      <c r="I11" t="b">
        <v>1</v>
      </c>
      <c r="J11">
        <v>7.0000000000000007E-2</v>
      </c>
      <c r="K11">
        <v>0.25</v>
      </c>
      <c r="L11">
        <v>2019</v>
      </c>
      <c r="M11">
        <v>0.01</v>
      </c>
      <c r="N11" t="b">
        <v>1</v>
      </c>
      <c r="O11" s="29">
        <v>0.11</v>
      </c>
      <c r="P11">
        <v>0</v>
      </c>
      <c r="Q11">
        <v>0</v>
      </c>
      <c r="R11">
        <v>0</v>
      </c>
    </row>
    <row r="12" spans="1:18">
      <c r="A12" s="34" t="s">
        <v>229</v>
      </c>
      <c r="B12" t="s">
        <v>140</v>
      </c>
      <c r="C12" t="b">
        <v>1</v>
      </c>
      <c r="D12" t="s">
        <v>68</v>
      </c>
      <c r="E12" t="s">
        <v>125</v>
      </c>
      <c r="F12" t="s">
        <v>66</v>
      </c>
      <c r="G12">
        <v>2.75E-2</v>
      </c>
      <c r="H12">
        <v>0</v>
      </c>
      <c r="I12" t="b">
        <v>1</v>
      </c>
      <c r="J12">
        <v>7.0000000000000007E-2</v>
      </c>
      <c r="K12">
        <v>0.5</v>
      </c>
      <c r="L12">
        <v>2019</v>
      </c>
      <c r="M12">
        <v>0.01</v>
      </c>
      <c r="N12" t="b">
        <v>1</v>
      </c>
      <c r="O12" s="29">
        <v>0.11</v>
      </c>
      <c r="P12">
        <v>0</v>
      </c>
      <c r="Q12">
        <v>0</v>
      </c>
      <c r="R12">
        <v>0</v>
      </c>
    </row>
    <row r="13" spans="1:18">
      <c r="A13" s="34"/>
    </row>
    <row r="14" spans="1:18">
      <c r="A14" s="34" t="s">
        <v>230</v>
      </c>
      <c r="B14" t="s">
        <v>141</v>
      </c>
      <c r="C14" t="b">
        <v>1</v>
      </c>
      <c r="D14" t="s">
        <v>68</v>
      </c>
      <c r="E14" t="s">
        <v>125</v>
      </c>
      <c r="F14" t="s">
        <v>66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2019</v>
      </c>
      <c r="M14">
        <v>1.4999999999999999E-2</v>
      </c>
      <c r="N14" t="b">
        <v>1</v>
      </c>
      <c r="O14" s="29">
        <v>0.11</v>
      </c>
      <c r="P14">
        <v>0</v>
      </c>
      <c r="Q14">
        <v>0</v>
      </c>
      <c r="R14">
        <v>0</v>
      </c>
    </row>
    <row r="15" spans="1:18">
      <c r="A15" s="34" t="s">
        <v>231</v>
      </c>
      <c r="B15" t="s">
        <v>142</v>
      </c>
      <c r="C15" t="b">
        <v>1</v>
      </c>
      <c r="D15" t="s">
        <v>68</v>
      </c>
      <c r="E15" t="s">
        <v>125</v>
      </c>
      <c r="F15" t="s">
        <v>66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2019</v>
      </c>
      <c r="M15">
        <v>1.4999999999999999E-2</v>
      </c>
      <c r="N15" t="b">
        <v>1</v>
      </c>
      <c r="O15" s="29">
        <v>0.11</v>
      </c>
      <c r="P15">
        <v>0</v>
      </c>
      <c r="Q15">
        <v>0</v>
      </c>
      <c r="R15">
        <v>0</v>
      </c>
    </row>
    <row r="16" spans="1:18">
      <c r="A16" s="34" t="s">
        <v>232</v>
      </c>
      <c r="B16" t="s">
        <v>143</v>
      </c>
      <c r="C16" t="b">
        <v>1</v>
      </c>
      <c r="D16" t="s">
        <v>68</v>
      </c>
      <c r="E16" t="s">
        <v>125</v>
      </c>
      <c r="F16" t="s">
        <v>66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2019</v>
      </c>
      <c r="M16">
        <v>1.4999999999999999E-2</v>
      </c>
      <c r="N16" t="b">
        <v>1</v>
      </c>
      <c r="O16" s="29">
        <v>0.11</v>
      </c>
      <c r="P16">
        <v>0</v>
      </c>
      <c r="Q16">
        <v>0</v>
      </c>
      <c r="R16">
        <v>0</v>
      </c>
    </row>
    <row r="17" spans="1:18">
      <c r="A17" s="34"/>
      <c r="O17" s="29"/>
    </row>
    <row r="18" spans="1:18">
      <c r="A18" s="34"/>
      <c r="O18" s="29"/>
    </row>
    <row r="19" spans="1:18">
      <c r="A19" s="34"/>
      <c r="O19" s="29"/>
    </row>
    <row r="20" spans="1:18">
      <c r="A20" s="34"/>
      <c r="O20" s="29"/>
    </row>
    <row r="21" spans="1:18" ht="13.5" customHeight="1">
      <c r="A21" s="34" t="s">
        <v>216</v>
      </c>
      <c r="B21" t="s">
        <v>217</v>
      </c>
      <c r="C21" t="b">
        <v>1</v>
      </c>
      <c r="D21" t="s">
        <v>68</v>
      </c>
      <c r="E21" t="s">
        <v>190</v>
      </c>
      <c r="F21" t="s">
        <v>66</v>
      </c>
      <c r="G21">
        <v>2.75E-2</v>
      </c>
      <c r="H21">
        <v>0</v>
      </c>
      <c r="I21" t="b">
        <v>1</v>
      </c>
      <c r="J21">
        <v>7.0000000000000007E-2</v>
      </c>
      <c r="K21">
        <v>0</v>
      </c>
      <c r="L21">
        <v>2019</v>
      </c>
      <c r="N21" t="b">
        <v>1</v>
      </c>
      <c r="O21" s="29">
        <v>0.11</v>
      </c>
      <c r="P21">
        <v>0</v>
      </c>
      <c r="Q21">
        <v>0</v>
      </c>
      <c r="R21">
        <v>0</v>
      </c>
    </row>
    <row r="22" spans="1:18">
      <c r="A22" s="34" t="s">
        <v>233</v>
      </c>
      <c r="B22" t="s">
        <v>175</v>
      </c>
      <c r="C22" t="b">
        <v>1</v>
      </c>
      <c r="D22" t="s">
        <v>68</v>
      </c>
      <c r="E22" t="s">
        <v>190</v>
      </c>
      <c r="F22" t="s">
        <v>66</v>
      </c>
      <c r="G22">
        <v>2.75E-2</v>
      </c>
      <c r="H22">
        <v>0</v>
      </c>
      <c r="I22" t="b">
        <v>1</v>
      </c>
      <c r="J22">
        <v>7.0000000000000007E-2</v>
      </c>
      <c r="K22">
        <v>0.25</v>
      </c>
      <c r="L22">
        <v>2019</v>
      </c>
      <c r="N22" t="b">
        <v>1</v>
      </c>
      <c r="O22" s="29">
        <v>0.11</v>
      </c>
      <c r="P22">
        <v>0</v>
      </c>
      <c r="Q22">
        <v>0</v>
      </c>
      <c r="R22">
        <v>0</v>
      </c>
    </row>
    <row r="23" spans="1:18">
      <c r="A23" s="34" t="s">
        <v>234</v>
      </c>
      <c r="B23" t="s">
        <v>177</v>
      </c>
      <c r="C23" t="b">
        <v>1</v>
      </c>
      <c r="D23" t="s">
        <v>68</v>
      </c>
      <c r="E23" t="s">
        <v>190</v>
      </c>
      <c r="F23" t="s">
        <v>66</v>
      </c>
      <c r="G23">
        <v>2.75E-2</v>
      </c>
      <c r="H23">
        <v>0</v>
      </c>
      <c r="I23" t="b">
        <v>1</v>
      </c>
      <c r="J23">
        <v>7.0000000000000007E-2</v>
      </c>
      <c r="K23">
        <v>0.5</v>
      </c>
      <c r="L23">
        <v>2019</v>
      </c>
      <c r="N23" t="b">
        <v>1</v>
      </c>
      <c r="O23" s="29">
        <v>0.11</v>
      </c>
      <c r="P23">
        <v>0</v>
      </c>
      <c r="Q23">
        <v>0</v>
      </c>
      <c r="R23">
        <v>0</v>
      </c>
    </row>
    <row r="24" spans="1:18">
      <c r="A24" s="34"/>
      <c r="O24" s="29"/>
    </row>
    <row r="25" spans="1:18">
      <c r="A25" s="34" t="s">
        <v>235</v>
      </c>
      <c r="B25" t="s">
        <v>179</v>
      </c>
      <c r="C25" t="b">
        <v>1</v>
      </c>
      <c r="D25" t="s">
        <v>68</v>
      </c>
      <c r="E25" t="s">
        <v>190</v>
      </c>
      <c r="F25" t="s">
        <v>66</v>
      </c>
      <c r="G25">
        <v>2.75E-2</v>
      </c>
      <c r="H25">
        <v>0</v>
      </c>
      <c r="I25" t="b">
        <v>1</v>
      </c>
      <c r="J25">
        <v>7.0000000000000007E-2</v>
      </c>
      <c r="K25">
        <v>0</v>
      </c>
      <c r="L25">
        <v>2019</v>
      </c>
      <c r="M25">
        <v>0.01</v>
      </c>
      <c r="N25" t="b">
        <v>1</v>
      </c>
      <c r="O25" s="29">
        <v>0.11</v>
      </c>
      <c r="P25">
        <v>0</v>
      </c>
      <c r="Q25">
        <v>0</v>
      </c>
      <c r="R25">
        <v>0</v>
      </c>
    </row>
    <row r="26" spans="1:18">
      <c r="A26" s="34" t="s">
        <v>236</v>
      </c>
      <c r="B26" t="s">
        <v>181</v>
      </c>
      <c r="C26" t="b">
        <v>1</v>
      </c>
      <c r="D26" t="s">
        <v>68</v>
      </c>
      <c r="E26" t="s">
        <v>190</v>
      </c>
      <c r="F26" t="s">
        <v>66</v>
      </c>
      <c r="G26">
        <v>2.75E-2</v>
      </c>
      <c r="H26">
        <v>0</v>
      </c>
      <c r="I26" t="b">
        <v>1</v>
      </c>
      <c r="J26">
        <v>7.0000000000000007E-2</v>
      </c>
      <c r="K26">
        <v>0.25</v>
      </c>
      <c r="L26">
        <v>2019</v>
      </c>
      <c r="M26">
        <v>0.01</v>
      </c>
      <c r="N26" t="b">
        <v>1</v>
      </c>
      <c r="O26" s="29">
        <v>0.11</v>
      </c>
      <c r="P26">
        <v>0</v>
      </c>
      <c r="Q26">
        <v>0</v>
      </c>
      <c r="R26">
        <v>0</v>
      </c>
    </row>
    <row r="27" spans="1:18">
      <c r="A27" s="34" t="s">
        <v>237</v>
      </c>
      <c r="B27" t="s">
        <v>183</v>
      </c>
      <c r="C27" t="b">
        <v>1</v>
      </c>
      <c r="D27" t="s">
        <v>68</v>
      </c>
      <c r="E27" t="s">
        <v>190</v>
      </c>
      <c r="F27" t="s">
        <v>66</v>
      </c>
      <c r="G27">
        <v>2.75E-2</v>
      </c>
      <c r="H27">
        <v>0</v>
      </c>
      <c r="I27" t="b">
        <v>1</v>
      </c>
      <c r="J27">
        <v>7.0000000000000007E-2</v>
      </c>
      <c r="K27">
        <v>0.5</v>
      </c>
      <c r="L27">
        <v>2019</v>
      </c>
      <c r="M27">
        <v>0.01</v>
      </c>
      <c r="N27" t="b">
        <v>1</v>
      </c>
      <c r="O27" s="29">
        <v>0.11</v>
      </c>
      <c r="P27">
        <v>0</v>
      </c>
      <c r="Q27">
        <v>0</v>
      </c>
      <c r="R27">
        <v>0</v>
      </c>
    </row>
    <row r="28" spans="1:18">
      <c r="A28" s="34"/>
      <c r="O28" s="29"/>
    </row>
    <row r="29" spans="1:18">
      <c r="A29" s="34" t="s">
        <v>238</v>
      </c>
      <c r="B29" t="s">
        <v>185</v>
      </c>
      <c r="C29" t="b">
        <v>1</v>
      </c>
      <c r="D29" t="s">
        <v>68</v>
      </c>
      <c r="E29" t="s">
        <v>190</v>
      </c>
      <c r="F29" t="s">
        <v>66</v>
      </c>
      <c r="G29">
        <v>2.75E-2</v>
      </c>
      <c r="H29">
        <v>0</v>
      </c>
      <c r="I29" t="b">
        <v>1</v>
      </c>
      <c r="J29">
        <v>7.0000000000000007E-2</v>
      </c>
      <c r="K29">
        <v>0</v>
      </c>
      <c r="L29">
        <v>2019</v>
      </c>
      <c r="M29">
        <v>1.4999999999999999E-2</v>
      </c>
      <c r="N29" t="b">
        <v>1</v>
      </c>
      <c r="O29" s="29">
        <v>0.11</v>
      </c>
      <c r="P29">
        <v>0</v>
      </c>
      <c r="Q29">
        <v>0</v>
      </c>
      <c r="R29">
        <v>0</v>
      </c>
    </row>
    <row r="30" spans="1:18">
      <c r="A30" s="34" t="s">
        <v>239</v>
      </c>
      <c r="B30" t="s">
        <v>187</v>
      </c>
      <c r="C30" t="b">
        <v>1</v>
      </c>
      <c r="D30" t="s">
        <v>68</v>
      </c>
      <c r="E30" t="s">
        <v>190</v>
      </c>
      <c r="F30" t="s">
        <v>66</v>
      </c>
      <c r="G30">
        <v>2.75E-2</v>
      </c>
      <c r="H30">
        <v>0</v>
      </c>
      <c r="I30" t="b">
        <v>1</v>
      </c>
      <c r="J30">
        <v>7.0000000000000007E-2</v>
      </c>
      <c r="K30">
        <v>0.25</v>
      </c>
      <c r="L30">
        <v>2019</v>
      </c>
      <c r="M30">
        <v>1.4999999999999999E-2</v>
      </c>
      <c r="N30" t="b">
        <v>1</v>
      </c>
      <c r="O30" s="29">
        <v>0.11</v>
      </c>
      <c r="P30">
        <v>0</v>
      </c>
      <c r="Q30">
        <v>0</v>
      </c>
      <c r="R30">
        <v>0</v>
      </c>
    </row>
    <row r="31" spans="1:18">
      <c r="A31" s="34" t="s">
        <v>240</v>
      </c>
      <c r="B31" t="s">
        <v>189</v>
      </c>
      <c r="C31" t="b">
        <v>1</v>
      </c>
      <c r="D31" t="s">
        <v>68</v>
      </c>
      <c r="E31" t="s">
        <v>190</v>
      </c>
      <c r="F31" t="s">
        <v>66</v>
      </c>
      <c r="G31">
        <v>2.75E-2</v>
      </c>
      <c r="H31">
        <v>0</v>
      </c>
      <c r="I31" t="b">
        <v>1</v>
      </c>
      <c r="J31">
        <v>7.0000000000000007E-2</v>
      </c>
      <c r="K31">
        <v>0.5</v>
      </c>
      <c r="L31">
        <v>2019</v>
      </c>
      <c r="M31">
        <v>1.4999999999999999E-2</v>
      </c>
      <c r="N31" t="b">
        <v>1</v>
      </c>
      <c r="O31" s="29">
        <v>0.11</v>
      </c>
      <c r="P31">
        <v>0</v>
      </c>
      <c r="Q31">
        <v>0</v>
      </c>
      <c r="R31">
        <v>0</v>
      </c>
    </row>
    <row r="46" spans="1:18">
      <c r="A46" s="34" t="s">
        <v>126</v>
      </c>
      <c r="B46" t="s">
        <v>135</v>
      </c>
      <c r="C46" t="b">
        <v>0</v>
      </c>
      <c r="D46" t="s">
        <v>68</v>
      </c>
      <c r="E46" t="s">
        <v>125</v>
      </c>
      <c r="F46" t="s">
        <v>66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N46" t="b">
        <v>1</v>
      </c>
      <c r="O46" s="29">
        <v>0.11</v>
      </c>
      <c r="P46">
        <v>0.02</v>
      </c>
      <c r="Q46">
        <v>0.05</v>
      </c>
      <c r="R46">
        <v>0</v>
      </c>
    </row>
    <row r="47" spans="1:18">
      <c r="A47" s="34" t="s">
        <v>127</v>
      </c>
      <c r="B47" t="s">
        <v>136</v>
      </c>
      <c r="C47" t="b">
        <v>0</v>
      </c>
      <c r="D47" t="s">
        <v>68</v>
      </c>
      <c r="E47" t="s">
        <v>125</v>
      </c>
      <c r="F47" t="s">
        <v>66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N47" t="b">
        <v>1</v>
      </c>
      <c r="O47" s="29">
        <v>0.11</v>
      </c>
      <c r="P47">
        <v>0.02</v>
      </c>
      <c r="Q47">
        <v>0.05</v>
      </c>
      <c r="R47">
        <v>0</v>
      </c>
    </row>
    <row r="48" spans="1:18">
      <c r="A48" s="34" t="s">
        <v>128</v>
      </c>
      <c r="B48" t="s">
        <v>137</v>
      </c>
      <c r="C48" t="b">
        <v>0</v>
      </c>
      <c r="D48" t="s">
        <v>68</v>
      </c>
      <c r="E48" t="s">
        <v>125</v>
      </c>
      <c r="F48" t="s">
        <v>66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N48" t="b">
        <v>1</v>
      </c>
      <c r="O48" s="29">
        <v>0.11</v>
      </c>
      <c r="P48">
        <v>0.02</v>
      </c>
      <c r="Q48">
        <v>0.05</v>
      </c>
      <c r="R48">
        <v>0</v>
      </c>
    </row>
    <row r="49" spans="1:18">
      <c r="A49" s="34"/>
      <c r="O49" s="29"/>
    </row>
    <row r="50" spans="1:18">
      <c r="A50" s="34" t="s">
        <v>129</v>
      </c>
      <c r="B50" t="s">
        <v>138</v>
      </c>
      <c r="C50" t="b">
        <v>0</v>
      </c>
      <c r="D50" t="s">
        <v>68</v>
      </c>
      <c r="E50" t="s">
        <v>125</v>
      </c>
      <c r="F50" t="s">
        <v>66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0.01</v>
      </c>
      <c r="N50" t="b">
        <v>1</v>
      </c>
      <c r="O50" s="29">
        <v>0.11</v>
      </c>
      <c r="P50">
        <v>0.02</v>
      </c>
      <c r="Q50">
        <v>0.05</v>
      </c>
      <c r="R50">
        <v>0</v>
      </c>
    </row>
    <row r="51" spans="1:18">
      <c r="A51" s="34" t="s">
        <v>130</v>
      </c>
      <c r="B51" t="s">
        <v>139</v>
      </c>
      <c r="C51" t="b">
        <v>0</v>
      </c>
      <c r="D51" t="s">
        <v>68</v>
      </c>
      <c r="E51" t="s">
        <v>125</v>
      </c>
      <c r="F51" t="s">
        <v>66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0.01</v>
      </c>
      <c r="N51" t="b">
        <v>1</v>
      </c>
      <c r="O51" s="29">
        <v>0.11</v>
      </c>
      <c r="P51">
        <v>0.02</v>
      </c>
      <c r="Q51">
        <v>0.05</v>
      </c>
      <c r="R51">
        <v>0</v>
      </c>
    </row>
    <row r="52" spans="1:18">
      <c r="A52" s="34" t="s">
        <v>131</v>
      </c>
      <c r="B52" t="s">
        <v>140</v>
      </c>
      <c r="C52" t="b">
        <v>0</v>
      </c>
      <c r="D52" t="s">
        <v>68</v>
      </c>
      <c r="E52" t="s">
        <v>125</v>
      </c>
      <c r="F52" t="s">
        <v>66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0.01</v>
      </c>
      <c r="N52" t="b">
        <v>1</v>
      </c>
      <c r="O52" s="29">
        <v>0.11</v>
      </c>
      <c r="P52">
        <v>0.02</v>
      </c>
      <c r="Q52">
        <v>0.05</v>
      </c>
      <c r="R52">
        <v>0</v>
      </c>
    </row>
    <row r="53" spans="1:18">
      <c r="A53" s="34"/>
    </row>
    <row r="54" spans="1:18">
      <c r="A54" s="34" t="s">
        <v>132</v>
      </c>
      <c r="B54" t="s">
        <v>141</v>
      </c>
      <c r="C54" t="b">
        <v>0</v>
      </c>
      <c r="D54" t="s">
        <v>68</v>
      </c>
      <c r="E54" t="s">
        <v>125</v>
      </c>
      <c r="F54" t="s">
        <v>66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1.4999999999999999E-2</v>
      </c>
      <c r="N54" t="b">
        <v>1</v>
      </c>
      <c r="O54" s="29">
        <v>0.11</v>
      </c>
      <c r="P54">
        <v>0.02</v>
      </c>
      <c r="Q54">
        <v>0.05</v>
      </c>
      <c r="R54">
        <v>0</v>
      </c>
    </row>
    <row r="55" spans="1:18">
      <c r="A55" s="34" t="s">
        <v>133</v>
      </c>
      <c r="B55" t="s">
        <v>142</v>
      </c>
      <c r="C55" t="b">
        <v>0</v>
      </c>
      <c r="D55" t="s">
        <v>68</v>
      </c>
      <c r="E55" t="s">
        <v>125</v>
      </c>
      <c r="F55" t="s">
        <v>66</v>
      </c>
      <c r="G55">
        <v>2.75E-2</v>
      </c>
      <c r="H55">
        <v>0</v>
      </c>
      <c r="I55" t="b">
        <v>1</v>
      </c>
      <c r="J55">
        <v>7.0000000000000007E-2</v>
      </c>
      <c r="K55">
        <v>0.25</v>
      </c>
      <c r="L55">
        <v>2018</v>
      </c>
      <c r="M55">
        <v>1.4999999999999999E-2</v>
      </c>
      <c r="N55" t="b">
        <v>1</v>
      </c>
      <c r="O55" s="29">
        <v>0.11</v>
      </c>
      <c r="P55">
        <v>0.02</v>
      </c>
      <c r="Q55">
        <v>0.05</v>
      </c>
      <c r="R55">
        <v>0</v>
      </c>
    </row>
    <row r="56" spans="1:18">
      <c r="A56" s="34" t="s">
        <v>134</v>
      </c>
      <c r="B56" t="s">
        <v>143</v>
      </c>
      <c r="C56" t="b">
        <v>0</v>
      </c>
      <c r="D56" t="s">
        <v>68</v>
      </c>
      <c r="E56" t="s">
        <v>125</v>
      </c>
      <c r="F56" t="s">
        <v>66</v>
      </c>
      <c r="G56">
        <v>2.75E-2</v>
      </c>
      <c r="H56">
        <v>0</v>
      </c>
      <c r="I56" t="b">
        <v>1</v>
      </c>
      <c r="J56">
        <v>7.0000000000000007E-2</v>
      </c>
      <c r="K56">
        <v>0.5</v>
      </c>
      <c r="L56">
        <v>2018</v>
      </c>
      <c r="M56">
        <v>1.4999999999999999E-2</v>
      </c>
      <c r="N56" t="b">
        <v>1</v>
      </c>
      <c r="O56" s="29">
        <v>0.11</v>
      </c>
      <c r="P56">
        <v>0.02</v>
      </c>
      <c r="Q56">
        <v>0.05</v>
      </c>
      <c r="R56">
        <v>0</v>
      </c>
    </row>
    <row r="57" spans="1:18">
      <c r="A57" s="34"/>
    </row>
    <row r="58" spans="1:18">
      <c r="A58" s="34" t="s">
        <v>199</v>
      </c>
      <c r="B58" t="s">
        <v>201</v>
      </c>
      <c r="C58" t="b">
        <v>0</v>
      </c>
      <c r="D58" t="s">
        <v>68</v>
      </c>
      <c r="E58" t="s">
        <v>125</v>
      </c>
      <c r="F58" t="s">
        <v>66</v>
      </c>
      <c r="G58">
        <v>2.75E-2</v>
      </c>
      <c r="H58">
        <v>0</v>
      </c>
      <c r="I58" t="b">
        <v>1</v>
      </c>
      <c r="J58">
        <v>7.0000000000000007E-2</v>
      </c>
      <c r="K58">
        <v>0</v>
      </c>
      <c r="L58">
        <v>2018</v>
      </c>
      <c r="M58">
        <v>5.0000000000000001E-3</v>
      </c>
      <c r="N58" t="b">
        <v>1</v>
      </c>
      <c r="O58" s="29">
        <v>0.11</v>
      </c>
      <c r="P58">
        <v>0.02</v>
      </c>
      <c r="Q58">
        <v>0.05</v>
      </c>
      <c r="R58">
        <v>0</v>
      </c>
    </row>
    <row r="59" spans="1:18">
      <c r="A59" s="34"/>
      <c r="O59" s="29"/>
    </row>
    <row r="60" spans="1:18">
      <c r="A60" s="34"/>
    </row>
    <row r="61" spans="1:18" ht="13.5" customHeight="1">
      <c r="A61" s="34" t="s">
        <v>172</v>
      </c>
      <c r="B61" t="s">
        <v>173</v>
      </c>
      <c r="C61" t="b">
        <v>0</v>
      </c>
      <c r="D61" t="s">
        <v>68</v>
      </c>
      <c r="E61" t="s">
        <v>190</v>
      </c>
      <c r="F61" t="s">
        <v>66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N61" t="b">
        <v>1</v>
      </c>
      <c r="O61" s="29">
        <v>0.04</v>
      </c>
      <c r="P61">
        <v>0</v>
      </c>
      <c r="Q61">
        <v>0.05</v>
      </c>
      <c r="R61">
        <v>0</v>
      </c>
    </row>
    <row r="62" spans="1:18">
      <c r="A62" s="34" t="s">
        <v>174</v>
      </c>
      <c r="B62" t="s">
        <v>175</v>
      </c>
      <c r="C62" t="b">
        <v>0</v>
      </c>
      <c r="D62" t="s">
        <v>68</v>
      </c>
      <c r="E62" t="s">
        <v>190</v>
      </c>
      <c r="F62" t="s">
        <v>66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N62" t="b">
        <v>1</v>
      </c>
      <c r="O62" s="29">
        <v>0.04</v>
      </c>
      <c r="P62">
        <v>0</v>
      </c>
      <c r="Q62">
        <v>0.05</v>
      </c>
      <c r="R62">
        <v>0</v>
      </c>
    </row>
    <row r="63" spans="1:18">
      <c r="A63" s="34" t="s">
        <v>176</v>
      </c>
      <c r="B63" t="s">
        <v>177</v>
      </c>
      <c r="C63" t="b">
        <v>0</v>
      </c>
      <c r="D63" t="s">
        <v>68</v>
      </c>
      <c r="E63" t="s">
        <v>190</v>
      </c>
      <c r="F63" t="s">
        <v>66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N63" t="b">
        <v>1</v>
      </c>
      <c r="O63" s="29">
        <v>0.04</v>
      </c>
      <c r="P63">
        <v>0</v>
      </c>
      <c r="Q63">
        <v>0.05</v>
      </c>
      <c r="R63">
        <v>0</v>
      </c>
    </row>
    <row r="64" spans="1:18">
      <c r="A64" s="34"/>
      <c r="O64" s="29"/>
    </row>
    <row r="65" spans="1:18">
      <c r="A65" s="34" t="s">
        <v>178</v>
      </c>
      <c r="B65" t="s">
        <v>179</v>
      </c>
      <c r="C65" t="b">
        <v>0</v>
      </c>
      <c r="D65" t="s">
        <v>68</v>
      </c>
      <c r="E65" t="s">
        <v>190</v>
      </c>
      <c r="F65" t="s">
        <v>66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0.01</v>
      </c>
      <c r="N65" t="b">
        <v>1</v>
      </c>
      <c r="O65" s="29">
        <v>0.04</v>
      </c>
      <c r="P65">
        <v>0</v>
      </c>
      <c r="Q65">
        <v>0.05</v>
      </c>
      <c r="R65">
        <v>0</v>
      </c>
    </row>
    <row r="66" spans="1:18">
      <c r="A66" s="34" t="s">
        <v>180</v>
      </c>
      <c r="B66" t="s">
        <v>181</v>
      </c>
      <c r="C66" t="b">
        <v>0</v>
      </c>
      <c r="D66" t="s">
        <v>68</v>
      </c>
      <c r="E66" t="s">
        <v>190</v>
      </c>
      <c r="F66" t="s">
        <v>66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0.01</v>
      </c>
      <c r="N66" t="b">
        <v>1</v>
      </c>
      <c r="O66" s="29">
        <v>0.04</v>
      </c>
      <c r="P66">
        <v>0</v>
      </c>
      <c r="Q66">
        <v>0.05</v>
      </c>
      <c r="R66">
        <v>0</v>
      </c>
    </row>
    <row r="67" spans="1:18">
      <c r="A67" s="34" t="s">
        <v>182</v>
      </c>
      <c r="B67" t="s">
        <v>183</v>
      </c>
      <c r="C67" t="b">
        <v>0</v>
      </c>
      <c r="D67" t="s">
        <v>68</v>
      </c>
      <c r="E67" t="s">
        <v>190</v>
      </c>
      <c r="F67" t="s">
        <v>66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0.01</v>
      </c>
      <c r="N67" t="b">
        <v>1</v>
      </c>
      <c r="O67" s="29">
        <v>0.04</v>
      </c>
      <c r="P67">
        <v>0</v>
      </c>
      <c r="Q67">
        <v>0.05</v>
      </c>
      <c r="R67">
        <v>0</v>
      </c>
    </row>
    <row r="68" spans="1:18">
      <c r="A68" s="34"/>
      <c r="O68" s="29"/>
    </row>
    <row r="69" spans="1:18">
      <c r="A69" s="34" t="s">
        <v>184</v>
      </c>
      <c r="B69" t="s">
        <v>185</v>
      </c>
      <c r="C69" t="b">
        <v>0</v>
      </c>
      <c r="D69" t="s">
        <v>68</v>
      </c>
      <c r="E69" t="s">
        <v>190</v>
      </c>
      <c r="F69" t="s">
        <v>66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1.4999999999999999E-2</v>
      </c>
      <c r="N69" t="b">
        <v>1</v>
      </c>
      <c r="O69" s="29">
        <v>0.04</v>
      </c>
      <c r="P69">
        <v>0</v>
      </c>
      <c r="Q69">
        <v>0.05</v>
      </c>
      <c r="R69">
        <v>0</v>
      </c>
    </row>
    <row r="70" spans="1:18">
      <c r="A70" s="34" t="s">
        <v>186</v>
      </c>
      <c r="B70" t="s">
        <v>187</v>
      </c>
      <c r="C70" t="b">
        <v>0</v>
      </c>
      <c r="D70" t="s">
        <v>68</v>
      </c>
      <c r="E70" t="s">
        <v>190</v>
      </c>
      <c r="F70" t="s">
        <v>66</v>
      </c>
      <c r="G70">
        <v>2.75E-2</v>
      </c>
      <c r="H70">
        <v>0</v>
      </c>
      <c r="I70" t="b">
        <v>1</v>
      </c>
      <c r="J70">
        <v>7.0000000000000007E-2</v>
      </c>
      <c r="K70">
        <v>0.25</v>
      </c>
      <c r="L70">
        <v>2018</v>
      </c>
      <c r="M70">
        <v>1.4999999999999999E-2</v>
      </c>
      <c r="N70" t="b">
        <v>1</v>
      </c>
      <c r="O70" s="29">
        <v>0.04</v>
      </c>
      <c r="P70">
        <v>0</v>
      </c>
      <c r="Q70">
        <v>0.05</v>
      </c>
      <c r="R70">
        <v>0</v>
      </c>
    </row>
    <row r="71" spans="1:18">
      <c r="A71" s="34" t="s">
        <v>188</v>
      </c>
      <c r="B71" t="s">
        <v>189</v>
      </c>
      <c r="C71" t="b">
        <v>0</v>
      </c>
      <c r="D71" t="s">
        <v>68</v>
      </c>
      <c r="E71" t="s">
        <v>190</v>
      </c>
      <c r="F71" t="s">
        <v>66</v>
      </c>
      <c r="G71">
        <v>2.75E-2</v>
      </c>
      <c r="H71">
        <v>0</v>
      </c>
      <c r="I71" t="b">
        <v>1</v>
      </c>
      <c r="J71">
        <v>7.0000000000000007E-2</v>
      </c>
      <c r="K71">
        <v>0.5</v>
      </c>
      <c r="L71">
        <v>2018</v>
      </c>
      <c r="M71">
        <v>1.4999999999999999E-2</v>
      </c>
      <c r="N71" t="b">
        <v>1</v>
      </c>
      <c r="O71" s="29">
        <v>0.04</v>
      </c>
      <c r="P71">
        <v>0</v>
      </c>
      <c r="Q71">
        <v>0.05</v>
      </c>
      <c r="R71">
        <v>0</v>
      </c>
    </row>
    <row r="72" spans="1:18">
      <c r="A72" s="34"/>
      <c r="O72" s="29"/>
    </row>
    <row r="73" spans="1:18">
      <c r="A73" s="34" t="s">
        <v>200</v>
      </c>
      <c r="B73" t="s">
        <v>202</v>
      </c>
      <c r="C73" t="b">
        <v>0</v>
      </c>
      <c r="D73" t="s">
        <v>68</v>
      </c>
      <c r="E73" t="s">
        <v>190</v>
      </c>
      <c r="F73" t="s">
        <v>66</v>
      </c>
      <c r="G73">
        <v>2.75E-2</v>
      </c>
      <c r="H73">
        <v>0</v>
      </c>
      <c r="I73" t="b">
        <v>1</v>
      </c>
      <c r="J73">
        <v>7.0000000000000007E-2</v>
      </c>
      <c r="K73">
        <v>0</v>
      </c>
      <c r="L73">
        <v>2018</v>
      </c>
      <c r="M73">
        <v>5.0000000000000001E-3</v>
      </c>
      <c r="N73" t="b">
        <v>1</v>
      </c>
      <c r="O73" s="29">
        <v>0.04</v>
      </c>
      <c r="P73">
        <v>0</v>
      </c>
      <c r="Q73">
        <v>0.05</v>
      </c>
      <c r="R73">
        <v>0</v>
      </c>
    </row>
    <row r="76" spans="1:18">
      <c r="A76" t="s">
        <v>191</v>
      </c>
      <c r="B76" t="s">
        <v>192</v>
      </c>
      <c r="C76" t="b">
        <v>0</v>
      </c>
      <c r="D76" t="s">
        <v>68</v>
      </c>
      <c r="E76" t="s">
        <v>125</v>
      </c>
      <c r="F76" t="s">
        <v>66</v>
      </c>
      <c r="G76">
        <v>2.75E-2</v>
      </c>
      <c r="H76">
        <v>0</v>
      </c>
      <c r="I76" t="b">
        <v>1</v>
      </c>
      <c r="J76">
        <v>0.05</v>
      </c>
      <c r="K76">
        <v>0</v>
      </c>
      <c r="L76">
        <v>2018</v>
      </c>
      <c r="N76" t="b">
        <v>1</v>
      </c>
      <c r="O76" s="29">
        <v>0.11</v>
      </c>
      <c r="P76">
        <v>0.02</v>
      </c>
      <c r="Q76">
        <v>0.05</v>
      </c>
      <c r="R76">
        <v>0</v>
      </c>
    </row>
    <row r="77" spans="1:18">
      <c r="A77" t="s">
        <v>193</v>
      </c>
      <c r="B77" t="s">
        <v>194</v>
      </c>
      <c r="C77" t="b">
        <v>0</v>
      </c>
      <c r="D77" t="s">
        <v>68</v>
      </c>
      <c r="E77" t="s">
        <v>190</v>
      </c>
      <c r="F77" t="s">
        <v>66</v>
      </c>
      <c r="G77">
        <v>2.75E-2</v>
      </c>
      <c r="H77">
        <v>0</v>
      </c>
      <c r="I77" t="b">
        <v>1</v>
      </c>
      <c r="J77">
        <v>0.05</v>
      </c>
      <c r="K77">
        <v>0</v>
      </c>
      <c r="L77">
        <v>2018</v>
      </c>
      <c r="N77" t="b">
        <v>1</v>
      </c>
      <c r="O77" s="29">
        <v>0.04</v>
      </c>
      <c r="P77">
        <v>0</v>
      </c>
      <c r="Q77">
        <v>0.05</v>
      </c>
      <c r="R77">
        <v>0</v>
      </c>
    </row>
    <row r="79" spans="1:18">
      <c r="A79" t="s">
        <v>195</v>
      </c>
      <c r="B79" t="s">
        <v>196</v>
      </c>
      <c r="C79" t="b">
        <v>0</v>
      </c>
      <c r="D79" t="s">
        <v>68</v>
      </c>
      <c r="E79" t="s">
        <v>125</v>
      </c>
      <c r="F79" t="s">
        <v>66</v>
      </c>
      <c r="G79">
        <v>2.75E-2</v>
      </c>
      <c r="H79">
        <v>0</v>
      </c>
      <c r="I79" t="b">
        <v>1</v>
      </c>
      <c r="J79">
        <v>0.05</v>
      </c>
      <c r="K79">
        <v>0.5</v>
      </c>
      <c r="L79">
        <v>2018</v>
      </c>
      <c r="M79">
        <v>0.01</v>
      </c>
      <c r="N79" t="b">
        <v>1</v>
      </c>
      <c r="O79" s="29">
        <v>0.11</v>
      </c>
      <c r="P79">
        <v>0.02</v>
      </c>
      <c r="Q79">
        <v>0.05</v>
      </c>
      <c r="R79">
        <v>0</v>
      </c>
    </row>
    <row r="80" spans="1:18">
      <c r="A80" t="s">
        <v>197</v>
      </c>
      <c r="B80" t="s">
        <v>198</v>
      </c>
      <c r="C80" t="b">
        <v>0</v>
      </c>
      <c r="D80" t="s">
        <v>68</v>
      </c>
      <c r="E80" t="s">
        <v>190</v>
      </c>
      <c r="F80" t="s">
        <v>66</v>
      </c>
      <c r="G80">
        <v>2.75E-2</v>
      </c>
      <c r="H80">
        <v>0</v>
      </c>
      <c r="I80" t="b">
        <v>1</v>
      </c>
      <c r="J80">
        <v>0.05</v>
      </c>
      <c r="K80">
        <v>0.5</v>
      </c>
      <c r="L80">
        <v>2018</v>
      </c>
      <c r="M80">
        <v>0.01</v>
      </c>
      <c r="N80" t="b">
        <v>1</v>
      </c>
      <c r="O80" s="29">
        <v>0.04</v>
      </c>
      <c r="P80">
        <v>0</v>
      </c>
      <c r="Q80">
        <v>0.05</v>
      </c>
      <c r="R80">
        <v>0</v>
      </c>
    </row>
  </sheetData>
  <dataValidations count="2">
    <dataValidation type="list" allowBlank="1" showInputMessage="1" showErrorMessage="1" sqref="C46:C83 C5:C31" xr:uid="{CE4DB086-8939-4E0F-A217-D1528E507A37}">
      <formula1>"TRUE, FALSE"</formula1>
    </dataValidation>
    <dataValidation type="list" allowBlank="1" showInputMessage="1" showErrorMessage="1" sqref="D46:D48 D50:D52 D54:D56 D65:D67 D69:D71 D61:D63 D76:D77 D79:D80 D58:D59 D73 D5:D8 D10:D12 D14:D23 D25:D27 D29:D3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3:J4"/>
  <sheetViews>
    <sheetView workbookViewId="0">
      <selection activeCell="I17" sqref="I17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2019</v>
      </c>
      <c r="B4">
        <v>50</v>
      </c>
      <c r="C4">
        <v>50</v>
      </c>
      <c r="D4">
        <v>4</v>
      </c>
      <c r="E4">
        <v>20</v>
      </c>
      <c r="F4">
        <v>69</v>
      </c>
      <c r="G4">
        <v>20</v>
      </c>
      <c r="H4">
        <v>100</v>
      </c>
      <c r="I4">
        <v>50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11"/>
  <sheetViews>
    <sheetView workbookViewId="0">
      <selection activeCell="G19" sqref="G19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0.03</v>
      </c>
      <c r="C2" s="3">
        <v>0</v>
      </c>
      <c r="D2">
        <v>1</v>
      </c>
      <c r="E2" s="4">
        <f t="shared" ref="E2:E11" si="0">F2</f>
        <v>0.03</v>
      </c>
      <c r="F2" s="6">
        <f t="shared" ref="F2:F3" si="1">B2 - C2^2/2</f>
        <v>0.03</v>
      </c>
      <c r="G2" t="s">
        <v>83</v>
      </c>
    </row>
    <row r="3" spans="1:7">
      <c r="A3" s="1" t="s">
        <v>20</v>
      </c>
      <c r="B3" s="4">
        <v>0.1</v>
      </c>
      <c r="C3" s="3">
        <v>0</v>
      </c>
      <c r="D3">
        <v>1</v>
      </c>
      <c r="E3" s="4">
        <f>F3</f>
        <v>0.1</v>
      </c>
      <c r="F3" s="6">
        <f t="shared" si="1"/>
        <v>0.1</v>
      </c>
      <c r="G3" t="s">
        <v>61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84</v>
      </c>
    </row>
    <row r="5" spans="1:7">
      <c r="A5" s="1" t="s">
        <v>85</v>
      </c>
      <c r="B5" s="4">
        <v>0.03</v>
      </c>
      <c r="C5" s="3">
        <v>0</v>
      </c>
      <c r="D5">
        <v>1</v>
      </c>
      <c r="E5" s="4">
        <f>F5</f>
        <v>0.03</v>
      </c>
      <c r="F5" s="6">
        <f t="shared" ref="F5:F7" si="3">B5 - C5^2/2</f>
        <v>0.03</v>
      </c>
      <c r="G5" t="s">
        <v>83</v>
      </c>
    </row>
    <row r="6" spans="1:7">
      <c r="A6" s="1" t="s">
        <v>85</v>
      </c>
      <c r="B6" s="4">
        <v>0.11</v>
      </c>
      <c r="C6" s="3">
        <v>0</v>
      </c>
      <c r="D6">
        <v>1</v>
      </c>
      <c r="E6" s="4">
        <f t="shared" si="0"/>
        <v>0.11</v>
      </c>
      <c r="F6" s="6">
        <v>0.11</v>
      </c>
      <c r="G6" t="s">
        <v>61</v>
      </c>
    </row>
    <row r="7" spans="1:7">
      <c r="A7" s="1" t="s">
        <v>85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62</v>
      </c>
    </row>
    <row r="8" spans="1:7">
      <c r="A8" s="1" t="s">
        <v>85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63</v>
      </c>
    </row>
    <row r="9" spans="1:7">
      <c r="A9" s="1" t="s">
        <v>85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64</v>
      </c>
    </row>
    <row r="10" spans="1:7">
      <c r="A10" s="1" t="s">
        <v>85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221</v>
      </c>
    </row>
    <row r="11" spans="1:7">
      <c r="A11" s="1" t="s">
        <v>85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222</v>
      </c>
    </row>
  </sheetData>
  <phoneticPr fontId="9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AA5B-1C67-4622-A3D8-2C7D79022BBA}">
  <sheetPr codeName="Sheet5"/>
  <dimension ref="A2:G73"/>
  <sheetViews>
    <sheetView tabSelected="1" workbookViewId="0">
      <selection activeCell="I59" sqref="I59"/>
    </sheetView>
  </sheetViews>
  <sheetFormatPr defaultRowHeight="15"/>
  <cols>
    <col min="1" max="1" width="32.5703125" customWidth="1"/>
    <col min="2" max="2" width="9.28515625" customWidth="1"/>
    <col min="3" max="3" width="36.5703125" customWidth="1"/>
    <col min="4" max="4" width="8.85546875" customWidth="1"/>
    <col min="5" max="5" width="25.140625" customWidth="1"/>
    <col min="6" max="6" width="48.28515625" customWidth="1"/>
    <col min="7" max="7" width="10.85546875" customWidth="1"/>
  </cols>
  <sheetData>
    <row r="2" spans="1:7">
      <c r="A2" s="35" t="s">
        <v>76</v>
      </c>
      <c r="B2" s="35" t="s">
        <v>13</v>
      </c>
      <c r="C2" s="35" t="s">
        <v>302</v>
      </c>
      <c r="D2" s="35" t="s">
        <v>266</v>
      </c>
      <c r="E2" s="35" t="s">
        <v>267</v>
      </c>
      <c r="F2" s="35" t="s">
        <v>265</v>
      </c>
      <c r="G2" s="35" t="s">
        <v>268</v>
      </c>
    </row>
    <row r="4" spans="1:7">
      <c r="A4" t="s">
        <v>219</v>
      </c>
      <c r="B4" t="b">
        <v>1</v>
      </c>
      <c r="C4" t="s">
        <v>220</v>
      </c>
      <c r="D4" t="s">
        <v>77</v>
      </c>
      <c r="E4" t="s">
        <v>269</v>
      </c>
      <c r="F4" t="s">
        <v>280</v>
      </c>
      <c r="G4" t="s">
        <v>270</v>
      </c>
    </row>
    <row r="6" spans="1:7">
      <c r="C6" s="33" t="s">
        <v>114</v>
      </c>
    </row>
    <row r="7" spans="1:7">
      <c r="A7" t="s">
        <v>241</v>
      </c>
      <c r="B7" t="b">
        <v>1</v>
      </c>
      <c r="C7" t="s">
        <v>103</v>
      </c>
      <c r="D7" t="s">
        <v>77</v>
      </c>
      <c r="E7" t="s">
        <v>274</v>
      </c>
      <c r="F7" t="s">
        <v>365</v>
      </c>
      <c r="G7" t="s">
        <v>271</v>
      </c>
    </row>
    <row r="8" spans="1:7">
      <c r="A8" t="s">
        <v>242</v>
      </c>
      <c r="B8" t="b">
        <v>1</v>
      </c>
      <c r="C8" t="s">
        <v>110</v>
      </c>
      <c r="D8" t="s">
        <v>77</v>
      </c>
      <c r="E8" t="s">
        <v>274</v>
      </c>
      <c r="F8" t="s">
        <v>365</v>
      </c>
      <c r="G8" t="s">
        <v>272</v>
      </c>
    </row>
    <row r="10" spans="1:7">
      <c r="A10" t="s">
        <v>243</v>
      </c>
      <c r="B10" t="b">
        <v>1</v>
      </c>
      <c r="C10" t="s">
        <v>102</v>
      </c>
      <c r="D10" t="s">
        <v>77</v>
      </c>
      <c r="E10" t="s">
        <v>275</v>
      </c>
      <c r="F10" t="s">
        <v>282</v>
      </c>
      <c r="G10" t="s">
        <v>271</v>
      </c>
    </row>
    <row r="11" spans="1:7">
      <c r="A11" t="s">
        <v>244</v>
      </c>
      <c r="B11" t="b">
        <v>1</v>
      </c>
      <c r="C11" t="s">
        <v>109</v>
      </c>
      <c r="D11" t="s">
        <v>77</v>
      </c>
      <c r="E11" t="s">
        <v>275</v>
      </c>
      <c r="F11" t="s">
        <v>282</v>
      </c>
      <c r="G11" t="s">
        <v>272</v>
      </c>
    </row>
    <row r="13" spans="1:7">
      <c r="A13" t="s">
        <v>245</v>
      </c>
      <c r="B13" t="b">
        <v>1</v>
      </c>
      <c r="C13" t="s">
        <v>106</v>
      </c>
      <c r="D13" t="s">
        <v>77</v>
      </c>
      <c r="E13" t="s">
        <v>276</v>
      </c>
      <c r="F13" t="s">
        <v>281</v>
      </c>
      <c r="G13" t="s">
        <v>271</v>
      </c>
    </row>
    <row r="14" spans="1:7">
      <c r="A14" t="s">
        <v>246</v>
      </c>
      <c r="B14" t="b">
        <v>1</v>
      </c>
      <c r="C14" t="s">
        <v>107</v>
      </c>
      <c r="D14" t="s">
        <v>77</v>
      </c>
      <c r="E14" t="s">
        <v>276</v>
      </c>
      <c r="F14" t="s">
        <v>281</v>
      </c>
      <c r="G14" t="s">
        <v>272</v>
      </c>
    </row>
    <row r="16" spans="1:7">
      <c r="C16" s="33" t="s">
        <v>115</v>
      </c>
    </row>
    <row r="17" spans="1:7">
      <c r="A17" t="s">
        <v>247</v>
      </c>
      <c r="B17" t="b">
        <v>1</v>
      </c>
      <c r="C17" t="s">
        <v>103</v>
      </c>
      <c r="D17" t="s">
        <v>77</v>
      </c>
      <c r="E17" t="s">
        <v>277</v>
      </c>
      <c r="F17" t="s">
        <v>366</v>
      </c>
      <c r="G17" t="s">
        <v>271</v>
      </c>
    </row>
    <row r="18" spans="1:7">
      <c r="A18" t="s">
        <v>248</v>
      </c>
      <c r="B18" t="b">
        <v>1</v>
      </c>
      <c r="C18" t="s">
        <v>110</v>
      </c>
      <c r="D18" t="s">
        <v>77</v>
      </c>
      <c r="E18" t="s">
        <v>277</v>
      </c>
      <c r="F18" t="s">
        <v>366</v>
      </c>
      <c r="G18" t="s">
        <v>272</v>
      </c>
    </row>
    <row r="20" spans="1:7">
      <c r="A20" t="s">
        <v>249</v>
      </c>
      <c r="B20" t="b">
        <v>1</v>
      </c>
      <c r="C20" t="s">
        <v>102</v>
      </c>
      <c r="D20" t="s">
        <v>77</v>
      </c>
      <c r="E20" t="s">
        <v>278</v>
      </c>
      <c r="F20" t="s">
        <v>283</v>
      </c>
      <c r="G20" t="s">
        <v>271</v>
      </c>
    </row>
    <row r="21" spans="1:7">
      <c r="A21" t="s">
        <v>250</v>
      </c>
      <c r="B21" t="b">
        <v>1</v>
      </c>
      <c r="C21" t="s">
        <v>109</v>
      </c>
      <c r="D21" t="s">
        <v>77</v>
      </c>
      <c r="E21" t="s">
        <v>278</v>
      </c>
      <c r="F21" t="s">
        <v>364</v>
      </c>
      <c r="G21" t="s">
        <v>272</v>
      </c>
    </row>
    <row r="23" spans="1:7">
      <c r="A23" t="s">
        <v>251</v>
      </c>
      <c r="B23" t="b">
        <v>1</v>
      </c>
      <c r="C23" t="s">
        <v>106</v>
      </c>
      <c r="D23" t="s">
        <v>77</v>
      </c>
      <c r="E23" t="s">
        <v>279</v>
      </c>
      <c r="F23" t="s">
        <v>281</v>
      </c>
      <c r="G23" t="s">
        <v>271</v>
      </c>
    </row>
    <row r="24" spans="1:7">
      <c r="A24" t="s">
        <v>252</v>
      </c>
      <c r="B24" t="b">
        <v>1</v>
      </c>
      <c r="C24" t="s">
        <v>107</v>
      </c>
      <c r="D24" t="s">
        <v>77</v>
      </c>
      <c r="E24" t="s">
        <v>279</v>
      </c>
      <c r="F24" t="s">
        <v>281</v>
      </c>
      <c r="G24" t="s">
        <v>272</v>
      </c>
    </row>
    <row r="28" spans="1:7">
      <c r="C28" s="33" t="s">
        <v>118</v>
      </c>
    </row>
    <row r="29" spans="1:7">
      <c r="A29" t="s">
        <v>224</v>
      </c>
      <c r="B29" t="b">
        <v>1</v>
      </c>
      <c r="C29" t="s">
        <v>223</v>
      </c>
      <c r="D29" t="s">
        <v>273</v>
      </c>
      <c r="E29" t="s">
        <v>269</v>
      </c>
      <c r="F29" t="s">
        <v>280</v>
      </c>
      <c r="G29" t="s">
        <v>270</v>
      </c>
    </row>
    <row r="30" spans="1:7">
      <c r="C30" s="33"/>
    </row>
    <row r="31" spans="1:7">
      <c r="C31" s="33" t="s">
        <v>120</v>
      </c>
    </row>
    <row r="32" spans="1:7">
      <c r="A32" t="s">
        <v>253</v>
      </c>
      <c r="B32" t="b">
        <v>1</v>
      </c>
      <c r="C32" t="s">
        <v>103</v>
      </c>
      <c r="D32" t="s">
        <v>273</v>
      </c>
      <c r="E32" t="s">
        <v>274</v>
      </c>
      <c r="F32" t="s">
        <v>365</v>
      </c>
      <c r="G32" t="s">
        <v>271</v>
      </c>
    </row>
    <row r="33" spans="1:7">
      <c r="A33" t="s">
        <v>254</v>
      </c>
      <c r="B33" t="b">
        <v>1</v>
      </c>
      <c r="C33" t="s">
        <v>110</v>
      </c>
      <c r="D33" t="s">
        <v>273</v>
      </c>
      <c r="E33" t="s">
        <v>274</v>
      </c>
      <c r="F33" t="s">
        <v>365</v>
      </c>
      <c r="G33" t="s">
        <v>272</v>
      </c>
    </row>
    <row r="35" spans="1:7">
      <c r="A35" t="s">
        <v>255</v>
      </c>
      <c r="B35" t="b">
        <v>1</v>
      </c>
      <c r="C35" t="s">
        <v>102</v>
      </c>
      <c r="D35" t="s">
        <v>273</v>
      </c>
      <c r="E35" t="s">
        <v>275</v>
      </c>
      <c r="F35" t="s">
        <v>282</v>
      </c>
      <c r="G35" t="s">
        <v>271</v>
      </c>
    </row>
    <row r="36" spans="1:7">
      <c r="A36" t="s">
        <v>256</v>
      </c>
      <c r="B36" t="b">
        <v>1</v>
      </c>
      <c r="C36" t="s">
        <v>109</v>
      </c>
      <c r="D36" t="s">
        <v>273</v>
      </c>
      <c r="E36" t="s">
        <v>275</v>
      </c>
      <c r="F36" t="s">
        <v>282</v>
      </c>
      <c r="G36" t="s">
        <v>272</v>
      </c>
    </row>
    <row r="38" spans="1:7">
      <c r="A38" t="s">
        <v>257</v>
      </c>
      <c r="B38" t="b">
        <v>1</v>
      </c>
      <c r="C38" t="s">
        <v>106</v>
      </c>
      <c r="D38" t="s">
        <v>273</v>
      </c>
      <c r="E38" t="s">
        <v>276</v>
      </c>
      <c r="F38" t="s">
        <v>281</v>
      </c>
      <c r="G38" t="s">
        <v>271</v>
      </c>
    </row>
    <row r="39" spans="1:7">
      <c r="A39" t="s">
        <v>258</v>
      </c>
      <c r="B39" t="b">
        <v>1</v>
      </c>
      <c r="C39" t="s">
        <v>107</v>
      </c>
      <c r="D39" t="s">
        <v>273</v>
      </c>
      <c r="E39" t="s">
        <v>276</v>
      </c>
      <c r="F39" t="s">
        <v>281</v>
      </c>
      <c r="G39" t="s">
        <v>272</v>
      </c>
    </row>
    <row r="41" spans="1:7">
      <c r="C41" s="33" t="s">
        <v>119</v>
      </c>
    </row>
    <row r="42" spans="1:7">
      <c r="A42" t="s">
        <v>259</v>
      </c>
      <c r="B42" t="b">
        <v>1</v>
      </c>
      <c r="C42" t="s">
        <v>103</v>
      </c>
      <c r="D42" t="s">
        <v>273</v>
      </c>
      <c r="E42" t="s">
        <v>277</v>
      </c>
      <c r="F42" t="s">
        <v>366</v>
      </c>
      <c r="G42" t="s">
        <v>271</v>
      </c>
    </row>
    <row r="43" spans="1:7">
      <c r="A43" t="s">
        <v>260</v>
      </c>
      <c r="B43" t="b">
        <v>1</v>
      </c>
      <c r="C43" t="s">
        <v>110</v>
      </c>
      <c r="D43" t="s">
        <v>273</v>
      </c>
      <c r="E43" t="s">
        <v>277</v>
      </c>
      <c r="F43" t="s">
        <v>366</v>
      </c>
      <c r="G43" t="s">
        <v>272</v>
      </c>
    </row>
    <row r="45" spans="1:7">
      <c r="A45" t="s">
        <v>261</v>
      </c>
      <c r="B45" t="b">
        <v>1</v>
      </c>
      <c r="C45" t="s">
        <v>102</v>
      </c>
      <c r="D45" t="s">
        <v>273</v>
      </c>
      <c r="E45" t="s">
        <v>278</v>
      </c>
      <c r="F45" t="s">
        <v>283</v>
      </c>
      <c r="G45" t="s">
        <v>271</v>
      </c>
    </row>
    <row r="46" spans="1:7">
      <c r="A46" t="s">
        <v>262</v>
      </c>
      <c r="B46" t="b">
        <v>1</v>
      </c>
      <c r="C46" t="s">
        <v>109</v>
      </c>
      <c r="D46" t="s">
        <v>273</v>
      </c>
      <c r="E46" t="s">
        <v>278</v>
      </c>
      <c r="F46" t="s">
        <v>364</v>
      </c>
      <c r="G46" t="s">
        <v>272</v>
      </c>
    </row>
    <row r="48" spans="1:7">
      <c r="A48" t="s">
        <v>263</v>
      </c>
      <c r="B48" t="b">
        <v>1</v>
      </c>
      <c r="C48" t="s">
        <v>106</v>
      </c>
      <c r="D48" t="s">
        <v>273</v>
      </c>
      <c r="E48" t="s">
        <v>279</v>
      </c>
      <c r="F48" t="s">
        <v>281</v>
      </c>
      <c r="G48" t="s">
        <v>271</v>
      </c>
    </row>
    <row r="49" spans="1:7">
      <c r="A49" t="s">
        <v>264</v>
      </c>
      <c r="B49" t="b">
        <v>1</v>
      </c>
      <c r="C49" t="s">
        <v>107</v>
      </c>
      <c r="D49" t="s">
        <v>273</v>
      </c>
      <c r="E49" t="s">
        <v>279</v>
      </c>
      <c r="F49" t="s">
        <v>281</v>
      </c>
      <c r="G49" t="s">
        <v>272</v>
      </c>
    </row>
    <row r="52" spans="1:7">
      <c r="C52" s="33" t="s">
        <v>298</v>
      </c>
    </row>
    <row r="53" spans="1:7">
      <c r="A53" t="s">
        <v>285</v>
      </c>
      <c r="B53" t="b">
        <v>0</v>
      </c>
      <c r="C53" t="s">
        <v>301</v>
      </c>
      <c r="D53" t="s">
        <v>284</v>
      </c>
      <c r="E53" t="s">
        <v>269</v>
      </c>
      <c r="F53" t="s">
        <v>280</v>
      </c>
      <c r="G53" t="s">
        <v>270</v>
      </c>
    </row>
    <row r="54" spans="1:7">
      <c r="C54" s="33"/>
    </row>
    <row r="55" spans="1:7">
      <c r="C55" s="33" t="s">
        <v>299</v>
      </c>
    </row>
    <row r="56" spans="1:7">
      <c r="A56" t="s">
        <v>286</v>
      </c>
      <c r="B56" t="b">
        <v>0</v>
      </c>
      <c r="C56" t="s">
        <v>103</v>
      </c>
      <c r="D56" t="s">
        <v>284</v>
      </c>
      <c r="E56" t="s">
        <v>274</v>
      </c>
      <c r="F56" t="s">
        <v>365</v>
      </c>
      <c r="G56" t="s">
        <v>271</v>
      </c>
    </row>
    <row r="57" spans="1:7">
      <c r="A57" t="s">
        <v>287</v>
      </c>
      <c r="B57" t="b">
        <v>0</v>
      </c>
      <c r="C57" t="s">
        <v>110</v>
      </c>
      <c r="D57" t="s">
        <v>284</v>
      </c>
      <c r="E57" t="s">
        <v>274</v>
      </c>
      <c r="F57" t="s">
        <v>365</v>
      </c>
      <c r="G57" t="s">
        <v>272</v>
      </c>
    </row>
    <row r="59" spans="1:7">
      <c r="A59" t="s">
        <v>288</v>
      </c>
      <c r="B59" t="b">
        <v>0</v>
      </c>
      <c r="C59" t="s">
        <v>102</v>
      </c>
      <c r="D59" t="s">
        <v>284</v>
      </c>
      <c r="E59" t="s">
        <v>275</v>
      </c>
      <c r="F59" t="s">
        <v>282</v>
      </c>
      <c r="G59" t="s">
        <v>271</v>
      </c>
    </row>
    <row r="60" spans="1:7">
      <c r="A60" t="s">
        <v>289</v>
      </c>
      <c r="B60" t="b">
        <v>0</v>
      </c>
      <c r="C60" t="s">
        <v>109</v>
      </c>
      <c r="D60" t="s">
        <v>284</v>
      </c>
      <c r="E60" t="s">
        <v>275</v>
      </c>
      <c r="F60" t="s">
        <v>282</v>
      </c>
      <c r="G60" t="s">
        <v>272</v>
      </c>
    </row>
    <row r="62" spans="1:7">
      <c r="A62" t="s">
        <v>290</v>
      </c>
      <c r="B62" t="b">
        <v>0</v>
      </c>
      <c r="C62" t="s">
        <v>106</v>
      </c>
      <c r="D62" t="s">
        <v>284</v>
      </c>
      <c r="E62" t="s">
        <v>276</v>
      </c>
      <c r="F62" t="s">
        <v>281</v>
      </c>
      <c r="G62" t="s">
        <v>271</v>
      </c>
    </row>
    <row r="63" spans="1:7">
      <c r="A63" t="s">
        <v>291</v>
      </c>
      <c r="B63" t="b">
        <v>0</v>
      </c>
      <c r="C63" t="s">
        <v>107</v>
      </c>
      <c r="D63" t="s">
        <v>284</v>
      </c>
      <c r="E63" t="s">
        <v>276</v>
      </c>
      <c r="F63" t="s">
        <v>281</v>
      </c>
      <c r="G63" t="s">
        <v>272</v>
      </c>
    </row>
    <row r="65" spans="1:7">
      <c r="C65" s="33" t="s">
        <v>300</v>
      </c>
    </row>
    <row r="66" spans="1:7">
      <c r="A66" t="s">
        <v>292</v>
      </c>
      <c r="B66" t="b">
        <v>0</v>
      </c>
      <c r="C66" t="s">
        <v>103</v>
      </c>
      <c r="D66" t="s">
        <v>284</v>
      </c>
      <c r="E66" t="s">
        <v>277</v>
      </c>
      <c r="F66" t="s">
        <v>366</v>
      </c>
      <c r="G66" t="s">
        <v>271</v>
      </c>
    </row>
    <row r="67" spans="1:7">
      <c r="A67" t="s">
        <v>293</v>
      </c>
      <c r="B67" t="b">
        <v>0</v>
      </c>
      <c r="C67" t="s">
        <v>110</v>
      </c>
      <c r="D67" t="s">
        <v>284</v>
      </c>
      <c r="E67" t="s">
        <v>277</v>
      </c>
      <c r="F67" t="s">
        <v>366</v>
      </c>
      <c r="G67" t="s">
        <v>272</v>
      </c>
    </row>
    <row r="69" spans="1:7">
      <c r="A69" t="s">
        <v>294</v>
      </c>
      <c r="B69" t="b">
        <v>0</v>
      </c>
      <c r="C69" t="s">
        <v>102</v>
      </c>
      <c r="D69" t="s">
        <v>284</v>
      </c>
      <c r="E69" t="s">
        <v>278</v>
      </c>
      <c r="F69" t="s">
        <v>283</v>
      </c>
      <c r="G69" t="s">
        <v>271</v>
      </c>
    </row>
    <row r="70" spans="1:7">
      <c r="A70" t="s">
        <v>295</v>
      </c>
      <c r="B70" t="b">
        <v>0</v>
      </c>
      <c r="C70" t="s">
        <v>109</v>
      </c>
      <c r="D70" t="s">
        <v>284</v>
      </c>
      <c r="E70" t="s">
        <v>278</v>
      </c>
      <c r="F70" t="s">
        <v>364</v>
      </c>
      <c r="G70" t="s">
        <v>272</v>
      </c>
    </row>
    <row r="72" spans="1:7">
      <c r="A72" t="s">
        <v>296</v>
      </c>
      <c r="B72" t="b">
        <v>0</v>
      </c>
      <c r="C72" t="s">
        <v>106</v>
      </c>
      <c r="D72" t="s">
        <v>284</v>
      </c>
      <c r="E72" t="s">
        <v>279</v>
      </c>
      <c r="F72" t="s">
        <v>281</v>
      </c>
      <c r="G72" t="s">
        <v>271</v>
      </c>
    </row>
    <row r="73" spans="1:7">
      <c r="A73" t="s">
        <v>297</v>
      </c>
      <c r="B73" t="b">
        <v>0</v>
      </c>
      <c r="C73" t="s">
        <v>107</v>
      </c>
      <c r="D73" t="s">
        <v>284</v>
      </c>
      <c r="E73" t="s">
        <v>279</v>
      </c>
      <c r="F73" t="s">
        <v>281</v>
      </c>
      <c r="G73" t="s">
        <v>272</v>
      </c>
    </row>
  </sheetData>
  <dataValidations count="1">
    <dataValidation type="list" allowBlank="1" showInputMessage="1" showErrorMessage="1" sqref="B29 B32:B49 B7:B27 B4 B53 B56:B73" xr:uid="{BAC561D9-FA00-4FA1-9DB4-ACD76305BC73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155F-5AE8-4D6A-A734-7E022E348604}">
  <dimension ref="B1:E66"/>
  <sheetViews>
    <sheetView topLeftCell="B1" zoomScale="115" zoomScaleNormal="115" workbookViewId="0">
      <selection activeCell="G45" sqref="G45"/>
    </sheetView>
  </sheetViews>
  <sheetFormatPr defaultRowHeight="15"/>
  <cols>
    <col min="1" max="1" width="4" customWidth="1"/>
    <col min="2" max="2" width="33.42578125" customWidth="1"/>
    <col min="3" max="4" width="22.85546875" customWidth="1"/>
    <col min="5" max="5" width="21.85546875" customWidth="1"/>
  </cols>
  <sheetData>
    <row r="1" spans="2:5">
      <c r="C1" s="1" t="s">
        <v>335</v>
      </c>
      <c r="D1" s="1" t="s">
        <v>336</v>
      </c>
      <c r="E1" s="1" t="s">
        <v>362</v>
      </c>
    </row>
    <row r="2" spans="2:5">
      <c r="C2" s="38"/>
    </row>
    <row r="3" spans="2:5">
      <c r="B3" s="37" t="s">
        <v>303</v>
      </c>
      <c r="C3" s="38" t="s">
        <v>314</v>
      </c>
      <c r="D3" s="38" t="s">
        <v>314</v>
      </c>
      <c r="E3" s="38" t="s">
        <v>314</v>
      </c>
    </row>
    <row r="4" spans="2:5">
      <c r="B4" s="1" t="s">
        <v>304</v>
      </c>
      <c r="C4" s="54">
        <v>3046096462</v>
      </c>
      <c r="D4" s="54">
        <v>447695868</v>
      </c>
      <c r="E4" s="40">
        <f>SUM(C4:D4)</f>
        <v>3493792330</v>
      </c>
    </row>
    <row r="5" spans="2:5">
      <c r="B5" t="s">
        <v>305</v>
      </c>
      <c r="C5" s="54">
        <v>1469549146</v>
      </c>
      <c r="D5" s="54">
        <v>168896392</v>
      </c>
      <c r="E5" s="40">
        <f t="shared" ref="E5:E62" si="0">SUM(C5:D5)</f>
        <v>1638445538</v>
      </c>
    </row>
    <row r="6" spans="2:5">
      <c r="B6" t="s">
        <v>350</v>
      </c>
      <c r="C6" s="54">
        <v>23576532</v>
      </c>
      <c r="D6" s="54">
        <v>5525836</v>
      </c>
      <c r="E6" s="40">
        <f t="shared" si="0"/>
        <v>29102368</v>
      </c>
    </row>
    <row r="7" spans="2:5">
      <c r="B7" t="s">
        <v>306</v>
      </c>
      <c r="C7" s="54">
        <v>32354830</v>
      </c>
      <c r="D7" s="54">
        <v>2764125</v>
      </c>
      <c r="E7" s="40">
        <f t="shared" si="0"/>
        <v>35118955</v>
      </c>
    </row>
    <row r="8" spans="2:5">
      <c r="B8" t="s">
        <v>307</v>
      </c>
      <c r="C8" s="54">
        <v>1520615954</v>
      </c>
      <c r="D8" s="54">
        <v>270509515</v>
      </c>
      <c r="E8" s="40">
        <f t="shared" si="0"/>
        <v>1791125469</v>
      </c>
    </row>
    <row r="9" spans="2:5">
      <c r="C9" s="52"/>
      <c r="D9" s="52"/>
      <c r="E9" s="40"/>
    </row>
    <row r="10" spans="2:5">
      <c r="B10" s="1" t="s">
        <v>308</v>
      </c>
      <c r="C10" s="53">
        <f>SUM(C11:C12)</f>
        <v>427922983</v>
      </c>
      <c r="D10" s="53">
        <f>SUM(D11:D12)</f>
        <v>65752743</v>
      </c>
      <c r="E10" s="40">
        <f t="shared" si="0"/>
        <v>493675726</v>
      </c>
    </row>
    <row r="11" spans="2:5">
      <c r="B11" s="36" t="s">
        <v>351</v>
      </c>
      <c r="C11" s="54">
        <v>231901380</v>
      </c>
      <c r="D11" s="54">
        <v>45318801</v>
      </c>
      <c r="E11" s="40">
        <f t="shared" si="0"/>
        <v>277220181</v>
      </c>
    </row>
    <row r="12" spans="2:5">
      <c r="B12" s="36" t="s">
        <v>309</v>
      </c>
      <c r="C12" s="54">
        <v>196021603</v>
      </c>
      <c r="D12" s="54">
        <v>20433942</v>
      </c>
      <c r="E12" s="40">
        <f t="shared" si="0"/>
        <v>216455545</v>
      </c>
    </row>
    <row r="13" spans="2:5">
      <c r="C13" s="52"/>
      <c r="D13" s="52"/>
      <c r="E13" s="40"/>
    </row>
    <row r="14" spans="2:5">
      <c r="B14" s="1" t="s">
        <v>310</v>
      </c>
      <c r="C14" s="54">
        <v>2618173479</v>
      </c>
      <c r="D14" s="54">
        <v>381943125</v>
      </c>
      <c r="E14" s="40">
        <f t="shared" si="0"/>
        <v>3000116604</v>
      </c>
    </row>
    <row r="15" spans="2:5">
      <c r="B15" t="s">
        <v>311</v>
      </c>
      <c r="C15" s="54">
        <v>1041626163</v>
      </c>
      <c r="D15" s="54">
        <v>103143649</v>
      </c>
      <c r="E15" s="40">
        <f t="shared" si="0"/>
        <v>1144769812</v>
      </c>
    </row>
    <row r="16" spans="2:5">
      <c r="B16" t="s">
        <v>352</v>
      </c>
      <c r="C16" s="54">
        <v>23576532</v>
      </c>
      <c r="D16" s="54">
        <v>5525836</v>
      </c>
      <c r="E16" s="40">
        <f t="shared" si="0"/>
        <v>29102368</v>
      </c>
    </row>
    <row r="17" spans="2:5">
      <c r="B17" t="s">
        <v>312</v>
      </c>
      <c r="C17" s="54">
        <v>32354830</v>
      </c>
      <c r="D17" s="54">
        <v>2764125</v>
      </c>
      <c r="E17" s="40">
        <f t="shared" si="0"/>
        <v>35118955</v>
      </c>
    </row>
    <row r="18" spans="2:5">
      <c r="B18" t="s">
        <v>313</v>
      </c>
      <c r="C18" s="54">
        <v>1520615954</v>
      </c>
      <c r="D18" s="54">
        <v>270509515</v>
      </c>
      <c r="E18" s="40">
        <f t="shared" si="0"/>
        <v>1791125469</v>
      </c>
    </row>
    <row r="19" spans="2:5">
      <c r="C19" s="52"/>
      <c r="E19" s="40"/>
    </row>
    <row r="20" spans="2:5">
      <c r="B20" s="37" t="s">
        <v>78</v>
      </c>
      <c r="C20" s="52"/>
      <c r="E20" s="40"/>
    </row>
    <row r="21" spans="2:5">
      <c r="B21" t="s">
        <v>315</v>
      </c>
      <c r="C21" s="54">
        <v>1940359779</v>
      </c>
      <c r="D21" s="54">
        <v>227016977</v>
      </c>
      <c r="E21" s="40">
        <f t="shared" si="0"/>
        <v>2167376756</v>
      </c>
    </row>
    <row r="22" spans="2:5">
      <c r="B22" t="s">
        <v>316</v>
      </c>
      <c r="C22" s="54">
        <v>1940359779</v>
      </c>
      <c r="D22" s="54">
        <v>227016977</v>
      </c>
      <c r="E22" s="40">
        <f t="shared" si="0"/>
        <v>2167376756</v>
      </c>
    </row>
    <row r="23" spans="2:5">
      <c r="B23" s="39" t="s">
        <v>317</v>
      </c>
      <c r="C23" s="53">
        <f>C14-C22</f>
        <v>677813700</v>
      </c>
      <c r="D23" s="53">
        <f>D14-D22</f>
        <v>154926148</v>
      </c>
      <c r="E23" s="40">
        <f t="shared" si="0"/>
        <v>832739848</v>
      </c>
    </row>
    <row r="24" spans="2:5">
      <c r="B24" t="s">
        <v>318</v>
      </c>
      <c r="C24" s="51">
        <f>C21/C14</f>
        <v>0.74111199833141383</v>
      </c>
      <c r="D24" s="51">
        <f>D21/D14</f>
        <v>0.59437377489122234</v>
      </c>
      <c r="E24" s="51">
        <f>E21/E14</f>
        <v>0.72243083922480766</v>
      </c>
    </row>
    <row r="25" spans="2:5">
      <c r="B25" t="s">
        <v>319</v>
      </c>
      <c r="C25" s="51">
        <f>C22/C14</f>
        <v>0.74111199833141383</v>
      </c>
      <c r="D25" s="51">
        <f>D22/D14</f>
        <v>0.59437377489122234</v>
      </c>
      <c r="E25" s="51">
        <f>E22/E14</f>
        <v>0.72243083922480766</v>
      </c>
    </row>
    <row r="26" spans="2:5">
      <c r="E26" s="40"/>
    </row>
    <row r="27" spans="2:5">
      <c r="D27" s="54"/>
      <c r="E27" s="40"/>
    </row>
    <row r="28" spans="2:5" ht="30" customHeight="1">
      <c r="B28" s="44" t="s">
        <v>354</v>
      </c>
      <c r="C28" s="49" t="s">
        <v>324</v>
      </c>
      <c r="D28" s="49" t="s">
        <v>324</v>
      </c>
      <c r="E28" s="49" t="s">
        <v>324</v>
      </c>
    </row>
    <row r="29" spans="2:5">
      <c r="B29" t="s">
        <v>356</v>
      </c>
      <c r="C29" s="54">
        <v>386619790</v>
      </c>
      <c r="D29" s="43">
        <v>24267556</v>
      </c>
      <c r="E29" s="40">
        <f t="shared" si="0"/>
        <v>410887346</v>
      </c>
    </row>
    <row r="30" spans="2:5">
      <c r="B30" s="44"/>
      <c r="C30" s="49"/>
      <c r="D30" s="54"/>
      <c r="E30" s="40"/>
    </row>
    <row r="31" spans="2:5">
      <c r="B31" s="1" t="s">
        <v>337</v>
      </c>
      <c r="C31" s="55">
        <v>0.17180000000000001</v>
      </c>
      <c r="D31" s="61">
        <v>0.38679999999999998</v>
      </c>
      <c r="E31" s="40"/>
    </row>
    <row r="32" spans="2:5">
      <c r="B32" t="s">
        <v>327</v>
      </c>
      <c r="C32" s="56" t="s">
        <v>359</v>
      </c>
      <c r="D32" s="41"/>
      <c r="E32" s="40"/>
    </row>
    <row r="33" spans="2:5">
      <c r="B33" t="s">
        <v>328</v>
      </c>
      <c r="C33" s="56" t="s">
        <v>359</v>
      </c>
      <c r="D33" s="41"/>
      <c r="E33" s="40"/>
    </row>
    <row r="34" spans="2:5">
      <c r="C34" s="52"/>
      <c r="D34" s="41"/>
      <c r="E34" s="40"/>
    </row>
    <row r="35" spans="2:5">
      <c r="B35" s="1" t="s">
        <v>338</v>
      </c>
      <c r="C35" s="55">
        <v>0.14449999999999999</v>
      </c>
      <c r="D35" s="61">
        <v>0.28499999999999998</v>
      </c>
      <c r="E35" s="40"/>
    </row>
    <row r="36" spans="2:5">
      <c r="B36" t="s">
        <v>327</v>
      </c>
      <c r="C36" s="56" t="s">
        <v>359</v>
      </c>
      <c r="D36" s="41"/>
      <c r="E36" s="40"/>
    </row>
    <row r="37" spans="2:5">
      <c r="B37" t="s">
        <v>328</v>
      </c>
      <c r="C37" s="56" t="s">
        <v>359</v>
      </c>
      <c r="D37" s="41"/>
      <c r="E37" s="40"/>
    </row>
    <row r="38" spans="2:5">
      <c r="C38" s="52"/>
      <c r="D38" s="41"/>
      <c r="E38" s="40"/>
    </row>
    <row r="39" spans="2:5">
      <c r="B39" s="1" t="s">
        <v>339</v>
      </c>
      <c r="C39" s="51">
        <v>0.1608</v>
      </c>
      <c r="D39" s="61">
        <v>0.3659</v>
      </c>
      <c r="E39" s="45">
        <f>E43/E29</f>
        <v>0.17291348028031023</v>
      </c>
    </row>
    <row r="40" spans="2:5">
      <c r="B40" t="s">
        <v>327</v>
      </c>
      <c r="C40" s="51">
        <v>7.0000000000000007E-2</v>
      </c>
      <c r="D40" s="61">
        <v>0.1018</v>
      </c>
      <c r="E40" s="45">
        <f>E44/E29</f>
        <v>7.187814929691215E-2</v>
      </c>
    </row>
    <row r="41" spans="2:5">
      <c r="B41" t="s">
        <v>328</v>
      </c>
      <c r="C41" s="51">
        <v>9.0800000000000006E-2</v>
      </c>
      <c r="D41" s="61">
        <v>0.2641</v>
      </c>
      <c r="E41" s="63">
        <f>E45/E29</f>
        <v>0.10103533098339806</v>
      </c>
    </row>
    <row r="42" spans="2:5">
      <c r="C42" s="52"/>
      <c r="D42" s="41"/>
      <c r="E42" s="40"/>
    </row>
    <row r="43" spans="2:5">
      <c r="B43" s="1" t="s">
        <v>340</v>
      </c>
      <c r="C43" s="54">
        <v>62168462</v>
      </c>
      <c r="D43" s="43">
        <v>8879499</v>
      </c>
      <c r="E43" s="40">
        <f t="shared" si="0"/>
        <v>71047961</v>
      </c>
    </row>
    <row r="44" spans="2:5">
      <c r="B44" t="s">
        <v>330</v>
      </c>
      <c r="C44" s="54">
        <v>27063385</v>
      </c>
      <c r="D44" s="43">
        <v>2470437</v>
      </c>
      <c r="E44" s="40">
        <f t="shared" si="0"/>
        <v>29533822</v>
      </c>
    </row>
    <row r="45" spans="2:5">
      <c r="B45" t="s">
        <v>331</v>
      </c>
      <c r="C45" s="54">
        <v>35105077</v>
      </c>
      <c r="D45" s="43">
        <v>6409062</v>
      </c>
      <c r="E45" s="40">
        <f t="shared" si="0"/>
        <v>41514139</v>
      </c>
    </row>
    <row r="46" spans="2:5">
      <c r="C46" s="52"/>
      <c r="D46" s="41"/>
      <c r="E46" s="40"/>
    </row>
    <row r="47" spans="2:5">
      <c r="B47" s="1" t="s">
        <v>332</v>
      </c>
      <c r="C47" s="53">
        <v>56666712</v>
      </c>
      <c r="D47" s="43">
        <v>12672395</v>
      </c>
      <c r="E47" s="40">
        <f t="shared" si="0"/>
        <v>69339107</v>
      </c>
    </row>
    <row r="48" spans="2:5">
      <c r="B48" s="1" t="s">
        <v>360</v>
      </c>
      <c r="C48" s="51">
        <f>C47/C29</f>
        <v>0.14656961041751121</v>
      </c>
      <c r="D48" s="51">
        <f>D47/D29</f>
        <v>0.52219494208646311</v>
      </c>
      <c r="E48" s="55">
        <f>E47/E29</f>
        <v>0.16875454470676252</v>
      </c>
    </row>
    <row r="49" spans="2:5">
      <c r="C49" s="52"/>
      <c r="D49" s="41"/>
      <c r="E49" s="40"/>
    </row>
    <row r="50" spans="2:5">
      <c r="B50" t="s">
        <v>342</v>
      </c>
      <c r="C50" s="54">
        <v>91771789</v>
      </c>
      <c r="D50" s="50">
        <v>19081457</v>
      </c>
      <c r="E50" s="40">
        <f t="shared" si="0"/>
        <v>110853246</v>
      </c>
    </row>
    <row r="51" spans="2:5">
      <c r="B51" t="s">
        <v>353</v>
      </c>
      <c r="C51" s="55">
        <f>C50/C29</f>
        <v>0.23736961059339462</v>
      </c>
      <c r="D51" s="55">
        <f>D50/D29</f>
        <v>0.78629496105829533</v>
      </c>
      <c r="E51" s="55">
        <f>E50/E29</f>
        <v>0.26978987569016061</v>
      </c>
    </row>
    <row r="52" spans="2:5">
      <c r="C52" s="41"/>
      <c r="E52" s="40"/>
    </row>
    <row r="53" spans="2:5" ht="30">
      <c r="B53" s="44" t="s">
        <v>355</v>
      </c>
      <c r="C53" s="49" t="s">
        <v>345</v>
      </c>
      <c r="D53" s="49" t="s">
        <v>363</v>
      </c>
      <c r="E53" s="49" t="s">
        <v>363</v>
      </c>
    </row>
    <row r="54" spans="2:5">
      <c r="B54" s="1" t="s">
        <v>341</v>
      </c>
      <c r="C54" s="58">
        <v>356400733</v>
      </c>
      <c r="D54" s="58">
        <v>22370750</v>
      </c>
      <c r="E54" s="40">
        <f t="shared" si="0"/>
        <v>378771483</v>
      </c>
    </row>
    <row r="55" spans="2:5">
      <c r="B55" t="s">
        <v>343</v>
      </c>
      <c r="C55" s="58">
        <v>215637278</v>
      </c>
      <c r="D55" s="54">
        <v>17909882</v>
      </c>
      <c r="E55" s="40">
        <f t="shared" si="0"/>
        <v>233547160</v>
      </c>
    </row>
    <row r="56" spans="2:5">
      <c r="B56" t="s">
        <v>344</v>
      </c>
      <c r="C56" s="58">
        <v>140763455</v>
      </c>
      <c r="D56" s="54">
        <v>4460868</v>
      </c>
      <c r="E56" s="40">
        <f t="shared" si="0"/>
        <v>145224323</v>
      </c>
    </row>
    <row r="57" spans="2:5">
      <c r="B57" s="1" t="s">
        <v>346</v>
      </c>
      <c r="C57" s="59">
        <v>0.156</v>
      </c>
      <c r="D57" s="62">
        <v>0.36031000000000002</v>
      </c>
      <c r="E57" s="45">
        <f>(C57*C$54+D57*D$54)/E$54</f>
        <v>0.16806682165272721</v>
      </c>
    </row>
    <row r="58" spans="2:5" hidden="1">
      <c r="B58" t="s">
        <v>343</v>
      </c>
      <c r="C58" s="57"/>
      <c r="D58" s="52"/>
      <c r="E58" s="45">
        <f t="shared" ref="E58:E61" si="1">(C58*C$54+D58*D$54)/E$54</f>
        <v>0</v>
      </c>
    </row>
    <row r="59" spans="2:5" hidden="1">
      <c r="B59" t="s">
        <v>344</v>
      </c>
      <c r="C59" s="57"/>
      <c r="D59" s="52"/>
      <c r="E59" s="45">
        <f t="shared" si="1"/>
        <v>0</v>
      </c>
    </row>
    <row r="60" spans="2:5">
      <c r="B60" t="s">
        <v>348</v>
      </c>
      <c r="C60" s="59">
        <v>6.8070000000000006E-2</v>
      </c>
      <c r="D60" s="62">
        <v>9.3420000000000003E-2</v>
      </c>
      <c r="E60" s="45">
        <f t="shared" si="1"/>
        <v>6.9567204879333544E-2</v>
      </c>
    </row>
    <row r="61" spans="2:5">
      <c r="B61" t="s">
        <v>347</v>
      </c>
      <c r="C61" s="60">
        <v>8.8029999999999997E-2</v>
      </c>
      <c r="D61" s="62">
        <v>0.26689000000000002</v>
      </c>
      <c r="E61" s="45">
        <f t="shared" si="1"/>
        <v>9.8593710639747381E-2</v>
      </c>
    </row>
    <row r="62" spans="2:5">
      <c r="B62" t="s">
        <v>349</v>
      </c>
      <c r="C62" s="48">
        <v>39847401</v>
      </c>
      <c r="D62" s="58">
        <v>9001009</v>
      </c>
      <c r="E62" s="40">
        <f t="shared" si="0"/>
        <v>48848410</v>
      </c>
    </row>
    <row r="63" spans="2:5">
      <c r="B63" s="1" t="s">
        <v>361</v>
      </c>
      <c r="C63" s="46">
        <f>C62/C54</f>
        <v>0.11180504783080791</v>
      </c>
      <c r="D63" s="51">
        <f>D62/D54</f>
        <v>0.40235615703541455</v>
      </c>
      <c r="E63" s="51">
        <f>E62/E54</f>
        <v>0.12896538465119878</v>
      </c>
    </row>
    <row r="64" spans="2:5">
      <c r="B64" s="1"/>
      <c r="C64" s="46"/>
      <c r="D64" s="52"/>
      <c r="E64" s="40"/>
    </row>
    <row r="65" spans="2:5">
      <c r="B65" s="37" t="s">
        <v>357</v>
      </c>
      <c r="C65" s="47">
        <f>C61+C63</f>
        <v>0.19983504783080791</v>
      </c>
      <c r="D65" s="47">
        <f>D61+D63</f>
        <v>0.66924615703541457</v>
      </c>
      <c r="E65" s="47">
        <f>E61+E63</f>
        <v>0.22755909529094615</v>
      </c>
    </row>
    <row r="66" spans="2:5">
      <c r="B66" s="37" t="s">
        <v>358</v>
      </c>
      <c r="C66" s="47">
        <f>C63+C41</f>
        <v>0.20260504783080791</v>
      </c>
      <c r="D66" s="47">
        <f>D63+D41</f>
        <v>0.66645615703541461</v>
      </c>
      <c r="E66" s="47">
        <f>E63+E41</f>
        <v>0.23000071563459684</v>
      </c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42BA-D4A2-45B3-A8B2-8ABC5DC55712}">
  <dimension ref="A1:B42"/>
  <sheetViews>
    <sheetView workbookViewId="0">
      <selection activeCell="A10" sqref="A10"/>
    </sheetView>
  </sheetViews>
  <sheetFormatPr defaultRowHeight="15"/>
  <cols>
    <col min="1" max="1" width="22" customWidth="1"/>
    <col min="2" max="2" width="22.85546875" customWidth="1"/>
    <col min="3" max="3" width="32.28515625" customWidth="1"/>
  </cols>
  <sheetData>
    <row r="1" spans="1:2">
      <c r="B1" s="1" t="s">
        <v>325</v>
      </c>
    </row>
    <row r="2" spans="1:2">
      <c r="B2" s="38" t="s">
        <v>314</v>
      </c>
    </row>
    <row r="3" spans="1:2">
      <c r="A3" s="37" t="s">
        <v>303</v>
      </c>
    </row>
    <row r="4" spans="1:2">
      <c r="A4" s="1" t="s">
        <v>304</v>
      </c>
    </row>
    <row r="5" spans="1:2">
      <c r="A5" t="s">
        <v>305</v>
      </c>
    </row>
    <row r="6" spans="1:2">
      <c r="A6" t="s">
        <v>306</v>
      </c>
    </row>
    <row r="7" spans="1:2">
      <c r="A7" t="s">
        <v>307</v>
      </c>
    </row>
    <row r="9" spans="1:2">
      <c r="A9" s="1" t="s">
        <v>308</v>
      </c>
    </row>
    <row r="10" spans="1:2">
      <c r="A10" s="36" t="s">
        <v>351</v>
      </c>
    </row>
    <row r="11" spans="1:2">
      <c r="A11" s="36" t="s">
        <v>309</v>
      </c>
    </row>
    <row r="13" spans="1:2">
      <c r="A13" s="1" t="s">
        <v>310</v>
      </c>
    </row>
    <row r="14" spans="1:2">
      <c r="A14" t="s">
        <v>311</v>
      </c>
    </row>
    <row r="15" spans="1:2">
      <c r="A15" t="s">
        <v>312</v>
      </c>
    </row>
    <row r="16" spans="1:2">
      <c r="A16" t="s">
        <v>313</v>
      </c>
    </row>
    <row r="17" spans="1:2">
      <c r="B17" s="41"/>
    </row>
    <row r="18" spans="1:2">
      <c r="A18" t="s">
        <v>322</v>
      </c>
      <c r="B18" s="42"/>
    </row>
    <row r="19" spans="1:2">
      <c r="A19" t="s">
        <v>320</v>
      </c>
      <c r="B19" s="43"/>
    </row>
    <row r="20" spans="1:2">
      <c r="A20" t="s">
        <v>321</v>
      </c>
      <c r="B20" s="41"/>
    </row>
    <row r="21" spans="1:2">
      <c r="B21" s="41"/>
    </row>
    <row r="22" spans="1:2">
      <c r="A22" s="37" t="s">
        <v>78</v>
      </c>
      <c r="B22" s="41"/>
    </row>
    <row r="23" spans="1:2">
      <c r="A23" s="39" t="s">
        <v>317</v>
      </c>
    </row>
    <row r="24" spans="1:2">
      <c r="A24" t="s">
        <v>315</v>
      </c>
    </row>
    <row r="25" spans="1:2">
      <c r="A25" t="s">
        <v>316</v>
      </c>
    </row>
    <row r="26" spans="1:2">
      <c r="A26" t="s">
        <v>318</v>
      </c>
    </row>
    <row r="27" spans="1:2">
      <c r="A27" t="s">
        <v>319</v>
      </c>
    </row>
    <row r="30" spans="1:2">
      <c r="A30" s="37" t="s">
        <v>323</v>
      </c>
      <c r="B30" t="s">
        <v>324</v>
      </c>
    </row>
    <row r="31" spans="1:2">
      <c r="A31" t="s">
        <v>326</v>
      </c>
    </row>
    <row r="32" spans="1:2">
      <c r="A32" t="s">
        <v>327</v>
      </c>
    </row>
    <row r="33" spans="1:1">
      <c r="A33" t="s">
        <v>328</v>
      </c>
    </row>
    <row r="35" spans="1:1">
      <c r="A35" t="s">
        <v>329</v>
      </c>
    </row>
    <row r="36" spans="1:1">
      <c r="A36" t="s">
        <v>330</v>
      </c>
    </row>
    <row r="37" spans="1:1">
      <c r="A37" t="s">
        <v>331</v>
      </c>
    </row>
    <row r="39" spans="1:1">
      <c r="A39" t="s">
        <v>332</v>
      </c>
    </row>
    <row r="41" spans="1:1">
      <c r="A41" t="s">
        <v>333</v>
      </c>
    </row>
    <row r="42" spans="1:1">
      <c r="A42" t="s">
        <v>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sheetPr codeName="Sheet7"/>
  <dimension ref="A1:D6"/>
  <sheetViews>
    <sheetView workbookViewId="0">
      <selection activeCell="D28" sqref="D2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1" spans="1:4">
      <c r="A1" t="s">
        <v>218</v>
      </c>
    </row>
    <row r="2" spans="1:4">
      <c r="B2" t="s">
        <v>212</v>
      </c>
    </row>
    <row r="3" spans="1:4">
      <c r="B3" s="32" t="s">
        <v>100</v>
      </c>
      <c r="C3" s="32" t="s">
        <v>207</v>
      </c>
    </row>
    <row r="4" spans="1:4">
      <c r="B4" t="b">
        <v>0</v>
      </c>
      <c r="C4" t="b">
        <v>0</v>
      </c>
      <c r="D4" t="s">
        <v>213</v>
      </c>
    </row>
    <row r="5" spans="1:4">
      <c r="B5" t="b">
        <v>1</v>
      </c>
      <c r="C5" t="b">
        <v>1</v>
      </c>
      <c r="D5" t="s">
        <v>214</v>
      </c>
    </row>
    <row r="6" spans="1:4">
      <c r="B6" t="b">
        <v>1</v>
      </c>
      <c r="C6" t="b">
        <v>0</v>
      </c>
      <c r="D6" t="s">
        <v>215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returns</vt:lpstr>
      <vt:lpstr>SimsAnalysis</vt:lpstr>
      <vt:lpstr>targetVals</vt:lpstr>
      <vt:lpstr>targetTemplate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2021-10-04T14:53:05Z</dcterms:modified>
</cp:coreProperties>
</file>