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Git\Proj_CAPlans\model_SJ\inputs\data_raw\"/>
    </mc:Choice>
  </mc:AlternateContent>
  <xr:revisionPtr revIDLastSave="0" documentId="13_ncr:1_{E4D3843F-D669-472E-8E05-2D7E383D6B16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Init_unrecReturn" sheetId="12" r:id="rId1"/>
    <sheet name="Init_amort" sheetId="13" r:id="rId2"/>
    <sheet name="init_amort_t1_raw" sheetId="14" r:id="rId3"/>
    <sheet name="init_amort_t2_raw" sheetId="20" r:id="rId4"/>
    <sheet name="Init_unrecReturn_raw" sheetId="19" r:id="rId5"/>
    <sheet name="benfactor" sheetId="21" r:id="rId6"/>
  </sheets>
  <definedNames>
    <definedName name="_xlnm._FilterDatabase" localSheetId="1" hidden="1">Init_amort!$C$7:$J$93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4" l="1"/>
  <c r="G7" i="14"/>
  <c r="F8" i="14"/>
  <c r="G8" i="14"/>
  <c r="F9" i="14"/>
  <c r="G9" i="14"/>
  <c r="F10" i="14"/>
  <c r="G10" i="14"/>
  <c r="F11" i="14"/>
  <c r="G11" i="14"/>
  <c r="F12" i="14"/>
  <c r="G12" i="14"/>
  <c r="F13" i="14"/>
  <c r="G13" i="14"/>
  <c r="F14" i="14"/>
  <c r="G14" i="14"/>
  <c r="F15" i="14"/>
  <c r="G15" i="14"/>
  <c r="F16" i="14"/>
  <c r="G16" i="14"/>
  <c r="F17" i="14"/>
  <c r="G17" i="14"/>
  <c r="F18" i="14"/>
  <c r="G18" i="14"/>
  <c r="F19" i="14"/>
  <c r="G19" i="14"/>
  <c r="F20" i="14"/>
  <c r="G20" i="14"/>
  <c r="F21" i="14"/>
  <c r="G21" i="14"/>
  <c r="F22" i="14"/>
  <c r="G22" i="14"/>
  <c r="F23" i="14"/>
  <c r="G23" i="14"/>
  <c r="F24" i="14"/>
  <c r="G24" i="14"/>
  <c r="F25" i="14"/>
  <c r="G25" i="14"/>
  <c r="F26" i="14"/>
  <c r="G26" i="14"/>
  <c r="F27" i="14"/>
  <c r="G27" i="14"/>
  <c r="F28" i="14"/>
  <c r="G28" i="14"/>
  <c r="F29" i="14"/>
  <c r="G29" i="14"/>
  <c r="F30" i="14"/>
  <c r="G30" i="14"/>
  <c r="F31" i="14"/>
  <c r="G31" i="14"/>
  <c r="F32" i="14"/>
  <c r="G32" i="14"/>
  <c r="F33" i="14"/>
  <c r="G33" i="14"/>
  <c r="F34" i="14"/>
  <c r="G34" i="14"/>
  <c r="F35" i="14"/>
  <c r="G35" i="14"/>
  <c r="F36" i="14"/>
  <c r="G36" i="14"/>
  <c r="F37" i="14"/>
  <c r="G37" i="14"/>
  <c r="G6" i="14"/>
  <c r="F6" i="14"/>
  <c r="C13" i="21"/>
  <c r="C5" i="21"/>
</calcChain>
</file>

<file path=xl/sharedStrings.xml><?xml version="1.0" encoding="utf-8"?>
<sst xmlns="http://schemas.openxmlformats.org/spreadsheetml/2006/main" count="453" uniqueCount="87">
  <si>
    <t>year</t>
  </si>
  <si>
    <t>DeferredReturn</t>
  </si>
  <si>
    <t>TOC</t>
  </si>
  <si>
    <t>type</t>
  </si>
  <si>
    <t>year.est</t>
  </si>
  <si>
    <t>balance</t>
  </si>
  <si>
    <t>year.remaining</t>
  </si>
  <si>
    <r>
      <rPr>
        <b/>
        <sz val="9"/>
        <color rgb="FFFFFFFF"/>
        <rFont val="Liberation Sans Narrow"/>
        <family val="2"/>
      </rPr>
      <t>Reason for Base</t>
    </r>
  </si>
  <si>
    <r>
      <rPr>
        <b/>
        <sz val="9"/>
        <color rgb="FFFFFFFF"/>
        <rFont val="Liberation Sans Narrow"/>
        <family val="2"/>
      </rPr>
      <t>Date Established</t>
    </r>
  </si>
  <si>
    <r>
      <rPr>
        <b/>
        <sz val="9"/>
        <color rgb="FFFFFFFF"/>
        <rFont val="Liberation Sans Narrow"/>
        <family val="2"/>
      </rPr>
      <t xml:space="preserve">Remaining Amortization
</t>
    </r>
    <r>
      <rPr>
        <b/>
        <sz val="9"/>
        <color rgb="FFFFFFFF"/>
        <rFont val="Liberation Sans Narrow"/>
        <family val="2"/>
      </rPr>
      <t>Period</t>
    </r>
  </si>
  <si>
    <r>
      <rPr>
        <b/>
        <sz val="9"/>
        <color rgb="FFFFFFFF"/>
        <rFont val="Liberation Sans Narrow"/>
        <family val="2"/>
      </rPr>
      <t>Balance on 6/30/2018</t>
    </r>
  </si>
  <si>
    <t>cell_range</t>
  </si>
  <si>
    <t>grp_name</t>
  </si>
  <si>
    <t>AV_date</t>
  </si>
  <si>
    <t>mixed</t>
  </si>
  <si>
    <t>grp</t>
  </si>
  <si>
    <t>C6:D10</t>
  </si>
  <si>
    <t>amort.method</t>
  </si>
  <si>
    <t>amort.type</t>
  </si>
  <si>
    <t>skipY1</t>
  </si>
  <si>
    <t>cp</t>
  </si>
  <si>
    <t>closed</t>
  </si>
  <si>
    <t>all</t>
  </si>
  <si>
    <t>pf.t1</t>
  </si>
  <si>
    <t>fire</t>
  </si>
  <si>
    <t>police</t>
  </si>
  <si>
    <t>pf.t1.fire</t>
  </si>
  <si>
    <t>pf.t1.police</t>
  </si>
  <si>
    <t>pf.t2.police</t>
  </si>
  <si>
    <t>pf.t2.fire</t>
  </si>
  <si>
    <t>yos</t>
  </si>
  <si>
    <t>1-19</t>
  </si>
  <si>
    <t>21+</t>
  </si>
  <si>
    <t>Service Ret</t>
  </si>
  <si>
    <t>Disb Ret</t>
  </si>
  <si>
    <t>'1-19</t>
  </si>
  <si>
    <t>Source: AV2020, ep34-36</t>
  </si>
  <si>
    <t>Annual increase of payments: 2.25%</t>
  </si>
  <si>
    <r>
      <rPr>
        <b/>
        <sz val="11"/>
        <rFont val="Times New Roman"/>
        <family val="1"/>
      </rPr>
      <t>Source</t>
    </r>
  </si>
  <si>
    <r>
      <rPr>
        <b/>
        <sz val="11"/>
        <rFont val="Times New Roman"/>
        <family val="1"/>
      </rPr>
      <t>Date</t>
    </r>
  </si>
  <si>
    <r>
      <rPr>
        <b/>
        <sz val="11"/>
        <rFont val="Times New Roman"/>
        <family val="1"/>
      </rPr>
      <t>Balance</t>
    </r>
  </si>
  <si>
    <r>
      <rPr>
        <b/>
        <sz val="11"/>
        <rFont val="Times New Roman"/>
        <family val="1"/>
      </rPr>
      <t xml:space="preserve">Remaining </t>
    </r>
    <r>
      <rPr>
        <b/>
        <sz val="11"/>
        <rFont val="Times New Roman"/>
        <family val="1"/>
      </rPr>
      <t>Period</t>
    </r>
  </si>
  <si>
    <r>
      <rPr>
        <b/>
        <sz val="11"/>
        <rFont val="Times New Roman"/>
        <family val="1"/>
      </rPr>
      <t>Amortization Payment</t>
    </r>
  </si>
  <si>
    <r>
      <rPr>
        <b/>
        <sz val="11"/>
        <rFont val="Times New Roman"/>
        <family val="1"/>
      </rPr>
      <t>Fire</t>
    </r>
  </si>
  <si>
    <r>
      <rPr>
        <b/>
        <sz val="11"/>
        <rFont val="Times New Roman"/>
        <family val="1"/>
      </rPr>
      <t>Police</t>
    </r>
  </si>
  <si>
    <r>
      <rPr>
        <b/>
        <sz val="11"/>
        <rFont val="Times New Roman"/>
        <family val="1"/>
      </rPr>
      <t>Total</t>
    </r>
  </si>
  <si>
    <r>
      <rPr>
        <sz val="9.5"/>
        <rFont val="Times New Roman"/>
        <family val="1"/>
      </rPr>
      <t>Experience Loss</t>
    </r>
  </si>
  <si>
    <r>
      <rPr>
        <sz val="9.5"/>
        <rFont val="Times New Roman"/>
        <family val="1"/>
      </rPr>
      <t>$  6,480</t>
    </r>
  </si>
  <si>
    <r>
      <rPr>
        <sz val="9.5"/>
        <rFont val="Times New Roman"/>
        <family val="1"/>
      </rPr>
      <t>$  1,621</t>
    </r>
  </si>
  <si>
    <r>
      <rPr>
        <sz val="9.5"/>
        <rFont val="Times New Roman"/>
        <family val="1"/>
      </rPr>
      <t>$  1,906</t>
    </r>
  </si>
  <si>
    <r>
      <rPr>
        <sz val="9.5"/>
        <rFont val="Times New Roman"/>
        <family val="1"/>
      </rPr>
      <t>$  3,527</t>
    </r>
  </si>
  <si>
    <r>
      <rPr>
        <sz val="9.5"/>
        <rFont val="Times New Roman"/>
        <family val="1"/>
      </rPr>
      <t>Ben Improvement</t>
    </r>
  </si>
  <si>
    <r>
      <rPr>
        <sz val="9.5"/>
        <rFont val="Times New Roman"/>
        <family val="1"/>
      </rPr>
      <t>Experience Gain</t>
    </r>
  </si>
  <si>
    <r>
      <rPr>
        <sz val="9.5"/>
        <rFont val="Times New Roman"/>
        <family val="1"/>
      </rPr>
      <t>Assumption Change</t>
    </r>
  </si>
  <si>
    <r>
      <rPr>
        <sz val="9.5"/>
        <rFont val="Times New Roman"/>
        <family val="1"/>
      </rPr>
      <t>SRBR Elimination</t>
    </r>
  </si>
  <si>
    <r>
      <rPr>
        <sz val="9.5"/>
        <rFont val="Times New Roman"/>
        <family val="1"/>
      </rPr>
      <t>Measure F (Rehires)</t>
    </r>
  </si>
  <si>
    <r>
      <rPr>
        <sz val="9.5"/>
        <rFont val="Times New Roman"/>
        <family val="1"/>
      </rPr>
      <t>Measure F (Classic/Fed)</t>
    </r>
  </si>
  <si>
    <r>
      <rPr>
        <sz val="9.5"/>
        <rFont val="Times New Roman"/>
        <family val="1"/>
      </rPr>
      <t>2020 UAL Payment</t>
    </r>
  </si>
  <si>
    <r>
      <rPr>
        <b/>
        <sz val="9.5"/>
        <rFont val="Times New Roman"/>
        <family val="1"/>
      </rPr>
      <t>Total City</t>
    </r>
  </si>
  <si>
    <r>
      <rPr>
        <b/>
        <sz val="9.5"/>
        <rFont val="Times New Roman"/>
        <family val="1"/>
      </rPr>
      <t>$  1,385,027</t>
    </r>
  </si>
  <si>
    <r>
      <rPr>
        <b/>
        <sz val="9.5"/>
        <rFont val="Times New Roman"/>
        <family val="1"/>
      </rPr>
      <t>$  68,649</t>
    </r>
  </si>
  <si>
    <r>
      <rPr>
        <b/>
        <sz val="9.5"/>
        <rFont val="Times New Roman"/>
        <family val="1"/>
      </rPr>
      <t>$  78,367</t>
    </r>
  </si>
  <si>
    <r>
      <rPr>
        <b/>
        <sz val="9.5"/>
        <rFont val="Times New Roman"/>
        <family val="1"/>
      </rPr>
      <t>$  147,016</t>
    </r>
  </si>
  <si>
    <r>
      <rPr>
        <sz val="9.5"/>
        <rFont val="Times New Roman"/>
        <family val="1"/>
      </rPr>
      <t>Retirement</t>
    </r>
  </si>
  <si>
    <r>
      <rPr>
        <sz val="9.5"/>
        <rFont val="Times New Roman"/>
        <family val="1"/>
      </rPr>
      <t>COLA</t>
    </r>
  </si>
  <si>
    <r>
      <rPr>
        <b/>
        <sz val="11"/>
        <rFont val="Times New Roman"/>
        <family val="1"/>
      </rPr>
      <t>Outstanding Balance</t>
    </r>
  </si>
  <si>
    <r>
      <rPr>
        <b/>
        <sz val="11"/>
        <rFont val="Times New Roman"/>
        <family val="1"/>
      </rPr>
      <t>Period</t>
    </r>
  </si>
  <si>
    <r>
      <rPr>
        <b/>
        <sz val="11"/>
        <rFont val="Times New Roman"/>
        <family val="1"/>
      </rPr>
      <t xml:space="preserve">RemainingAmortization
</t>
    </r>
    <r>
      <rPr>
        <b/>
        <sz val="11"/>
        <rFont val="Times New Roman"/>
        <family val="1"/>
      </rPr>
      <t>Payment</t>
    </r>
  </si>
  <si>
    <r>
      <rPr>
        <b/>
        <sz val="11"/>
        <rFont val="Times New Roman"/>
        <family val="1"/>
      </rPr>
      <t>Members and City</t>
    </r>
  </si>
  <si>
    <r>
      <rPr>
        <sz val="11"/>
        <rFont val="Times New Roman"/>
        <family val="1"/>
      </rPr>
      <t>Experience Gain</t>
    </r>
  </si>
  <si>
    <r>
      <rPr>
        <sz val="11"/>
        <rFont val="Times New Roman"/>
        <family val="1"/>
      </rPr>
      <t>$  0</t>
    </r>
  </si>
  <si>
    <r>
      <rPr>
        <sz val="11"/>
        <rFont val="Times New Roman"/>
        <family val="1"/>
      </rPr>
      <t>$  (24)</t>
    </r>
  </si>
  <si>
    <r>
      <rPr>
        <sz val="11"/>
        <rFont val="Times New Roman"/>
        <family val="1"/>
      </rPr>
      <t>$  (3)</t>
    </r>
  </si>
  <si>
    <r>
      <rPr>
        <sz val="11"/>
        <rFont val="Times New Roman"/>
        <family val="1"/>
      </rPr>
      <t>Assumption Change</t>
    </r>
  </si>
  <si>
    <r>
      <rPr>
        <sz val="11"/>
        <rFont val="Times New Roman"/>
        <family val="1"/>
      </rPr>
      <t>Measure F (Rehires)</t>
    </r>
  </si>
  <si>
    <r>
      <rPr>
        <sz val="11"/>
        <rFont val="Times New Roman"/>
        <family val="1"/>
      </rPr>
      <t>Experience Loss</t>
    </r>
  </si>
  <si>
    <r>
      <rPr>
        <b/>
        <sz val="11"/>
        <rFont val="Times New Roman"/>
        <family val="1"/>
      </rPr>
      <t>Total Tier 2</t>
    </r>
  </si>
  <si>
    <r>
      <rPr>
        <b/>
        <sz val="11"/>
        <rFont val="Times New Roman"/>
        <family val="1"/>
      </rPr>
      <t>$  (462)</t>
    </r>
  </si>
  <si>
    <r>
      <rPr>
        <b/>
        <sz val="11"/>
        <rFont val="Times New Roman"/>
        <family val="1"/>
      </rPr>
      <t>$  (1,636)</t>
    </r>
  </si>
  <si>
    <r>
      <rPr>
        <b/>
        <sz val="11"/>
        <rFont val="Times New Roman"/>
        <family val="1"/>
      </rPr>
      <t>$  (33)</t>
    </r>
  </si>
  <si>
    <r>
      <rPr>
        <b/>
        <sz val="11"/>
        <rFont val="Times New Roman"/>
        <family val="1"/>
      </rPr>
      <t>$  (151)</t>
    </r>
  </si>
  <si>
    <r>
      <rPr>
        <sz val="11"/>
        <rFont val="Times New Roman"/>
        <family val="1"/>
      </rPr>
      <t>Retirement</t>
    </r>
  </si>
  <si>
    <r>
      <rPr>
        <sz val="11"/>
        <rFont val="Times New Roman"/>
        <family val="1"/>
      </rPr>
      <t>COLA</t>
    </r>
  </si>
  <si>
    <t>Source: AV2020, ep37</t>
  </si>
  <si>
    <t>Fire</t>
  </si>
  <si>
    <t>assumed annual increase: 2.25%</t>
  </si>
  <si>
    <t>C7:J101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</si>
</sst>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_);\(0\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Times New Roman"/>
      <family val="1"/>
    </font>
    <font>
      <b/>
      <sz val="9"/>
      <name val="Liberation Sans Narrow"/>
      <family val="2"/>
    </font>
    <font>
      <b/>
      <sz val="9"/>
      <color rgb="FFFFFFFF"/>
      <name val="Liberation Sans Narrow"/>
      <family val="2"/>
    </font>
    <font>
      <sz val="9"/>
      <name val="Liberation Sans Narrow"/>
      <family val="2"/>
    </font>
    <font>
      <sz val="9"/>
      <color rgb="FF000000"/>
      <name val="Liberation Sans Narrow"/>
      <family val="2"/>
    </font>
    <font>
      <b/>
      <sz val="9"/>
      <color theme="5" tint="-0.249977111117893"/>
      <name val="Liberation Sans Narrow"/>
      <family val="2"/>
    </font>
    <font>
      <sz val="9"/>
      <name val="Liberation Sans Narrow"/>
    </font>
    <font>
      <sz val="9"/>
      <color theme="1"/>
      <name val="Liberation Sans Narrow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Times New Roman"/>
      <family val="1"/>
    </font>
    <font>
      <sz val="9.5"/>
      <name val="Times New Roman"/>
      <family val="1"/>
    </font>
    <font>
      <b/>
      <sz val="9.5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4">
    <xf numFmtId="0" fontId="0" fillId="0" borderId="0" xfId="0"/>
    <xf numFmtId="1" fontId="0" fillId="0" borderId="0" xfId="0" applyNumberFormat="1"/>
    <xf numFmtId="0" fontId="3" fillId="0" borderId="0" xfId="2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4" fillId="0" borderId="0" xfId="0" applyNumberFormat="1" applyFont="1" applyAlignment="1">
      <alignment horizontal="right" vertical="center" wrapText="1"/>
    </xf>
    <xf numFmtId="0" fontId="0" fillId="0" borderId="0" xfId="0" applyAlignment="1">
      <alignment horizontal="left" vertical="top" wrapText="1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64" fontId="5" fillId="0" borderId="0" xfId="1" applyNumberFormat="1" applyFont="1" applyFill="1" applyBorder="1" applyAlignment="1">
      <alignment horizontal="right" wrapText="1"/>
    </xf>
    <xf numFmtId="0" fontId="7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wrapText="1"/>
    </xf>
    <xf numFmtId="1" fontId="11" fillId="0" borderId="0" xfId="1" applyNumberFormat="1" applyFont="1" applyFill="1" applyBorder="1" applyAlignment="1">
      <alignment horizontal="right" wrapText="1"/>
    </xf>
    <xf numFmtId="1" fontId="11" fillId="0" borderId="0" xfId="1" applyNumberFormat="1" applyFont="1" applyFill="1" applyBorder="1" applyAlignment="1">
      <alignment horizontal="right" vertical="top" shrinkToFit="1"/>
    </xf>
    <xf numFmtId="164" fontId="12" fillId="0" borderId="0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14" fontId="10" fillId="0" borderId="0" xfId="0" applyNumberFormat="1" applyFont="1" applyFill="1" applyBorder="1" applyAlignment="1">
      <alignment horizontal="right" wrapText="1"/>
    </xf>
    <xf numFmtId="14" fontId="8" fillId="0" borderId="0" xfId="0" applyNumberFormat="1" applyFont="1" applyFill="1" applyBorder="1" applyAlignment="1">
      <alignment horizontal="right" vertical="top" shrinkToFit="1"/>
    </xf>
    <xf numFmtId="14" fontId="0" fillId="0" borderId="0" xfId="0" applyNumberFormat="1"/>
    <xf numFmtId="1" fontId="0" fillId="0" borderId="0" xfId="1" applyNumberFormat="1" applyFont="1" applyAlignment="1">
      <alignment horizontal="right"/>
    </xf>
    <xf numFmtId="16" fontId="0" fillId="0" borderId="0" xfId="0" quotePrefix="1" applyNumberFormat="1" applyAlignment="1">
      <alignment horizontal="right"/>
    </xf>
    <xf numFmtId="0" fontId="0" fillId="0" borderId="0" xfId="0" applyAlignment="1">
      <alignment horizontal="right"/>
    </xf>
    <xf numFmtId="0" fontId="14" fillId="0" borderId="2" xfId="0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 indent="1"/>
    </xf>
    <xf numFmtId="14" fontId="15" fillId="0" borderId="0" xfId="0" applyNumberFormat="1" applyFont="1" applyAlignment="1">
      <alignment horizontal="right" vertical="center" wrapText="1"/>
    </xf>
    <xf numFmtId="0" fontId="15" fillId="0" borderId="0" xfId="0" applyFont="1" applyAlignment="1">
      <alignment horizontal="right" vertical="center" wrapText="1"/>
    </xf>
    <xf numFmtId="165" fontId="15" fillId="0" borderId="0" xfId="0" applyNumberFormat="1" applyFont="1" applyAlignment="1">
      <alignment horizontal="right" vertical="center" wrapText="1"/>
    </xf>
    <xf numFmtId="0" fontId="15" fillId="0" borderId="0" xfId="0" applyFont="1" applyAlignment="1">
      <alignment horizontal="right" vertical="center" wrapText="1" indent="1"/>
    </xf>
    <xf numFmtId="3" fontId="15" fillId="0" borderId="0" xfId="0" applyNumberFormat="1" applyFont="1" applyAlignment="1">
      <alignment horizontal="right" vertical="center" wrapText="1"/>
    </xf>
    <xf numFmtId="1" fontId="15" fillId="0" borderId="0" xfId="0" applyNumberFormat="1" applyFont="1" applyAlignment="1">
      <alignment horizontal="right" vertical="center" wrapText="1"/>
    </xf>
    <xf numFmtId="3" fontId="15" fillId="0" borderId="0" xfId="0" applyNumberFormat="1" applyFont="1" applyAlignment="1">
      <alignment horizontal="right" vertical="center" wrapText="1" indent="1"/>
    </xf>
    <xf numFmtId="37" fontId="15" fillId="0" borderId="0" xfId="0" applyNumberFormat="1" applyFont="1" applyAlignment="1">
      <alignment horizontal="right" vertical="center" wrapText="1"/>
    </xf>
    <xf numFmtId="37" fontId="15" fillId="0" borderId="0" xfId="0" applyNumberFormat="1" applyFont="1" applyAlignment="1">
      <alignment horizontal="right" vertical="center" wrapText="1" indent="1"/>
    </xf>
    <xf numFmtId="166" fontId="15" fillId="0" borderId="0" xfId="0" applyNumberFormat="1" applyFont="1" applyAlignment="1">
      <alignment horizontal="right" vertical="center" wrapText="1"/>
    </xf>
    <xf numFmtId="1" fontId="15" fillId="0" borderId="0" xfId="0" applyNumberFormat="1" applyFont="1" applyAlignment="1">
      <alignment horizontal="righ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3" fontId="15" fillId="0" borderId="1" xfId="0" applyNumberFormat="1" applyFont="1" applyBorder="1" applyAlignment="1">
      <alignment horizontal="right" vertical="center" wrapText="1"/>
    </xf>
    <xf numFmtId="0" fontId="16" fillId="0" borderId="2" xfId="0" applyFont="1" applyBorder="1" applyAlignment="1">
      <alignment horizontal="left" vertical="center" wrapText="1" indent="1"/>
    </xf>
    <xf numFmtId="0" fontId="0" fillId="0" borderId="2" xfId="0" applyBorder="1" applyAlignment="1">
      <alignment horizontal="left" vertical="top" wrapText="1"/>
    </xf>
    <xf numFmtId="0" fontId="16" fillId="0" borderId="2" xfId="0" applyFont="1" applyBorder="1" applyAlignment="1">
      <alignment horizontal="right" vertical="center" wrapText="1"/>
    </xf>
    <xf numFmtId="0" fontId="16" fillId="0" borderId="2" xfId="0" applyFont="1" applyBorder="1" applyAlignment="1">
      <alignment horizontal="right" vertical="center" wrapText="1" indent="1"/>
    </xf>
    <xf numFmtId="0" fontId="15" fillId="0" borderId="0" xfId="0" applyFont="1" applyAlignment="1">
      <alignment horizontal="left" vertical="center" wrapText="1" indent="3"/>
    </xf>
    <xf numFmtId="0" fontId="15" fillId="0" borderId="0" xfId="0" applyFont="1" applyAlignment="1">
      <alignment horizontal="left" vertical="top" wrapText="1" indent="3"/>
    </xf>
    <xf numFmtId="3" fontId="15" fillId="0" borderId="0" xfId="0" applyNumberFormat="1" applyFont="1" applyAlignment="1">
      <alignment horizontal="right" vertical="top" wrapText="1"/>
    </xf>
    <xf numFmtId="3" fontId="15" fillId="0" borderId="0" xfId="0" applyNumberFormat="1" applyFont="1" applyAlignment="1">
      <alignment horizontal="right" vertical="top" wrapText="1" indent="1"/>
    </xf>
    <xf numFmtId="0" fontId="14" fillId="0" borderId="0" xfId="0" applyFont="1" applyAlignment="1">
      <alignment horizontal="left" vertical="top" wrapText="1" indent="2"/>
    </xf>
    <xf numFmtId="0" fontId="14" fillId="0" borderId="0" xfId="0" applyFont="1" applyAlignment="1">
      <alignment horizontal="left" vertical="center" wrapText="1" indent="1"/>
    </xf>
    <xf numFmtId="0" fontId="17" fillId="0" borderId="0" xfId="0" applyFont="1" applyAlignment="1">
      <alignment horizontal="left" vertical="center" wrapText="1" indent="3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right" vertical="center" wrapText="1"/>
    </xf>
    <xf numFmtId="165" fontId="17" fillId="0" borderId="0" xfId="0" applyNumberFormat="1" applyFont="1" applyAlignment="1">
      <alignment horizontal="right" vertical="center" wrapText="1"/>
    </xf>
    <xf numFmtId="0" fontId="17" fillId="0" borderId="0" xfId="0" applyFont="1" applyAlignment="1">
      <alignment horizontal="right" vertical="center" wrapText="1" indent="1"/>
    </xf>
    <xf numFmtId="1" fontId="17" fillId="0" borderId="0" xfId="0" applyNumberFormat="1" applyFont="1" applyAlignment="1">
      <alignment horizontal="right" vertical="center" wrapText="1"/>
    </xf>
    <xf numFmtId="166" fontId="17" fillId="0" borderId="0" xfId="0" applyNumberFormat="1" applyFont="1" applyAlignment="1">
      <alignment horizontal="right" vertical="center" wrapText="1"/>
    </xf>
    <xf numFmtId="166" fontId="17" fillId="0" borderId="0" xfId="0" applyNumberFormat="1" applyFont="1" applyAlignment="1">
      <alignment horizontal="right" vertical="center" wrapText="1" indent="1"/>
    </xf>
    <xf numFmtId="1" fontId="17" fillId="0" borderId="0" xfId="0" applyNumberFormat="1" applyFont="1" applyAlignment="1">
      <alignment horizontal="right" vertical="center" wrapText="1" indent="1"/>
    </xf>
    <xf numFmtId="37" fontId="17" fillId="0" borderId="0" xfId="0" applyNumberFormat="1" applyFont="1" applyAlignment="1">
      <alignment horizontal="right" vertical="center" wrapText="1"/>
    </xf>
    <xf numFmtId="0" fontId="17" fillId="0" borderId="1" xfId="0" applyFont="1" applyBorder="1" applyAlignment="1">
      <alignment horizontal="left" vertical="center" wrapText="1" indent="3"/>
    </xf>
    <xf numFmtId="14" fontId="17" fillId="0" borderId="1" xfId="0" applyNumberFormat="1" applyFont="1" applyBorder="1" applyAlignment="1">
      <alignment horizontal="center" vertical="center" wrapText="1"/>
    </xf>
    <xf numFmtId="166" fontId="17" fillId="0" borderId="1" xfId="0" applyNumberFormat="1" applyFont="1" applyBorder="1" applyAlignment="1">
      <alignment horizontal="right" vertical="center" wrapText="1"/>
    </xf>
    <xf numFmtId="1" fontId="17" fillId="0" borderId="1" xfId="0" applyNumberFormat="1" applyFont="1" applyBorder="1" applyAlignment="1">
      <alignment horizontal="right" vertical="center" wrapText="1"/>
    </xf>
    <xf numFmtId="1" fontId="17" fillId="0" borderId="1" xfId="0" applyNumberFormat="1" applyFont="1" applyBorder="1" applyAlignment="1">
      <alignment horizontal="right" vertical="center" wrapText="1" indent="1"/>
    </xf>
    <xf numFmtId="0" fontId="14" fillId="0" borderId="2" xfId="0" applyFont="1" applyBorder="1" applyAlignment="1">
      <alignment horizontal="left" vertical="center" wrapText="1" indent="1"/>
    </xf>
    <xf numFmtId="0" fontId="14" fillId="0" borderId="2" xfId="0" applyFont="1" applyBorder="1" applyAlignment="1">
      <alignment horizontal="right" vertical="center" wrapText="1"/>
    </xf>
    <xf numFmtId="0" fontId="14" fillId="0" borderId="2" xfId="0" applyFont="1" applyBorder="1" applyAlignment="1">
      <alignment horizontal="right" vertical="center" wrapText="1" indent="1"/>
    </xf>
    <xf numFmtId="0" fontId="17" fillId="0" borderId="0" xfId="0" applyFont="1" applyAlignment="1">
      <alignment horizontal="left" vertical="top" wrapText="1" indent="3"/>
    </xf>
    <xf numFmtId="1" fontId="17" fillId="0" borderId="0" xfId="0" applyNumberFormat="1" applyFont="1" applyAlignment="1">
      <alignment horizontal="right" vertical="top" wrapText="1"/>
    </xf>
    <xf numFmtId="1" fontId="17" fillId="0" borderId="0" xfId="0" applyNumberFormat="1" applyFont="1" applyAlignment="1">
      <alignment horizontal="right" vertical="top" wrapText="1" indent="1"/>
    </xf>
    <xf numFmtId="1" fontId="0" fillId="0" borderId="0" xfId="0" applyNumberFormat="1" applyAlignment="1">
      <alignment horizontal="right"/>
    </xf>
    <xf numFmtId="1" fontId="11" fillId="0" borderId="0" xfId="0" applyNumberFormat="1" applyFont="1" applyFill="1" applyBorder="1" applyAlignment="1">
      <alignment horizontal="right" wrapText="1"/>
    </xf>
    <xf numFmtId="1" fontId="0" fillId="0" borderId="0" xfId="1" applyNumberFormat="1" applyFont="1" applyAlignment="1">
      <alignment horizontal="right" vertical="center"/>
    </xf>
    <xf numFmtId="1" fontId="0" fillId="0" borderId="0" xfId="0" applyNumberFormat="1" applyFill="1" applyBorder="1" applyAlignment="1">
      <alignment horizontal="right" vertical="top" wrapText="1"/>
    </xf>
    <xf numFmtId="1" fontId="5" fillId="0" borderId="0" xfId="0" applyNumberFormat="1" applyFont="1" applyFill="1" applyBorder="1" applyAlignment="1">
      <alignment horizontal="left" vertical="center" wrapText="1" indent="2"/>
    </xf>
    <xf numFmtId="1" fontId="9" fillId="0" borderId="0" xfId="0" applyNumberFormat="1" applyFont="1" applyFill="1" applyBorder="1" applyAlignment="1">
      <alignment horizontal="left" wrapText="1"/>
    </xf>
    <xf numFmtId="1" fontId="9" fillId="0" borderId="0" xfId="1" applyNumberFormat="1" applyFont="1" applyFill="1" applyBorder="1" applyAlignment="1">
      <alignment horizontal="right" wrapText="1"/>
    </xf>
    <xf numFmtId="0" fontId="14" fillId="0" borderId="0" xfId="0" applyFont="1" applyAlignment="1">
      <alignment horizontal="left" wrapText="1" indent="2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horizontal="left" vertical="top" wrapText="1" indent="2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right" vertical="top" wrapText="1" indent="5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447675</xdr:colOff>
      <xdr:row>0</xdr:row>
      <xdr:rowOff>152400</xdr:rowOff>
    </xdr:from>
    <xdr:to>
      <xdr:col>10</xdr:col>
      <xdr:colOff>390525</xdr:colOff>
      <xdr:row>5</xdr:row>
      <xdr:rowOff>159504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E47DD2-E0D9-4745-A37A-420C2D7E3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5125" y="152400"/>
          <a:ext cx="6943725" cy="959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571500</xdr:colOff>
      <xdr:row>2</xdr:row>
      <xdr:rowOff>133350</xdr:rowOff>
    </xdr:from>
    <xdr:to>
      <xdr:col>24</xdr:col>
      <xdr:colOff>200994</xdr:colOff>
      <xdr:row>11</xdr:row>
      <xdr:rowOff>28800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CCBD4D-2D79-4097-AE51-A5B90BB1C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514350"/>
          <a:ext cx="6944694" cy="1609950"/>
        </a:xfrm>
        <a:prstGeom prst="rect">
          <a:avLst/>
        </a:prstGeom>
      </xdr:spPr>
    </xdr:pic>
    <xdr:clientData/>
  </xdr:twoCellAnchor>
  <xdr:twoCellAnchor editAs="oneCell">
    <xdr:from>
      <xdr:col>16</xdr:col>
      <xdr:colOff>304800</xdr:colOff>
      <xdr:row>4</xdr:row>
      <xdr:rowOff>19050</xdr:rowOff>
    </xdr:from>
    <xdr:to>
      <xdr:col>29</xdr:col>
      <xdr:colOff>29643</xdr:colOff>
      <xdr:row>24</xdr:row>
      <xdr:rowOff>124371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8902D1-BE01-4974-8763-2036433CA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58400" y="781050"/>
          <a:ext cx="7649643" cy="3915321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18</xdr:row>
      <xdr:rowOff>133350</xdr:rowOff>
    </xdr:from>
    <xdr:to>
      <xdr:col>18</xdr:col>
      <xdr:colOff>315358</xdr:colOff>
      <xdr:row>47</xdr:row>
      <xdr:rowOff>10279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FE2751-78AF-4D48-AF88-8F7799185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86200" y="3562350"/>
          <a:ext cx="7401958" cy="540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E154-32C8-48F8-AF28-84298376E385}">
  <dimension ref="A1:D10"/>
  <sheetViews>
    <sheetView tabSelected="1" workbookViewId="0">
      <selection activeCell="D24" sqref="D24"/>
    </sheetView>
  </sheetViews>
  <sheetFormatPr defaultRowHeight="15"/>
  <cols>
    <col min="4" max="4" width="23.42578125" customWidth="1"/>
  </cols>
  <sheetData>
    <row r="1" spans="1:4">
      <c r="A1" s="2" t="s">
        <v>2</v>
      </c>
    </row>
    <row r="2" spans="1:4">
      <c r="A2" t="s">
        <v>11</v>
      </c>
      <c r="B2" t="s">
        <v>16</v>
      </c>
    </row>
    <row r="3" spans="1:4">
      <c r="A3" t="s">
        <v>12</v>
      </c>
      <c r="B3" t="s">
        <v>22</v>
      </c>
    </row>
    <row r="4" spans="1:4">
      <c r="A4" t="s">
        <v>13</v>
      </c>
      <c r="B4">
        <v>2020630</v>
      </c>
    </row>
    <row r="6" spans="1:4">
      <c r="C6" t="s">
        <v>0</v>
      </c>
      <c r="D6" t="s">
        <v>1</v>
      </c>
    </row>
    <row r="7" spans="1:4">
      <c r="C7">
        <v>2021</v>
      </c>
      <c r="D7" s="1">
        <v>1</v>
      </c>
    </row>
    <row r="8" spans="1:4">
      <c r="C8">
        <v>2022</v>
      </c>
      <c r="D8" s="1">
        <v>1</v>
      </c>
    </row>
    <row r="9" spans="1:4">
      <c r="C9">
        <v>2023</v>
      </c>
      <c r="D9" s="1">
        <v>1</v>
      </c>
    </row>
    <row r="10" spans="1:4">
      <c r="C10">
        <v>2024</v>
      </c>
      <c r="D10" s="1">
        <v>1</v>
      </c>
    </row>
  </sheetData>
  <hyperlinks>
    <hyperlink ref="A1" location="TOC!A1" display="TOC" xr:uid="{B38CAC69-7A72-4CDB-9B8A-E7F392B7BC7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FFA73-2D4A-4AA3-8BAA-C57267D0CB48}">
  <dimension ref="A1:J101"/>
  <sheetViews>
    <sheetView workbookViewId="0">
      <selection activeCell="J101" sqref="J101"/>
    </sheetView>
  </sheetViews>
  <sheetFormatPr defaultRowHeight="15"/>
  <cols>
    <col min="1" max="1" width="13.7109375" customWidth="1"/>
    <col min="3" max="3" width="14" customWidth="1"/>
    <col min="4" max="4" width="18.5703125" customWidth="1"/>
    <col min="5" max="5" width="13.42578125" customWidth="1"/>
    <col min="6" max="6" width="15.140625" style="1" customWidth="1"/>
    <col min="7" max="7" width="13.28515625" style="23" customWidth="1"/>
    <col min="8" max="9" width="17.7109375" customWidth="1"/>
  </cols>
  <sheetData>
    <row r="1" spans="1:10">
      <c r="A1" s="2" t="s">
        <v>2</v>
      </c>
      <c r="C1" s="3"/>
      <c r="D1" s="1"/>
      <c r="E1" s="4"/>
      <c r="F1" s="5"/>
      <c r="G1" s="74"/>
    </row>
    <row r="2" spans="1:10">
      <c r="A2" t="s">
        <v>11</v>
      </c>
      <c r="B2" t="s">
        <v>86</v>
      </c>
      <c r="C2" s="3"/>
      <c r="D2" s="1"/>
      <c r="E2" s="4"/>
      <c r="F2" s="5"/>
      <c r="G2" s="74"/>
    </row>
    <row r="3" spans="1:10">
      <c r="A3" t="s">
        <v>12</v>
      </c>
      <c r="B3" t="s">
        <v>22</v>
      </c>
      <c r="C3" s="3"/>
      <c r="D3" s="1"/>
      <c r="E3" s="4"/>
      <c r="F3" s="6"/>
      <c r="G3" s="74"/>
    </row>
    <row r="4" spans="1:10">
      <c r="A4" t="s">
        <v>13</v>
      </c>
      <c r="B4">
        <v>20200630</v>
      </c>
      <c r="C4" s="3"/>
      <c r="D4" s="1"/>
      <c r="E4" s="4"/>
      <c r="F4" s="5"/>
      <c r="G4" s="74"/>
    </row>
    <row r="5" spans="1:10">
      <c r="A5" t="s">
        <v>85</v>
      </c>
      <c r="C5" s="3"/>
      <c r="D5" s="1"/>
      <c r="E5" s="4"/>
      <c r="F5" s="5"/>
      <c r="G5" s="74"/>
    </row>
    <row r="6" spans="1:10" s="3" customFormat="1" ht="36">
      <c r="C6" s="8"/>
      <c r="D6" s="9" t="s">
        <v>7</v>
      </c>
      <c r="E6" s="10" t="s">
        <v>8</v>
      </c>
      <c r="F6" s="75" t="s">
        <v>9</v>
      </c>
      <c r="G6" s="76" t="s">
        <v>10</v>
      </c>
      <c r="H6" s="11"/>
      <c r="I6" s="11"/>
      <c r="J6" s="11"/>
    </row>
    <row r="7" spans="1:10" ht="13.5" customHeight="1">
      <c r="C7" s="12" t="s">
        <v>15</v>
      </c>
      <c r="D7" s="9" t="s">
        <v>3</v>
      </c>
      <c r="E7" s="9" t="s">
        <v>4</v>
      </c>
      <c r="F7" s="77" t="s">
        <v>6</v>
      </c>
      <c r="G7" s="78" t="s">
        <v>5</v>
      </c>
      <c r="H7" s="13" t="s">
        <v>17</v>
      </c>
      <c r="I7" s="13" t="s">
        <v>18</v>
      </c>
      <c r="J7" s="13" t="s">
        <v>19</v>
      </c>
    </row>
    <row r="8" spans="1:10" ht="13.5" customHeight="1">
      <c r="C8" s="12" t="s">
        <v>26</v>
      </c>
      <c r="E8" s="22"/>
      <c r="F8" s="72">
        <v>2</v>
      </c>
      <c r="G8" s="23">
        <v>2978.1910972497872</v>
      </c>
      <c r="H8" s="12" t="s">
        <v>20</v>
      </c>
      <c r="I8" s="18" t="s">
        <v>21</v>
      </c>
      <c r="J8" s="12" t="b">
        <v>0</v>
      </c>
    </row>
    <row r="9" spans="1:10" ht="13.5" customHeight="1">
      <c r="C9" s="12" t="s">
        <v>26</v>
      </c>
      <c r="E9" s="22"/>
      <c r="F9" s="72">
        <v>2</v>
      </c>
      <c r="G9" s="23">
        <v>0</v>
      </c>
      <c r="H9" s="12" t="s">
        <v>20</v>
      </c>
      <c r="I9" s="18" t="s">
        <v>21</v>
      </c>
      <c r="J9" s="12" t="b">
        <v>0</v>
      </c>
    </row>
    <row r="10" spans="1:10" ht="13.5" customHeight="1">
      <c r="C10" s="12" t="s">
        <v>26</v>
      </c>
      <c r="E10" s="22"/>
      <c r="F10" s="72">
        <v>3</v>
      </c>
      <c r="G10" s="23">
        <v>12490</v>
      </c>
      <c r="H10" s="12" t="s">
        <v>20</v>
      </c>
      <c r="I10" s="18" t="s">
        <v>21</v>
      </c>
      <c r="J10" s="12" t="b">
        <v>0</v>
      </c>
    </row>
    <row r="11" spans="1:10" ht="13.5" customHeight="1">
      <c r="C11" s="12" t="s">
        <v>26</v>
      </c>
      <c r="D11" s="14"/>
      <c r="E11" s="21"/>
      <c r="F11" s="73">
        <v>6</v>
      </c>
      <c r="G11" s="17">
        <v>-27374.864601996418</v>
      </c>
      <c r="H11" s="12" t="s">
        <v>20</v>
      </c>
      <c r="I11" s="18" t="s">
        <v>21</v>
      </c>
      <c r="J11" s="12" t="b">
        <v>0</v>
      </c>
    </row>
    <row r="12" spans="1:10" ht="13.5" customHeight="1">
      <c r="C12" s="12" t="s">
        <v>26</v>
      </c>
      <c r="E12" s="22"/>
      <c r="F12" s="72">
        <v>7</v>
      </c>
      <c r="G12" s="23">
        <v>6496.0764802631575</v>
      </c>
      <c r="H12" s="12" t="s">
        <v>20</v>
      </c>
      <c r="I12" s="18" t="s">
        <v>21</v>
      </c>
      <c r="J12" s="12" t="b">
        <v>0</v>
      </c>
    </row>
    <row r="13" spans="1:10" ht="13.5" customHeight="1">
      <c r="C13" s="12" t="s">
        <v>26</v>
      </c>
      <c r="E13" s="22"/>
      <c r="F13" s="72">
        <v>6</v>
      </c>
      <c r="G13" s="23">
        <v>62628.386299224345</v>
      </c>
      <c r="H13" s="12" t="s">
        <v>20</v>
      </c>
      <c r="I13" s="18" t="s">
        <v>21</v>
      </c>
      <c r="J13" s="12" t="b">
        <v>0</v>
      </c>
    </row>
    <row r="14" spans="1:10">
      <c r="C14" s="12" t="s">
        <v>26</v>
      </c>
      <c r="E14" s="22"/>
      <c r="F14" s="72">
        <v>9</v>
      </c>
      <c r="G14" s="23">
        <v>39231.676285017245</v>
      </c>
      <c r="H14" s="12" t="s">
        <v>20</v>
      </c>
      <c r="I14" s="18" t="s">
        <v>21</v>
      </c>
      <c r="J14" s="12" t="b">
        <v>0</v>
      </c>
    </row>
    <row r="15" spans="1:10">
      <c r="C15" s="12" t="s">
        <v>26</v>
      </c>
      <c r="E15" s="22"/>
      <c r="F15" s="72">
        <v>6</v>
      </c>
      <c r="G15" s="23">
        <v>45048.901757478357</v>
      </c>
      <c r="H15" s="12" t="s">
        <v>20</v>
      </c>
      <c r="I15" s="18" t="s">
        <v>21</v>
      </c>
      <c r="J15" s="12" t="b">
        <v>0</v>
      </c>
    </row>
    <row r="16" spans="1:10">
      <c r="C16" s="12" t="s">
        <v>26</v>
      </c>
      <c r="E16" s="22"/>
      <c r="F16" s="72">
        <v>10</v>
      </c>
      <c r="G16" s="23">
        <v>31270.295491143319</v>
      </c>
      <c r="H16" s="12" t="s">
        <v>20</v>
      </c>
      <c r="I16" s="18" t="s">
        <v>21</v>
      </c>
      <c r="J16" s="12" t="b">
        <v>0</v>
      </c>
    </row>
    <row r="17" spans="3:10">
      <c r="C17" s="12" t="s">
        <v>26</v>
      </c>
      <c r="E17" s="22"/>
      <c r="F17" s="72">
        <v>6</v>
      </c>
      <c r="G17" s="23">
        <v>-76209.892433575427</v>
      </c>
      <c r="H17" s="12" t="s">
        <v>20</v>
      </c>
      <c r="I17" s="18" t="s">
        <v>21</v>
      </c>
      <c r="J17" s="12" t="b">
        <v>0</v>
      </c>
    </row>
    <row r="18" spans="3:10">
      <c r="C18" s="12" t="s">
        <v>26</v>
      </c>
      <c r="E18" s="22"/>
      <c r="F18" s="72">
        <v>11</v>
      </c>
      <c r="G18" s="23">
        <v>21734.176932690592</v>
      </c>
      <c r="H18" s="12" t="s">
        <v>20</v>
      </c>
      <c r="I18" s="18" t="s">
        <v>21</v>
      </c>
      <c r="J18" s="12" t="b">
        <v>0</v>
      </c>
    </row>
    <row r="19" spans="3:10">
      <c r="C19" s="12" t="s">
        <v>26</v>
      </c>
      <c r="E19" s="22"/>
      <c r="F19" s="72">
        <v>8</v>
      </c>
      <c r="G19" s="23">
        <v>45058.041702636299</v>
      </c>
      <c r="H19" s="12" t="s">
        <v>20</v>
      </c>
      <c r="I19" s="18" t="s">
        <v>21</v>
      </c>
      <c r="J19" s="12" t="b">
        <v>0</v>
      </c>
    </row>
    <row r="20" spans="3:10">
      <c r="C20" s="12" t="s">
        <v>26</v>
      </c>
      <c r="E20" s="22"/>
      <c r="F20" s="72">
        <v>8</v>
      </c>
      <c r="G20" s="23">
        <v>-10986.476449768581</v>
      </c>
      <c r="H20" s="12" t="s">
        <v>20</v>
      </c>
      <c r="I20" s="18" t="s">
        <v>21</v>
      </c>
      <c r="J20" s="12" t="b">
        <v>0</v>
      </c>
    </row>
    <row r="21" spans="3:10">
      <c r="C21" s="12" t="s">
        <v>26</v>
      </c>
      <c r="E21" s="22"/>
      <c r="F21" s="72">
        <v>12</v>
      </c>
      <c r="G21" s="23">
        <v>43551.546381923923</v>
      </c>
      <c r="H21" s="12" t="s">
        <v>20</v>
      </c>
      <c r="I21" s="18" t="s">
        <v>21</v>
      </c>
      <c r="J21" s="12" t="b">
        <v>0</v>
      </c>
    </row>
    <row r="22" spans="3:10">
      <c r="C22" s="12" t="s">
        <v>26</v>
      </c>
      <c r="E22" s="22"/>
      <c r="F22" s="72">
        <v>9</v>
      </c>
      <c r="G22" s="23">
        <v>29396.262295081968</v>
      </c>
      <c r="H22" s="12" t="s">
        <v>20</v>
      </c>
      <c r="I22" s="18" t="s">
        <v>21</v>
      </c>
      <c r="J22" s="12" t="b">
        <v>0</v>
      </c>
    </row>
    <row r="23" spans="3:10">
      <c r="C23" s="12" t="s">
        <v>26</v>
      </c>
      <c r="E23" s="22"/>
      <c r="F23" s="72">
        <v>13</v>
      </c>
      <c r="G23" s="23">
        <v>11748.653398422832</v>
      </c>
      <c r="H23" s="12" t="s">
        <v>20</v>
      </c>
      <c r="I23" s="18" t="s">
        <v>21</v>
      </c>
      <c r="J23" s="12" t="b">
        <v>0</v>
      </c>
    </row>
    <row r="24" spans="3:10">
      <c r="C24" s="12" t="s">
        <v>26</v>
      </c>
      <c r="E24" s="22"/>
      <c r="F24" s="72">
        <v>11</v>
      </c>
      <c r="G24" s="23">
        <v>-24519.211234177215</v>
      </c>
      <c r="H24" s="12" t="s">
        <v>20</v>
      </c>
      <c r="I24" s="18" t="s">
        <v>21</v>
      </c>
      <c r="J24" s="12" t="b">
        <v>0</v>
      </c>
    </row>
    <row r="25" spans="3:10">
      <c r="C25" s="12" t="s">
        <v>26</v>
      </c>
      <c r="E25" s="22"/>
      <c r="F25" s="72">
        <v>14</v>
      </c>
      <c r="G25" s="23">
        <v>23773.215686274511</v>
      </c>
      <c r="H25" s="12" t="s">
        <v>20</v>
      </c>
      <c r="I25" s="18" t="s">
        <v>21</v>
      </c>
      <c r="J25" s="12" t="b">
        <v>0</v>
      </c>
    </row>
    <row r="26" spans="3:10">
      <c r="C26" s="12" t="s">
        <v>26</v>
      </c>
      <c r="E26" s="22"/>
      <c r="F26" s="72">
        <v>11</v>
      </c>
      <c r="G26" s="23">
        <v>-4059.3276026743074</v>
      </c>
      <c r="H26" s="12" t="s">
        <v>20</v>
      </c>
      <c r="I26" s="18" t="s">
        <v>21</v>
      </c>
      <c r="J26" s="12" t="b">
        <v>0</v>
      </c>
    </row>
    <row r="27" spans="3:10">
      <c r="C27" s="12" t="s">
        <v>26</v>
      </c>
      <c r="E27" s="22"/>
      <c r="F27" s="72">
        <v>15</v>
      </c>
      <c r="G27" s="23">
        <v>39160.645888096129</v>
      </c>
      <c r="H27" s="12" t="s">
        <v>20</v>
      </c>
      <c r="I27" s="18" t="s">
        <v>21</v>
      </c>
      <c r="J27" s="12" t="b">
        <v>0</v>
      </c>
    </row>
    <row r="28" spans="3:10">
      <c r="C28" s="12" t="s">
        <v>26</v>
      </c>
      <c r="E28" s="22"/>
      <c r="F28" s="72">
        <v>11</v>
      </c>
      <c r="G28" s="23">
        <v>65617.028027436143</v>
      </c>
      <c r="H28" s="12" t="s">
        <v>20</v>
      </c>
      <c r="I28" s="18" t="s">
        <v>21</v>
      </c>
      <c r="J28" s="12" t="b">
        <v>0</v>
      </c>
    </row>
    <row r="29" spans="3:10">
      <c r="C29" s="12" t="s">
        <v>26</v>
      </c>
      <c r="E29" s="22"/>
      <c r="F29" s="72">
        <v>16</v>
      </c>
      <c r="G29" s="23">
        <v>32098.496961944355</v>
      </c>
      <c r="H29" s="12" t="s">
        <v>20</v>
      </c>
      <c r="I29" s="18" t="s">
        <v>21</v>
      </c>
      <c r="J29" s="12" t="b">
        <v>0</v>
      </c>
    </row>
    <row r="30" spans="3:10">
      <c r="C30" s="12" t="s">
        <v>26</v>
      </c>
      <c r="E30" s="22"/>
      <c r="F30" s="72">
        <v>12</v>
      </c>
      <c r="G30" s="23">
        <v>379.49032258064517</v>
      </c>
      <c r="H30" s="12" t="s">
        <v>20</v>
      </c>
      <c r="I30" s="18" t="s">
        <v>21</v>
      </c>
      <c r="J30" s="12" t="b">
        <v>0</v>
      </c>
    </row>
    <row r="31" spans="3:10">
      <c r="C31" s="12" t="s">
        <v>26</v>
      </c>
      <c r="E31" s="22"/>
      <c r="F31" s="72">
        <v>12</v>
      </c>
      <c r="G31" s="23">
        <v>45438.043033348564</v>
      </c>
      <c r="H31" s="12" t="s">
        <v>20</v>
      </c>
      <c r="I31" s="18" t="s">
        <v>21</v>
      </c>
      <c r="J31" s="12" t="b">
        <v>0</v>
      </c>
    </row>
    <row r="32" spans="3:10">
      <c r="C32" s="12" t="s">
        <v>26</v>
      </c>
      <c r="E32" s="22"/>
      <c r="F32" s="72">
        <v>17</v>
      </c>
      <c r="G32" s="23">
        <v>-58784.536927420086</v>
      </c>
      <c r="H32" s="12" t="s">
        <v>20</v>
      </c>
      <c r="I32" s="18" t="s">
        <v>21</v>
      </c>
      <c r="J32" s="12" t="b">
        <v>0</v>
      </c>
    </row>
    <row r="33" spans="3:10">
      <c r="C33" s="12" t="s">
        <v>26</v>
      </c>
      <c r="E33" s="22"/>
      <c r="F33" s="72">
        <v>13</v>
      </c>
      <c r="G33" s="23">
        <v>10</v>
      </c>
      <c r="H33" s="12" t="s">
        <v>20</v>
      </c>
      <c r="I33" s="18" t="s">
        <v>21</v>
      </c>
      <c r="J33" s="12" t="b">
        <v>0</v>
      </c>
    </row>
    <row r="34" spans="3:10">
      <c r="C34" s="12" t="s">
        <v>26</v>
      </c>
      <c r="E34" s="22"/>
      <c r="F34" s="72">
        <v>13</v>
      </c>
      <c r="G34" s="23">
        <v>18198.19786614937</v>
      </c>
      <c r="H34" s="12" t="s">
        <v>20</v>
      </c>
      <c r="I34" s="18" t="s">
        <v>21</v>
      </c>
      <c r="J34" s="12" t="b">
        <v>0</v>
      </c>
    </row>
    <row r="35" spans="3:10">
      <c r="C35" s="12" t="s">
        <v>26</v>
      </c>
      <c r="E35" s="22"/>
      <c r="F35" s="72">
        <v>18</v>
      </c>
      <c r="G35" s="23">
        <v>34315.082684824905</v>
      </c>
      <c r="H35" s="12" t="s">
        <v>20</v>
      </c>
      <c r="I35" s="18" t="s">
        <v>21</v>
      </c>
      <c r="J35" s="12" t="b">
        <v>0</v>
      </c>
    </row>
    <row r="36" spans="3:10">
      <c r="C36" s="12" t="s">
        <v>26</v>
      </c>
      <c r="E36" s="22"/>
      <c r="F36" s="72">
        <v>14</v>
      </c>
      <c r="G36" s="23">
        <v>64368.87003767024</v>
      </c>
      <c r="H36" s="12" t="s">
        <v>20</v>
      </c>
      <c r="I36" s="18" t="s">
        <v>21</v>
      </c>
      <c r="J36" s="12" t="b">
        <v>0</v>
      </c>
    </row>
    <row r="37" spans="3:10">
      <c r="C37" s="12" t="s">
        <v>26</v>
      </c>
      <c r="E37" s="22"/>
      <c r="F37" s="72">
        <v>19</v>
      </c>
      <c r="G37" s="23">
        <v>36938.373516552158</v>
      </c>
      <c r="H37" s="12" t="s">
        <v>20</v>
      </c>
      <c r="I37" s="18" t="s">
        <v>21</v>
      </c>
      <c r="J37" s="12" t="b">
        <v>0</v>
      </c>
    </row>
    <row r="38" spans="3:10">
      <c r="C38" s="12" t="s">
        <v>26</v>
      </c>
      <c r="E38" s="22"/>
      <c r="F38" s="72">
        <v>15</v>
      </c>
      <c r="G38" s="23">
        <v>33551.356714891132</v>
      </c>
      <c r="H38" s="12" t="s">
        <v>20</v>
      </c>
      <c r="I38" s="18" t="s">
        <v>21</v>
      </c>
      <c r="J38" s="12" t="b">
        <v>0</v>
      </c>
    </row>
    <row r="39" spans="3:10">
      <c r="C39" s="12" t="s">
        <v>26</v>
      </c>
      <c r="E39" s="22"/>
      <c r="F39" s="72">
        <v>20</v>
      </c>
      <c r="G39" s="23">
        <v>33678.278357812778</v>
      </c>
      <c r="H39" s="12" t="s">
        <v>20</v>
      </c>
      <c r="I39" s="18" t="s">
        <v>21</v>
      </c>
      <c r="J39" s="12" t="b">
        <v>0</v>
      </c>
    </row>
    <row r="40" spans="3:10">
      <c r="C40" s="12" t="s">
        <v>27</v>
      </c>
      <c r="E40" s="22"/>
      <c r="F40" s="72">
        <v>2</v>
      </c>
      <c r="G40" s="23">
        <v>3501.8089027502128</v>
      </c>
      <c r="H40" s="12" t="s">
        <v>20</v>
      </c>
      <c r="I40" s="18" t="s">
        <v>21</v>
      </c>
      <c r="J40" s="12" t="b">
        <v>0</v>
      </c>
    </row>
    <row r="41" spans="3:10">
      <c r="C41" s="12" t="s">
        <v>27</v>
      </c>
      <c r="E41" s="22"/>
      <c r="F41" s="72">
        <v>2</v>
      </c>
      <c r="G41" s="23">
        <v>5308</v>
      </c>
      <c r="H41" s="12" t="s">
        <v>20</v>
      </c>
      <c r="I41" s="18" t="s">
        <v>21</v>
      </c>
      <c r="J41" s="12" t="b">
        <v>0</v>
      </c>
    </row>
    <row r="42" spans="3:10">
      <c r="C42" s="12" t="s">
        <v>27</v>
      </c>
      <c r="D42" s="14"/>
      <c r="E42" s="21"/>
      <c r="F42" s="73">
        <v>3</v>
      </c>
      <c r="G42" s="17">
        <v>0</v>
      </c>
      <c r="H42" s="12" t="s">
        <v>20</v>
      </c>
      <c r="I42" s="18" t="s">
        <v>21</v>
      </c>
      <c r="J42" s="12" t="b">
        <v>0</v>
      </c>
    </row>
    <row r="43" spans="3:10">
      <c r="C43" s="12" t="s">
        <v>27</v>
      </c>
      <c r="E43" s="22"/>
      <c r="F43" s="72">
        <v>6</v>
      </c>
      <c r="G43" s="23">
        <v>-32176.135398003582</v>
      </c>
      <c r="H43" s="12" t="s">
        <v>20</v>
      </c>
      <c r="I43" s="18" t="s">
        <v>21</v>
      </c>
      <c r="J43" s="12" t="b">
        <v>0</v>
      </c>
    </row>
    <row r="44" spans="3:10">
      <c r="C44" s="12" t="s">
        <v>27</v>
      </c>
      <c r="E44" s="22"/>
      <c r="F44" s="72">
        <v>7</v>
      </c>
      <c r="G44" s="23">
        <v>7634.9235197368425</v>
      </c>
      <c r="H44" s="12" t="s">
        <v>20</v>
      </c>
      <c r="I44" s="18" t="s">
        <v>21</v>
      </c>
      <c r="J44" s="12" t="b">
        <v>0</v>
      </c>
    </row>
    <row r="45" spans="3:10">
      <c r="C45" s="12" t="s">
        <v>27</v>
      </c>
      <c r="E45" s="22"/>
      <c r="F45" s="72">
        <v>6</v>
      </c>
      <c r="G45" s="23">
        <v>73612.613700775662</v>
      </c>
      <c r="H45" s="12" t="s">
        <v>20</v>
      </c>
      <c r="I45" s="18" t="s">
        <v>21</v>
      </c>
      <c r="J45" s="12" t="b">
        <v>0</v>
      </c>
    </row>
    <row r="46" spans="3:10">
      <c r="C46" s="12" t="s">
        <v>27</v>
      </c>
      <c r="E46" s="22"/>
      <c r="F46" s="72">
        <v>9</v>
      </c>
      <c r="G46" s="23">
        <v>46110.143686380077</v>
      </c>
      <c r="H46" s="12" t="s">
        <v>20</v>
      </c>
      <c r="I46" s="18" t="s">
        <v>21</v>
      </c>
      <c r="J46" s="12" t="b">
        <v>0</v>
      </c>
    </row>
    <row r="47" spans="3:10">
      <c r="C47" s="12" t="s">
        <v>27</v>
      </c>
      <c r="E47" s="22"/>
      <c r="F47" s="72">
        <v>6</v>
      </c>
      <c r="G47" s="23">
        <v>52949.098242521643</v>
      </c>
      <c r="H47" s="12" t="s">
        <v>20</v>
      </c>
      <c r="I47" s="18" t="s">
        <v>21</v>
      </c>
      <c r="J47" s="12" t="b">
        <v>0</v>
      </c>
    </row>
    <row r="48" spans="3:10">
      <c r="C48" s="12" t="s">
        <v>27</v>
      </c>
      <c r="D48" s="14"/>
      <c r="E48" s="21"/>
      <c r="F48" s="73">
        <v>10</v>
      </c>
      <c r="G48" s="17">
        <v>36746.704508856681</v>
      </c>
      <c r="H48" s="12" t="s">
        <v>20</v>
      </c>
      <c r="I48" s="18" t="s">
        <v>21</v>
      </c>
      <c r="J48" s="12" t="b">
        <v>0</v>
      </c>
    </row>
    <row r="49" spans="3:10">
      <c r="C49" s="12" t="s">
        <v>27</v>
      </c>
      <c r="D49" s="15"/>
      <c r="E49" s="20"/>
      <c r="F49" s="73">
        <v>6</v>
      </c>
      <c r="G49" s="16">
        <v>-89577.107566424573</v>
      </c>
      <c r="H49" s="12" t="s">
        <v>20</v>
      </c>
      <c r="I49" s="18" t="s">
        <v>21</v>
      </c>
      <c r="J49" s="12" t="b">
        <v>0</v>
      </c>
    </row>
    <row r="50" spans="3:10">
      <c r="C50" s="12" t="s">
        <v>27</v>
      </c>
      <c r="E50" s="22"/>
      <c r="F50" s="72">
        <v>11</v>
      </c>
      <c r="G50" s="23">
        <v>25540.823067309408</v>
      </c>
      <c r="H50" s="12" t="s">
        <v>20</v>
      </c>
      <c r="I50" s="18" t="s">
        <v>21</v>
      </c>
      <c r="J50" s="12" t="b">
        <v>0</v>
      </c>
    </row>
    <row r="51" spans="3:10">
      <c r="C51" s="12" t="s">
        <v>27</v>
      </c>
      <c r="E51" s="22"/>
      <c r="F51" s="72">
        <v>8</v>
      </c>
      <c r="G51" s="23">
        <v>52960.448900989439</v>
      </c>
      <c r="H51" s="12" t="s">
        <v>20</v>
      </c>
      <c r="I51" s="18" t="s">
        <v>21</v>
      </c>
      <c r="J51" s="12" t="b">
        <v>0</v>
      </c>
    </row>
    <row r="52" spans="3:10">
      <c r="C52" s="12" t="s">
        <v>27</v>
      </c>
      <c r="E52" s="22"/>
      <c r="F52" s="72">
        <v>8</v>
      </c>
      <c r="G52" s="23">
        <v>-12913.014974135584</v>
      </c>
      <c r="H52" s="12" t="s">
        <v>20</v>
      </c>
      <c r="I52" s="18" t="s">
        <v>21</v>
      </c>
      <c r="J52" s="12" t="b">
        <v>0</v>
      </c>
    </row>
    <row r="53" spans="3:10">
      <c r="C53" s="12" t="s">
        <v>27</v>
      </c>
      <c r="E53" s="22"/>
      <c r="F53" s="72">
        <v>12</v>
      </c>
      <c r="G53" s="23">
        <v>51183.453618076077</v>
      </c>
      <c r="H53" s="12" t="s">
        <v>20</v>
      </c>
      <c r="I53" s="18" t="s">
        <v>21</v>
      </c>
      <c r="J53" s="12" t="b">
        <v>0</v>
      </c>
    </row>
    <row r="54" spans="3:10">
      <c r="C54" s="12" t="s">
        <v>27</v>
      </c>
      <c r="E54" s="22"/>
      <c r="F54" s="72">
        <v>9</v>
      </c>
      <c r="G54" s="23">
        <v>34551.737704918036</v>
      </c>
      <c r="H54" s="12" t="s">
        <v>20</v>
      </c>
      <c r="I54" s="18" t="s">
        <v>21</v>
      </c>
      <c r="J54" s="12" t="b">
        <v>0</v>
      </c>
    </row>
    <row r="55" spans="3:10">
      <c r="C55" s="12" t="s">
        <v>27</v>
      </c>
      <c r="E55" s="22"/>
      <c r="F55" s="72">
        <v>13</v>
      </c>
      <c r="G55" s="23">
        <v>13812.346601577168</v>
      </c>
      <c r="H55" s="12" t="s">
        <v>20</v>
      </c>
      <c r="I55" s="18" t="s">
        <v>21</v>
      </c>
      <c r="J55" s="12" t="b">
        <v>0</v>
      </c>
    </row>
    <row r="56" spans="3:10">
      <c r="C56" s="12" t="s">
        <v>27</v>
      </c>
      <c r="E56" s="22"/>
      <c r="F56" s="72">
        <v>11</v>
      </c>
      <c r="G56" s="23">
        <v>-28823.788765822785</v>
      </c>
      <c r="H56" s="12" t="s">
        <v>20</v>
      </c>
      <c r="I56" s="18" t="s">
        <v>21</v>
      </c>
      <c r="J56" s="12" t="b">
        <v>0</v>
      </c>
    </row>
    <row r="57" spans="3:10">
      <c r="C57" s="12" t="s">
        <v>27</v>
      </c>
      <c r="E57" s="22"/>
      <c r="F57" s="72">
        <v>14</v>
      </c>
      <c r="G57" s="23">
        <v>27941.642156862745</v>
      </c>
      <c r="H57" s="12" t="s">
        <v>20</v>
      </c>
      <c r="I57" s="18" t="s">
        <v>21</v>
      </c>
      <c r="J57" s="12" t="b">
        <v>0</v>
      </c>
    </row>
    <row r="58" spans="3:10">
      <c r="C58" s="12" t="s">
        <v>27</v>
      </c>
      <c r="E58" s="22"/>
      <c r="F58" s="72">
        <v>11</v>
      </c>
      <c r="G58" s="23">
        <v>-4776.6723973256921</v>
      </c>
      <c r="H58" s="12" t="s">
        <v>20</v>
      </c>
      <c r="I58" s="18" t="s">
        <v>21</v>
      </c>
      <c r="J58" s="12" t="b">
        <v>0</v>
      </c>
    </row>
    <row r="59" spans="3:10">
      <c r="C59" s="12" t="s">
        <v>27</v>
      </c>
      <c r="E59" s="22"/>
      <c r="F59" s="72">
        <v>15</v>
      </c>
      <c r="G59" s="23">
        <v>46028.68944799099</v>
      </c>
      <c r="H59" s="12" t="s">
        <v>20</v>
      </c>
      <c r="I59" s="18" t="s">
        <v>21</v>
      </c>
      <c r="J59" s="12" t="b">
        <v>0</v>
      </c>
    </row>
    <row r="60" spans="3:10">
      <c r="C60" s="12" t="s">
        <v>27</v>
      </c>
      <c r="E60" s="22"/>
      <c r="F60" s="72">
        <v>11</v>
      </c>
      <c r="G60" s="23">
        <v>77129.971972563857</v>
      </c>
      <c r="H60" s="12" t="s">
        <v>20</v>
      </c>
      <c r="I60" s="18" t="s">
        <v>21</v>
      </c>
      <c r="J60" s="12" t="b">
        <v>0</v>
      </c>
    </row>
    <row r="61" spans="3:10">
      <c r="C61" s="12" t="s">
        <v>27</v>
      </c>
      <c r="E61" s="22"/>
      <c r="F61" s="72">
        <v>16</v>
      </c>
      <c r="G61" s="23">
        <v>37725.503038055642</v>
      </c>
      <c r="H61" s="12" t="s">
        <v>20</v>
      </c>
      <c r="I61" s="18" t="s">
        <v>21</v>
      </c>
      <c r="J61" s="12" t="b">
        <v>0</v>
      </c>
    </row>
    <row r="62" spans="3:10">
      <c r="C62" s="12" t="s">
        <v>27</v>
      </c>
      <c r="E62" s="22"/>
      <c r="F62" s="72">
        <v>12</v>
      </c>
      <c r="G62" s="23">
        <v>2421.5096774193548</v>
      </c>
      <c r="H62" s="12" t="s">
        <v>20</v>
      </c>
      <c r="I62" s="18" t="s">
        <v>21</v>
      </c>
      <c r="J62" s="12" t="b">
        <v>0</v>
      </c>
    </row>
    <row r="63" spans="3:10">
      <c r="C63" s="12" t="s">
        <v>27</v>
      </c>
      <c r="E63" s="22"/>
      <c r="F63" s="72">
        <v>12</v>
      </c>
      <c r="G63" s="23">
        <v>53412.956966651436</v>
      </c>
      <c r="H63" s="12" t="s">
        <v>20</v>
      </c>
      <c r="I63" s="18" t="s">
        <v>21</v>
      </c>
      <c r="J63" s="12" t="b">
        <v>0</v>
      </c>
    </row>
    <row r="64" spans="3:10">
      <c r="C64" s="12" t="s">
        <v>27</v>
      </c>
      <c r="E64" s="22"/>
      <c r="F64" s="72">
        <v>17</v>
      </c>
      <c r="G64" s="23">
        <v>-69090.463072579907</v>
      </c>
      <c r="H64" s="12" t="s">
        <v>20</v>
      </c>
      <c r="I64" s="18" t="s">
        <v>21</v>
      </c>
      <c r="J64" s="12" t="b">
        <v>0</v>
      </c>
    </row>
    <row r="65" spans="3:10">
      <c r="C65" s="12" t="s">
        <v>27</v>
      </c>
      <c r="E65" s="22"/>
      <c r="F65" s="72">
        <v>13</v>
      </c>
      <c r="G65" s="23">
        <v>90</v>
      </c>
      <c r="H65" s="12" t="s">
        <v>20</v>
      </c>
      <c r="I65" s="18" t="s">
        <v>21</v>
      </c>
      <c r="J65" s="12" t="b">
        <v>0</v>
      </c>
    </row>
    <row r="66" spans="3:10">
      <c r="C66" s="12" t="s">
        <v>27</v>
      </c>
      <c r="D66" s="14"/>
      <c r="E66" s="21"/>
      <c r="F66" s="73">
        <v>13</v>
      </c>
      <c r="G66" s="17">
        <v>21384.80213385063</v>
      </c>
      <c r="H66" s="12" t="s">
        <v>20</v>
      </c>
      <c r="I66" s="18" t="s">
        <v>21</v>
      </c>
      <c r="J66" s="12" t="b">
        <v>0</v>
      </c>
    </row>
    <row r="67" spans="3:10">
      <c r="C67" s="12" t="s">
        <v>27</v>
      </c>
      <c r="E67" s="22"/>
      <c r="F67" s="72">
        <v>18</v>
      </c>
      <c r="G67" s="23">
        <v>40330.813229571984</v>
      </c>
      <c r="H67" s="12" t="s">
        <v>20</v>
      </c>
      <c r="I67" s="18" t="s">
        <v>21</v>
      </c>
      <c r="J67" s="12" t="b">
        <v>0</v>
      </c>
    </row>
    <row r="68" spans="3:10">
      <c r="C68" s="12" t="s">
        <v>27</v>
      </c>
      <c r="E68" s="22"/>
      <c r="F68" s="72">
        <v>14</v>
      </c>
      <c r="G68" s="23">
        <v>75648.129962329753</v>
      </c>
      <c r="H68" s="12" t="s">
        <v>20</v>
      </c>
      <c r="I68" s="18" t="s">
        <v>21</v>
      </c>
      <c r="J68" s="12" t="b">
        <v>0</v>
      </c>
    </row>
    <row r="69" spans="3:10">
      <c r="C69" s="12" t="s">
        <v>27</v>
      </c>
      <c r="E69" s="22"/>
      <c r="F69" s="72">
        <v>19</v>
      </c>
      <c r="G69" s="23">
        <v>43412.626483447842</v>
      </c>
      <c r="H69" s="12" t="s">
        <v>20</v>
      </c>
      <c r="I69" s="18" t="s">
        <v>21</v>
      </c>
      <c r="J69" s="12" t="b">
        <v>0</v>
      </c>
    </row>
    <row r="70" spans="3:10">
      <c r="C70" s="12" t="s">
        <v>27</v>
      </c>
      <c r="E70" s="22"/>
      <c r="F70" s="72">
        <v>15</v>
      </c>
      <c r="G70" s="23">
        <v>39427.643285108868</v>
      </c>
      <c r="H70" s="12" t="s">
        <v>20</v>
      </c>
      <c r="I70" s="18" t="s">
        <v>21</v>
      </c>
      <c r="J70" s="12" t="b">
        <v>0</v>
      </c>
    </row>
    <row r="71" spans="3:10">
      <c r="C71" s="12" t="s">
        <v>27</v>
      </c>
      <c r="E71" s="22"/>
      <c r="F71" s="72">
        <v>20</v>
      </c>
      <c r="G71" s="23">
        <v>39591.753494956647</v>
      </c>
      <c r="H71" s="12" t="s">
        <v>20</v>
      </c>
      <c r="I71" s="18" t="s">
        <v>21</v>
      </c>
      <c r="J71" s="12" t="b">
        <v>0</v>
      </c>
    </row>
    <row r="72" spans="3:10">
      <c r="C72" s="12" t="s">
        <v>29</v>
      </c>
      <c r="E72" s="22"/>
      <c r="F72" s="56">
        <v>11</v>
      </c>
      <c r="G72" s="56">
        <v>0</v>
      </c>
      <c r="H72" s="12" t="s">
        <v>20</v>
      </c>
      <c r="I72" s="18" t="s">
        <v>21</v>
      </c>
      <c r="J72" s="12" t="b">
        <v>0</v>
      </c>
    </row>
    <row r="73" spans="3:10">
      <c r="C73" s="12" t="s">
        <v>29</v>
      </c>
      <c r="E73" s="22"/>
      <c r="F73" s="56">
        <v>14</v>
      </c>
      <c r="G73" s="56">
        <v>0</v>
      </c>
      <c r="H73" s="12" t="s">
        <v>20</v>
      </c>
      <c r="I73" s="18" t="s">
        <v>21</v>
      </c>
      <c r="J73" s="12" t="b">
        <v>0</v>
      </c>
    </row>
    <row r="74" spans="3:10">
      <c r="C74" s="12" t="s">
        <v>29</v>
      </c>
      <c r="E74" s="22"/>
      <c r="F74" s="56">
        <v>11</v>
      </c>
      <c r="G74" s="56">
        <v>40</v>
      </c>
      <c r="H74" s="12" t="s">
        <v>20</v>
      </c>
      <c r="I74" s="18" t="s">
        <v>21</v>
      </c>
      <c r="J74" s="12" t="b">
        <v>0</v>
      </c>
    </row>
    <row r="75" spans="3:10">
      <c r="C75" s="12" t="s">
        <v>29</v>
      </c>
      <c r="E75" s="22"/>
      <c r="F75" s="56">
        <v>15</v>
      </c>
      <c r="G75" s="56">
        <v>7</v>
      </c>
      <c r="H75" s="12" t="s">
        <v>20</v>
      </c>
      <c r="I75" s="18" t="s">
        <v>21</v>
      </c>
      <c r="J75" s="12" t="b">
        <v>0</v>
      </c>
    </row>
    <row r="76" spans="3:10">
      <c r="C76" s="12" t="s">
        <v>29</v>
      </c>
      <c r="E76" s="22"/>
      <c r="F76" s="56">
        <v>11</v>
      </c>
      <c r="G76" s="56">
        <v>-54</v>
      </c>
      <c r="H76" s="12" t="s">
        <v>20</v>
      </c>
      <c r="I76" s="18" t="s">
        <v>21</v>
      </c>
      <c r="J76" s="12" t="b">
        <v>0</v>
      </c>
    </row>
    <row r="77" spans="3:10">
      <c r="C77" s="12" t="s">
        <v>29</v>
      </c>
      <c r="E77" s="22"/>
      <c r="F77" s="56">
        <v>16</v>
      </c>
      <c r="G77" s="56">
        <v>18</v>
      </c>
      <c r="H77" s="12" t="s">
        <v>20</v>
      </c>
      <c r="I77" s="18" t="s">
        <v>21</v>
      </c>
      <c r="J77" s="12" t="b">
        <v>0</v>
      </c>
    </row>
    <row r="78" spans="3:10">
      <c r="C78" s="12" t="s">
        <v>29</v>
      </c>
      <c r="E78" s="22"/>
      <c r="F78" s="56">
        <v>12</v>
      </c>
      <c r="G78" s="56">
        <v>198</v>
      </c>
      <c r="H78" s="12" t="s">
        <v>20</v>
      </c>
      <c r="I78" s="18" t="s">
        <v>21</v>
      </c>
      <c r="J78" s="12" t="b">
        <v>0</v>
      </c>
    </row>
    <row r="79" spans="3:10">
      <c r="C79" s="12" t="s">
        <v>29</v>
      </c>
      <c r="E79" s="22"/>
      <c r="F79" s="56">
        <v>12</v>
      </c>
      <c r="G79" s="56">
        <v>416</v>
      </c>
      <c r="H79" s="12" t="s">
        <v>20</v>
      </c>
      <c r="I79" s="18" t="s">
        <v>21</v>
      </c>
      <c r="J79" s="12" t="b">
        <v>0</v>
      </c>
    </row>
    <row r="80" spans="3:10">
      <c r="C80" s="12" t="s">
        <v>29</v>
      </c>
      <c r="E80" s="22"/>
      <c r="F80" s="56">
        <v>17</v>
      </c>
      <c r="G80" s="56">
        <v>-141</v>
      </c>
      <c r="H80" s="12" t="s">
        <v>20</v>
      </c>
      <c r="I80" s="18" t="s">
        <v>21</v>
      </c>
      <c r="J80" s="12" t="b">
        <v>0</v>
      </c>
    </row>
    <row r="81" spans="3:10">
      <c r="C81" s="12" t="s">
        <v>29</v>
      </c>
      <c r="E81" s="22"/>
      <c r="F81" s="56">
        <v>13</v>
      </c>
      <c r="G81" s="56">
        <v>-477</v>
      </c>
      <c r="H81" s="12" t="s">
        <v>20</v>
      </c>
      <c r="I81" s="18" t="s">
        <v>21</v>
      </c>
      <c r="J81" s="12" t="b">
        <v>0</v>
      </c>
    </row>
    <row r="82" spans="3:10">
      <c r="C82" s="12" t="s">
        <v>29</v>
      </c>
      <c r="E82" s="22"/>
      <c r="F82" s="56">
        <v>18</v>
      </c>
      <c r="G82" s="56">
        <v>140</v>
      </c>
      <c r="H82" s="12" t="s">
        <v>20</v>
      </c>
      <c r="I82" s="18" t="s">
        <v>21</v>
      </c>
      <c r="J82" s="12" t="b">
        <v>0</v>
      </c>
    </row>
    <row r="83" spans="3:10">
      <c r="C83" s="12" t="s">
        <v>29</v>
      </c>
      <c r="E83" s="22"/>
      <c r="F83" s="56">
        <v>14</v>
      </c>
      <c r="G83" s="56">
        <v>-77</v>
      </c>
      <c r="H83" s="12" t="s">
        <v>20</v>
      </c>
      <c r="I83" s="18" t="s">
        <v>21</v>
      </c>
      <c r="J83" s="12" t="b">
        <v>0</v>
      </c>
    </row>
    <row r="84" spans="3:10">
      <c r="C84" s="12" t="s">
        <v>29</v>
      </c>
      <c r="E84" s="22"/>
      <c r="F84" s="56">
        <v>19</v>
      </c>
      <c r="G84" s="56">
        <v>-207</v>
      </c>
      <c r="H84" s="12" t="s">
        <v>20</v>
      </c>
      <c r="I84" s="18" t="s">
        <v>21</v>
      </c>
      <c r="J84" s="12" t="b">
        <v>0</v>
      </c>
    </row>
    <row r="85" spans="3:10">
      <c r="C85" s="12" t="s">
        <v>29</v>
      </c>
      <c r="E85" s="22"/>
      <c r="F85" s="56">
        <v>15</v>
      </c>
      <c r="G85" s="56">
        <v>-160</v>
      </c>
      <c r="H85" s="12" t="s">
        <v>20</v>
      </c>
      <c r="I85" s="18" t="s">
        <v>21</v>
      </c>
      <c r="J85" s="12" t="b">
        <v>0</v>
      </c>
    </row>
    <row r="86" spans="3:10">
      <c r="C86" s="12" t="s">
        <v>29</v>
      </c>
      <c r="E86" s="22"/>
      <c r="F86" s="56">
        <v>20</v>
      </c>
      <c r="G86" s="64">
        <v>-164</v>
      </c>
      <c r="H86" s="12" t="s">
        <v>20</v>
      </c>
      <c r="I86" s="18" t="s">
        <v>21</v>
      </c>
      <c r="J86" s="12" t="b">
        <v>0</v>
      </c>
    </row>
    <row r="87" spans="3:10">
      <c r="C87" s="12" t="s">
        <v>28</v>
      </c>
      <c r="D87" s="14"/>
      <c r="E87" s="21"/>
      <c r="F87" s="56">
        <v>11</v>
      </c>
      <c r="G87" s="56">
        <v>-24</v>
      </c>
      <c r="H87" s="12" t="s">
        <v>20</v>
      </c>
      <c r="I87" s="18" t="s">
        <v>21</v>
      </c>
      <c r="J87" s="12" t="b">
        <v>0</v>
      </c>
    </row>
    <row r="88" spans="3:10">
      <c r="C88" s="12" t="s">
        <v>28</v>
      </c>
      <c r="E88" s="22"/>
      <c r="F88" s="56">
        <v>14</v>
      </c>
      <c r="G88" s="56">
        <v>-4</v>
      </c>
      <c r="H88" s="12" t="s">
        <v>20</v>
      </c>
      <c r="I88" s="18" t="s">
        <v>21</v>
      </c>
      <c r="J88" s="12" t="b">
        <v>0</v>
      </c>
    </row>
    <row r="89" spans="3:10">
      <c r="C89" s="12" t="s">
        <v>28</v>
      </c>
      <c r="E89" s="22"/>
      <c r="F89" s="56">
        <v>11</v>
      </c>
      <c r="G89" s="56">
        <v>17</v>
      </c>
      <c r="H89" s="12" t="s">
        <v>20</v>
      </c>
      <c r="I89" s="18" t="s">
        <v>21</v>
      </c>
      <c r="J89" s="12" t="b">
        <v>0</v>
      </c>
    </row>
    <row r="90" spans="3:10">
      <c r="C90" s="12" t="s">
        <v>28</v>
      </c>
      <c r="E90" s="22"/>
      <c r="F90" s="56">
        <v>15</v>
      </c>
      <c r="G90" s="56">
        <v>-17</v>
      </c>
      <c r="H90" s="12" t="s">
        <v>20</v>
      </c>
      <c r="I90" s="18" t="s">
        <v>21</v>
      </c>
      <c r="J90" s="12" t="b">
        <v>0</v>
      </c>
    </row>
    <row r="91" spans="3:10">
      <c r="C91" s="12" t="s">
        <v>28</v>
      </c>
      <c r="E91" s="22"/>
      <c r="F91" s="56">
        <v>11</v>
      </c>
      <c r="G91" s="56">
        <v>-124</v>
      </c>
      <c r="H91" s="12" t="s">
        <v>20</v>
      </c>
      <c r="I91" s="18" t="s">
        <v>21</v>
      </c>
      <c r="J91" s="12" t="b">
        <v>0</v>
      </c>
    </row>
    <row r="92" spans="3:10">
      <c r="C92" s="12" t="s">
        <v>28</v>
      </c>
      <c r="E92" s="22"/>
      <c r="F92" s="56">
        <v>16</v>
      </c>
      <c r="G92" s="56">
        <v>85</v>
      </c>
      <c r="H92" s="12" t="s">
        <v>20</v>
      </c>
      <c r="I92" s="18" t="s">
        <v>21</v>
      </c>
      <c r="J92" s="12" t="b">
        <v>0</v>
      </c>
    </row>
    <row r="93" spans="3:10">
      <c r="C93" s="12" t="s">
        <v>28</v>
      </c>
      <c r="E93" s="22"/>
      <c r="F93" s="56">
        <v>12</v>
      </c>
      <c r="G93" s="56">
        <v>643</v>
      </c>
      <c r="H93" s="12" t="s">
        <v>20</v>
      </c>
      <c r="I93" s="18" t="s">
        <v>21</v>
      </c>
      <c r="J93" s="12" t="b">
        <v>0</v>
      </c>
    </row>
    <row r="94" spans="3:10">
      <c r="C94" s="12" t="s">
        <v>28</v>
      </c>
      <c r="F94" s="56">
        <v>12</v>
      </c>
      <c r="G94" s="56">
        <v>753</v>
      </c>
      <c r="H94" s="12" t="s">
        <v>20</v>
      </c>
      <c r="I94" s="18" t="s">
        <v>21</v>
      </c>
      <c r="J94" s="12" t="b">
        <v>0</v>
      </c>
    </row>
    <row r="95" spans="3:10">
      <c r="C95" s="12" t="s">
        <v>28</v>
      </c>
      <c r="F95" s="56">
        <v>17</v>
      </c>
      <c r="G95" s="56">
        <v>-479</v>
      </c>
      <c r="H95" s="12" t="s">
        <v>20</v>
      </c>
      <c r="I95" s="18" t="s">
        <v>21</v>
      </c>
      <c r="J95" s="12" t="b">
        <v>0</v>
      </c>
    </row>
    <row r="96" spans="3:10">
      <c r="C96" s="12" t="s">
        <v>28</v>
      </c>
      <c r="F96" s="56">
        <v>13</v>
      </c>
      <c r="G96" s="56">
        <v>-997</v>
      </c>
      <c r="H96" s="12" t="s">
        <v>20</v>
      </c>
      <c r="I96" s="18" t="s">
        <v>21</v>
      </c>
      <c r="J96" s="12" t="b">
        <v>0</v>
      </c>
    </row>
    <row r="97" spans="3:10">
      <c r="C97" s="12" t="s">
        <v>28</v>
      </c>
      <c r="F97" s="56">
        <v>18</v>
      </c>
      <c r="G97" s="56">
        <v>413</v>
      </c>
      <c r="H97" s="12" t="s">
        <v>20</v>
      </c>
      <c r="I97" s="18" t="s">
        <v>21</v>
      </c>
      <c r="J97" s="12" t="b">
        <v>0</v>
      </c>
    </row>
    <row r="98" spans="3:10">
      <c r="C98" s="12" t="s">
        <v>28</v>
      </c>
      <c r="F98" s="56">
        <v>14</v>
      </c>
      <c r="G98" s="56">
        <v>15</v>
      </c>
      <c r="H98" s="12" t="s">
        <v>20</v>
      </c>
      <c r="I98" s="18" t="s">
        <v>21</v>
      </c>
      <c r="J98" s="12" t="b">
        <v>0</v>
      </c>
    </row>
    <row r="99" spans="3:10">
      <c r="C99" s="12" t="s">
        <v>28</v>
      </c>
      <c r="F99" s="56">
        <v>19</v>
      </c>
      <c r="G99" s="56">
        <v>-10</v>
      </c>
      <c r="H99" s="12" t="s">
        <v>20</v>
      </c>
      <c r="I99" s="18" t="s">
        <v>21</v>
      </c>
      <c r="J99" s="12" t="b">
        <v>0</v>
      </c>
    </row>
    <row r="100" spans="3:10">
      <c r="C100" s="12" t="s">
        <v>28</v>
      </c>
      <c r="F100" s="56">
        <v>15</v>
      </c>
      <c r="G100" s="56">
        <v>-2311</v>
      </c>
      <c r="H100" s="12" t="s">
        <v>20</v>
      </c>
      <c r="I100" s="18" t="s">
        <v>21</v>
      </c>
      <c r="J100" s="12" t="b">
        <v>0</v>
      </c>
    </row>
    <row r="101" spans="3:10">
      <c r="C101" s="12" t="s">
        <v>28</v>
      </c>
      <c r="F101" s="56">
        <v>20</v>
      </c>
      <c r="G101" s="64">
        <v>405</v>
      </c>
      <c r="H101" s="12" t="s">
        <v>20</v>
      </c>
      <c r="I101" s="18" t="s">
        <v>21</v>
      </c>
      <c r="J101" s="12" t="b">
        <v>0</v>
      </c>
    </row>
  </sheetData>
  <hyperlinks>
    <hyperlink ref="A1" location="TOC!A1" display="TOC" xr:uid="{FF57BA00-48A7-449C-B359-1F92FAAB0832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A894-C57D-4344-8269-499E3FED8AF1}">
  <dimension ref="A1:K41"/>
  <sheetViews>
    <sheetView topLeftCell="A16" workbookViewId="0">
      <selection activeCell="O21" sqref="O21"/>
    </sheetView>
  </sheetViews>
  <sheetFormatPr defaultRowHeight="15"/>
  <cols>
    <col min="3" max="11" width="17.140625" customWidth="1"/>
  </cols>
  <sheetData>
    <row r="1" spans="1:11">
      <c r="A1" t="s">
        <v>36</v>
      </c>
    </row>
    <row r="2" spans="1:11">
      <c r="A2" t="s">
        <v>37</v>
      </c>
    </row>
    <row r="3" spans="1:11" ht="21" customHeight="1"/>
    <row r="4" spans="1:11">
      <c r="C4" s="79" t="s">
        <v>38</v>
      </c>
      <c r="D4" s="80" t="s">
        <v>39</v>
      </c>
      <c r="E4" s="81" t="s">
        <v>41</v>
      </c>
      <c r="F4" s="49"/>
      <c r="G4" s="49"/>
      <c r="H4" s="80" t="s">
        <v>40</v>
      </c>
      <c r="I4" s="82" t="s">
        <v>42</v>
      </c>
      <c r="J4" s="82"/>
      <c r="K4" s="82"/>
    </row>
    <row r="5" spans="1:11" ht="15" customHeight="1">
      <c r="C5" s="79"/>
      <c r="D5" s="80"/>
      <c r="E5" s="81"/>
      <c r="F5" s="49" t="s">
        <v>84</v>
      </c>
      <c r="G5" s="49" t="s">
        <v>25</v>
      </c>
      <c r="H5" s="80"/>
      <c r="I5" s="26" t="s">
        <v>43</v>
      </c>
      <c r="J5" s="26" t="s">
        <v>44</v>
      </c>
      <c r="K5" s="26" t="s">
        <v>45</v>
      </c>
    </row>
    <row r="6" spans="1:11">
      <c r="B6" t="s">
        <v>23</v>
      </c>
      <c r="C6" s="27" t="s">
        <v>46</v>
      </c>
      <c r="D6" s="28">
        <v>38533</v>
      </c>
      <c r="E6" s="30">
        <v>2</v>
      </c>
      <c r="F6" s="30">
        <f>H6*I6/K6</f>
        <v>2978.1910972497872</v>
      </c>
      <c r="G6" s="30">
        <f>H6*J6/K6</f>
        <v>3501.8089027502128</v>
      </c>
      <c r="H6" s="29" t="s">
        <v>47</v>
      </c>
      <c r="I6" s="29" t="s">
        <v>48</v>
      </c>
      <c r="J6" s="29" t="s">
        <v>49</v>
      </c>
      <c r="K6" s="31" t="s">
        <v>50</v>
      </c>
    </row>
    <row r="7" spans="1:11" ht="21.75" customHeight="1">
      <c r="B7" t="s">
        <v>23</v>
      </c>
      <c r="C7" s="27" t="s">
        <v>51</v>
      </c>
      <c r="D7" s="28">
        <v>38533</v>
      </c>
      <c r="E7" s="30">
        <v>2</v>
      </c>
      <c r="F7" s="30">
        <f t="shared" ref="F7:F37" si="0">H7*I7/K7</f>
        <v>0</v>
      </c>
      <c r="G7" s="30">
        <f t="shared" ref="G7:G37" si="1">H7*J7/K7</f>
        <v>5308</v>
      </c>
      <c r="H7" s="32">
        <v>5308</v>
      </c>
      <c r="I7" s="33">
        <v>0</v>
      </c>
      <c r="J7" s="32">
        <v>2889</v>
      </c>
      <c r="K7" s="34">
        <v>2889</v>
      </c>
    </row>
    <row r="8" spans="1:11" ht="21.75" customHeight="1">
      <c r="B8" t="s">
        <v>23</v>
      </c>
      <c r="C8" s="27" t="s">
        <v>51</v>
      </c>
      <c r="D8" s="28">
        <v>39263</v>
      </c>
      <c r="E8" s="30">
        <v>3</v>
      </c>
      <c r="F8" s="30">
        <f t="shared" si="0"/>
        <v>12490</v>
      </c>
      <c r="G8" s="30">
        <f t="shared" si="1"/>
        <v>0</v>
      </c>
      <c r="H8" s="32">
        <v>12490</v>
      </c>
      <c r="I8" s="32">
        <v>4626</v>
      </c>
      <c r="J8" s="33">
        <v>0</v>
      </c>
      <c r="K8" s="34">
        <v>4626</v>
      </c>
    </row>
    <row r="9" spans="1:11" ht="21.75" customHeight="1">
      <c r="B9" t="s">
        <v>23</v>
      </c>
      <c r="C9" s="27" t="s">
        <v>52</v>
      </c>
      <c r="D9" s="28">
        <v>39263</v>
      </c>
      <c r="E9" s="30">
        <v>6</v>
      </c>
      <c r="F9" s="30">
        <f t="shared" si="0"/>
        <v>-27374.864601996418</v>
      </c>
      <c r="G9" s="30">
        <f t="shared" si="1"/>
        <v>-32176.135398003582</v>
      </c>
      <c r="H9" s="35">
        <v>-59551</v>
      </c>
      <c r="I9" s="35">
        <v>-5388</v>
      </c>
      <c r="J9" s="35">
        <v>-6333</v>
      </c>
      <c r="K9" s="36">
        <v>-11721</v>
      </c>
    </row>
    <row r="10" spans="1:11" ht="35.25" customHeight="1">
      <c r="B10" t="s">
        <v>23</v>
      </c>
      <c r="C10" s="27" t="s">
        <v>53</v>
      </c>
      <c r="D10" s="28">
        <v>39263</v>
      </c>
      <c r="E10" s="30">
        <v>7</v>
      </c>
      <c r="F10" s="30">
        <f t="shared" si="0"/>
        <v>6496.0764802631575</v>
      </c>
      <c r="G10" s="30">
        <f t="shared" si="1"/>
        <v>7634.9235197368425</v>
      </c>
      <c r="H10" s="32">
        <v>14131</v>
      </c>
      <c r="I10" s="32">
        <v>1118</v>
      </c>
      <c r="J10" s="32">
        <v>1314</v>
      </c>
      <c r="K10" s="34">
        <v>2432</v>
      </c>
    </row>
    <row r="11" spans="1:11" ht="21.75" customHeight="1">
      <c r="B11" t="s">
        <v>23</v>
      </c>
      <c r="C11" s="27" t="s">
        <v>46</v>
      </c>
      <c r="D11" s="28">
        <v>39994</v>
      </c>
      <c r="E11" s="30">
        <v>6</v>
      </c>
      <c r="F11" s="30">
        <f t="shared" si="0"/>
        <v>62628.386299224345</v>
      </c>
      <c r="G11" s="30">
        <f t="shared" si="1"/>
        <v>73612.613700775662</v>
      </c>
      <c r="H11" s="32">
        <v>136241</v>
      </c>
      <c r="I11" s="32">
        <v>12327</v>
      </c>
      <c r="J11" s="32">
        <v>14489</v>
      </c>
      <c r="K11" s="34">
        <v>26816</v>
      </c>
    </row>
    <row r="12" spans="1:11" ht="21.75" customHeight="1">
      <c r="B12" t="s">
        <v>23</v>
      </c>
      <c r="C12" s="27" t="s">
        <v>53</v>
      </c>
      <c r="D12" s="28">
        <v>39994</v>
      </c>
      <c r="E12" s="30">
        <v>9</v>
      </c>
      <c r="F12" s="30">
        <f t="shared" si="0"/>
        <v>39231.676285017245</v>
      </c>
      <c r="G12" s="30">
        <f t="shared" si="1"/>
        <v>46110.143686380077</v>
      </c>
      <c r="H12" s="32">
        <v>85349</v>
      </c>
      <c r="I12" s="32">
        <v>5464</v>
      </c>
      <c r="J12" s="32">
        <v>6422</v>
      </c>
      <c r="K12" s="34">
        <v>11887</v>
      </c>
    </row>
    <row r="13" spans="1:11" ht="21.75" customHeight="1">
      <c r="B13" t="s">
        <v>23</v>
      </c>
      <c r="C13" s="27" t="s">
        <v>46</v>
      </c>
      <c r="D13" s="28">
        <v>40359</v>
      </c>
      <c r="E13" s="30">
        <v>6</v>
      </c>
      <c r="F13" s="30">
        <f t="shared" si="0"/>
        <v>45048.901757478357</v>
      </c>
      <c r="G13" s="30">
        <f t="shared" si="1"/>
        <v>52949.098242521643</v>
      </c>
      <c r="H13" s="32">
        <v>97998</v>
      </c>
      <c r="I13" s="32">
        <v>8867</v>
      </c>
      <c r="J13" s="32">
        <v>10422</v>
      </c>
      <c r="K13" s="34">
        <v>19289</v>
      </c>
    </row>
    <row r="14" spans="1:11" ht="21.75" customHeight="1">
      <c r="B14" t="s">
        <v>23</v>
      </c>
      <c r="C14" s="27" t="s">
        <v>53</v>
      </c>
      <c r="D14" s="28">
        <v>40359</v>
      </c>
      <c r="E14" s="30">
        <v>10</v>
      </c>
      <c r="F14" s="30">
        <f t="shared" si="0"/>
        <v>31270.295491143319</v>
      </c>
      <c r="G14" s="30">
        <f t="shared" si="1"/>
        <v>36746.704508856681</v>
      </c>
      <c r="H14" s="32">
        <v>68017</v>
      </c>
      <c r="I14" s="32">
        <v>3997</v>
      </c>
      <c r="J14" s="32">
        <v>4697</v>
      </c>
      <c r="K14" s="34">
        <v>8694</v>
      </c>
    </row>
    <row r="15" spans="1:11" ht="21.75" customHeight="1">
      <c r="B15" t="s">
        <v>23</v>
      </c>
      <c r="C15" s="27" t="s">
        <v>52</v>
      </c>
      <c r="D15" s="28">
        <v>40724</v>
      </c>
      <c r="E15" s="30">
        <v>6</v>
      </c>
      <c r="F15" s="30">
        <f t="shared" si="0"/>
        <v>-76209.892433575427</v>
      </c>
      <c r="G15" s="30">
        <f t="shared" si="1"/>
        <v>-89577.107566424573</v>
      </c>
      <c r="H15" s="35">
        <v>-165787</v>
      </c>
      <c r="I15" s="35">
        <v>-15000</v>
      </c>
      <c r="J15" s="35">
        <v>-17631</v>
      </c>
      <c r="K15" s="36">
        <v>-32631</v>
      </c>
    </row>
    <row r="16" spans="1:11" ht="21.75" customHeight="1">
      <c r="B16" t="s">
        <v>23</v>
      </c>
      <c r="C16" s="27" t="s">
        <v>53</v>
      </c>
      <c r="D16" s="28">
        <v>40724</v>
      </c>
      <c r="E16" s="30">
        <v>11</v>
      </c>
      <c r="F16" s="30">
        <f t="shared" si="0"/>
        <v>21734.176932690592</v>
      </c>
      <c r="G16" s="30">
        <f t="shared" si="1"/>
        <v>25540.823067309408</v>
      </c>
      <c r="H16" s="32">
        <v>47275</v>
      </c>
      <c r="I16" s="32">
        <v>2575</v>
      </c>
      <c r="J16" s="32">
        <v>3026</v>
      </c>
      <c r="K16" s="34">
        <v>5601</v>
      </c>
    </row>
    <row r="17" spans="2:11" ht="33.75" customHeight="1">
      <c r="B17" t="s">
        <v>23</v>
      </c>
      <c r="C17" s="27" t="s">
        <v>46</v>
      </c>
      <c r="D17" s="28">
        <v>41090</v>
      </c>
      <c r="E17" s="30">
        <v>8</v>
      </c>
      <c r="F17" s="30">
        <f t="shared" si="0"/>
        <v>45058.041702636299</v>
      </c>
      <c r="G17" s="30">
        <f t="shared" si="1"/>
        <v>52960.448900989439</v>
      </c>
      <c r="H17" s="32">
        <v>98025</v>
      </c>
      <c r="I17" s="32">
        <v>6922</v>
      </c>
      <c r="J17" s="32">
        <v>8136</v>
      </c>
      <c r="K17" s="34">
        <v>15059</v>
      </c>
    </row>
    <row r="18" spans="2:11" ht="21.75" customHeight="1">
      <c r="B18" t="s">
        <v>23</v>
      </c>
      <c r="C18" s="27" t="s">
        <v>54</v>
      </c>
      <c r="D18" s="28">
        <v>41090</v>
      </c>
      <c r="E18" s="30">
        <v>8</v>
      </c>
      <c r="F18" s="30">
        <f t="shared" si="0"/>
        <v>-10986.476449768581</v>
      </c>
      <c r="G18" s="30">
        <f t="shared" si="1"/>
        <v>-12913.014974135584</v>
      </c>
      <c r="H18" s="35">
        <v>-23906</v>
      </c>
      <c r="I18" s="35">
        <v>-1688</v>
      </c>
      <c r="J18" s="35">
        <v>-1984</v>
      </c>
      <c r="K18" s="36">
        <v>-3673</v>
      </c>
    </row>
    <row r="19" spans="2:11" ht="21.75" customHeight="1">
      <c r="B19" t="s">
        <v>23</v>
      </c>
      <c r="C19" s="27" t="s">
        <v>53</v>
      </c>
      <c r="D19" s="28">
        <v>41090</v>
      </c>
      <c r="E19" s="30">
        <v>12</v>
      </c>
      <c r="F19" s="30">
        <f t="shared" si="0"/>
        <v>43551.546381923923</v>
      </c>
      <c r="G19" s="30">
        <f t="shared" si="1"/>
        <v>51183.453618076077</v>
      </c>
      <c r="H19" s="32">
        <v>94735</v>
      </c>
      <c r="I19" s="32">
        <v>4822</v>
      </c>
      <c r="J19" s="32">
        <v>5667</v>
      </c>
      <c r="K19" s="34">
        <v>10489</v>
      </c>
    </row>
    <row r="20" spans="2:11" ht="21.75" customHeight="1">
      <c r="B20" t="s">
        <v>23</v>
      </c>
      <c r="C20" s="27" t="s">
        <v>46</v>
      </c>
      <c r="D20" s="28">
        <v>41455</v>
      </c>
      <c r="E20" s="30">
        <v>9</v>
      </c>
      <c r="F20" s="30">
        <f t="shared" si="0"/>
        <v>29396.262295081968</v>
      </c>
      <c r="G20" s="30">
        <f t="shared" si="1"/>
        <v>34551.737704918036</v>
      </c>
      <c r="H20" s="32">
        <v>63948</v>
      </c>
      <c r="I20" s="32">
        <v>4094</v>
      </c>
      <c r="J20" s="32">
        <v>4812</v>
      </c>
      <c r="K20" s="34">
        <v>8906</v>
      </c>
    </row>
    <row r="21" spans="2:11" ht="21.75" customHeight="1">
      <c r="B21" t="s">
        <v>23</v>
      </c>
      <c r="C21" s="27" t="s">
        <v>53</v>
      </c>
      <c r="D21" s="28">
        <v>41455</v>
      </c>
      <c r="E21" s="30">
        <v>13</v>
      </c>
      <c r="F21" s="30">
        <f t="shared" si="0"/>
        <v>11748.653398422832</v>
      </c>
      <c r="G21" s="30">
        <f t="shared" si="1"/>
        <v>13812.346601577168</v>
      </c>
      <c r="H21" s="32">
        <v>25561</v>
      </c>
      <c r="I21" s="32">
        <v>1224</v>
      </c>
      <c r="J21" s="32">
        <v>1439</v>
      </c>
      <c r="K21" s="34">
        <v>2663</v>
      </c>
    </row>
    <row r="22" spans="2:11" ht="21.75" customHeight="1">
      <c r="B22" t="s">
        <v>23</v>
      </c>
      <c r="C22" s="27" t="s">
        <v>52</v>
      </c>
      <c r="D22" s="28">
        <v>41820</v>
      </c>
      <c r="E22" s="30">
        <v>11</v>
      </c>
      <c r="F22" s="30">
        <f t="shared" si="0"/>
        <v>-24519.211234177215</v>
      </c>
      <c r="G22" s="30">
        <f t="shared" si="1"/>
        <v>-28823.788765822785</v>
      </c>
      <c r="H22" s="35">
        <v>-53343</v>
      </c>
      <c r="I22" s="35">
        <v>-2905</v>
      </c>
      <c r="J22" s="35">
        <v>-3415</v>
      </c>
      <c r="K22" s="36">
        <v>-6320</v>
      </c>
    </row>
    <row r="23" spans="2:11" ht="21.75" customHeight="1">
      <c r="B23" t="s">
        <v>23</v>
      </c>
      <c r="C23" s="27" t="s">
        <v>53</v>
      </c>
      <c r="D23" s="28">
        <v>41820</v>
      </c>
      <c r="E23" s="30">
        <v>14</v>
      </c>
      <c r="F23" s="30">
        <f t="shared" si="0"/>
        <v>23773.215686274511</v>
      </c>
      <c r="G23" s="30">
        <f t="shared" si="1"/>
        <v>27941.642156862745</v>
      </c>
      <c r="H23" s="32">
        <v>51725</v>
      </c>
      <c r="I23" s="32">
        <v>2344</v>
      </c>
      <c r="J23" s="32">
        <v>2755</v>
      </c>
      <c r="K23" s="34">
        <v>5100</v>
      </c>
    </row>
    <row r="24" spans="2:11" ht="21.75" customHeight="1">
      <c r="B24" t="s">
        <v>23</v>
      </c>
      <c r="C24" s="27" t="s">
        <v>52</v>
      </c>
      <c r="D24" s="28">
        <v>42185</v>
      </c>
      <c r="E24" s="30">
        <v>11</v>
      </c>
      <c r="F24" s="30">
        <f t="shared" si="0"/>
        <v>-4059.3276026743074</v>
      </c>
      <c r="G24" s="30">
        <f t="shared" si="1"/>
        <v>-4776.6723973256921</v>
      </c>
      <c r="H24" s="35">
        <v>-8836</v>
      </c>
      <c r="I24" s="37">
        <v>-481</v>
      </c>
      <c r="J24" s="37">
        <v>-566</v>
      </c>
      <c r="K24" s="36">
        <v>-1047</v>
      </c>
    </row>
    <row r="25" spans="2:11" ht="21.75" customHeight="1">
      <c r="B25" t="s">
        <v>23</v>
      </c>
      <c r="C25" s="27" t="s">
        <v>53</v>
      </c>
      <c r="D25" s="28">
        <v>42185</v>
      </c>
      <c r="E25" s="30">
        <v>15</v>
      </c>
      <c r="F25" s="30">
        <f t="shared" si="0"/>
        <v>39160.645888096129</v>
      </c>
      <c r="G25" s="30">
        <f t="shared" si="1"/>
        <v>46028.68944799099</v>
      </c>
      <c r="H25" s="32">
        <v>85200</v>
      </c>
      <c r="I25" s="32">
        <v>3672</v>
      </c>
      <c r="J25" s="32">
        <v>4316</v>
      </c>
      <c r="K25" s="34">
        <v>7989</v>
      </c>
    </row>
    <row r="26" spans="2:11">
      <c r="B26" t="s">
        <v>23</v>
      </c>
      <c r="C26" s="27" t="s">
        <v>52</v>
      </c>
      <c r="D26" s="28">
        <v>42551</v>
      </c>
      <c r="E26" s="30">
        <v>11</v>
      </c>
      <c r="F26" s="30">
        <f t="shared" si="0"/>
        <v>65617.028027436143</v>
      </c>
      <c r="G26" s="30">
        <f t="shared" si="1"/>
        <v>77129.971972563857</v>
      </c>
      <c r="H26" s="32">
        <v>142747</v>
      </c>
      <c r="I26" s="32">
        <v>7774</v>
      </c>
      <c r="J26" s="32">
        <v>9138</v>
      </c>
      <c r="K26" s="34">
        <v>16912</v>
      </c>
    </row>
    <row r="27" spans="2:11" ht="25.5">
      <c r="B27" t="s">
        <v>23</v>
      </c>
      <c r="C27" s="27" t="s">
        <v>53</v>
      </c>
      <c r="D27" s="28">
        <v>42551</v>
      </c>
      <c r="E27" s="30">
        <v>16</v>
      </c>
      <c r="F27" s="30">
        <f t="shared" si="0"/>
        <v>32098.496961944355</v>
      </c>
      <c r="G27" s="30">
        <f t="shared" si="1"/>
        <v>37725.503038055642</v>
      </c>
      <c r="H27" s="32">
        <v>69824</v>
      </c>
      <c r="I27" s="32">
        <v>2875</v>
      </c>
      <c r="J27" s="32">
        <v>3379</v>
      </c>
      <c r="K27" s="34">
        <v>6254</v>
      </c>
    </row>
    <row r="28" spans="2:11" ht="25.5">
      <c r="B28" t="s">
        <v>23</v>
      </c>
      <c r="C28" s="27" t="s">
        <v>55</v>
      </c>
      <c r="D28" s="28">
        <v>42551</v>
      </c>
      <c r="E28" s="30">
        <v>12</v>
      </c>
      <c r="F28" s="30">
        <f t="shared" si="0"/>
        <v>379.49032258064517</v>
      </c>
      <c r="G28" s="30">
        <f t="shared" si="1"/>
        <v>2421.5096774193548</v>
      </c>
      <c r="H28" s="32">
        <v>2801</v>
      </c>
      <c r="I28" s="33">
        <v>42</v>
      </c>
      <c r="J28" s="33">
        <v>268</v>
      </c>
      <c r="K28" s="38">
        <v>310</v>
      </c>
    </row>
    <row r="29" spans="2:11">
      <c r="B29" t="s">
        <v>23</v>
      </c>
      <c r="C29" s="27" t="s">
        <v>46</v>
      </c>
      <c r="D29" s="28">
        <v>42916</v>
      </c>
      <c r="E29" s="30">
        <v>12</v>
      </c>
      <c r="F29" s="30">
        <f t="shared" si="0"/>
        <v>45438.043033348564</v>
      </c>
      <c r="G29" s="30">
        <f t="shared" si="1"/>
        <v>53412.956966651436</v>
      </c>
      <c r="H29" s="32">
        <v>98851</v>
      </c>
      <c r="I29" s="32">
        <v>5031</v>
      </c>
      <c r="J29" s="32">
        <v>5914</v>
      </c>
      <c r="K29" s="34">
        <v>10945</v>
      </c>
    </row>
    <row r="30" spans="2:11" ht="25.5">
      <c r="B30" t="s">
        <v>23</v>
      </c>
      <c r="C30" s="27" t="s">
        <v>53</v>
      </c>
      <c r="D30" s="28">
        <v>42916</v>
      </c>
      <c r="E30" s="30">
        <v>17</v>
      </c>
      <c r="F30" s="30">
        <f t="shared" si="0"/>
        <v>-58784.536927420086</v>
      </c>
      <c r="G30" s="30">
        <f t="shared" si="1"/>
        <v>-69090.463072579907</v>
      </c>
      <c r="H30" s="35">
        <v>-127875</v>
      </c>
      <c r="I30" s="35">
        <v>-5048</v>
      </c>
      <c r="J30" s="35">
        <v>-5933</v>
      </c>
      <c r="K30" s="36">
        <v>-10981</v>
      </c>
    </row>
    <row r="31" spans="2:11" ht="25.5">
      <c r="B31" t="s">
        <v>23</v>
      </c>
      <c r="C31" s="27" t="s">
        <v>56</v>
      </c>
      <c r="D31" s="28">
        <v>43281</v>
      </c>
      <c r="E31" s="30">
        <v>13</v>
      </c>
      <c r="F31" s="30">
        <f t="shared" si="0"/>
        <v>10</v>
      </c>
      <c r="G31" s="30">
        <f t="shared" si="1"/>
        <v>90</v>
      </c>
      <c r="H31" s="33">
        <v>90</v>
      </c>
      <c r="I31" s="33">
        <v>1</v>
      </c>
      <c r="J31" s="33">
        <v>9</v>
      </c>
      <c r="K31" s="38">
        <v>9</v>
      </c>
    </row>
    <row r="32" spans="2:11">
      <c r="B32" t="s">
        <v>23</v>
      </c>
      <c r="C32" s="27" t="s">
        <v>46</v>
      </c>
      <c r="D32" s="28">
        <v>43281</v>
      </c>
      <c r="E32" s="30">
        <v>13</v>
      </c>
      <c r="F32" s="30">
        <f t="shared" si="0"/>
        <v>18198.19786614937</v>
      </c>
      <c r="G32" s="30">
        <f t="shared" si="1"/>
        <v>21384.80213385063</v>
      </c>
      <c r="H32" s="32">
        <v>39583</v>
      </c>
      <c r="I32" s="32">
        <v>1896</v>
      </c>
      <c r="J32" s="32">
        <v>2228</v>
      </c>
      <c r="K32" s="34">
        <v>4124</v>
      </c>
    </row>
    <row r="33" spans="2:11" ht="25.5">
      <c r="B33" t="s">
        <v>23</v>
      </c>
      <c r="C33" s="27" t="s">
        <v>53</v>
      </c>
      <c r="D33" s="28">
        <v>43281</v>
      </c>
      <c r="E33" s="30">
        <v>18</v>
      </c>
      <c r="F33" s="30">
        <f t="shared" si="0"/>
        <v>34315.082684824905</v>
      </c>
      <c r="G33" s="30">
        <f t="shared" si="1"/>
        <v>40330.813229571984</v>
      </c>
      <c r="H33" s="32">
        <v>74658</v>
      </c>
      <c r="I33" s="32">
        <v>2835</v>
      </c>
      <c r="J33" s="32">
        <v>3332</v>
      </c>
      <c r="K33" s="34">
        <v>6168</v>
      </c>
    </row>
    <row r="34" spans="2:11">
      <c r="B34" t="s">
        <v>23</v>
      </c>
      <c r="C34" s="27" t="s">
        <v>46</v>
      </c>
      <c r="D34" s="28">
        <v>43646</v>
      </c>
      <c r="E34" s="30">
        <v>14</v>
      </c>
      <c r="F34" s="30">
        <f t="shared" si="0"/>
        <v>64368.87003767024</v>
      </c>
      <c r="G34" s="30">
        <f t="shared" si="1"/>
        <v>75648.129962329753</v>
      </c>
      <c r="H34" s="32">
        <v>140017</v>
      </c>
      <c r="I34" s="32">
        <v>6346</v>
      </c>
      <c r="J34" s="32">
        <v>7458</v>
      </c>
      <c r="K34" s="34">
        <v>13804</v>
      </c>
    </row>
    <row r="35" spans="2:11" ht="25.5">
      <c r="B35" t="s">
        <v>23</v>
      </c>
      <c r="C35" s="27" t="s">
        <v>53</v>
      </c>
      <c r="D35" s="28">
        <v>43646</v>
      </c>
      <c r="E35" s="30">
        <v>19</v>
      </c>
      <c r="F35" s="30">
        <f t="shared" si="0"/>
        <v>36938.373516552158</v>
      </c>
      <c r="G35" s="30">
        <f t="shared" si="1"/>
        <v>43412.626483447842</v>
      </c>
      <c r="H35" s="32">
        <v>80351</v>
      </c>
      <c r="I35" s="32">
        <v>2944</v>
      </c>
      <c r="J35" s="32">
        <v>3460</v>
      </c>
      <c r="K35" s="34">
        <v>6404</v>
      </c>
    </row>
    <row r="36" spans="2:11">
      <c r="B36" t="s">
        <v>23</v>
      </c>
      <c r="C36" s="27" t="s">
        <v>46</v>
      </c>
      <c r="D36" s="28">
        <v>44012</v>
      </c>
      <c r="E36" s="30">
        <v>15</v>
      </c>
      <c r="F36" s="30">
        <f t="shared" si="0"/>
        <v>33551.356714891132</v>
      </c>
      <c r="G36" s="30">
        <f t="shared" si="1"/>
        <v>39427.643285108868</v>
      </c>
      <c r="H36" s="32">
        <v>72979</v>
      </c>
      <c r="I36" s="32">
        <v>3146</v>
      </c>
      <c r="J36" s="32">
        <v>3697</v>
      </c>
      <c r="K36" s="34">
        <v>6843</v>
      </c>
    </row>
    <row r="37" spans="2:11" ht="25.5">
      <c r="C37" s="27" t="s">
        <v>53</v>
      </c>
      <c r="D37" s="28">
        <v>44012</v>
      </c>
      <c r="E37" s="30">
        <v>20</v>
      </c>
      <c r="F37" s="30">
        <f t="shared" si="0"/>
        <v>33678.278357812778</v>
      </c>
      <c r="G37" s="30">
        <f t="shared" si="1"/>
        <v>39591.753494956647</v>
      </c>
      <c r="H37" s="32">
        <v>73283</v>
      </c>
      <c r="I37" s="32">
        <v>2597</v>
      </c>
      <c r="J37" s="32">
        <v>3053</v>
      </c>
      <c r="K37" s="34">
        <v>5651</v>
      </c>
    </row>
    <row r="38" spans="2:11">
      <c r="C38" s="39" t="s">
        <v>57</v>
      </c>
      <c r="D38" s="19"/>
      <c r="E38" s="7"/>
      <c r="F38" s="7"/>
      <c r="G38" s="7"/>
      <c r="H38" s="40">
        <v>136661</v>
      </c>
      <c r="I38" s="19"/>
      <c r="J38" s="19"/>
      <c r="K38" s="19"/>
    </row>
    <row r="39" spans="2:11">
      <c r="C39" s="41" t="s">
        <v>58</v>
      </c>
      <c r="D39" s="42"/>
      <c r="E39" s="7"/>
      <c r="F39" s="7"/>
      <c r="G39" s="7"/>
      <c r="H39" s="43" t="s">
        <v>59</v>
      </c>
      <c r="I39" s="43" t="s">
        <v>60</v>
      </c>
      <c r="J39" s="43" t="s">
        <v>61</v>
      </c>
      <c r="K39" s="44" t="s">
        <v>62</v>
      </c>
    </row>
    <row r="40" spans="2:11">
      <c r="C40" s="45" t="s">
        <v>63</v>
      </c>
      <c r="D40" s="7"/>
      <c r="E40" s="7"/>
      <c r="F40" s="7"/>
      <c r="G40" s="7"/>
      <c r="H40" s="32">
        <v>717792</v>
      </c>
      <c r="I40" s="32">
        <v>34555</v>
      </c>
      <c r="J40" s="32">
        <v>38870</v>
      </c>
      <c r="K40" s="34">
        <v>73425</v>
      </c>
    </row>
    <row r="41" spans="2:11">
      <c r="C41" s="46" t="s">
        <v>64</v>
      </c>
      <c r="D41" s="7"/>
      <c r="E41" s="7"/>
      <c r="F41" s="7"/>
      <c r="G41" s="7"/>
      <c r="H41" s="47">
        <v>667235</v>
      </c>
      <c r="I41" s="47">
        <v>34094</v>
      </c>
      <c r="J41" s="47">
        <v>39497</v>
      </c>
      <c r="K41" s="48">
        <v>73591</v>
      </c>
    </row>
  </sheetData>
  <mergeCells count="5">
    <mergeCell ref="C4:C5"/>
    <mergeCell ref="D4:D5"/>
    <mergeCell ref="E4:E5"/>
    <mergeCell ref="H4:H5"/>
    <mergeCell ref="I4:K4"/>
  </mergeCells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6FCD-9622-4A87-B55C-95189FCD24FA}">
  <dimension ref="A1:I25"/>
  <sheetViews>
    <sheetView workbookViewId="0">
      <selection activeCell="G8" activeCellId="1" sqref="E8:E22 G8:G22"/>
    </sheetView>
  </sheetViews>
  <sheetFormatPr defaultRowHeight="15"/>
  <cols>
    <col min="3" max="3" width="30.85546875" customWidth="1"/>
    <col min="5" max="9" width="14.28515625" customWidth="1"/>
  </cols>
  <sheetData>
    <row r="1" spans="1:9">
      <c r="A1" t="s">
        <v>83</v>
      </c>
    </row>
    <row r="3" spans="1:9" ht="21" customHeight="1"/>
    <row r="5" spans="1:9">
      <c r="C5" s="79" t="s">
        <v>38</v>
      </c>
      <c r="D5" s="80" t="s">
        <v>39</v>
      </c>
      <c r="E5" s="80" t="s">
        <v>66</v>
      </c>
      <c r="F5" s="82" t="s">
        <v>65</v>
      </c>
      <c r="G5" s="82"/>
      <c r="H5" s="83" t="s">
        <v>67</v>
      </c>
      <c r="I5" s="83"/>
    </row>
    <row r="6" spans="1:9">
      <c r="C6" s="79"/>
      <c r="D6" s="80"/>
      <c r="E6" s="80"/>
      <c r="F6" s="26" t="s">
        <v>43</v>
      </c>
      <c r="G6" s="26" t="s">
        <v>44</v>
      </c>
      <c r="H6" s="26" t="s">
        <v>43</v>
      </c>
      <c r="I6" s="26" t="s">
        <v>44</v>
      </c>
    </row>
    <row r="7" spans="1:9">
      <c r="C7" s="50" t="s">
        <v>68</v>
      </c>
      <c r="D7" s="7"/>
      <c r="E7" s="7"/>
      <c r="F7" s="7"/>
      <c r="G7" s="7"/>
      <c r="H7" s="7"/>
      <c r="I7" s="7"/>
    </row>
    <row r="8" spans="1:9">
      <c r="C8" s="51" t="s">
        <v>69</v>
      </c>
      <c r="D8" s="52">
        <v>41820</v>
      </c>
      <c r="E8" s="54">
        <v>11</v>
      </c>
      <c r="F8" s="53" t="s">
        <v>70</v>
      </c>
      <c r="G8" s="53" t="s">
        <v>71</v>
      </c>
      <c r="H8" s="53" t="s">
        <v>70</v>
      </c>
      <c r="I8" s="55" t="s">
        <v>72</v>
      </c>
    </row>
    <row r="9" spans="1:9">
      <c r="C9" s="51" t="s">
        <v>73</v>
      </c>
      <c r="D9" s="52">
        <v>41820</v>
      </c>
      <c r="E9" s="54">
        <v>14</v>
      </c>
      <c r="F9" s="56">
        <v>0</v>
      </c>
      <c r="G9" s="57">
        <v>-4</v>
      </c>
      <c r="H9" s="56">
        <v>0</v>
      </c>
      <c r="I9" s="58">
        <v>0</v>
      </c>
    </row>
    <row r="10" spans="1:9">
      <c r="C10" s="51" t="s">
        <v>69</v>
      </c>
      <c r="D10" s="52">
        <v>42185</v>
      </c>
      <c r="E10" s="54">
        <v>11</v>
      </c>
      <c r="F10" s="56">
        <v>40</v>
      </c>
      <c r="G10" s="56">
        <v>17</v>
      </c>
      <c r="H10" s="56">
        <v>5</v>
      </c>
      <c r="I10" s="59">
        <v>2</v>
      </c>
    </row>
    <row r="11" spans="1:9">
      <c r="C11" s="51" t="s">
        <v>73</v>
      </c>
      <c r="D11" s="52">
        <v>42185</v>
      </c>
      <c r="E11" s="54">
        <v>15</v>
      </c>
      <c r="F11" s="56">
        <v>7</v>
      </c>
      <c r="G11" s="57">
        <v>-17</v>
      </c>
      <c r="H11" s="56">
        <v>1</v>
      </c>
      <c r="I11" s="58">
        <v>-2</v>
      </c>
    </row>
    <row r="12" spans="1:9">
      <c r="C12" s="51" t="s">
        <v>69</v>
      </c>
      <c r="D12" s="52">
        <v>42551</v>
      </c>
      <c r="E12" s="54">
        <v>11</v>
      </c>
      <c r="F12" s="57">
        <v>-54</v>
      </c>
      <c r="G12" s="57">
        <v>-124</v>
      </c>
      <c r="H12" s="57">
        <v>-6</v>
      </c>
      <c r="I12" s="58">
        <v>-15</v>
      </c>
    </row>
    <row r="13" spans="1:9">
      <c r="C13" s="51" t="s">
        <v>73</v>
      </c>
      <c r="D13" s="52">
        <v>42551</v>
      </c>
      <c r="E13" s="54">
        <v>16</v>
      </c>
      <c r="F13" s="56">
        <v>18</v>
      </c>
      <c r="G13" s="56">
        <v>85</v>
      </c>
      <c r="H13" s="56">
        <v>2</v>
      </c>
      <c r="I13" s="59">
        <v>8</v>
      </c>
    </row>
    <row r="14" spans="1:9">
      <c r="C14" s="51" t="s">
        <v>74</v>
      </c>
      <c r="D14" s="52">
        <v>42551</v>
      </c>
      <c r="E14" s="54">
        <v>12</v>
      </c>
      <c r="F14" s="56">
        <v>198</v>
      </c>
      <c r="G14" s="56">
        <v>643</v>
      </c>
      <c r="H14" s="56">
        <v>22</v>
      </c>
      <c r="I14" s="59">
        <v>71</v>
      </c>
    </row>
    <row r="15" spans="1:9">
      <c r="C15" s="51" t="s">
        <v>75</v>
      </c>
      <c r="D15" s="52">
        <v>42916</v>
      </c>
      <c r="E15" s="54">
        <v>12</v>
      </c>
      <c r="F15" s="56">
        <v>416</v>
      </c>
      <c r="G15" s="56">
        <v>753</v>
      </c>
      <c r="H15" s="56">
        <v>46</v>
      </c>
      <c r="I15" s="59">
        <v>83</v>
      </c>
    </row>
    <row r="16" spans="1:9">
      <c r="C16" s="51" t="s">
        <v>73</v>
      </c>
      <c r="D16" s="52">
        <v>42916</v>
      </c>
      <c r="E16" s="54">
        <v>17</v>
      </c>
      <c r="F16" s="57">
        <v>-141</v>
      </c>
      <c r="G16" s="57">
        <v>-479</v>
      </c>
      <c r="H16" s="57">
        <v>-12</v>
      </c>
      <c r="I16" s="58">
        <v>-41</v>
      </c>
    </row>
    <row r="17" spans="3:9">
      <c r="C17" s="51" t="s">
        <v>75</v>
      </c>
      <c r="D17" s="52">
        <v>43281</v>
      </c>
      <c r="E17" s="54">
        <v>13</v>
      </c>
      <c r="F17" s="57">
        <v>-477</v>
      </c>
      <c r="G17" s="57">
        <v>-997</v>
      </c>
      <c r="H17" s="57">
        <v>-50</v>
      </c>
      <c r="I17" s="58">
        <v>-104</v>
      </c>
    </row>
    <row r="18" spans="3:9">
      <c r="C18" s="51" t="s">
        <v>73</v>
      </c>
      <c r="D18" s="52">
        <v>43281</v>
      </c>
      <c r="E18" s="54">
        <v>18</v>
      </c>
      <c r="F18" s="56">
        <v>140</v>
      </c>
      <c r="G18" s="56">
        <v>413</v>
      </c>
      <c r="H18" s="56">
        <v>12</v>
      </c>
      <c r="I18" s="59">
        <v>34</v>
      </c>
    </row>
    <row r="19" spans="3:9">
      <c r="C19" s="51" t="s">
        <v>75</v>
      </c>
      <c r="D19" s="52">
        <v>43646</v>
      </c>
      <c r="E19" s="54">
        <v>14</v>
      </c>
      <c r="F19" s="57">
        <v>-77</v>
      </c>
      <c r="G19" s="56">
        <v>15</v>
      </c>
      <c r="H19" s="57">
        <v>-8</v>
      </c>
      <c r="I19" s="59">
        <v>1</v>
      </c>
    </row>
    <row r="20" spans="3:9">
      <c r="C20" s="51" t="s">
        <v>73</v>
      </c>
      <c r="D20" s="52">
        <v>43646</v>
      </c>
      <c r="E20" s="54">
        <v>19</v>
      </c>
      <c r="F20" s="57">
        <v>-207</v>
      </c>
      <c r="G20" s="57">
        <v>-10</v>
      </c>
      <c r="H20" s="57">
        <v>-17</v>
      </c>
      <c r="I20" s="58">
        <v>-1</v>
      </c>
    </row>
    <row r="21" spans="3:9">
      <c r="C21" s="51" t="s">
        <v>75</v>
      </c>
      <c r="D21" s="52">
        <v>44012</v>
      </c>
      <c r="E21" s="54">
        <v>15</v>
      </c>
      <c r="F21" s="57">
        <v>-160</v>
      </c>
      <c r="G21" s="60">
        <v>-2311</v>
      </c>
      <c r="H21" s="57">
        <v>-15</v>
      </c>
      <c r="I21" s="58">
        <v>-217</v>
      </c>
    </row>
    <row r="22" spans="3:9">
      <c r="C22" s="61" t="s">
        <v>73</v>
      </c>
      <c r="D22" s="62">
        <v>44012</v>
      </c>
      <c r="E22" s="54">
        <v>20</v>
      </c>
      <c r="F22" s="63">
        <v>-164</v>
      </c>
      <c r="G22" s="64">
        <v>405</v>
      </c>
      <c r="H22" s="63">
        <v>-13</v>
      </c>
      <c r="I22" s="65">
        <v>31</v>
      </c>
    </row>
    <row r="23" spans="3:9" ht="21.75" customHeight="1">
      <c r="C23" s="66" t="s">
        <v>76</v>
      </c>
      <c r="D23" s="42"/>
      <c r="E23" s="7"/>
      <c r="F23" s="67" t="s">
        <v>77</v>
      </c>
      <c r="G23" s="67" t="s">
        <v>78</v>
      </c>
      <c r="H23" s="67" t="s">
        <v>79</v>
      </c>
      <c r="I23" s="68" t="s">
        <v>80</v>
      </c>
    </row>
    <row r="24" spans="3:9" ht="21.75" customHeight="1">
      <c r="C24" s="51" t="s">
        <v>81</v>
      </c>
      <c r="D24" s="7"/>
      <c r="E24" s="7"/>
      <c r="F24" s="57">
        <v>-540</v>
      </c>
      <c r="G24" s="60">
        <v>-2256</v>
      </c>
      <c r="H24" s="57">
        <v>-46</v>
      </c>
      <c r="I24" s="58">
        <v>-214</v>
      </c>
    </row>
    <row r="25" spans="3:9" ht="21.75" customHeight="1">
      <c r="C25" s="69" t="s">
        <v>82</v>
      </c>
      <c r="D25" s="7"/>
      <c r="E25" s="7"/>
      <c r="F25" s="70">
        <v>78</v>
      </c>
      <c r="G25" s="70">
        <v>620</v>
      </c>
      <c r="H25" s="70">
        <v>13</v>
      </c>
      <c r="I25" s="71">
        <v>63</v>
      </c>
    </row>
  </sheetData>
  <mergeCells count="5">
    <mergeCell ref="C5:C6"/>
    <mergeCell ref="D5:D6"/>
    <mergeCell ref="F5:G5"/>
    <mergeCell ref="E5:E6"/>
    <mergeCell ref="H5: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E0086-FB95-4193-A531-0627B64E0929}">
  <dimension ref="A1:D11"/>
  <sheetViews>
    <sheetView workbookViewId="0">
      <selection activeCell="G27" sqref="G27"/>
    </sheetView>
  </sheetViews>
  <sheetFormatPr defaultRowHeight="15"/>
  <cols>
    <col min="4" max="4" width="23.42578125" customWidth="1"/>
  </cols>
  <sheetData>
    <row r="1" spans="1:4">
      <c r="A1" s="2" t="s">
        <v>2</v>
      </c>
    </row>
    <row r="2" spans="1:4">
      <c r="A2" t="s">
        <v>11</v>
      </c>
      <c r="B2" t="s">
        <v>16</v>
      </c>
    </row>
    <row r="3" spans="1:4">
      <c r="A3" t="s">
        <v>12</v>
      </c>
      <c r="B3" t="s">
        <v>14</v>
      </c>
    </row>
    <row r="4" spans="1:4">
      <c r="A4" t="s">
        <v>13</v>
      </c>
      <c r="B4">
        <v>20180630</v>
      </c>
    </row>
    <row r="6" spans="1:4">
      <c r="C6" t="s">
        <v>0</v>
      </c>
      <c r="D6" t="s">
        <v>1</v>
      </c>
    </row>
    <row r="7" spans="1:4">
      <c r="C7">
        <v>2019</v>
      </c>
      <c r="D7" s="1">
        <v>0</v>
      </c>
    </row>
    <row r="8" spans="1:4">
      <c r="C8">
        <v>2020</v>
      </c>
      <c r="D8" s="1">
        <v>0</v>
      </c>
    </row>
    <row r="9" spans="1:4">
      <c r="C9">
        <v>2021</v>
      </c>
      <c r="D9" s="1">
        <v>0</v>
      </c>
    </row>
    <row r="10" spans="1:4">
      <c r="C10">
        <v>2022</v>
      </c>
      <c r="D10" s="1">
        <v>0</v>
      </c>
    </row>
    <row r="11" spans="1:4">
      <c r="D11" s="1"/>
    </row>
  </sheetData>
  <hyperlinks>
    <hyperlink ref="A1" location="TOC!A1" display="TOC" xr:uid="{C23935F7-D297-4202-BB7B-2996B7FACF4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E9179-5643-45FC-9DA2-8BE40F7B0B4F}">
  <dimension ref="A2:C14"/>
  <sheetViews>
    <sheetView workbookViewId="0">
      <selection activeCell="V31" sqref="V31"/>
    </sheetView>
  </sheetViews>
  <sheetFormatPr defaultRowHeight="15"/>
  <sheetData>
    <row r="2" spans="1:3">
      <c r="A2" t="s">
        <v>33</v>
      </c>
    </row>
    <row r="3" spans="1:3">
      <c r="A3" t="s">
        <v>30</v>
      </c>
      <c r="B3" t="s">
        <v>25</v>
      </c>
      <c r="C3" t="s">
        <v>24</v>
      </c>
    </row>
    <row r="4" spans="1:3">
      <c r="A4" s="24" t="s">
        <v>31</v>
      </c>
      <c r="B4">
        <v>2.5</v>
      </c>
      <c r="C4">
        <v>2.5</v>
      </c>
    </row>
    <row r="5" spans="1:3">
      <c r="A5" s="25">
        <v>20</v>
      </c>
      <c r="B5">
        <v>2.5</v>
      </c>
      <c r="C5">
        <f>20*3 - 2.5*19</f>
        <v>12.5</v>
      </c>
    </row>
    <row r="6" spans="1:3">
      <c r="A6" t="s">
        <v>32</v>
      </c>
      <c r="B6">
        <v>4</v>
      </c>
      <c r="C6">
        <v>3</v>
      </c>
    </row>
    <row r="9" spans="1:3">
      <c r="A9" t="s">
        <v>34</v>
      </c>
    </row>
    <row r="10" spans="1:3">
      <c r="A10" t="s">
        <v>30</v>
      </c>
      <c r="B10" t="s">
        <v>25</v>
      </c>
      <c r="C10" t="s">
        <v>24</v>
      </c>
    </row>
    <row r="11" spans="1:3">
      <c r="A11">
        <v>1</v>
      </c>
      <c r="B11">
        <v>50</v>
      </c>
      <c r="C11">
        <v>50</v>
      </c>
    </row>
    <row r="12" spans="1:3">
      <c r="A12" t="s">
        <v>35</v>
      </c>
      <c r="B12">
        <v>0</v>
      </c>
      <c r="C12">
        <v>0</v>
      </c>
    </row>
    <row r="13" spans="1:3">
      <c r="A13" s="25">
        <v>20</v>
      </c>
      <c r="B13">
        <v>0</v>
      </c>
      <c r="C13">
        <f>20*3-50</f>
        <v>10</v>
      </c>
    </row>
    <row r="14" spans="1:3">
      <c r="A14" t="s">
        <v>32</v>
      </c>
      <c r="B14">
        <v>4</v>
      </c>
      <c r="C14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Init_unrecReturn</vt:lpstr>
      <vt:lpstr>Init_amort</vt:lpstr>
      <vt:lpstr>init_amort_t1_raw</vt:lpstr>
      <vt:lpstr>init_amort_t2_raw</vt:lpstr>
      <vt:lpstr>Init_unrecReturn_raw</vt:lpstr>
      <vt:lpstr>benfactor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Yimeng Yin</cp:lastModifiedBy>
  <dcterms:created xsi:type="dcterms:W3CDTF">2015-06-05T18:17:20Z</dcterms:created>
  <dcterms:modified xsi:type="dcterms:W3CDTF">2021-05-07T23:20:57Z</dcterms:modified>
</cp:coreProperties>
</file>