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6CC93BA7-9310-489E-A354-63CAB4E8AFA6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definedNames>
    <definedName name="_xlnm._FilterDatabase" localSheetId="1" hidden="1">Init_amort!$C$7:$J$93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20" l="1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15" i="20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8" i="14"/>
  <c r="C13" i="21"/>
  <c r="C5" i="21"/>
</calcChain>
</file>

<file path=xl/sharedStrings.xml><?xml version="1.0" encoding="utf-8"?>
<sst xmlns="http://schemas.openxmlformats.org/spreadsheetml/2006/main" count="298" uniqueCount="91">
  <si>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</si>
  <si>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</si>
  <si>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</si>
  <si>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</si>
  <si>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</si>
  <si>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</si>
  <si>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</si>
  <si>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</si>
  <si>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</si>
  <si>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</si>
  <si>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</si>
  <si>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</si>
  <si>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</si>
  <si>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</si>
  <si>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</si>
  <si>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</si>
  <si>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</si>
  <si>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</si>
  <si>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</si>
  <si>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</si>
  <si>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</si>
  <si>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</si>
  <si>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</si>
  <si>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r>
      <rPr>
        <sz val="10.5"/>
        <rFont val="Times New Roman"/>
        <family val="1"/>
      </rPr>
      <t>COLA</t>
    </r>
  </si>
  <si>
    <t>fire</t>
  </si>
  <si>
    <t>police</t>
  </si>
  <si>
    <t>yos</t>
  </si>
  <si>
    <t>1-19</t>
  </si>
  <si>
    <t>21+</t>
  </si>
  <si>
    <t>Service Ret</t>
  </si>
  <si>
    <t>Disb Ret</t>
  </si>
  <si>
    <t>'1-19</t>
  </si>
  <si>
    <t xml:space="preserve">Annual increase of payments: </t>
  </si>
  <si>
    <r>
      <rPr>
        <b/>
        <sz val="13"/>
        <rFont val="Times New Roman"/>
        <family val="1"/>
      </rPr>
      <t>Tier 1 City UAL Amortization</t>
    </r>
  </si>
  <si>
    <r>
      <rPr>
        <b/>
        <sz val="11"/>
        <rFont val="Times New Roman"/>
        <family val="1"/>
      </rPr>
      <t xml:space="preserve">Outstanding
</t>
    </r>
    <r>
      <rPr>
        <b/>
        <sz val="11"/>
        <rFont val="Times New Roman"/>
        <family val="1"/>
      </rPr>
      <t>Balance</t>
    </r>
  </si>
  <si>
    <r>
      <rPr>
        <b/>
        <sz val="11"/>
        <rFont val="Times New Roman"/>
        <family val="1"/>
      </rPr>
      <t xml:space="preserve">Remaining
</t>
    </r>
    <r>
      <rPr>
        <b/>
        <sz val="11"/>
        <rFont val="Times New Roman"/>
        <family val="1"/>
      </rPr>
      <t>Period</t>
    </r>
  </si>
  <si>
    <r>
      <rPr>
        <b/>
        <sz val="11"/>
        <rFont val="Times New Roman"/>
        <family val="1"/>
      </rPr>
      <t xml:space="preserve">Amortization
</t>
    </r>
    <r>
      <rPr>
        <b/>
        <sz val="11"/>
        <rFont val="Times New Roman"/>
        <family val="1"/>
      </rPr>
      <t>Payment</t>
    </r>
  </si>
  <si>
    <r>
      <rPr>
        <sz val="11"/>
        <rFont val="Times New Roman"/>
        <family val="1"/>
      </rPr>
      <t>Golden Handshake</t>
    </r>
  </si>
  <si>
    <r>
      <rPr>
        <sz val="11"/>
        <rFont val="Times New Roman"/>
        <family val="1"/>
      </rPr>
      <t>$  20,977</t>
    </r>
  </si>
  <si>
    <r>
      <rPr>
        <sz val="11"/>
        <rFont val="Times New Roman"/>
        <family val="1"/>
      </rPr>
      <t>$  1,609</t>
    </r>
  </si>
  <si>
    <r>
      <rPr>
        <sz val="11"/>
        <rFont val="Times New Roman"/>
        <family val="1"/>
      </rPr>
      <t>2009 UAL</t>
    </r>
  </si>
  <si>
    <r>
      <rPr>
        <sz val="11"/>
        <rFont val="Times New Roman"/>
        <family val="1"/>
      </rPr>
      <t>2010 (Gain) or Loss</t>
    </r>
  </si>
  <si>
    <r>
      <rPr>
        <sz val="11"/>
        <rFont val="Times New Roman"/>
        <family val="1"/>
      </rPr>
      <t>2010 Assumption Change</t>
    </r>
  </si>
  <si>
    <r>
      <rPr>
        <sz val="11"/>
        <rFont val="Times New Roman"/>
        <family val="1"/>
      </rPr>
      <t>2011 (Gain) or Loss</t>
    </r>
  </si>
  <si>
    <r>
      <rPr>
        <sz val="11"/>
        <rFont val="Times New Roman"/>
        <family val="1"/>
      </rPr>
      <t>2011 Assumption Changes</t>
    </r>
  </si>
  <si>
    <r>
      <rPr>
        <sz val="11"/>
        <rFont val="Times New Roman"/>
        <family val="1"/>
      </rPr>
      <t>2012 (Gain) or Loss</t>
    </r>
  </si>
  <si>
    <r>
      <rPr>
        <sz val="11"/>
        <rFont val="Times New Roman"/>
        <family val="1"/>
      </rPr>
      <t>SRBR Elimination</t>
    </r>
  </si>
  <si>
    <r>
      <rPr>
        <sz val="11"/>
        <rFont val="Times New Roman"/>
        <family val="1"/>
      </rPr>
      <t>2013 (Gain) or Loss</t>
    </r>
  </si>
  <si>
    <r>
      <rPr>
        <sz val="11"/>
        <rFont val="Times New Roman"/>
        <family val="1"/>
      </rPr>
      <t>2013 Assumption Changes</t>
    </r>
  </si>
  <si>
    <r>
      <rPr>
        <sz val="11"/>
        <rFont val="Times New Roman"/>
        <family val="1"/>
      </rPr>
      <t>2014 (Gain) or Loss</t>
    </r>
  </si>
  <si>
    <r>
      <rPr>
        <sz val="11"/>
        <rFont val="Times New Roman"/>
        <family val="1"/>
      </rPr>
      <t>2014 Assumption Changes</t>
    </r>
  </si>
  <si>
    <r>
      <rPr>
        <sz val="11"/>
        <rFont val="Times New Roman"/>
        <family val="1"/>
      </rPr>
      <t>2015 (Gain) or Loss</t>
    </r>
  </si>
  <si>
    <r>
      <rPr>
        <sz val="11"/>
        <rFont val="Times New Roman"/>
        <family val="1"/>
      </rPr>
      <t>2015 Assumption Changes</t>
    </r>
  </si>
  <si>
    <r>
      <rPr>
        <sz val="11"/>
        <rFont val="Times New Roman"/>
        <family val="1"/>
      </rPr>
      <t>2016 (Gain) or Loss</t>
    </r>
  </si>
  <si>
    <r>
      <rPr>
        <sz val="11"/>
        <rFont val="Times New Roman"/>
        <family val="1"/>
      </rPr>
      <t>2016 Assumption Changes</t>
    </r>
  </si>
  <si>
    <r>
      <rPr>
        <sz val="11"/>
        <rFont val="Times New Roman"/>
        <family val="1"/>
      </rPr>
      <t>2017 (Gain) or Loss</t>
    </r>
  </si>
  <si>
    <r>
      <rPr>
        <sz val="11"/>
        <rFont val="Times New Roman"/>
        <family val="1"/>
      </rPr>
      <t>Measure F</t>
    </r>
  </si>
  <si>
    <r>
      <rPr>
        <sz val="11"/>
        <rFont val="Times New Roman"/>
        <family val="1"/>
      </rPr>
      <t>2017 Assumption Changes</t>
    </r>
  </si>
  <si>
    <r>
      <rPr>
        <sz val="11"/>
        <rFont val="Times New Roman"/>
        <family val="1"/>
      </rPr>
      <t>2018 (Gain) or Loss</t>
    </r>
  </si>
  <si>
    <r>
      <rPr>
        <sz val="11"/>
        <rFont val="Times New Roman"/>
        <family val="1"/>
      </rPr>
      <t>2018 Assumption Change</t>
    </r>
  </si>
  <si>
    <r>
      <rPr>
        <sz val="11"/>
        <rFont val="Times New Roman"/>
        <family val="1"/>
      </rPr>
      <t>2019 (Gain) or Loss</t>
    </r>
  </si>
  <si>
    <r>
      <rPr>
        <sz val="11"/>
        <rFont val="Times New Roman"/>
        <family val="1"/>
      </rPr>
      <t>2019 Assumption Change</t>
    </r>
  </si>
  <si>
    <r>
      <rPr>
        <sz val="11"/>
        <rFont val="Times New Roman"/>
        <family val="1"/>
      </rPr>
      <t>2020 (Gain) or Loss</t>
    </r>
  </si>
  <si>
    <r>
      <rPr>
        <sz val="11"/>
        <rFont val="Times New Roman"/>
        <family val="1"/>
      </rPr>
      <t>2020 Assumption Change</t>
    </r>
  </si>
  <si>
    <r>
      <rPr>
        <sz val="11"/>
        <rFont val="Times New Roman"/>
        <family val="1"/>
      </rPr>
      <t>7/1/2020 Payment</t>
    </r>
  </si>
  <si>
    <r>
      <rPr>
        <b/>
        <sz val="11"/>
        <rFont val="Times New Roman"/>
        <family val="1"/>
      </rPr>
      <t>Total City</t>
    </r>
  </si>
  <si>
    <r>
      <rPr>
        <b/>
        <sz val="11"/>
        <rFont val="Times New Roman"/>
        <family val="1"/>
      </rPr>
      <t>$  2,086,110</t>
    </r>
  </si>
  <si>
    <r>
      <rPr>
        <b/>
        <sz val="11"/>
        <rFont val="Times New Roman"/>
        <family val="1"/>
      </rPr>
      <t>$  155,622</t>
    </r>
  </si>
  <si>
    <r>
      <rPr>
        <sz val="10.5"/>
        <rFont val="Times New Roman"/>
        <family val="1"/>
      </rPr>
      <t>Basic</t>
    </r>
  </si>
  <si>
    <t>Source: AV2020, ep36</t>
  </si>
  <si>
    <t>Source: AV2020, ep37</t>
  </si>
  <si>
    <r>
      <rPr>
        <sz val="12"/>
        <rFont val="Times New Roman"/>
        <family val="1"/>
      </rPr>
      <t xml:space="preserve">Table VI-3 below provides the payment schedule to amortize the Tier 2 UAL as of June 30, 2020 </t>
    </r>
  </si>
  <si>
    <r>
      <rPr>
        <sz val="12"/>
        <rFont val="Times New Roman"/>
        <family val="1"/>
      </rPr>
      <t xml:space="preserve">over 10 years. The amortization payments increase 2.75% each year while payroll is expected to </t>
    </r>
  </si>
  <si>
    <r>
      <rPr>
        <sz val="12"/>
        <rFont val="Times New Roman"/>
        <family val="1"/>
      </rPr>
      <t xml:space="preserve">increase 3.00% each year. As a result, payments are expected to become a slightly smaller </t>
    </r>
  </si>
  <si>
    <r>
      <rPr>
        <sz val="12"/>
        <rFont val="Times New Roman"/>
        <family val="1"/>
      </rPr>
      <t>percentage of combined Tier 1 and Tier 2 payroll each year.</t>
    </r>
  </si>
  <si>
    <r>
      <rPr>
        <b/>
        <sz val="12"/>
        <rFont val="Times New Roman"/>
        <family val="1"/>
      </rPr>
      <t>Table VI-3</t>
    </r>
  </si>
  <si>
    <r>
      <rPr>
        <b/>
        <sz val="13"/>
        <rFont val="Times New Roman"/>
        <family val="1"/>
      </rPr>
      <t>Tier 2 UAL Amortization</t>
    </r>
  </si>
  <si>
    <r>
      <rPr>
        <b/>
        <sz val="11"/>
        <rFont val="Times New Roman"/>
        <family val="1"/>
      </rPr>
      <t xml:space="preserve">Outstanding </t>
    </r>
    <r>
      <rPr>
        <b/>
        <sz val="11"/>
        <rFont val="Times New Roman"/>
        <family val="1"/>
      </rPr>
      <t>Balance</t>
    </r>
  </si>
  <si>
    <r>
      <rPr>
        <b/>
        <sz val="11"/>
        <rFont val="Times New Roman"/>
        <family val="1"/>
      </rPr>
      <t xml:space="preserve">Amortization </t>
    </r>
    <r>
      <rPr>
        <b/>
        <sz val="11"/>
        <rFont val="Times New Roman"/>
        <family val="1"/>
      </rPr>
      <t>Payment</t>
    </r>
  </si>
  <si>
    <r>
      <rPr>
        <sz val="11"/>
        <rFont val="Times New Roman"/>
        <family val="1"/>
      </rPr>
      <t>$</t>
    </r>
  </si>
  <si>
    <r>
      <rPr>
        <sz val="11"/>
        <rFont val="Times New Roman"/>
        <family val="1"/>
      </rPr>
      <t>2018 Assumption Changes</t>
    </r>
  </si>
  <si>
    <r>
      <rPr>
        <sz val="11"/>
        <rFont val="Times New Roman"/>
        <family val="1"/>
      </rPr>
      <t>2019 Assumption Changes</t>
    </r>
  </si>
  <si>
    <r>
      <rPr>
        <sz val="11"/>
        <rFont val="Times New Roman"/>
        <family val="1"/>
      </rPr>
      <t>2020 (G)/L</t>
    </r>
  </si>
  <si>
    <r>
      <rPr>
        <b/>
        <sz val="11"/>
        <rFont val="Times New Roman"/>
        <family val="1"/>
      </rPr>
      <t>Total Tier 2</t>
    </r>
  </si>
  <si>
    <r>
      <rPr>
        <b/>
        <sz val="11"/>
        <rFont val="Times New Roman"/>
        <family val="1"/>
      </rPr>
      <t>$</t>
    </r>
  </si>
  <si>
    <r>
      <rPr>
        <sz val="11"/>
        <rFont val="Times New Roman"/>
        <family val="1"/>
      </rPr>
      <t>Basic</t>
    </r>
  </si>
  <si>
    <r>
      <rPr>
        <sz val="11"/>
        <rFont val="Times New Roman"/>
        <family val="1"/>
      </rPr>
      <t>COLA</t>
    </r>
  </si>
  <si>
    <r>
      <rPr>
        <i/>
        <sz val="9.5"/>
        <rFont val="Times New Roman"/>
        <family val="1"/>
      </rPr>
      <t>Dollar amounts in thousands</t>
    </r>
  </si>
  <si>
    <t>t1</t>
  </si>
  <si>
    <t>t2</t>
  </si>
  <si>
    <t>C7:J51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</si>
</sst>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0.0"/>
    <numFmt numFmtId="167" formatCode="0_);\(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10.5"/>
      <name val="Times New Roman"/>
      <family val="1"/>
    </font>
    <font>
      <sz val="8"/>
      <name val="Calibri"/>
      <family val="2"/>
      <scheme val="minor"/>
    </font>
    <font>
      <b/>
      <sz val="13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9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9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right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" fontId="0" fillId="0" borderId="0" xfId="1" applyNumberFormat="1" applyFont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top" wrapText="1" indent="4"/>
    </xf>
    <xf numFmtId="0" fontId="17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right" vertical="center" wrapText="1" indent="2"/>
    </xf>
    <xf numFmtId="1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horizontal="right" vertical="center" wrapText="1" indent="2"/>
    </xf>
    <xf numFmtId="37" fontId="17" fillId="0" borderId="0" xfId="0" applyNumberFormat="1" applyFont="1" applyAlignment="1">
      <alignment horizontal="right" vertical="center" wrapText="1" indent="2"/>
    </xf>
    <xf numFmtId="167" fontId="17" fillId="0" borderId="0" xfId="0" applyNumberFormat="1" applyFont="1" applyAlignment="1">
      <alignment horizontal="right" vertical="center" wrapText="1" indent="2"/>
    </xf>
    <xf numFmtId="3" fontId="17" fillId="0" borderId="0" xfId="0" applyNumberFormat="1" applyFont="1" applyAlignment="1">
      <alignment horizontal="right" vertical="center" wrapText="1" indent="3"/>
    </xf>
    <xf numFmtId="1" fontId="17" fillId="0" borderId="0" xfId="0" applyNumberFormat="1" applyFont="1" applyAlignment="1">
      <alignment horizontal="right" vertical="center" wrapText="1" indent="3"/>
    </xf>
    <xf numFmtId="3" fontId="17" fillId="0" borderId="1" xfId="0" applyNumberFormat="1" applyFont="1" applyBorder="1" applyAlignment="1">
      <alignment horizontal="right" vertical="center" wrapText="1" indent="2"/>
    </xf>
    <xf numFmtId="0" fontId="16" fillId="0" borderId="0" xfId="0" applyFont="1" applyAlignment="1">
      <alignment horizontal="left" vertical="center" wrapText="1" indent="2"/>
    </xf>
    <xf numFmtId="0" fontId="16" fillId="0" borderId="2" xfId="0" applyFont="1" applyBorder="1" applyAlignment="1">
      <alignment horizontal="right" vertical="center" wrapText="1" indent="2"/>
    </xf>
    <xf numFmtId="0" fontId="16" fillId="0" borderId="0" xfId="0" applyFont="1" applyAlignment="1">
      <alignment horizontal="right" vertical="center" wrapText="1" indent="2"/>
    </xf>
    <xf numFmtId="0" fontId="13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top" wrapText="1" indent="3"/>
    </xf>
    <xf numFmtId="3" fontId="17" fillId="0" borderId="0" xfId="0" applyNumberFormat="1" applyFont="1" applyAlignment="1">
      <alignment horizontal="right" vertical="top" wrapText="1" indent="2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 indent="2"/>
    </xf>
    <xf numFmtId="0" fontId="17" fillId="0" borderId="0" xfId="0" applyFont="1" applyAlignment="1">
      <alignment horizontal="left" vertical="center" wrapText="1" indent="3"/>
    </xf>
    <xf numFmtId="0" fontId="17" fillId="0" borderId="0" xfId="0" applyFont="1" applyAlignment="1">
      <alignment horizontal="right" vertical="center" wrapText="1"/>
    </xf>
    <xf numFmtId="1" fontId="17" fillId="0" borderId="0" xfId="0" applyNumberFormat="1" applyFont="1" applyAlignment="1">
      <alignment horizontal="right" vertical="center" wrapText="1" indent="2"/>
    </xf>
    <xf numFmtId="167" fontId="17" fillId="0" borderId="0" xfId="0" applyNumberFormat="1" applyFont="1" applyAlignment="1">
      <alignment horizontal="right" vertical="center" wrapText="1" indent="3"/>
    </xf>
    <xf numFmtId="1" fontId="17" fillId="0" borderId="1" xfId="0" applyNumberFormat="1" applyFont="1" applyBorder="1" applyAlignment="1">
      <alignment horizontal="right" vertical="center" wrapText="1" indent="2"/>
    </xf>
    <xf numFmtId="0" fontId="16" fillId="0" borderId="0" xfId="0" applyFont="1" applyAlignment="1">
      <alignment horizontal="left" vertical="center" wrapText="1" indent="3"/>
    </xf>
    <xf numFmtId="0" fontId="16" fillId="0" borderId="2" xfId="0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Alignment="1">
      <alignment horizontal="right" vertical="center" wrapText="1" indent="3"/>
    </xf>
    <xf numFmtId="0" fontId="20" fillId="0" borderId="0" xfId="0" applyFont="1" applyAlignment="1">
      <alignment horizontal="left" vertical="top"/>
    </xf>
    <xf numFmtId="1" fontId="0" fillId="0" borderId="0" xfId="0" applyNumberFormat="1" applyAlignment="1">
      <alignment vertical="center"/>
    </xf>
    <xf numFmtId="1" fontId="4" fillId="0" borderId="0" xfId="0" applyNumberFormat="1" applyFont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9" fillId="0" borderId="0" xfId="0" applyFont="1" applyFill="1" applyBorder="1" applyAlignment="1">
      <alignment wrapText="1"/>
    </xf>
    <xf numFmtId="166" fontId="0" fillId="0" borderId="0" xfId="0" applyNumberFormat="1" applyAlignment="1"/>
    <xf numFmtId="166" fontId="11" fillId="0" borderId="0" xfId="0" applyNumberFormat="1" applyFont="1" applyFill="1" applyBorder="1" applyAlignment="1">
      <alignment wrapText="1"/>
    </xf>
    <xf numFmtId="0" fontId="0" fillId="0" borderId="0" xfId="0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</xdr:row>
      <xdr:rowOff>38100</xdr:rowOff>
    </xdr:from>
    <xdr:to>
      <xdr:col>9</xdr:col>
      <xdr:colOff>238125</xdr:colOff>
      <xdr:row>5</xdr:row>
      <xdr:rowOff>235704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286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5</xdr:row>
      <xdr:rowOff>19050</xdr:rowOff>
    </xdr:from>
    <xdr:to>
      <xdr:col>23</xdr:col>
      <xdr:colOff>67426</xdr:colOff>
      <xdr:row>8</xdr:row>
      <xdr:rowOff>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C1A7CF-61C8-47E5-8ABC-03D8E4403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1047750"/>
          <a:ext cx="5382376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4" sqref="I3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2019630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1</v>
      </c>
    </row>
    <row r="8" spans="1:4">
      <c r="C8">
        <v>2021</v>
      </c>
      <c r="D8" s="1">
        <v>1</v>
      </c>
    </row>
    <row r="9" spans="1:4">
      <c r="C9">
        <v>2022</v>
      </c>
      <c r="D9" s="1">
        <v>1</v>
      </c>
    </row>
    <row r="10" spans="1:4">
      <c r="C10">
        <v>2023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93"/>
  <sheetViews>
    <sheetView tabSelected="1" topLeftCell="A16" workbookViewId="0">
      <selection activeCell="L7" sqref="L7"/>
    </sheetView>
  </sheetViews>
  <sheetFormatPr defaultRowHeight="15"/>
  <cols>
    <col min="1" max="1" width="13.7109375" customWidth="1"/>
    <col min="3" max="3" width="14" customWidth="1"/>
    <col min="4" max="4" width="30.28515625" customWidth="1"/>
    <col min="5" max="5" width="13.42578125" customWidth="1"/>
    <col min="6" max="6" width="19.140625" style="64" customWidth="1"/>
    <col min="7" max="7" width="13.28515625" style="6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8"/>
      <c r="G1" s="5"/>
    </row>
    <row r="2" spans="1:10">
      <c r="A2" t="s">
        <v>11</v>
      </c>
      <c r="B2" t="s">
        <v>90</v>
      </c>
      <c r="C2" s="3"/>
      <c r="D2" s="1"/>
      <c r="E2" s="4"/>
      <c r="F2" s="58"/>
      <c r="G2" s="5"/>
    </row>
    <row r="3" spans="1:10">
      <c r="A3" t="s">
        <v>12</v>
      </c>
      <c r="B3" t="s">
        <v>22</v>
      </c>
      <c r="C3" s="3"/>
      <c r="D3" s="1"/>
      <c r="E3" s="4"/>
      <c r="F3" s="59"/>
      <c r="G3" s="5"/>
    </row>
    <row r="4" spans="1:10">
      <c r="A4" t="s">
        <v>13</v>
      </c>
      <c r="B4">
        <v>20200630</v>
      </c>
      <c r="C4" s="3"/>
      <c r="D4" s="1"/>
      <c r="E4" s="4"/>
      <c r="F4" s="58"/>
      <c r="G4" s="5"/>
    </row>
    <row r="5" spans="1:10">
      <c r="C5" s="3"/>
      <c r="D5" s="1"/>
      <c r="E5" s="4"/>
      <c r="F5" s="58"/>
      <c r="G5" s="5"/>
    </row>
    <row r="6" spans="1:10" s="3" customFormat="1" ht="36">
      <c r="C6" s="8"/>
      <c r="D6" s="9" t="s">
        <v>7</v>
      </c>
      <c r="E6" s="10" t="s">
        <v>8</v>
      </c>
      <c r="F6" s="60" t="s">
        <v>9</v>
      </c>
      <c r="G6" s="11" t="s">
        <v>10</v>
      </c>
      <c r="H6" s="12"/>
      <c r="I6" s="12"/>
      <c r="J6" s="12"/>
    </row>
    <row r="7" spans="1:10" ht="13.5" customHeight="1">
      <c r="C7" s="13" t="s">
        <v>15</v>
      </c>
      <c r="D7" s="9" t="s">
        <v>3</v>
      </c>
      <c r="E7" s="9" t="s">
        <v>4</v>
      </c>
      <c r="F7" s="61" t="s">
        <v>6</v>
      </c>
      <c r="G7" s="14" t="s">
        <v>5</v>
      </c>
      <c r="H7" s="15" t="s">
        <v>17</v>
      </c>
      <c r="I7" s="15" t="s">
        <v>18</v>
      </c>
      <c r="J7" s="15" t="s">
        <v>19</v>
      </c>
    </row>
    <row r="8" spans="1:10">
      <c r="C8" s="13" t="s">
        <v>88</v>
      </c>
      <c r="D8" s="30" t="s">
        <v>37</v>
      </c>
      <c r="E8" s="23"/>
      <c r="F8" s="62">
        <v>19</v>
      </c>
      <c r="G8" s="24">
        <v>20977000</v>
      </c>
      <c r="H8" s="13" t="s">
        <v>20</v>
      </c>
      <c r="I8" s="19" t="s">
        <v>21</v>
      </c>
      <c r="J8" s="13" t="b">
        <v>0</v>
      </c>
    </row>
    <row r="9" spans="1:10">
      <c r="C9" s="13" t="s">
        <v>88</v>
      </c>
      <c r="D9" s="30" t="s">
        <v>40</v>
      </c>
      <c r="E9" s="23"/>
      <c r="F9" s="62">
        <v>19</v>
      </c>
      <c r="G9" s="24">
        <v>752667000</v>
      </c>
      <c r="H9" s="13" t="s">
        <v>20</v>
      </c>
      <c r="I9" s="19" t="s">
        <v>21</v>
      </c>
      <c r="J9" s="13" t="b">
        <v>0</v>
      </c>
    </row>
    <row r="10" spans="1:10">
      <c r="C10" s="13" t="s">
        <v>88</v>
      </c>
      <c r="D10" s="30" t="s">
        <v>41</v>
      </c>
      <c r="E10" s="23"/>
      <c r="F10" s="62">
        <v>10</v>
      </c>
      <c r="G10" s="24">
        <v>40945000</v>
      </c>
      <c r="H10" s="13" t="s">
        <v>20</v>
      </c>
      <c r="I10" s="19" t="s">
        <v>21</v>
      </c>
      <c r="J10" s="13" t="b">
        <v>0</v>
      </c>
    </row>
    <row r="11" spans="1:10">
      <c r="C11" s="13" t="s">
        <v>88</v>
      </c>
      <c r="D11" s="30" t="s">
        <v>42</v>
      </c>
      <c r="E11" s="22"/>
      <c r="F11" s="63">
        <v>15</v>
      </c>
      <c r="G11" s="18">
        <v>-51562000</v>
      </c>
      <c r="H11" s="13" t="s">
        <v>20</v>
      </c>
      <c r="I11" s="19" t="s">
        <v>21</v>
      </c>
      <c r="J11" s="13" t="b">
        <v>0</v>
      </c>
    </row>
    <row r="12" spans="1:10">
      <c r="C12" s="13" t="s">
        <v>88</v>
      </c>
      <c r="D12" s="30" t="s">
        <v>43</v>
      </c>
      <c r="E12" s="23"/>
      <c r="F12" s="62">
        <v>11</v>
      </c>
      <c r="G12" s="24">
        <v>-2507000</v>
      </c>
      <c r="H12" s="13" t="s">
        <v>20</v>
      </c>
      <c r="I12" s="19" t="s">
        <v>21</v>
      </c>
      <c r="J12" s="13" t="b">
        <v>0</v>
      </c>
    </row>
    <row r="13" spans="1:10">
      <c r="C13" s="13" t="s">
        <v>88</v>
      </c>
      <c r="D13" s="30" t="s">
        <v>44</v>
      </c>
      <c r="E13" s="23"/>
      <c r="F13" s="62">
        <v>16</v>
      </c>
      <c r="G13" s="24">
        <v>167596000</v>
      </c>
      <c r="H13" s="13" t="s">
        <v>20</v>
      </c>
      <c r="I13" s="19" t="s">
        <v>21</v>
      </c>
      <c r="J13" s="13" t="b">
        <v>0</v>
      </c>
    </row>
    <row r="14" spans="1:10">
      <c r="C14" s="13" t="s">
        <v>88</v>
      </c>
      <c r="D14" s="30" t="s">
        <v>45</v>
      </c>
      <c r="E14" s="23"/>
      <c r="F14" s="62">
        <v>12</v>
      </c>
      <c r="G14" s="24">
        <v>101611000</v>
      </c>
      <c r="H14" s="13" t="s">
        <v>20</v>
      </c>
      <c r="I14" s="19" t="s">
        <v>21</v>
      </c>
      <c r="J14" s="13" t="b">
        <v>0</v>
      </c>
    </row>
    <row r="15" spans="1:10">
      <c r="C15" s="13" t="s">
        <v>88</v>
      </c>
      <c r="D15" s="30" t="s">
        <v>46</v>
      </c>
      <c r="E15" s="23"/>
      <c r="F15" s="62">
        <v>12</v>
      </c>
      <c r="G15" s="24">
        <v>-37341000</v>
      </c>
      <c r="H15" s="13" t="s">
        <v>20</v>
      </c>
      <c r="I15" s="19" t="s">
        <v>21</v>
      </c>
      <c r="J15" s="13" t="b">
        <v>0</v>
      </c>
    </row>
    <row r="16" spans="1:10">
      <c r="C16" s="13" t="s">
        <v>88</v>
      </c>
      <c r="D16" s="30" t="s">
        <v>47</v>
      </c>
      <c r="E16" s="23"/>
      <c r="F16" s="62">
        <v>13</v>
      </c>
      <c r="G16" s="24">
        <v>65626000</v>
      </c>
      <c r="H16" s="13" t="s">
        <v>20</v>
      </c>
      <c r="I16" s="19" t="s">
        <v>21</v>
      </c>
      <c r="J16" s="13" t="b">
        <v>0</v>
      </c>
    </row>
    <row r="17" spans="3:10">
      <c r="C17" s="13" t="s">
        <v>88</v>
      </c>
      <c r="D17" s="30" t="s">
        <v>48</v>
      </c>
      <c r="E17" s="23"/>
      <c r="F17" s="62">
        <v>18</v>
      </c>
      <c r="G17" s="24">
        <v>59828000</v>
      </c>
      <c r="H17" s="13" t="s">
        <v>20</v>
      </c>
      <c r="I17" s="19" t="s">
        <v>21</v>
      </c>
      <c r="J17" s="13" t="b">
        <v>0</v>
      </c>
    </row>
    <row r="18" spans="3:10">
      <c r="C18" s="13" t="s">
        <v>88</v>
      </c>
      <c r="D18" s="30" t="s">
        <v>49</v>
      </c>
      <c r="E18" s="23"/>
      <c r="F18" s="62">
        <v>14</v>
      </c>
      <c r="G18" s="24">
        <v>-23391000</v>
      </c>
      <c r="H18" s="13" t="s">
        <v>20</v>
      </c>
      <c r="I18" s="19" t="s">
        <v>21</v>
      </c>
      <c r="J18" s="13" t="b">
        <v>0</v>
      </c>
    </row>
    <row r="19" spans="3:10">
      <c r="C19" s="13" t="s">
        <v>88</v>
      </c>
      <c r="D19" s="30" t="s">
        <v>50</v>
      </c>
      <c r="E19" s="23"/>
      <c r="F19" s="62">
        <v>19</v>
      </c>
      <c r="G19" s="24">
        <v>99403000</v>
      </c>
      <c r="H19" s="13" t="s">
        <v>20</v>
      </c>
      <c r="I19" s="19" t="s">
        <v>21</v>
      </c>
      <c r="J19" s="13" t="b">
        <v>0</v>
      </c>
    </row>
    <row r="20" spans="3:10">
      <c r="C20" s="13" t="s">
        <v>88</v>
      </c>
      <c r="D20" s="30" t="s">
        <v>51</v>
      </c>
      <c r="E20" s="23"/>
      <c r="F20" s="62">
        <v>15</v>
      </c>
      <c r="G20" s="24">
        <v>45851000</v>
      </c>
      <c r="H20" s="13" t="s">
        <v>20</v>
      </c>
      <c r="I20" s="19" t="s">
        <v>21</v>
      </c>
      <c r="J20" s="13" t="b">
        <v>0</v>
      </c>
    </row>
    <row r="21" spans="3:10">
      <c r="C21" s="13" t="s">
        <v>88</v>
      </c>
      <c r="D21" s="30" t="s">
        <v>52</v>
      </c>
      <c r="E21" s="23"/>
      <c r="F21" s="62">
        <v>20</v>
      </c>
      <c r="G21" s="24">
        <v>201965000</v>
      </c>
      <c r="H21" s="13" t="s">
        <v>20</v>
      </c>
      <c r="I21" s="19" t="s">
        <v>21</v>
      </c>
      <c r="J21" s="13" t="b">
        <v>0</v>
      </c>
    </row>
    <row r="22" spans="3:10">
      <c r="C22" s="13" t="s">
        <v>88</v>
      </c>
      <c r="D22" s="30" t="s">
        <v>53</v>
      </c>
      <c r="E22" s="23"/>
      <c r="F22" s="62">
        <v>16</v>
      </c>
      <c r="G22" s="24">
        <v>107447000</v>
      </c>
      <c r="H22" s="13" t="s">
        <v>20</v>
      </c>
      <c r="I22" s="19" t="s">
        <v>21</v>
      </c>
      <c r="J22" s="13" t="b">
        <v>0</v>
      </c>
    </row>
    <row r="23" spans="3:10">
      <c r="C23" s="13" t="s">
        <v>88</v>
      </c>
      <c r="D23" s="30" t="s">
        <v>54</v>
      </c>
      <c r="E23" s="23"/>
      <c r="F23" s="62">
        <v>21</v>
      </c>
      <c r="G23" s="24">
        <v>59414000</v>
      </c>
      <c r="H23" s="13" t="s">
        <v>20</v>
      </c>
      <c r="I23" s="19" t="s">
        <v>21</v>
      </c>
      <c r="J23" s="13" t="b">
        <v>0</v>
      </c>
    </row>
    <row r="24" spans="3:10">
      <c r="C24" s="13" t="s">
        <v>88</v>
      </c>
      <c r="D24" s="30" t="s">
        <v>55</v>
      </c>
      <c r="E24" s="23"/>
      <c r="F24" s="62">
        <v>17</v>
      </c>
      <c r="G24" s="24">
        <v>57643000</v>
      </c>
      <c r="H24" s="13" t="s">
        <v>20</v>
      </c>
      <c r="I24" s="19" t="s">
        <v>21</v>
      </c>
      <c r="J24" s="13" t="b">
        <v>0</v>
      </c>
    </row>
    <row r="25" spans="3:10">
      <c r="C25" s="13" t="s">
        <v>88</v>
      </c>
      <c r="D25" s="30" t="s">
        <v>56</v>
      </c>
      <c r="E25" s="23"/>
      <c r="F25" s="62">
        <v>17</v>
      </c>
      <c r="G25" s="24">
        <v>6883000</v>
      </c>
      <c r="H25" s="13" t="s">
        <v>20</v>
      </c>
      <c r="I25" s="19" t="s">
        <v>21</v>
      </c>
      <c r="J25" s="13" t="b">
        <v>0</v>
      </c>
    </row>
    <row r="26" spans="3:10">
      <c r="C26" s="13" t="s">
        <v>88</v>
      </c>
      <c r="D26" s="30" t="s">
        <v>57</v>
      </c>
      <c r="E26" s="23"/>
      <c r="F26" s="62">
        <v>22</v>
      </c>
      <c r="G26" s="24">
        <v>-17386000</v>
      </c>
      <c r="H26" s="13" t="s">
        <v>20</v>
      </c>
      <c r="I26" s="19" t="s">
        <v>21</v>
      </c>
      <c r="J26" s="13" t="b">
        <v>0</v>
      </c>
    </row>
    <row r="27" spans="3:10">
      <c r="C27" s="13" t="s">
        <v>88</v>
      </c>
      <c r="D27" s="30" t="s">
        <v>58</v>
      </c>
      <c r="E27" s="23"/>
      <c r="F27" s="62">
        <v>18</v>
      </c>
      <c r="G27" s="24">
        <v>47739000</v>
      </c>
      <c r="H27" s="13" t="s">
        <v>20</v>
      </c>
      <c r="I27" s="19" t="s">
        <v>21</v>
      </c>
      <c r="J27" s="13" t="b">
        <v>0</v>
      </c>
    </row>
    <row r="28" spans="3:10">
      <c r="C28" s="13" t="s">
        <v>88</v>
      </c>
      <c r="D28" s="30" t="s">
        <v>59</v>
      </c>
      <c r="E28" s="23"/>
      <c r="F28" s="62">
        <v>23</v>
      </c>
      <c r="G28" s="24">
        <v>53227000</v>
      </c>
      <c r="H28" s="13" t="s">
        <v>20</v>
      </c>
      <c r="I28" s="19" t="s">
        <v>21</v>
      </c>
      <c r="J28" s="13" t="b">
        <v>0</v>
      </c>
    </row>
    <row r="29" spans="3:10">
      <c r="C29" s="13" t="s">
        <v>88</v>
      </c>
      <c r="D29" s="30" t="s">
        <v>60</v>
      </c>
      <c r="E29" s="23"/>
      <c r="F29" s="62">
        <v>19</v>
      </c>
      <c r="G29" s="24">
        <v>55649000</v>
      </c>
      <c r="H29" s="13" t="s">
        <v>20</v>
      </c>
      <c r="I29" s="19" t="s">
        <v>21</v>
      </c>
      <c r="J29" s="13" t="b">
        <v>0</v>
      </c>
    </row>
    <row r="30" spans="3:10">
      <c r="C30" s="13" t="s">
        <v>88</v>
      </c>
      <c r="D30" s="30" t="s">
        <v>61</v>
      </c>
      <c r="E30" s="23"/>
      <c r="F30" s="62">
        <v>24</v>
      </c>
      <c r="G30" s="24">
        <v>-1699000</v>
      </c>
      <c r="H30" s="13" t="s">
        <v>20</v>
      </c>
      <c r="I30" s="19" t="s">
        <v>21</v>
      </c>
      <c r="J30" s="13" t="b">
        <v>0</v>
      </c>
    </row>
    <row r="31" spans="3:10">
      <c r="C31" s="13" t="s">
        <v>88</v>
      </c>
      <c r="D31" s="30" t="s">
        <v>62</v>
      </c>
      <c r="E31" s="23"/>
      <c r="F31" s="62">
        <v>20</v>
      </c>
      <c r="G31" s="24">
        <v>97371000</v>
      </c>
      <c r="H31" s="13" t="s">
        <v>20</v>
      </c>
      <c r="I31" s="19" t="s">
        <v>21</v>
      </c>
      <c r="J31" s="13" t="b">
        <v>0</v>
      </c>
    </row>
    <row r="32" spans="3:10">
      <c r="C32" s="13" t="s">
        <v>88</v>
      </c>
      <c r="D32" s="30" t="s">
        <v>63</v>
      </c>
      <c r="E32" s="23"/>
      <c r="F32" s="62">
        <v>25</v>
      </c>
      <c r="G32" s="24">
        <v>34465000</v>
      </c>
      <c r="H32" s="13" t="s">
        <v>20</v>
      </c>
      <c r="I32" s="19" t="s">
        <v>21</v>
      </c>
      <c r="J32" s="13" t="b">
        <v>0</v>
      </c>
    </row>
    <row r="33" spans="3:10">
      <c r="C33" s="13" t="s">
        <v>88</v>
      </c>
      <c r="D33" s="30" t="s">
        <v>64</v>
      </c>
      <c r="E33" s="23"/>
      <c r="F33" s="62">
        <v>1</v>
      </c>
      <c r="G33" s="24">
        <v>0</v>
      </c>
      <c r="H33" s="13" t="s">
        <v>20</v>
      </c>
      <c r="I33" s="19" t="s">
        <v>21</v>
      </c>
      <c r="J33" s="13" t="b">
        <v>0</v>
      </c>
    </row>
    <row r="34" spans="3:10">
      <c r="C34" s="13" t="s">
        <v>89</v>
      </c>
      <c r="D34" s="48" t="s">
        <v>47</v>
      </c>
      <c r="E34" s="23"/>
      <c r="F34" s="62">
        <v>7</v>
      </c>
      <c r="G34" s="24">
        <v>39000</v>
      </c>
      <c r="H34" s="13" t="s">
        <v>20</v>
      </c>
      <c r="I34" s="19" t="s">
        <v>21</v>
      </c>
      <c r="J34" s="13" t="b">
        <v>0</v>
      </c>
    </row>
    <row r="35" spans="3:10">
      <c r="C35" s="13" t="s">
        <v>89</v>
      </c>
      <c r="D35" s="48" t="s">
        <v>48</v>
      </c>
      <c r="E35" s="23"/>
      <c r="F35" s="62">
        <v>7</v>
      </c>
      <c r="G35" s="24">
        <v>0</v>
      </c>
      <c r="H35" s="13" t="s">
        <v>20</v>
      </c>
      <c r="I35" s="19" t="s">
        <v>21</v>
      </c>
      <c r="J35" s="13" t="b">
        <v>0</v>
      </c>
    </row>
    <row r="36" spans="3:10">
      <c r="C36" s="13" t="s">
        <v>89</v>
      </c>
      <c r="D36" s="48" t="s">
        <v>49</v>
      </c>
      <c r="E36" s="23"/>
      <c r="F36" s="62">
        <v>7</v>
      </c>
      <c r="G36" s="24">
        <v>-492000</v>
      </c>
      <c r="H36" s="13" t="s">
        <v>20</v>
      </c>
      <c r="I36" s="19" t="s">
        <v>21</v>
      </c>
      <c r="J36" s="13" t="b">
        <v>0</v>
      </c>
    </row>
    <row r="37" spans="3:10">
      <c r="C37" s="13" t="s">
        <v>89</v>
      </c>
      <c r="D37" s="48" t="s">
        <v>50</v>
      </c>
      <c r="E37" s="23"/>
      <c r="F37" s="62">
        <v>7</v>
      </c>
      <c r="G37" s="24">
        <v>90000</v>
      </c>
      <c r="H37" s="13" t="s">
        <v>20</v>
      </c>
      <c r="I37" s="19" t="s">
        <v>21</v>
      </c>
      <c r="J37" s="13" t="b">
        <v>0</v>
      </c>
    </row>
    <row r="38" spans="3:10">
      <c r="C38" s="13" t="s">
        <v>89</v>
      </c>
      <c r="D38" s="48" t="s">
        <v>51</v>
      </c>
      <c r="E38" s="23"/>
      <c r="F38" s="62">
        <v>7</v>
      </c>
      <c r="G38" s="24">
        <v>710000</v>
      </c>
      <c r="H38" s="13" t="s">
        <v>20</v>
      </c>
      <c r="I38" s="19" t="s">
        <v>21</v>
      </c>
      <c r="J38" s="13" t="b">
        <v>0</v>
      </c>
    </row>
    <row r="39" spans="3:10">
      <c r="C39" s="13" t="s">
        <v>89</v>
      </c>
      <c r="D39" s="48" t="s">
        <v>52</v>
      </c>
      <c r="E39" s="23"/>
      <c r="F39" s="62">
        <v>7</v>
      </c>
      <c r="G39" s="24">
        <v>344000</v>
      </c>
      <c r="H39" s="13" t="s">
        <v>20</v>
      </c>
      <c r="I39" s="19" t="s">
        <v>21</v>
      </c>
      <c r="J39" s="13" t="b">
        <v>0</v>
      </c>
    </row>
    <row r="40" spans="3:10">
      <c r="C40" s="13" t="s">
        <v>89</v>
      </c>
      <c r="D40" s="48" t="s">
        <v>53</v>
      </c>
      <c r="E40" s="23"/>
      <c r="F40" s="62">
        <v>7</v>
      </c>
      <c r="G40" s="24">
        <v>-464000</v>
      </c>
      <c r="H40" s="13" t="s">
        <v>20</v>
      </c>
      <c r="I40" s="19" t="s">
        <v>21</v>
      </c>
      <c r="J40" s="13" t="b">
        <v>0</v>
      </c>
    </row>
    <row r="41" spans="3:10">
      <c r="C41" s="13" t="s">
        <v>89</v>
      </c>
      <c r="D41" s="48" t="s">
        <v>54</v>
      </c>
      <c r="E41" s="23"/>
      <c r="F41" s="62">
        <v>7</v>
      </c>
      <c r="G41" s="24">
        <v>378000</v>
      </c>
      <c r="H41" s="13" t="s">
        <v>20</v>
      </c>
      <c r="I41" s="19" t="s">
        <v>21</v>
      </c>
      <c r="J41" s="13" t="b">
        <v>0</v>
      </c>
    </row>
    <row r="42" spans="3:10">
      <c r="C42" s="13" t="s">
        <v>89</v>
      </c>
      <c r="D42" s="48" t="s">
        <v>55</v>
      </c>
      <c r="E42" s="22"/>
      <c r="F42" s="63">
        <v>7</v>
      </c>
      <c r="G42" s="18">
        <v>-609000</v>
      </c>
      <c r="H42" s="13" t="s">
        <v>20</v>
      </c>
      <c r="I42" s="19" t="s">
        <v>21</v>
      </c>
      <c r="J42" s="13" t="b">
        <v>0</v>
      </c>
    </row>
    <row r="43" spans="3:10">
      <c r="C43" s="13" t="s">
        <v>89</v>
      </c>
      <c r="D43" s="48" t="s">
        <v>56</v>
      </c>
      <c r="E43" s="23"/>
      <c r="F43" s="62">
        <v>7</v>
      </c>
      <c r="G43" s="24">
        <v>4647000</v>
      </c>
      <c r="H43" s="13" t="s">
        <v>20</v>
      </c>
      <c r="I43" s="19" t="s">
        <v>21</v>
      </c>
      <c r="J43" s="13" t="b">
        <v>0</v>
      </c>
    </row>
    <row r="44" spans="3:10">
      <c r="C44" s="13" t="s">
        <v>89</v>
      </c>
      <c r="D44" s="48" t="s">
        <v>57</v>
      </c>
      <c r="E44" s="23"/>
      <c r="F44" s="62">
        <v>7</v>
      </c>
      <c r="G44" s="24">
        <v>1368000</v>
      </c>
      <c r="H44" s="13" t="s">
        <v>20</v>
      </c>
      <c r="I44" s="19" t="s">
        <v>21</v>
      </c>
      <c r="J44" s="13" t="b">
        <v>0</v>
      </c>
    </row>
    <row r="45" spans="3:10">
      <c r="C45" s="13" t="s">
        <v>89</v>
      </c>
      <c r="D45" s="48" t="s">
        <v>58</v>
      </c>
      <c r="E45" s="23"/>
      <c r="F45" s="62">
        <v>8</v>
      </c>
      <c r="G45" s="24">
        <v>-2047000</v>
      </c>
      <c r="H45" s="13" t="s">
        <v>20</v>
      </c>
      <c r="I45" s="19" t="s">
        <v>21</v>
      </c>
      <c r="J45" s="13" t="b">
        <v>0</v>
      </c>
    </row>
    <row r="46" spans="3:10">
      <c r="C46" s="13" t="s">
        <v>89</v>
      </c>
      <c r="D46" s="48" t="s">
        <v>80</v>
      </c>
      <c r="E46" s="23"/>
      <c r="F46" s="62">
        <v>8</v>
      </c>
      <c r="G46" s="24">
        <v>1254000</v>
      </c>
      <c r="H46" s="13" t="s">
        <v>20</v>
      </c>
      <c r="I46" s="19" t="s">
        <v>21</v>
      </c>
      <c r="J46" s="13" t="b">
        <v>0</v>
      </c>
    </row>
    <row r="47" spans="3:10">
      <c r="C47" s="13" t="s">
        <v>89</v>
      </c>
      <c r="D47" s="48" t="s">
        <v>60</v>
      </c>
      <c r="E47" s="23"/>
      <c r="F47" s="62">
        <v>9</v>
      </c>
      <c r="G47" s="24">
        <v>914000</v>
      </c>
      <c r="H47" s="13" t="s">
        <v>20</v>
      </c>
      <c r="I47" s="19" t="s">
        <v>21</v>
      </c>
      <c r="J47" s="13" t="b">
        <v>0</v>
      </c>
    </row>
    <row r="48" spans="3:10">
      <c r="C48" s="13" t="s">
        <v>89</v>
      </c>
      <c r="D48" s="48" t="s">
        <v>81</v>
      </c>
      <c r="E48" s="22"/>
      <c r="F48" s="63">
        <v>9</v>
      </c>
      <c r="G48" s="18">
        <v>-1168000</v>
      </c>
      <c r="H48" s="13" t="s">
        <v>20</v>
      </c>
      <c r="I48" s="19" t="s">
        <v>21</v>
      </c>
      <c r="J48" s="13" t="b">
        <v>0</v>
      </c>
    </row>
    <row r="49" spans="3:10">
      <c r="C49" s="13" t="s">
        <v>89</v>
      </c>
      <c r="D49" s="48" t="s">
        <v>82</v>
      </c>
      <c r="E49" s="21"/>
      <c r="F49" s="63">
        <v>10</v>
      </c>
      <c r="G49" s="17">
        <v>3370000</v>
      </c>
      <c r="H49" s="13" t="s">
        <v>20</v>
      </c>
      <c r="I49" s="19" t="s">
        <v>21</v>
      </c>
      <c r="J49" s="13" t="b">
        <v>0</v>
      </c>
    </row>
    <row r="50" spans="3:10">
      <c r="C50" s="13" t="s">
        <v>89</v>
      </c>
      <c r="D50" s="48" t="s">
        <v>63</v>
      </c>
      <c r="E50" s="23"/>
      <c r="F50" s="62">
        <v>10</v>
      </c>
      <c r="G50" s="24">
        <v>2516000</v>
      </c>
      <c r="H50" s="13" t="s">
        <v>20</v>
      </c>
      <c r="I50" s="19" t="s">
        <v>21</v>
      </c>
      <c r="J50" s="13" t="b">
        <v>0</v>
      </c>
    </row>
    <row r="51" spans="3:10">
      <c r="C51" s="13" t="s">
        <v>89</v>
      </c>
      <c r="D51" s="48" t="s">
        <v>64</v>
      </c>
      <c r="E51" s="23"/>
      <c r="F51" s="62">
        <v>1</v>
      </c>
      <c r="G51" s="24">
        <v>0</v>
      </c>
      <c r="H51" s="13" t="s">
        <v>20</v>
      </c>
      <c r="I51" s="19" t="s">
        <v>21</v>
      </c>
      <c r="J51" s="13" t="b">
        <v>0</v>
      </c>
    </row>
    <row r="52" spans="3:10">
      <c r="C52" s="13"/>
      <c r="E52" s="23"/>
      <c r="F52" s="62"/>
      <c r="G52" s="24"/>
      <c r="H52" s="13"/>
      <c r="I52" s="19"/>
      <c r="J52" s="13"/>
    </row>
    <row r="53" spans="3:10">
      <c r="C53" s="13"/>
      <c r="E53" s="23"/>
      <c r="F53" s="62"/>
      <c r="G53" s="24"/>
      <c r="H53" s="13"/>
      <c r="I53" s="19"/>
      <c r="J53" s="13"/>
    </row>
    <row r="54" spans="3:10">
      <c r="C54" s="13"/>
      <c r="E54" s="23"/>
      <c r="F54" s="62"/>
      <c r="G54" s="24"/>
      <c r="H54" s="13"/>
      <c r="I54" s="19"/>
      <c r="J54" s="13"/>
    </row>
    <row r="55" spans="3:10">
      <c r="C55" s="13"/>
      <c r="E55" s="23"/>
      <c r="F55" s="62"/>
      <c r="G55" s="24"/>
      <c r="H55" s="13"/>
      <c r="I55" s="19"/>
      <c r="J55" s="13"/>
    </row>
    <row r="56" spans="3:10">
      <c r="C56" s="13"/>
      <c r="E56" s="23"/>
      <c r="F56" s="62"/>
      <c r="G56" s="24"/>
      <c r="H56" s="13"/>
      <c r="I56" s="19"/>
      <c r="J56" s="13"/>
    </row>
    <row r="57" spans="3:10">
      <c r="C57" s="13"/>
      <c r="E57" s="23"/>
      <c r="F57" s="62"/>
      <c r="G57" s="24"/>
      <c r="H57" s="13"/>
      <c r="I57" s="19"/>
      <c r="J57" s="13"/>
    </row>
    <row r="58" spans="3:10">
      <c r="C58" s="13"/>
      <c r="E58" s="23"/>
      <c r="F58" s="62"/>
      <c r="G58" s="24"/>
      <c r="H58" s="13"/>
      <c r="I58" s="19"/>
      <c r="J58" s="13"/>
    </row>
    <row r="59" spans="3:10">
      <c r="C59" s="13"/>
      <c r="E59" s="23"/>
      <c r="F59" s="62"/>
      <c r="G59" s="24"/>
      <c r="H59" s="13"/>
      <c r="I59" s="19"/>
      <c r="J59" s="13"/>
    </row>
    <row r="60" spans="3:10">
      <c r="C60" s="13"/>
      <c r="E60" s="23"/>
      <c r="F60" s="62"/>
      <c r="G60" s="24"/>
      <c r="H60" s="13"/>
      <c r="I60" s="19"/>
      <c r="J60" s="13"/>
    </row>
    <row r="61" spans="3:10">
      <c r="C61" s="13"/>
      <c r="E61" s="23"/>
      <c r="F61" s="62"/>
      <c r="G61" s="24"/>
      <c r="H61" s="13"/>
      <c r="I61" s="19"/>
      <c r="J61" s="13"/>
    </row>
    <row r="62" spans="3:10">
      <c r="C62" s="13"/>
      <c r="E62" s="23"/>
      <c r="F62" s="62"/>
      <c r="G62" s="24"/>
      <c r="H62" s="13"/>
      <c r="I62" s="19"/>
      <c r="J62" s="13"/>
    </row>
    <row r="63" spans="3:10">
      <c r="C63" s="13"/>
      <c r="E63" s="23"/>
      <c r="F63" s="62"/>
      <c r="G63" s="24"/>
      <c r="H63" s="13"/>
      <c r="I63" s="19"/>
      <c r="J63" s="13"/>
    </row>
    <row r="64" spans="3:10">
      <c r="C64" s="13"/>
      <c r="E64" s="23"/>
      <c r="F64" s="62"/>
      <c r="G64" s="24"/>
      <c r="H64" s="13"/>
      <c r="I64" s="19"/>
      <c r="J64" s="13"/>
    </row>
    <row r="65" spans="3:10">
      <c r="C65" s="13"/>
      <c r="E65" s="23"/>
      <c r="F65" s="62"/>
      <c r="G65" s="24"/>
      <c r="H65" s="13"/>
      <c r="I65" s="19"/>
      <c r="J65" s="13"/>
    </row>
    <row r="66" spans="3:10">
      <c r="C66" s="13"/>
      <c r="D66" s="16"/>
      <c r="E66" s="22"/>
      <c r="F66" s="63"/>
      <c r="G66" s="18"/>
      <c r="H66" s="13"/>
      <c r="I66" s="19"/>
      <c r="J66" s="13"/>
    </row>
    <row r="67" spans="3:10">
      <c r="C67" s="13"/>
      <c r="E67" s="23"/>
      <c r="F67" s="62"/>
      <c r="G67" s="24"/>
      <c r="H67" s="13"/>
      <c r="I67" s="19"/>
      <c r="J67" s="13"/>
    </row>
    <row r="68" spans="3:10">
      <c r="C68" s="13"/>
      <c r="E68" s="23"/>
      <c r="F68" s="62"/>
      <c r="G68" s="24"/>
      <c r="H68" s="13"/>
      <c r="I68" s="19"/>
      <c r="J68" s="13"/>
    </row>
    <row r="69" spans="3:10">
      <c r="C69" s="13"/>
      <c r="E69" s="23"/>
      <c r="F69" s="62"/>
      <c r="G69" s="24"/>
      <c r="H69" s="13"/>
      <c r="I69" s="19"/>
      <c r="J69" s="13"/>
    </row>
    <row r="70" spans="3:10">
      <c r="C70" s="13"/>
      <c r="E70" s="23"/>
      <c r="F70" s="62"/>
      <c r="G70" s="24"/>
      <c r="H70" s="13"/>
      <c r="I70" s="19"/>
      <c r="J70" s="13"/>
    </row>
    <row r="71" spans="3:10">
      <c r="C71" s="13"/>
      <c r="E71" s="23"/>
      <c r="F71" s="62"/>
      <c r="G71" s="24"/>
      <c r="H71" s="13"/>
      <c r="I71" s="19"/>
      <c r="J71" s="13"/>
    </row>
    <row r="72" spans="3:10">
      <c r="C72" s="13"/>
      <c r="E72" s="23"/>
      <c r="F72" s="62"/>
      <c r="G72" s="24"/>
      <c r="H72" s="13"/>
      <c r="I72" s="19"/>
      <c r="J72" s="13"/>
    </row>
    <row r="73" spans="3:10">
      <c r="C73" s="13"/>
      <c r="E73" s="23"/>
      <c r="F73" s="62"/>
      <c r="G73" s="24"/>
      <c r="H73" s="13"/>
      <c r="I73" s="19"/>
      <c r="J73" s="13"/>
    </row>
    <row r="74" spans="3:10">
      <c r="C74" s="13"/>
      <c r="E74" s="23"/>
      <c r="F74" s="62"/>
      <c r="G74" s="24"/>
      <c r="H74" s="13"/>
      <c r="I74" s="19"/>
      <c r="J74" s="13"/>
    </row>
    <row r="75" spans="3:10">
      <c r="C75" s="13"/>
      <c r="E75" s="23"/>
      <c r="F75" s="62"/>
      <c r="G75" s="24"/>
      <c r="H75" s="13"/>
      <c r="I75" s="19"/>
      <c r="J75" s="13"/>
    </row>
    <row r="76" spans="3:10">
      <c r="C76" s="13"/>
      <c r="E76" s="23"/>
      <c r="F76" s="62"/>
      <c r="G76" s="24"/>
      <c r="H76" s="13"/>
      <c r="I76" s="19"/>
      <c r="J76" s="13"/>
    </row>
    <row r="77" spans="3:10">
      <c r="C77" s="13"/>
      <c r="E77" s="23"/>
      <c r="F77" s="62"/>
      <c r="G77" s="24"/>
      <c r="H77" s="13"/>
      <c r="I77" s="19"/>
      <c r="J77" s="13"/>
    </row>
    <row r="78" spans="3:10">
      <c r="C78" s="13"/>
      <c r="E78" s="23"/>
      <c r="F78" s="62"/>
      <c r="G78" s="24"/>
      <c r="H78" s="13"/>
      <c r="I78" s="19"/>
      <c r="J78" s="13"/>
    </row>
    <row r="79" spans="3:10">
      <c r="C79" s="13"/>
      <c r="E79" s="23"/>
      <c r="F79" s="62"/>
      <c r="G79" s="24"/>
      <c r="H79" s="13"/>
      <c r="I79" s="19"/>
      <c r="J79" s="13"/>
    </row>
    <row r="80" spans="3:10">
      <c r="C80" s="13"/>
      <c r="E80" s="23"/>
      <c r="F80" s="62"/>
      <c r="G80" s="24"/>
      <c r="H80" s="13"/>
      <c r="I80" s="19"/>
      <c r="J80" s="13"/>
    </row>
    <row r="81" spans="3:10">
      <c r="C81" s="13"/>
      <c r="E81" s="23"/>
      <c r="F81" s="62"/>
      <c r="G81" s="24"/>
      <c r="H81" s="13"/>
      <c r="I81" s="19"/>
      <c r="J81" s="13"/>
    </row>
    <row r="82" spans="3:10">
      <c r="C82" s="13"/>
      <c r="E82" s="23"/>
      <c r="F82" s="62"/>
      <c r="G82" s="24"/>
      <c r="H82" s="13"/>
      <c r="I82" s="19"/>
      <c r="J82" s="13"/>
    </row>
    <row r="83" spans="3:10">
      <c r="C83" s="13"/>
      <c r="E83" s="23"/>
      <c r="F83" s="62"/>
      <c r="G83" s="24"/>
      <c r="H83" s="13"/>
      <c r="I83" s="19"/>
      <c r="J83" s="13"/>
    </row>
    <row r="84" spans="3:10">
      <c r="C84" s="13"/>
      <c r="E84" s="23"/>
      <c r="F84" s="62"/>
      <c r="G84" s="24"/>
      <c r="H84" s="13"/>
      <c r="I84" s="19"/>
      <c r="J84" s="13"/>
    </row>
    <row r="85" spans="3:10">
      <c r="C85" s="13"/>
      <c r="E85" s="23"/>
      <c r="F85" s="62"/>
      <c r="G85" s="24"/>
      <c r="H85" s="13"/>
      <c r="I85" s="19"/>
      <c r="J85" s="13"/>
    </row>
    <row r="86" spans="3:10">
      <c r="C86" s="13"/>
      <c r="E86" s="23"/>
      <c r="F86" s="62"/>
      <c r="G86" s="24"/>
      <c r="H86" s="13"/>
      <c r="I86" s="19"/>
      <c r="J86" s="13"/>
    </row>
    <row r="87" spans="3:10">
      <c r="C87" s="13"/>
      <c r="D87" s="16"/>
      <c r="E87" s="22"/>
      <c r="F87" s="63"/>
      <c r="G87" s="18"/>
      <c r="H87" s="13"/>
      <c r="I87" s="19"/>
      <c r="J87" s="13"/>
    </row>
    <row r="88" spans="3:10">
      <c r="C88" s="13"/>
      <c r="E88" s="23"/>
      <c r="F88" s="62"/>
      <c r="G88" s="24"/>
      <c r="H88" s="13"/>
      <c r="I88" s="19"/>
      <c r="J88" s="13"/>
    </row>
    <row r="89" spans="3:10">
      <c r="C89" s="13"/>
      <c r="E89" s="23"/>
      <c r="F89" s="62"/>
      <c r="G89" s="24"/>
      <c r="H89" s="13"/>
      <c r="I89" s="19"/>
      <c r="J89" s="13"/>
    </row>
    <row r="90" spans="3:10">
      <c r="C90" s="13"/>
      <c r="E90" s="23"/>
      <c r="F90" s="62"/>
      <c r="G90" s="24"/>
      <c r="H90" s="13"/>
      <c r="I90" s="19"/>
      <c r="J90" s="13"/>
    </row>
    <row r="91" spans="3:10">
      <c r="C91" s="13"/>
      <c r="E91" s="23"/>
      <c r="F91" s="62"/>
      <c r="G91" s="24"/>
      <c r="H91" s="13"/>
      <c r="I91" s="19"/>
      <c r="J91" s="13"/>
    </row>
    <row r="92" spans="3:10">
      <c r="C92" s="13"/>
      <c r="E92" s="23"/>
      <c r="F92" s="62"/>
      <c r="G92" s="24"/>
      <c r="H92" s="13"/>
      <c r="I92" s="19"/>
      <c r="J92" s="13"/>
    </row>
    <row r="93" spans="3:10">
      <c r="C93" s="13"/>
      <c r="E93" s="23"/>
      <c r="F93" s="62"/>
      <c r="G93" s="24"/>
      <c r="H93" s="13"/>
      <c r="I93" s="19"/>
      <c r="J93" s="13"/>
    </row>
  </sheetData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36"/>
  <sheetViews>
    <sheetView topLeftCell="A4" workbookViewId="0">
      <selection activeCell="F8" sqref="F8:F32"/>
    </sheetView>
  </sheetViews>
  <sheetFormatPr defaultRowHeight="15"/>
  <cols>
    <col min="4" max="4" width="32.28515625" customWidth="1"/>
    <col min="5" max="7" width="18.5703125" customWidth="1"/>
    <col min="9" max="9" width="11.42578125" customWidth="1"/>
    <col min="10" max="11" width="13.140625" customWidth="1"/>
  </cols>
  <sheetData>
    <row r="1" spans="1:11">
      <c r="A1" t="s">
        <v>69</v>
      </c>
    </row>
    <row r="2" spans="1:11">
      <c r="A2" t="s">
        <v>32</v>
      </c>
    </row>
    <row r="3" spans="1:11" ht="21" customHeight="1"/>
    <row r="5" spans="1:11" ht="16.5">
      <c r="D5" s="27" t="s">
        <v>33</v>
      </c>
    </row>
    <row r="7" spans="1:11" ht="41.25" customHeight="1">
      <c r="D7" s="7"/>
      <c r="E7" s="28" t="s">
        <v>34</v>
      </c>
      <c r="F7" s="28" t="s">
        <v>35</v>
      </c>
      <c r="G7" s="29" t="s">
        <v>36</v>
      </c>
      <c r="I7" s="28" t="s">
        <v>34</v>
      </c>
      <c r="J7" s="28" t="s">
        <v>35</v>
      </c>
      <c r="K7" s="29" t="s">
        <v>36</v>
      </c>
    </row>
    <row r="8" spans="1:11">
      <c r="D8" s="30" t="s">
        <v>37</v>
      </c>
      <c r="E8" s="31" t="s">
        <v>38</v>
      </c>
      <c r="F8" s="32">
        <v>19</v>
      </c>
      <c r="G8" s="31" t="s">
        <v>39</v>
      </c>
      <c r="I8">
        <f>E8*1000</f>
        <v>20977000</v>
      </c>
    </row>
    <row r="9" spans="1:11">
      <c r="D9" s="30" t="s">
        <v>40</v>
      </c>
      <c r="E9" s="33">
        <v>752667</v>
      </c>
      <c r="F9" s="32">
        <v>19</v>
      </c>
      <c r="G9" s="33">
        <v>57747</v>
      </c>
      <c r="I9">
        <f t="shared" ref="I9:I33" si="0">E9*1000</f>
        <v>752667000</v>
      </c>
    </row>
    <row r="10" spans="1:11">
      <c r="D10" s="30" t="s">
        <v>41</v>
      </c>
      <c r="E10" s="33">
        <v>40945</v>
      </c>
      <c r="F10" s="32">
        <v>10</v>
      </c>
      <c r="G10" s="33">
        <v>5128</v>
      </c>
      <c r="I10">
        <f t="shared" si="0"/>
        <v>40945000</v>
      </c>
    </row>
    <row r="11" spans="1:11">
      <c r="D11" s="30" t="s">
        <v>42</v>
      </c>
      <c r="E11" s="34">
        <v>-51562</v>
      </c>
      <c r="F11" s="32">
        <v>15</v>
      </c>
      <c r="G11" s="34">
        <v>-4689</v>
      </c>
      <c r="I11">
        <f t="shared" si="0"/>
        <v>-51562000</v>
      </c>
    </row>
    <row r="12" spans="1:11">
      <c r="D12" s="30" t="s">
        <v>43</v>
      </c>
      <c r="E12" s="34">
        <v>-2507</v>
      </c>
      <c r="F12" s="32">
        <v>11</v>
      </c>
      <c r="G12" s="35">
        <v>-290</v>
      </c>
      <c r="I12">
        <f t="shared" si="0"/>
        <v>-2507000</v>
      </c>
    </row>
    <row r="13" spans="1:11">
      <c r="D13" s="30" t="s">
        <v>44</v>
      </c>
      <c r="E13" s="33">
        <v>167596</v>
      </c>
      <c r="F13" s="32">
        <v>16</v>
      </c>
      <c r="G13" s="33">
        <v>14530</v>
      </c>
      <c r="I13">
        <f t="shared" si="0"/>
        <v>167596000</v>
      </c>
    </row>
    <row r="14" spans="1:11">
      <c r="D14" s="30" t="s">
        <v>45</v>
      </c>
      <c r="E14" s="36">
        <v>101611</v>
      </c>
      <c r="F14" s="32">
        <v>12</v>
      </c>
      <c r="G14" s="33">
        <v>10978</v>
      </c>
      <c r="I14">
        <f t="shared" si="0"/>
        <v>101611000</v>
      </c>
    </row>
    <row r="15" spans="1:11">
      <c r="D15" s="30" t="s">
        <v>46</v>
      </c>
      <c r="E15" s="34">
        <v>-37341</v>
      </c>
      <c r="F15" s="32">
        <v>12</v>
      </c>
      <c r="G15" s="34">
        <v>-4034</v>
      </c>
      <c r="I15">
        <f t="shared" si="0"/>
        <v>-37341000</v>
      </c>
    </row>
    <row r="16" spans="1:11">
      <c r="D16" s="30" t="s">
        <v>47</v>
      </c>
      <c r="E16" s="33">
        <v>65626</v>
      </c>
      <c r="F16" s="32">
        <v>13</v>
      </c>
      <c r="G16" s="33">
        <v>6657</v>
      </c>
      <c r="I16">
        <f t="shared" si="0"/>
        <v>65626000</v>
      </c>
    </row>
    <row r="17" spans="4:9">
      <c r="D17" s="30" t="s">
        <v>48</v>
      </c>
      <c r="E17" s="33">
        <v>59828</v>
      </c>
      <c r="F17" s="32">
        <v>18</v>
      </c>
      <c r="G17" s="33">
        <v>4766</v>
      </c>
      <c r="I17">
        <f t="shared" si="0"/>
        <v>59828000</v>
      </c>
    </row>
    <row r="18" spans="4:9">
      <c r="D18" s="30" t="s">
        <v>49</v>
      </c>
      <c r="E18" s="34">
        <v>-23391</v>
      </c>
      <c r="F18" s="32">
        <v>14</v>
      </c>
      <c r="G18" s="34">
        <v>-2241</v>
      </c>
      <c r="I18">
        <f t="shared" si="0"/>
        <v>-23391000</v>
      </c>
    </row>
    <row r="19" spans="4:9">
      <c r="D19" s="30" t="s">
        <v>50</v>
      </c>
      <c r="E19" s="33">
        <v>99403</v>
      </c>
      <c r="F19" s="32">
        <v>19</v>
      </c>
      <c r="G19" s="33">
        <v>7626</v>
      </c>
      <c r="I19">
        <f t="shared" si="0"/>
        <v>99403000</v>
      </c>
    </row>
    <row r="20" spans="4:9">
      <c r="D20" s="30" t="s">
        <v>51</v>
      </c>
      <c r="E20" s="36">
        <v>45851</v>
      </c>
      <c r="F20" s="32">
        <v>15</v>
      </c>
      <c r="G20" s="33">
        <v>4170</v>
      </c>
      <c r="I20">
        <f t="shared" si="0"/>
        <v>45851000</v>
      </c>
    </row>
    <row r="21" spans="4:9">
      <c r="D21" s="30" t="s">
        <v>52</v>
      </c>
      <c r="E21" s="33">
        <v>201965</v>
      </c>
      <c r="F21" s="32">
        <v>20</v>
      </c>
      <c r="G21" s="33">
        <v>14962</v>
      </c>
      <c r="I21">
        <f t="shared" si="0"/>
        <v>201965000</v>
      </c>
    </row>
    <row r="22" spans="4:9">
      <c r="D22" s="30" t="s">
        <v>53</v>
      </c>
      <c r="E22" s="33">
        <v>107447</v>
      </c>
      <c r="F22" s="32">
        <v>16</v>
      </c>
      <c r="G22" s="33">
        <v>9316</v>
      </c>
      <c r="I22">
        <f t="shared" si="0"/>
        <v>107447000</v>
      </c>
    </row>
    <row r="23" spans="4:9">
      <c r="D23" s="30" t="s">
        <v>54</v>
      </c>
      <c r="E23" s="33">
        <v>59414</v>
      </c>
      <c r="F23" s="32">
        <v>21</v>
      </c>
      <c r="G23" s="33">
        <v>4260</v>
      </c>
      <c r="I23">
        <f t="shared" si="0"/>
        <v>59414000</v>
      </c>
    </row>
    <row r="24" spans="4:9">
      <c r="D24" s="30" t="s">
        <v>55</v>
      </c>
      <c r="E24" s="33">
        <v>57643</v>
      </c>
      <c r="F24" s="32">
        <v>17</v>
      </c>
      <c r="G24" s="33">
        <v>4782</v>
      </c>
      <c r="I24">
        <f t="shared" si="0"/>
        <v>57643000</v>
      </c>
    </row>
    <row r="25" spans="4:9">
      <c r="D25" s="30" t="s">
        <v>56</v>
      </c>
      <c r="E25" s="33">
        <v>6883</v>
      </c>
      <c r="F25" s="32">
        <v>17</v>
      </c>
      <c r="G25" s="37">
        <v>571</v>
      </c>
      <c r="I25">
        <f t="shared" si="0"/>
        <v>6883000</v>
      </c>
    </row>
    <row r="26" spans="4:9">
      <c r="D26" s="30" t="s">
        <v>57</v>
      </c>
      <c r="E26" s="34">
        <v>-17386</v>
      </c>
      <c r="F26" s="32">
        <v>22</v>
      </c>
      <c r="G26" s="34">
        <v>-1209</v>
      </c>
      <c r="I26">
        <f t="shared" si="0"/>
        <v>-17386000</v>
      </c>
    </row>
    <row r="27" spans="4:9">
      <c r="D27" s="30" t="s">
        <v>58</v>
      </c>
      <c r="E27" s="33">
        <v>47739</v>
      </c>
      <c r="F27" s="32">
        <v>18</v>
      </c>
      <c r="G27" s="33">
        <v>3803</v>
      </c>
      <c r="I27">
        <f t="shared" si="0"/>
        <v>47739000</v>
      </c>
    </row>
    <row r="28" spans="4:9">
      <c r="D28" s="30" t="s">
        <v>59</v>
      </c>
      <c r="E28" s="33">
        <v>53227</v>
      </c>
      <c r="F28" s="32">
        <v>23</v>
      </c>
      <c r="G28" s="33">
        <v>3598</v>
      </c>
      <c r="I28">
        <f t="shared" si="0"/>
        <v>53227000</v>
      </c>
    </row>
    <row r="29" spans="4:9">
      <c r="D29" s="30" t="s">
        <v>60</v>
      </c>
      <c r="E29" s="33">
        <v>55649</v>
      </c>
      <c r="F29" s="32">
        <v>19</v>
      </c>
      <c r="G29" s="33">
        <v>4269</v>
      </c>
      <c r="I29">
        <f t="shared" si="0"/>
        <v>55649000</v>
      </c>
    </row>
    <row r="30" spans="4:9">
      <c r="D30" s="30" t="s">
        <v>61</v>
      </c>
      <c r="E30" s="34">
        <v>-1699</v>
      </c>
      <c r="F30" s="32">
        <v>24</v>
      </c>
      <c r="G30" s="35">
        <v>-112</v>
      </c>
      <c r="I30">
        <f t="shared" si="0"/>
        <v>-1699000</v>
      </c>
    </row>
    <row r="31" spans="4:9">
      <c r="D31" s="30" t="s">
        <v>62</v>
      </c>
      <c r="E31" s="36">
        <v>97371</v>
      </c>
      <c r="F31" s="32">
        <v>20</v>
      </c>
      <c r="G31" s="33">
        <v>7213</v>
      </c>
      <c r="I31">
        <f t="shared" si="0"/>
        <v>97371000</v>
      </c>
    </row>
    <row r="32" spans="4:9">
      <c r="D32" s="30" t="s">
        <v>63</v>
      </c>
      <c r="E32" s="33">
        <v>34465</v>
      </c>
      <c r="F32" s="32">
        <v>25</v>
      </c>
      <c r="G32" s="33">
        <v>2212</v>
      </c>
      <c r="I32">
        <f t="shared" si="0"/>
        <v>34465000</v>
      </c>
    </row>
    <row r="33" spans="4:9">
      <c r="D33" s="30" t="s">
        <v>64</v>
      </c>
      <c r="E33" s="38">
        <v>143689</v>
      </c>
      <c r="F33" s="7"/>
      <c r="G33" s="7"/>
      <c r="I33">
        <f t="shared" si="0"/>
        <v>143689000</v>
      </c>
    </row>
    <row r="34" spans="4:9">
      <c r="D34" s="39" t="s">
        <v>65</v>
      </c>
      <c r="E34" s="40" t="s">
        <v>66</v>
      </c>
      <c r="F34" s="7"/>
      <c r="G34" s="41" t="s">
        <v>67</v>
      </c>
    </row>
    <row r="35" spans="4:9">
      <c r="D35" s="42" t="s">
        <v>68</v>
      </c>
      <c r="E35" s="33">
        <v>1175102</v>
      </c>
      <c r="F35" s="7"/>
      <c r="G35" s="33">
        <v>82127</v>
      </c>
    </row>
    <row r="36" spans="4:9">
      <c r="D36" s="43" t="s">
        <v>23</v>
      </c>
      <c r="E36" s="44">
        <v>911008</v>
      </c>
      <c r="F36" s="7"/>
      <c r="G36" s="44">
        <v>73495</v>
      </c>
    </row>
  </sheetData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J37"/>
  <sheetViews>
    <sheetView topLeftCell="A7" workbookViewId="0">
      <selection activeCell="G15" sqref="G15:G32"/>
    </sheetView>
  </sheetViews>
  <sheetFormatPr defaultRowHeight="15"/>
  <cols>
    <col min="4" max="4" width="30" customWidth="1"/>
    <col min="6" max="8" width="18.28515625" customWidth="1"/>
    <col min="10" max="10" width="13.140625" customWidth="1"/>
  </cols>
  <sheetData>
    <row r="1" spans="1:10">
      <c r="A1" t="s">
        <v>70</v>
      </c>
    </row>
    <row r="3" spans="1:10" ht="21" customHeight="1"/>
    <row r="5" spans="1:10" ht="15.75">
      <c r="D5" s="45" t="s">
        <v>71</v>
      </c>
    </row>
    <row r="6" spans="1:10" ht="15.75">
      <c r="D6" s="45" t="s">
        <v>72</v>
      </c>
    </row>
    <row r="7" spans="1:10" ht="21.75" customHeight="1">
      <c r="D7" s="45" t="s">
        <v>73</v>
      </c>
    </row>
    <row r="8" spans="1:10" ht="21.75" customHeight="1">
      <c r="D8" s="45" t="s">
        <v>74</v>
      </c>
    </row>
    <row r="9" spans="1:10" ht="21.75" customHeight="1"/>
    <row r="10" spans="1:10" ht="35.25" customHeight="1">
      <c r="D10" s="46" t="s">
        <v>75</v>
      </c>
    </row>
    <row r="11" spans="1:10" ht="21.75" customHeight="1"/>
    <row r="12" spans="1:10" ht="21.75" customHeight="1">
      <c r="D12" s="27" t="s">
        <v>76</v>
      </c>
    </row>
    <row r="13" spans="1:10" ht="21.75" customHeight="1"/>
    <row r="14" spans="1:10" ht="47.25" customHeight="1">
      <c r="D14" s="7"/>
      <c r="E14" s="7"/>
      <c r="F14" s="47" t="s">
        <v>77</v>
      </c>
      <c r="G14" s="28" t="s">
        <v>35</v>
      </c>
      <c r="H14" s="47" t="s">
        <v>78</v>
      </c>
    </row>
    <row r="15" spans="1:10">
      <c r="D15" s="48" t="s">
        <v>47</v>
      </c>
      <c r="E15" s="49" t="s">
        <v>79</v>
      </c>
      <c r="F15" s="50">
        <v>39</v>
      </c>
      <c r="G15" s="32">
        <v>7</v>
      </c>
      <c r="H15" s="37">
        <v>8</v>
      </c>
      <c r="J15">
        <f>F15*1000</f>
        <v>39000</v>
      </c>
    </row>
    <row r="16" spans="1:10">
      <c r="D16" s="48" t="s">
        <v>48</v>
      </c>
      <c r="E16" s="7"/>
      <c r="F16" s="50">
        <v>0</v>
      </c>
      <c r="G16" s="32">
        <v>7</v>
      </c>
      <c r="H16" s="37">
        <v>0</v>
      </c>
      <c r="J16">
        <f t="shared" ref="J16:J32" si="0">F16*1000</f>
        <v>0</v>
      </c>
    </row>
    <row r="17" spans="4:10">
      <c r="D17" s="48" t="s">
        <v>49</v>
      </c>
      <c r="E17" s="7"/>
      <c r="F17" s="35">
        <v>-492</v>
      </c>
      <c r="G17" s="32">
        <v>7</v>
      </c>
      <c r="H17" s="51">
        <v>-84</v>
      </c>
      <c r="J17">
        <f t="shared" si="0"/>
        <v>-492000</v>
      </c>
    </row>
    <row r="18" spans="4:10">
      <c r="D18" s="48" t="s">
        <v>50</v>
      </c>
      <c r="E18" s="7"/>
      <c r="F18" s="50">
        <v>90</v>
      </c>
      <c r="G18" s="32">
        <v>7</v>
      </c>
      <c r="H18" s="37">
        <v>15</v>
      </c>
      <c r="J18">
        <f t="shared" si="0"/>
        <v>90000</v>
      </c>
    </row>
    <row r="19" spans="4:10">
      <c r="D19" s="48" t="s">
        <v>51</v>
      </c>
      <c r="E19" s="7"/>
      <c r="F19" s="50">
        <v>710</v>
      </c>
      <c r="G19" s="32">
        <v>7</v>
      </c>
      <c r="H19" s="37">
        <v>120</v>
      </c>
      <c r="J19">
        <f t="shared" si="0"/>
        <v>710000</v>
      </c>
    </row>
    <row r="20" spans="4:10">
      <c r="D20" s="48" t="s">
        <v>52</v>
      </c>
      <c r="E20" s="7"/>
      <c r="F20" s="50">
        <v>344</v>
      </c>
      <c r="G20" s="32">
        <v>7</v>
      </c>
      <c r="H20" s="37">
        <v>58</v>
      </c>
      <c r="J20">
        <f t="shared" si="0"/>
        <v>344000</v>
      </c>
    </row>
    <row r="21" spans="4:10">
      <c r="D21" s="48" t="s">
        <v>53</v>
      </c>
      <c r="E21" s="7"/>
      <c r="F21" s="35">
        <v>-464</v>
      </c>
      <c r="G21" s="32">
        <v>7</v>
      </c>
      <c r="H21" s="51">
        <v>-79</v>
      </c>
      <c r="J21">
        <f t="shared" si="0"/>
        <v>-464000</v>
      </c>
    </row>
    <row r="22" spans="4:10">
      <c r="D22" s="48" t="s">
        <v>54</v>
      </c>
      <c r="E22" s="7"/>
      <c r="F22" s="50">
        <v>378</v>
      </c>
      <c r="G22" s="32">
        <v>7</v>
      </c>
      <c r="H22" s="37">
        <v>64</v>
      </c>
      <c r="J22">
        <f t="shared" si="0"/>
        <v>378000</v>
      </c>
    </row>
    <row r="23" spans="4:10">
      <c r="D23" s="48" t="s">
        <v>55</v>
      </c>
      <c r="E23" s="7"/>
      <c r="F23" s="35">
        <v>-609</v>
      </c>
      <c r="G23" s="32">
        <v>7</v>
      </c>
      <c r="H23" s="51">
        <v>-103</v>
      </c>
      <c r="J23">
        <f t="shared" si="0"/>
        <v>-609000</v>
      </c>
    </row>
    <row r="24" spans="4:10">
      <c r="D24" s="48" t="s">
        <v>56</v>
      </c>
      <c r="E24" s="7"/>
      <c r="F24" s="33">
        <v>4647</v>
      </c>
      <c r="G24" s="32">
        <v>7</v>
      </c>
      <c r="H24" s="37">
        <v>789</v>
      </c>
      <c r="J24">
        <f t="shared" si="0"/>
        <v>4647000</v>
      </c>
    </row>
    <row r="25" spans="4:10">
      <c r="D25" s="48" t="s">
        <v>57</v>
      </c>
      <c r="E25" s="7"/>
      <c r="F25" s="33">
        <v>1368</v>
      </c>
      <c r="G25" s="32">
        <v>7</v>
      </c>
      <c r="H25" s="37">
        <v>232</v>
      </c>
      <c r="J25">
        <f t="shared" si="0"/>
        <v>1368000</v>
      </c>
    </row>
    <row r="26" spans="4:10">
      <c r="D26" s="48" t="s">
        <v>58</v>
      </c>
      <c r="E26" s="7"/>
      <c r="F26" s="34">
        <v>-2047</v>
      </c>
      <c r="G26" s="32">
        <v>8</v>
      </c>
      <c r="H26" s="51">
        <v>-309</v>
      </c>
      <c r="J26">
        <f t="shared" si="0"/>
        <v>-2047000</v>
      </c>
    </row>
    <row r="27" spans="4:10">
      <c r="D27" s="48" t="s">
        <v>80</v>
      </c>
      <c r="E27" s="7"/>
      <c r="F27" s="33">
        <v>1254</v>
      </c>
      <c r="G27" s="32">
        <v>8</v>
      </c>
      <c r="H27" s="37">
        <v>190</v>
      </c>
      <c r="J27">
        <f t="shared" si="0"/>
        <v>1254000</v>
      </c>
    </row>
    <row r="28" spans="4:10">
      <c r="D28" s="48" t="s">
        <v>60</v>
      </c>
      <c r="E28" s="7"/>
      <c r="F28" s="50">
        <v>914</v>
      </c>
      <c r="G28" s="32">
        <v>9</v>
      </c>
      <c r="H28" s="37">
        <v>125</v>
      </c>
      <c r="J28">
        <f t="shared" si="0"/>
        <v>914000</v>
      </c>
    </row>
    <row r="29" spans="4:10">
      <c r="D29" s="48" t="s">
        <v>81</v>
      </c>
      <c r="E29" s="7"/>
      <c r="F29" s="34">
        <v>-1168</v>
      </c>
      <c r="G29" s="32">
        <v>9</v>
      </c>
      <c r="H29" s="51">
        <v>-160</v>
      </c>
      <c r="J29">
        <f t="shared" si="0"/>
        <v>-1168000</v>
      </c>
    </row>
    <row r="30" spans="4:10">
      <c r="D30" s="48" t="s">
        <v>82</v>
      </c>
      <c r="E30" s="7"/>
      <c r="F30" s="33">
        <v>3370</v>
      </c>
      <c r="G30" s="32">
        <v>10</v>
      </c>
      <c r="H30" s="37">
        <v>422</v>
      </c>
      <c r="J30">
        <f t="shared" si="0"/>
        <v>3370000</v>
      </c>
    </row>
    <row r="31" spans="4:10">
      <c r="D31" s="48" t="s">
        <v>63</v>
      </c>
      <c r="E31" s="7"/>
      <c r="F31" s="33">
        <v>2516</v>
      </c>
      <c r="G31" s="32">
        <v>10</v>
      </c>
      <c r="H31" s="37">
        <v>315</v>
      </c>
      <c r="J31">
        <f t="shared" si="0"/>
        <v>2516000</v>
      </c>
    </row>
    <row r="32" spans="4:10">
      <c r="D32" s="48" t="s">
        <v>64</v>
      </c>
      <c r="E32" s="20"/>
      <c r="F32" s="52">
        <v>846</v>
      </c>
      <c r="G32" s="7"/>
      <c r="H32" s="7"/>
      <c r="J32">
        <f t="shared" si="0"/>
        <v>846000</v>
      </c>
    </row>
    <row r="33" spans="4:8">
      <c r="D33" s="53" t="s">
        <v>83</v>
      </c>
      <c r="E33" s="54" t="s">
        <v>84</v>
      </c>
      <c r="F33" s="55">
        <v>11696</v>
      </c>
      <c r="G33" s="7"/>
      <c r="H33" s="56">
        <v>1603</v>
      </c>
    </row>
    <row r="34" spans="4:8">
      <c r="D34" s="48" t="s">
        <v>85</v>
      </c>
      <c r="E34" s="7"/>
      <c r="F34" s="33">
        <v>8072</v>
      </c>
      <c r="G34" s="7"/>
      <c r="H34" s="36">
        <v>1100</v>
      </c>
    </row>
    <row r="35" spans="4:8">
      <c r="D35" s="48" t="s">
        <v>86</v>
      </c>
      <c r="E35" s="7"/>
      <c r="F35" s="33">
        <v>3624</v>
      </c>
      <c r="G35" s="7"/>
      <c r="H35" s="37">
        <v>503</v>
      </c>
    </row>
    <row r="37" spans="4:8">
      <c r="D37" s="5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E20" sqref="E20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workbookViewId="0">
      <selection activeCell="D22" sqref="D22"/>
    </sheetView>
  </sheetViews>
  <sheetFormatPr defaultRowHeight="15"/>
  <sheetData>
    <row r="2" spans="1:3">
      <c r="A2" t="s">
        <v>29</v>
      </c>
    </row>
    <row r="3" spans="1:3">
      <c r="A3" t="s">
        <v>26</v>
      </c>
      <c r="B3" t="s">
        <v>25</v>
      </c>
      <c r="C3" t="s">
        <v>24</v>
      </c>
    </row>
    <row r="4" spans="1:3">
      <c r="A4" s="25" t="s">
        <v>27</v>
      </c>
      <c r="B4">
        <v>2.5</v>
      </c>
      <c r="C4">
        <v>2.5</v>
      </c>
    </row>
    <row r="5" spans="1:3">
      <c r="A5" s="26">
        <v>20</v>
      </c>
      <c r="B5">
        <v>2.5</v>
      </c>
      <c r="C5">
        <f>20*3 - 2.5*19</f>
        <v>12.5</v>
      </c>
    </row>
    <row r="6" spans="1:3">
      <c r="A6" t="s">
        <v>28</v>
      </c>
      <c r="B6">
        <v>4</v>
      </c>
      <c r="C6">
        <v>3</v>
      </c>
    </row>
    <row r="9" spans="1:3">
      <c r="A9" t="s">
        <v>30</v>
      </c>
    </row>
    <row r="10" spans="1:3">
      <c r="A10" t="s">
        <v>26</v>
      </c>
      <c r="B10" t="s">
        <v>25</v>
      </c>
      <c r="C10" t="s">
        <v>24</v>
      </c>
    </row>
    <row r="11" spans="1:3">
      <c r="A11">
        <v>1</v>
      </c>
      <c r="B11">
        <v>50</v>
      </c>
      <c r="C11">
        <v>50</v>
      </c>
    </row>
    <row r="12" spans="1:3">
      <c r="A12" t="s">
        <v>31</v>
      </c>
      <c r="B12">
        <v>0</v>
      </c>
      <c r="C12">
        <v>0</v>
      </c>
    </row>
    <row r="13" spans="1:3">
      <c r="A13" s="26">
        <v>20</v>
      </c>
      <c r="B13">
        <v>0</v>
      </c>
      <c r="C13">
        <f>20*3-50</f>
        <v>10</v>
      </c>
    </row>
    <row r="14" spans="1:3">
      <c r="A14" t="s">
        <v>28</v>
      </c>
      <c r="B14">
        <v>4</v>
      </c>
      <c r="C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2021-05-05T15:40:05Z</dcterms:modified>
</cp:coreProperties>
</file>