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ieha\My Drive\GSA Data Analytics Master Thesis\Data Analysis\Haipei\11.18 after\293 After Rearrangement\1 Vacation\1 After Semester Start\3.3\Average Building Consumption\Apr 19\"/>
    </mc:Choice>
  </mc:AlternateContent>
  <xr:revisionPtr revIDLastSave="0" documentId="13_ncr:1_{56C0EF5A-7E9F-4AB4-BACC-45BAA6451378}" xr6:coauthVersionLast="47" xr6:coauthVersionMax="47" xr10:uidLastSave="{00000000-0000-0000-0000-000000000000}"/>
  <bookViews>
    <workbookView xWindow="1020" yWindow="0" windowWidth="27780" windowHeight="12765" xr2:uid="{00000000-000D-0000-FFFF-FFFF00000000}"/>
  </bookViews>
  <sheets>
    <sheet name="Sheet1" sheetId="1" r:id="rId1"/>
    <sheet name="if winter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78" i="1" l="1"/>
  <c r="H79" i="1"/>
  <c r="H80" i="1"/>
  <c r="H81" i="1"/>
  <c r="H82" i="1"/>
  <c r="H83" i="1"/>
  <c r="H84" i="1"/>
  <c r="H85" i="1"/>
  <c r="H86" i="1"/>
  <c r="H87" i="1"/>
  <c r="H88" i="1"/>
  <c r="H77" i="1"/>
  <c r="E84" i="1" l="1"/>
  <c r="D84" i="1"/>
  <c r="C84" i="1"/>
  <c r="B84" i="1"/>
  <c r="E81" i="1"/>
  <c r="D81" i="1"/>
  <c r="C81" i="1"/>
  <c r="B81" i="1"/>
  <c r="E78" i="1"/>
  <c r="D78" i="1"/>
  <c r="C78" i="1"/>
  <c r="B78" i="1"/>
  <c r="E87" i="1"/>
  <c r="D87" i="1"/>
  <c r="C87" i="1"/>
  <c r="B87" i="1"/>
  <c r="E83" i="1"/>
  <c r="D83" i="1"/>
  <c r="C83" i="1"/>
  <c r="B83" i="1"/>
  <c r="E80" i="1"/>
  <c r="D80" i="1"/>
  <c r="C80" i="1"/>
  <c r="B80" i="1"/>
  <c r="E77" i="1"/>
  <c r="D77" i="1"/>
  <c r="C77" i="1"/>
  <c r="B77" i="1"/>
  <c r="E86" i="1"/>
  <c r="D86" i="1"/>
  <c r="C86" i="1"/>
  <c r="B86" i="1"/>
  <c r="E85" i="1"/>
  <c r="D85" i="1"/>
  <c r="C85" i="1"/>
  <c r="B85" i="1"/>
  <c r="E82" i="1"/>
  <c r="D82" i="1"/>
  <c r="C82" i="1"/>
  <c r="B82" i="1"/>
  <c r="E79" i="1"/>
  <c r="D79" i="1"/>
  <c r="C79" i="1"/>
  <c r="B79" i="1"/>
  <c r="E88" i="1"/>
  <c r="C88" i="1"/>
  <c r="D88" i="1"/>
  <c r="B88" i="1"/>
  <c r="F79" i="1" l="1"/>
  <c r="F77" i="1"/>
  <c r="F85" i="1"/>
  <c r="F83" i="1"/>
  <c r="F84" i="1"/>
  <c r="F80" i="1"/>
  <c r="F86" i="1"/>
  <c r="F87" i="1"/>
  <c r="F81" i="1"/>
  <c r="F82" i="1"/>
  <c r="F88" i="1"/>
  <c r="F78" i="1"/>
</calcChain>
</file>

<file path=xl/sharedStrings.xml><?xml version="1.0" encoding="utf-8"?>
<sst xmlns="http://schemas.openxmlformats.org/spreadsheetml/2006/main" count="101" uniqueCount="77">
  <si>
    <t>Name</t>
  </si>
  <si>
    <t>Weekday Occupied</t>
  </si>
  <si>
    <t>Weekday Unoccupied</t>
  </si>
  <si>
    <t>Weekend Occupied</t>
  </si>
  <si>
    <t>Weekend Unoccupied</t>
  </si>
  <si>
    <t>290 25 2575 No Winter</t>
  </si>
  <si>
    <t>290 25 2575 Winter Ele</t>
  </si>
  <si>
    <t>290 25 2Ave No Winter</t>
  </si>
  <si>
    <t>290 25 2Ave Winter Ele</t>
  </si>
  <si>
    <t>290 25 2Median No Winter</t>
  </si>
  <si>
    <t>290 25 2Median Winter Ele</t>
  </si>
  <si>
    <t>290 25 75 No Winter</t>
  </si>
  <si>
    <t>290 25 75 Winter Ele</t>
  </si>
  <si>
    <t>290 Ave 2575 No Winter</t>
  </si>
  <si>
    <t>290 Ave 2575 Winter Ele</t>
  </si>
  <si>
    <t>290 Ave 2Ave No Winter</t>
  </si>
  <si>
    <t>290 Ave 2Ave Winter Ele</t>
  </si>
  <si>
    <t>290 Ave 2Median No Winter</t>
  </si>
  <si>
    <t>290 Ave 2Median Winter Ele</t>
  </si>
  <si>
    <t>290 Ave 75 No Winter</t>
  </si>
  <si>
    <t>290 Ave 75 Winter Ele</t>
  </si>
  <si>
    <t>290 Median 2575 No Winter</t>
  </si>
  <si>
    <t>290 Median 2575 Winter Ele</t>
  </si>
  <si>
    <t>290 Median 2Ave No Winter</t>
  </si>
  <si>
    <t>290 Median 2Ave Winter Ele</t>
  </si>
  <si>
    <t>290 Median 2Median No Winter</t>
  </si>
  <si>
    <t>290 Median 2Median Winter Ele</t>
  </si>
  <si>
    <t>290 Median 75 No Winter</t>
  </si>
  <si>
    <t>290 Median 75 Winter Ele</t>
  </si>
  <si>
    <t>290 25 2575 Winter Gas</t>
    <phoneticPr fontId="3" type="noConversion"/>
  </si>
  <si>
    <t>290 25 2575</t>
    <phoneticPr fontId="3" type="noConversion"/>
  </si>
  <si>
    <t>290 25 2Ave Winter Gas</t>
    <phoneticPr fontId="3" type="noConversion"/>
  </si>
  <si>
    <t>290 25 2Median Winter Gas</t>
    <phoneticPr fontId="3" type="noConversion"/>
  </si>
  <si>
    <t>290 25 2Median</t>
  </si>
  <si>
    <t>290 25 75 Winter Gas</t>
    <phoneticPr fontId="3" type="noConversion"/>
  </si>
  <si>
    <t>290 25 75</t>
  </si>
  <si>
    <t>290 Ave 2575 Winter Gas</t>
    <phoneticPr fontId="3" type="noConversion"/>
  </si>
  <si>
    <t>290 Ave 2575</t>
  </si>
  <si>
    <t>290 Ave 2Ave Winter Gas</t>
    <phoneticPr fontId="3" type="noConversion"/>
  </si>
  <si>
    <t>290 Ave 2Median Winter Gas</t>
    <phoneticPr fontId="3" type="noConversion"/>
  </si>
  <si>
    <t>290 Ave 2Median</t>
  </si>
  <si>
    <t>290 Ave 75 Winter Gas</t>
    <phoneticPr fontId="3" type="noConversion"/>
  </si>
  <si>
    <t>290 Ave 75</t>
  </si>
  <si>
    <t>290 Median 2575 Winter Gas</t>
    <phoneticPr fontId="3" type="noConversion"/>
  </si>
  <si>
    <t>290 Median 2575</t>
  </si>
  <si>
    <t>290 Median 2Ave Winter Gas</t>
    <phoneticPr fontId="3" type="noConversion"/>
  </si>
  <si>
    <t>290 Median 2Median Winter Gas</t>
    <phoneticPr fontId="3" type="noConversion"/>
  </si>
  <si>
    <t>290 Median 2Median</t>
  </si>
  <si>
    <t>290 Median 75 Winter Gas</t>
    <phoneticPr fontId="3" type="noConversion"/>
  </si>
  <si>
    <t>290 Median 75</t>
  </si>
  <si>
    <t>Total</t>
    <phoneticPr fontId="3" type="noConversion"/>
  </si>
  <si>
    <t>2*Ave Using Ave</t>
    <phoneticPr fontId="3" type="noConversion"/>
  </si>
  <si>
    <t>2*Ave Using Median</t>
    <phoneticPr fontId="3" type="noConversion"/>
  </si>
  <si>
    <t>2*Ave Using 25 Quartile</t>
    <phoneticPr fontId="3" type="noConversion"/>
  </si>
  <si>
    <t>290 25 2575 Winter</t>
  </si>
  <si>
    <t>290 25 2Ave Winter</t>
  </si>
  <si>
    <t>290 25 2Median Winter</t>
  </si>
  <si>
    <t>290 25 75 Winter</t>
  </si>
  <si>
    <t>290 Ave 2575 Winter</t>
  </si>
  <si>
    <t>290 Ave 2Ave Winter</t>
  </si>
  <si>
    <t>290 Ave 2Median Winter</t>
  </si>
  <si>
    <t>290 Ave 75 Winter</t>
  </si>
  <si>
    <t>290 Median 2575 Winter</t>
  </si>
  <si>
    <t>290 Median 2Ave Winter</t>
  </si>
  <si>
    <t>290 Median 2Median Winter</t>
  </si>
  <si>
    <t>290 Median 75 Winter</t>
  </si>
  <si>
    <t>Average as Goal</t>
    <phoneticPr fontId="3" type="noConversion"/>
  </si>
  <si>
    <t>Median as Goal</t>
    <phoneticPr fontId="3" type="noConversion"/>
  </si>
  <si>
    <t>25 Quartile as Goal</t>
    <phoneticPr fontId="3" type="noConversion"/>
  </si>
  <si>
    <t>2 Times Average</t>
    <phoneticPr fontId="3" type="noConversion"/>
  </si>
  <si>
    <t>2 Times Median</t>
    <phoneticPr fontId="3" type="noConversion"/>
  </si>
  <si>
    <t>75 Quartile</t>
    <phoneticPr fontId="3" type="noConversion"/>
  </si>
  <si>
    <t>25/75 Quartile</t>
    <phoneticPr fontId="3" type="noConversion"/>
  </si>
  <si>
    <t>Occupied Hours-Weekdays</t>
    <phoneticPr fontId="3" type="noConversion"/>
  </si>
  <si>
    <t>Occupied Hours-Weekends</t>
    <phoneticPr fontId="3" type="noConversion"/>
  </si>
  <si>
    <t>Unoccupied Hours-Weekends</t>
    <phoneticPr fontId="3" type="noConversion"/>
  </si>
  <si>
    <t>Unoccupied Hours-Weekdays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</si>
</sst>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76" formatCode="_ * #,##0_ ;_ * \-#,##0_ ;_ * &quot;-&quot;??_ ;_ @_ "/>
    <numFmt numFmtId="177" formatCode="_ * #,##0.0_ ;_ * \-#,##0.0_ ;_ * &quot;-&quot;??_ ;_ @_ "/>
  </numFmts>
  <fonts count="4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>
      <alignment vertical="center"/>
    </xf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176" fontId="0" fillId="0" borderId="0" xfId="1" applyNumberFormat="1" applyFont="1" applyAlignment="1"/>
    <xf numFmtId="176" fontId="1" fillId="0" borderId="1" xfId="1" applyNumberFormat="1" applyFont="1" applyBorder="1" applyAlignment="1">
      <alignment horizontal="center" vertical="top"/>
    </xf>
    <xf numFmtId="176" fontId="1" fillId="0" borderId="2" xfId="1" applyNumberFormat="1" applyFont="1" applyFill="1" applyBorder="1" applyAlignment="1">
      <alignment horizontal="center" vertical="top"/>
    </xf>
    <xf numFmtId="177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Estimated Electricity Saving</a:t>
            </a:r>
            <a:r>
              <a:rPr lang="en-US" altLang="zh-CN" baseline="0"/>
              <a:t> for 290 Buildings Using 2 Times Average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Sheet1!$A$77</c:f>
              <c:strCache>
                <c:ptCount val="1"/>
                <c:pt idx="0">
                  <c:v>2*Ave Using Ave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Sheet1!$B$76:$E$76</c:f>
              <c:strCache>
                <c:ptCount val="4"/>
                <c:pt idx="0">
                  <c:v> Occupied Hours-Weekdays </c:v>
                </c:pt>
                <c:pt idx="1">
                  <c:v> Unoccupied Hours-Weekdays </c:v>
                </c:pt>
                <c:pt idx="2">
                  <c:v> Occupied Hours-Weekends </c:v>
                </c:pt>
                <c:pt idx="3">
                  <c:v> Unoccupied Hours-Weekends </c:v>
                </c:pt>
              </c:strCache>
            </c:strRef>
          </c:cat>
          <c:val>
            <c:numRef>
              <c:f>Sheet1!$B$77:$E$77</c:f>
              <c:numCache>
                <c:formatCode>_ * #,##0_ ;_ * \-#,##0_ ;_ * "-"??_ ;_ @_ </c:formatCode>
                <c:ptCount val="4"/>
                <c:pt idx="0">
                  <c:v>107759574.0478211</c:v>
                </c:pt>
                <c:pt idx="1">
                  <c:v>81960262.844333559</c:v>
                </c:pt>
                <c:pt idx="2">
                  <c:v>33895546.144423276</c:v>
                </c:pt>
                <c:pt idx="3">
                  <c:v>31891330.42910172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13-4DD5-B3FE-613C208D1921}"/>
            </c:ext>
          </c:extLst>
        </c:ser>
        <c:ser>
          <c:idx val="1"/>
          <c:order val="1"/>
          <c:tx>
            <c:strRef>
              <c:f>Sheet1!$A$78</c:f>
              <c:strCache>
                <c:ptCount val="1"/>
                <c:pt idx="0">
                  <c:v>2*Ave Using Median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Sheet1!$B$76:$E$76</c:f>
              <c:strCache>
                <c:ptCount val="4"/>
                <c:pt idx="0">
                  <c:v> Occupied Hours-Weekdays </c:v>
                </c:pt>
                <c:pt idx="1">
                  <c:v> Unoccupied Hours-Weekdays </c:v>
                </c:pt>
                <c:pt idx="2">
                  <c:v> Occupied Hours-Weekends </c:v>
                </c:pt>
                <c:pt idx="3">
                  <c:v> Unoccupied Hours-Weekends </c:v>
                </c:pt>
              </c:strCache>
            </c:strRef>
          </c:cat>
          <c:val>
            <c:numRef>
              <c:f>Sheet1!$B$78:$E$78</c:f>
              <c:numCache>
                <c:formatCode>_ * #,##0_ ;_ * \-#,##0_ ;_ * "-"??_ ;_ @_ </c:formatCode>
                <c:ptCount val="4"/>
                <c:pt idx="0">
                  <c:v>115698736.79710297</c:v>
                </c:pt>
                <c:pt idx="1">
                  <c:v>96468857.782028779</c:v>
                </c:pt>
                <c:pt idx="2">
                  <c:v>39407671.349806122</c:v>
                </c:pt>
                <c:pt idx="3">
                  <c:v>35756931.437938839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13-4DD5-B3FE-613C208D1921}"/>
            </c:ext>
          </c:extLst>
        </c:ser>
        <c:ser>
          <c:idx val="2"/>
          <c:order val="2"/>
          <c:tx>
            <c:strRef>
              <c:f>Sheet1!$A$79</c:f>
              <c:strCache>
                <c:ptCount val="1"/>
                <c:pt idx="0">
                  <c:v>2*Ave Using 25 Quartile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Sheet1!$B$76:$E$76</c:f>
              <c:strCache>
                <c:ptCount val="4"/>
                <c:pt idx="0">
                  <c:v> Occupied Hours-Weekdays </c:v>
                </c:pt>
                <c:pt idx="1">
                  <c:v> Unoccupied Hours-Weekdays </c:v>
                </c:pt>
                <c:pt idx="2">
                  <c:v> Occupied Hours-Weekends </c:v>
                </c:pt>
                <c:pt idx="3">
                  <c:v> Unoccupied Hours-Weekends </c:v>
                </c:pt>
              </c:strCache>
            </c:strRef>
          </c:cat>
          <c:val>
            <c:numRef>
              <c:f>Sheet1!$B$79:$E$79</c:f>
              <c:numCache>
                <c:formatCode>_ * #,##0_ ;_ * \-#,##0_ ;_ * "-"??_ ;_ @_ </c:formatCode>
                <c:ptCount val="4"/>
                <c:pt idx="0">
                  <c:v>190261614.42429689</c:v>
                </c:pt>
                <c:pt idx="1">
                  <c:v>136196304.25279349</c:v>
                </c:pt>
                <c:pt idx="2">
                  <c:v>54605753.560354397</c:v>
                </c:pt>
                <c:pt idx="3">
                  <c:v>49617386.151588276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D13-4DD5-B3FE-613C208D19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9285839"/>
        <c:axId val="749286255"/>
      </c:barChart>
      <c:catAx>
        <c:axId val="7492858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Weekday/Weekend Saving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9286255"/>
        <c:crosses val="autoZero"/>
        <c:auto val="1"/>
        <c:lblAlgn val="ctr"/>
        <c:lblOffset val="100"/>
        <c:noMultiLvlLbl val="0"/>
      </c:catAx>
      <c:valAx>
        <c:axId val="749286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Saved Electricity</a:t>
                </a:r>
                <a:r>
                  <a:rPr lang="en-US" altLang="zh-CN" baseline="0"/>
                  <a:t> (kWh)</a:t>
                </a:r>
                <a:endParaRPr lang="en-US" alt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9285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Electrciity Saving</a:t>
            </a:r>
            <a:r>
              <a:rPr lang="en-US" altLang="zh-CN" baseline="0"/>
              <a:t> for 290 Buildings Using Different Daily Electricity Consumption Goals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Sheet1!$B$132</c:f>
              <c:strCache>
                <c:ptCount val="1"/>
                <c:pt idx="0">
                  <c:v>Average as Goal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Sheet1!$A$133:$A$136</c:f>
              <c:strCache>
                <c:ptCount val="4"/>
                <c:pt idx="0">
                  <c:v>2 Times Average</c:v>
                </c:pt>
                <c:pt idx="1">
                  <c:v>2 Times Median</c:v>
                </c:pt>
                <c:pt idx="2">
                  <c:v>75 Quartile</c:v>
                </c:pt>
                <c:pt idx="3">
                  <c:v>25/75 Quartile</c:v>
                </c:pt>
              </c:strCache>
            </c:strRef>
          </c:cat>
          <c:val>
            <c:numRef>
              <c:f>Sheet1!$B$133:$B$136</c:f>
              <c:numCache>
                <c:formatCode>_ * #,##0_ ;_ * \-#,##0_ ;_ * "-"??_ ;_ @_ </c:formatCode>
                <c:ptCount val="4"/>
                <c:pt idx="0">
                  <c:v>255506713.46567965</c:v>
                </c:pt>
                <c:pt idx="1">
                  <c:v>276991432.80061591</c:v>
                </c:pt>
                <c:pt idx="2">
                  <c:v>317802731.00277245</c:v>
                </c:pt>
                <c:pt idx="3">
                  <c:v>254596928.8443079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03-4AA3-B7FA-890A478FACF0}"/>
            </c:ext>
          </c:extLst>
        </c:ser>
        <c:ser>
          <c:idx val="1"/>
          <c:order val="1"/>
          <c:tx>
            <c:strRef>
              <c:f>Sheet1!$C$132</c:f>
              <c:strCache>
                <c:ptCount val="1"/>
                <c:pt idx="0">
                  <c:v>Median as Goal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Sheet1!$A$133:$A$136</c:f>
              <c:strCache>
                <c:ptCount val="4"/>
                <c:pt idx="0">
                  <c:v>2 Times Average</c:v>
                </c:pt>
                <c:pt idx="1">
                  <c:v>2 Times Median</c:v>
                </c:pt>
                <c:pt idx="2">
                  <c:v>75 Quartile</c:v>
                </c:pt>
                <c:pt idx="3">
                  <c:v>25/75 Quartile</c:v>
                </c:pt>
              </c:strCache>
            </c:strRef>
          </c:cat>
          <c:val>
            <c:numRef>
              <c:f>Sheet1!$C$133:$C$136</c:f>
              <c:numCache>
                <c:formatCode>_ * #,##0_ ;_ * \-#,##0_ ;_ * "-"??_ ;_ @_ </c:formatCode>
                <c:ptCount val="4"/>
                <c:pt idx="0">
                  <c:v>287332197.36687672</c:v>
                </c:pt>
                <c:pt idx="1">
                  <c:v>298582914.41450095</c:v>
                </c:pt>
                <c:pt idx="2">
                  <c:v>327301678.57269078</c:v>
                </c:pt>
                <c:pt idx="3">
                  <c:v>272550829.35993922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03-4AA3-B7FA-890A478FACF0}"/>
            </c:ext>
          </c:extLst>
        </c:ser>
        <c:ser>
          <c:idx val="2"/>
          <c:order val="2"/>
          <c:tx>
            <c:strRef>
              <c:f>Sheet1!$D$132</c:f>
              <c:strCache>
                <c:ptCount val="1"/>
                <c:pt idx="0">
                  <c:v>25 Quartile as Goal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Sheet1!$A$133:$A$136</c:f>
              <c:strCache>
                <c:ptCount val="4"/>
                <c:pt idx="0">
                  <c:v>2 Times Average</c:v>
                </c:pt>
                <c:pt idx="1">
                  <c:v>2 Times Median</c:v>
                </c:pt>
                <c:pt idx="2">
                  <c:v>75 Quartile</c:v>
                </c:pt>
                <c:pt idx="3">
                  <c:v>25/75 Quartile</c:v>
                </c:pt>
              </c:strCache>
            </c:strRef>
          </c:cat>
          <c:val>
            <c:numRef>
              <c:f>Sheet1!$D$133:$D$136</c:f>
              <c:numCache>
                <c:formatCode>_ * #,##0_ ;_ * \-#,##0_ ;_ * "-"??_ ;_ @_ </c:formatCode>
                <c:ptCount val="4"/>
                <c:pt idx="0">
                  <c:v>430681058.38903308</c:v>
                </c:pt>
                <c:pt idx="1">
                  <c:v>439513907.51716083</c:v>
                </c:pt>
                <c:pt idx="2">
                  <c:v>463462396.67593348</c:v>
                </c:pt>
                <c:pt idx="3">
                  <c:v>348823082.83685505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803-4AA3-B7FA-890A478FAC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3959551"/>
        <c:axId val="743954143"/>
      </c:barChart>
      <c:catAx>
        <c:axId val="743959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3954143"/>
        <c:crosses val="autoZero"/>
        <c:auto val="1"/>
        <c:lblAlgn val="ctr"/>
        <c:lblOffset val="100"/>
        <c:noMultiLvlLbl val="0"/>
      </c:catAx>
      <c:valAx>
        <c:axId val="74395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Saved Electricity (kWh)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3959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1071561</xdr:colOff>
      <xdr:row>90</xdr:row>
      <xdr:rowOff>80961</xdr:rowOff>
    </xdr:from>
    <xdr:to>
      <xdr:col>4</xdr:col>
      <xdr:colOff>619125</xdr:colOff>
      <xdr:row>112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4EA0C1-F4FF-4B01-BB4B-5445445023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2033586</xdr:colOff>
      <xdr:row>114</xdr:row>
      <xdr:rowOff>109537</xdr:rowOff>
    </xdr:from>
    <xdr:to>
      <xdr:col>3</xdr:col>
      <xdr:colOff>1666874</xdr:colOff>
      <xdr:row>130</xdr:row>
      <xdr:rowOff>109537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1E1E299-AB02-4B9A-AEBC-801ECDEB06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6"/>
  <sheetViews>
    <sheetView tabSelected="1" topLeftCell="A88" workbookViewId="0">
      <selection activeCell="G84" sqref="G84"/>
    </sheetView>
  </sheetViews>
  <sheetFormatPr defaultRowHeight="13.5"/>
  <cols>
    <col min="1" max="1" width="27.75" customWidth="1"/>
    <col min="2" max="2" width="27.375" customWidth="1"/>
    <col min="3" max="3" width="27" customWidth="1"/>
    <col min="4" max="4" width="24.125" customWidth="1"/>
    <col min="5" max="5" width="24.375" customWidth="1"/>
    <col min="6" max="6" width="17.5" customWidth="1"/>
    <col min="8" max="8" width="8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50</v>
      </c>
    </row>
    <row r="2" spans="1:6">
      <c r="A2" t="s">
        <v>5</v>
      </c>
      <c r="B2">
        <v>116972735.89384881</v>
      </c>
      <c r="C2">
        <v>94483437.534856036</v>
      </c>
      <c r="D2">
        <v>37093688.357302308</v>
      </c>
      <c r="E2">
        <v>33092075.628091261</v>
      </c>
    </row>
    <row r="3" spans="1:6">
      <c r="A3" t="s">
        <v>6</v>
      </c>
      <c r="B3">
        <v>5866571.8154950719</v>
      </c>
      <c r="C3">
        <v>4296038.6952610686</v>
      </c>
      <c r="D3">
        <v>1709232.171038849</v>
      </c>
      <c r="E3">
        <v>1578352.222485896</v>
      </c>
    </row>
    <row r="4" spans="1:6">
      <c r="A4" t="s">
        <v>29</v>
      </c>
      <c r="B4">
        <v>22557629.14449745</v>
      </c>
      <c r="C4">
        <v>18520732.00801095</v>
      </c>
      <c r="D4">
        <v>6506099.2952461317</v>
      </c>
      <c r="E4">
        <v>6146490.0707212612</v>
      </c>
    </row>
    <row r="7" spans="1:6">
      <c r="A7" t="s">
        <v>7</v>
      </c>
      <c r="B7">
        <v>156566503.33528969</v>
      </c>
      <c r="C7">
        <v>111496554.2348485</v>
      </c>
      <c r="D7">
        <v>44333126.180278912</v>
      </c>
      <c r="E7">
        <v>39988570.238964297</v>
      </c>
    </row>
    <row r="8" spans="1:6">
      <c r="A8" t="s">
        <v>8</v>
      </c>
      <c r="B8">
        <v>7797873.8534783041</v>
      </c>
      <c r="C8">
        <v>5329417.106874276</v>
      </c>
      <c r="D8">
        <v>2261818.434583345</v>
      </c>
      <c r="E8">
        <v>2126597.0797427818</v>
      </c>
    </row>
    <row r="9" spans="1:6">
      <c r="A9" t="s">
        <v>31</v>
      </c>
      <c r="B9">
        <v>25897237.235528879</v>
      </c>
      <c r="C9">
        <v>19370332.911070731</v>
      </c>
      <c r="D9">
        <v>8010808.9454921437</v>
      </c>
      <c r="E9">
        <v>7502218.8328811964</v>
      </c>
    </row>
    <row r="12" spans="1:6">
      <c r="A12" t="s">
        <v>9</v>
      </c>
      <c r="B12">
        <v>160072290.51666999</v>
      </c>
      <c r="C12">
        <v>112885361.0597757</v>
      </c>
      <c r="D12">
        <v>45446433.52012527</v>
      </c>
      <c r="E12">
        <v>41023047.667011023</v>
      </c>
    </row>
    <row r="13" spans="1:6">
      <c r="A13" t="s">
        <v>10</v>
      </c>
      <c r="B13">
        <v>7980762.4635030273</v>
      </c>
      <c r="C13">
        <v>5495645.392337691</v>
      </c>
      <c r="D13">
        <v>2439500.6417703191</v>
      </c>
      <c r="E13">
        <v>2294776.0386107881</v>
      </c>
    </row>
    <row r="14" spans="1:6">
      <c r="A14" t="s">
        <v>32</v>
      </c>
      <c r="B14">
        <v>26391875.74114529</v>
      </c>
      <c r="C14">
        <v>19601504.598475259</v>
      </c>
      <c r="D14">
        <v>8204448.579666567</v>
      </c>
      <c r="E14">
        <v>7678261.2980699297</v>
      </c>
    </row>
    <row r="17" spans="1:5">
      <c r="A17" t="s">
        <v>11</v>
      </c>
      <c r="B17">
        <v>171777384.0200198</v>
      </c>
      <c r="C17">
        <v>117762509.9999288</v>
      </c>
      <c r="D17">
        <v>46942471.909515172</v>
      </c>
      <c r="E17">
        <v>42216692.970998593</v>
      </c>
    </row>
    <row r="18" spans="1:5">
      <c r="A18" t="s">
        <v>12</v>
      </c>
      <c r="B18">
        <v>8357600.5242562676</v>
      </c>
      <c r="C18">
        <v>5906060.2602020474</v>
      </c>
      <c r="D18">
        <v>2494641.9535807478</v>
      </c>
      <c r="E18">
        <v>2367668.768043695</v>
      </c>
    </row>
    <row r="19" spans="1:5">
      <c r="A19" t="s">
        <v>34</v>
      </c>
      <c r="B19">
        <v>28428188.29725844</v>
      </c>
      <c r="C19">
        <v>20643272.357630018</v>
      </c>
      <c r="D19">
        <v>8591219.5939938147</v>
      </c>
      <c r="E19">
        <v>7974686.0205060951</v>
      </c>
    </row>
    <row r="22" spans="1:5">
      <c r="A22" t="s">
        <v>13</v>
      </c>
      <c r="B22">
        <v>80128989.962035835</v>
      </c>
      <c r="C22">
        <v>66857290.794360943</v>
      </c>
      <c r="D22">
        <v>27354173.41457139</v>
      </c>
      <c r="E22">
        <v>25613722.12172604</v>
      </c>
    </row>
    <row r="23" spans="1:5">
      <c r="A23" t="s">
        <v>14</v>
      </c>
      <c r="B23">
        <v>4006238.6987000308</v>
      </c>
      <c r="C23">
        <v>2862665.952950547</v>
      </c>
      <c r="D23">
        <v>1228947.5679671131</v>
      </c>
      <c r="E23">
        <v>1161656.21437022</v>
      </c>
    </row>
    <row r="24" spans="1:5">
      <c r="A24" t="s">
        <v>36</v>
      </c>
      <c r="B24">
        <v>19437148.81891866</v>
      </c>
      <c r="C24">
        <v>15702431.416246381</v>
      </c>
      <c r="D24">
        <v>5248203.1325981598</v>
      </c>
      <c r="E24">
        <v>4995460.7498626113</v>
      </c>
    </row>
    <row r="27" spans="1:5">
      <c r="A27" t="s">
        <v>15</v>
      </c>
      <c r="B27">
        <v>87900321.106455669</v>
      </c>
      <c r="C27">
        <v>66595408.353633434</v>
      </c>
      <c r="D27">
        <v>27351726.124999288</v>
      </c>
      <c r="E27">
        <v>25735344.144405551</v>
      </c>
    </row>
    <row r="28" spans="1:5">
      <c r="A28" t="s">
        <v>16</v>
      </c>
      <c r="B28">
        <v>4084683.3713794802</v>
      </c>
      <c r="C28">
        <v>2853840.1842177091</v>
      </c>
      <c r="D28">
        <v>1256104.409557167</v>
      </c>
      <c r="E28">
        <v>1143183.6601147931</v>
      </c>
    </row>
    <row r="29" spans="1:5">
      <c r="A29" t="s">
        <v>38</v>
      </c>
      <c r="B29">
        <v>15774569.56998596</v>
      </c>
      <c r="C29">
        <v>12511014.306482419</v>
      </c>
      <c r="D29">
        <v>5287715.6098668184</v>
      </c>
      <c r="E29">
        <v>5012802.6245813742</v>
      </c>
    </row>
    <row r="32" spans="1:5">
      <c r="A32" t="s">
        <v>17</v>
      </c>
      <c r="B32">
        <v>94360213.286980554</v>
      </c>
      <c r="C32">
        <v>71394548.166591376</v>
      </c>
      <c r="D32">
        <v>30709540.10678</v>
      </c>
      <c r="E32">
        <v>28833391.056460109</v>
      </c>
    </row>
    <row r="33" spans="1:5">
      <c r="A33" t="s">
        <v>18</v>
      </c>
      <c r="B33">
        <v>4562352.7651716378</v>
      </c>
      <c r="C33">
        <v>3093993.206042117</v>
      </c>
      <c r="D33">
        <v>1520447.946589794</v>
      </c>
      <c r="E33">
        <v>1447074.759506712</v>
      </c>
    </row>
    <row r="34" spans="1:5">
      <c r="A34" t="s">
        <v>39</v>
      </c>
      <c r="B34">
        <v>16714810.82187582</v>
      </c>
      <c r="C34">
        <v>13146014.84755661</v>
      </c>
      <c r="D34">
        <v>5762936.3848274667</v>
      </c>
      <c r="E34">
        <v>5446109.4522337243</v>
      </c>
    </row>
    <row r="37" spans="1:5">
      <c r="A37" t="s">
        <v>19</v>
      </c>
      <c r="B37">
        <v>111257002.7207709</v>
      </c>
      <c r="C37">
        <v>81932421.118139073</v>
      </c>
      <c r="D37">
        <v>33956771.17805326</v>
      </c>
      <c r="E37">
        <v>31442199.230318449</v>
      </c>
    </row>
    <row r="38" spans="1:5">
      <c r="A38" t="s">
        <v>20</v>
      </c>
      <c r="B38">
        <v>5245861.6347657377</v>
      </c>
      <c r="C38">
        <v>3568184.800575051</v>
      </c>
      <c r="D38">
        <v>1584916.3781399231</v>
      </c>
      <c r="E38">
        <v>1519483.7448406841</v>
      </c>
    </row>
    <row r="39" spans="1:5">
      <c r="A39" t="s">
        <v>41</v>
      </c>
      <c r="B39">
        <v>19462425.240819979</v>
      </c>
      <c r="C39">
        <v>15230391.816866031</v>
      </c>
      <c r="D39">
        <v>6491088.1480054157</v>
      </c>
      <c r="E39">
        <v>6111984.9914779495</v>
      </c>
    </row>
    <row r="42" spans="1:5">
      <c r="A42" t="s">
        <v>21</v>
      </c>
      <c r="B42">
        <v>85433283.992480934</v>
      </c>
      <c r="C42">
        <v>73219397.168533057</v>
      </c>
      <c r="D42">
        <v>29850550.87085218</v>
      </c>
      <c r="E42">
        <v>26796976.24938187</v>
      </c>
    </row>
    <row r="43" spans="1:5">
      <c r="A43" t="s">
        <v>22</v>
      </c>
      <c r="B43">
        <v>4490318.7163924081</v>
      </c>
      <c r="C43">
        <v>3433085.1209963029</v>
      </c>
      <c r="D43">
        <v>1420735.420338966</v>
      </c>
      <c r="E43">
        <v>1306501.467141266</v>
      </c>
    </row>
    <row r="44" spans="1:5">
      <c r="A44" t="s">
        <v>43</v>
      </c>
      <c r="B44">
        <v>19848157.546032369</v>
      </c>
      <c r="C44">
        <v>16174377.592253501</v>
      </c>
      <c r="D44">
        <v>5455781.703023538</v>
      </c>
      <c r="E44">
        <v>5121663.5125128375</v>
      </c>
    </row>
    <row r="47" spans="1:5">
      <c r="A47" t="s">
        <v>23</v>
      </c>
      <c r="B47">
        <v>94165198.363497794</v>
      </c>
      <c r="C47">
        <v>78925115.879419014</v>
      </c>
      <c r="D47">
        <v>32029725.046750929</v>
      </c>
      <c r="E47">
        <v>28911216.75670322</v>
      </c>
    </row>
    <row r="48" spans="1:5">
      <c r="A48" t="s">
        <v>24</v>
      </c>
      <c r="B48">
        <v>4946315.0356076919</v>
      </c>
      <c r="C48">
        <v>3638508.9797599181</v>
      </c>
      <c r="D48">
        <v>1557701.70715566</v>
      </c>
      <c r="E48">
        <v>1407147.605841272</v>
      </c>
    </row>
    <row r="49" spans="1:6">
      <c r="A49" t="s">
        <v>45</v>
      </c>
      <c r="B49">
        <v>16587223.39799748</v>
      </c>
      <c r="C49">
        <v>13905232.922849851</v>
      </c>
      <c r="D49">
        <v>5820244.5958995325</v>
      </c>
      <c r="E49">
        <v>5438567.0753943492</v>
      </c>
    </row>
    <row r="52" spans="1:6">
      <c r="A52" t="s">
        <v>25</v>
      </c>
      <c r="B52">
        <v>97971805.635926172</v>
      </c>
      <c r="C52">
        <v>81163237.215794727</v>
      </c>
      <c r="D52">
        <v>33909201.566605352</v>
      </c>
      <c r="E52">
        <v>30609140.290426001</v>
      </c>
    </row>
    <row r="53" spans="1:6">
      <c r="A53" t="s">
        <v>26</v>
      </c>
      <c r="B53">
        <v>5160744.9387794482</v>
      </c>
      <c r="C53">
        <v>3749626.8964443621</v>
      </c>
      <c r="D53">
        <v>1654830.2190069361</v>
      </c>
      <c r="E53">
        <v>1502446.797314147</v>
      </c>
    </row>
    <row r="54" spans="1:6">
      <c r="A54" t="s">
        <v>46</v>
      </c>
      <c r="B54">
        <v>17005528.60890526</v>
      </c>
      <c r="C54">
        <v>14174742.319354</v>
      </c>
      <c r="D54">
        <v>6036343.1099985987</v>
      </c>
      <c r="E54">
        <v>5645266.8159459513</v>
      </c>
    </row>
    <row r="57" spans="1:6">
      <c r="A57" t="s">
        <v>27</v>
      </c>
      <c r="B57">
        <v>110695994.43643729</v>
      </c>
      <c r="C57">
        <v>88560552.670666769</v>
      </c>
      <c r="D57">
        <v>36030043.617460869</v>
      </c>
      <c r="E57">
        <v>32334681.044743661</v>
      </c>
    </row>
    <row r="58" spans="1:6">
      <c r="A58" t="s">
        <v>28</v>
      </c>
      <c r="B58">
        <v>5648340.1152439173</v>
      </c>
      <c r="C58">
        <v>3983345.0662692562</v>
      </c>
      <c r="D58">
        <v>1680500.177396402</v>
      </c>
      <c r="E58">
        <v>1535291.5311942729</v>
      </c>
    </row>
    <row r="59" spans="1:6">
      <c r="A59" t="s">
        <v>48</v>
      </c>
      <c r="B59">
        <v>18887818.7579512</v>
      </c>
      <c r="C59">
        <v>15428790.099951411</v>
      </c>
      <c r="D59">
        <v>6461460.7001730017</v>
      </c>
      <c r="E59">
        <v>6054860.3552027289</v>
      </c>
    </row>
    <row r="63" spans="1:6">
      <c r="A63" s="1" t="s">
        <v>0</v>
      </c>
      <c r="B63" s="1" t="s">
        <v>1</v>
      </c>
      <c r="C63" s="1" t="s">
        <v>2</v>
      </c>
      <c r="D63" s="1" t="s">
        <v>3</v>
      </c>
      <c r="E63" s="1" t="s">
        <v>4</v>
      </c>
      <c r="F63" s="2" t="s">
        <v>50</v>
      </c>
    </row>
    <row r="65" spans="1:8">
      <c r="B65" s="3"/>
      <c r="C65" s="3"/>
      <c r="D65" s="3"/>
      <c r="E65" s="3"/>
      <c r="F65" s="3"/>
    </row>
    <row r="69" spans="1:8">
      <c r="B69" s="3"/>
      <c r="C69" s="3"/>
      <c r="D69" s="3"/>
      <c r="E69" s="3"/>
      <c r="F69" s="3"/>
    </row>
    <row r="73" spans="1:8">
      <c r="B73" s="3"/>
      <c r="C73" s="3"/>
      <c r="D73" s="3"/>
      <c r="E73" s="3"/>
      <c r="F73" s="3"/>
    </row>
    <row r="76" spans="1:8">
      <c r="A76" s="1"/>
      <c r="B76" s="4" t="s">
        <v>73</v>
      </c>
      <c r="C76" s="4" t="s">
        <v>76</v>
      </c>
      <c r="D76" s="4" t="s">
        <v>74</v>
      </c>
      <c r="E76" s="4" t="s">
        <v>75</v>
      </c>
      <c r="F76" s="5" t="s">
        <v>50</v>
      </c>
    </row>
    <row r="77" spans="1:8">
      <c r="A77" t="s">
        <v>51</v>
      </c>
      <c r="B77" s="3">
        <f>SUM(B27:B29)</f>
        <v>107759574.0478211</v>
      </c>
      <c r="C77" s="3">
        <f>SUM(C27:C29)</f>
        <v>81960262.844333559</v>
      </c>
      <c r="D77" s="3">
        <f>SUM(D27:D29)</f>
        <v>33895546.144423276</v>
      </c>
      <c r="E77" s="3">
        <f>SUM(E27:E29)</f>
        <v>31891330.42910172</v>
      </c>
      <c r="F77" s="3">
        <f t="shared" ref="F77:F88" si="0">SUM(B77:E77)</f>
        <v>255506713.46567965</v>
      </c>
      <c r="G77">
        <v>872956203.47000003</v>
      </c>
      <c r="H77" s="6">
        <f>F77/G77*100</f>
        <v>29.269133142079834</v>
      </c>
    </row>
    <row r="78" spans="1:8">
      <c r="A78" t="s">
        <v>52</v>
      </c>
      <c r="B78" s="3">
        <f>SUM(B47:B49)</f>
        <v>115698736.79710297</v>
      </c>
      <c r="C78" s="3">
        <f>SUM(C47:C49)</f>
        <v>96468857.782028779</v>
      </c>
      <c r="D78" s="3">
        <f>SUM(D47:D49)</f>
        <v>39407671.349806122</v>
      </c>
      <c r="E78" s="3">
        <f>SUM(E47:E49)</f>
        <v>35756931.437938839</v>
      </c>
      <c r="F78" s="3">
        <f t="shared" si="0"/>
        <v>287332197.36687672</v>
      </c>
      <c r="G78">
        <v>872956203.47000003</v>
      </c>
      <c r="H78" s="6">
        <f t="shared" ref="H78:H88" si="1">F78/G78*100</f>
        <v>32.914846841655006</v>
      </c>
    </row>
    <row r="79" spans="1:8">
      <c r="A79" t="s">
        <v>53</v>
      </c>
      <c r="B79" s="3">
        <f>SUM(B7:B9)</f>
        <v>190261614.42429689</v>
      </c>
      <c r="C79" s="3">
        <f>SUM(C7:C9)</f>
        <v>136196304.25279349</v>
      </c>
      <c r="D79" s="3">
        <f>SUM(D7:D9)</f>
        <v>54605753.560354397</v>
      </c>
      <c r="E79" s="3">
        <f>SUM(E7:E9)</f>
        <v>49617386.151588276</v>
      </c>
      <c r="F79" s="3">
        <f t="shared" si="0"/>
        <v>430681058.38903308</v>
      </c>
      <c r="G79">
        <v>872956203.47000003</v>
      </c>
      <c r="H79" s="6">
        <f t="shared" si="1"/>
        <v>49.33592964653625</v>
      </c>
    </row>
    <row r="80" spans="1:8">
      <c r="A80" t="s">
        <v>40</v>
      </c>
      <c r="B80" s="3">
        <f>SUM(B32:B34)</f>
        <v>115637376.87402801</v>
      </c>
      <c r="C80" s="3">
        <f>SUM(C32:C34)</f>
        <v>87634556.220190093</v>
      </c>
      <c r="D80" s="3">
        <f>SUM(D32:D34)</f>
        <v>37992924.438197263</v>
      </c>
      <c r="E80" s="3">
        <f>SUM(E32:E34)</f>
        <v>35726575.268200547</v>
      </c>
      <c r="F80" s="3">
        <f t="shared" si="0"/>
        <v>276991432.80061591</v>
      </c>
      <c r="G80">
        <v>872956203.47000003</v>
      </c>
      <c r="H80" s="6">
        <f t="shared" si="1"/>
        <v>31.730278300283022</v>
      </c>
    </row>
    <row r="81" spans="1:8">
      <c r="A81" t="s">
        <v>47</v>
      </c>
      <c r="B81" s="3">
        <f>SUM(B52:B54)</f>
        <v>120138079.18361087</v>
      </c>
      <c r="C81" s="3">
        <f>SUM(C52:C54)</f>
        <v>99087606.43159309</v>
      </c>
      <c r="D81" s="3">
        <f>SUM(D52:D54)</f>
        <v>41600374.895610884</v>
      </c>
      <c r="E81" s="3">
        <f>SUM(E52:E54)</f>
        <v>37756853.903686099</v>
      </c>
      <c r="F81" s="3">
        <f t="shared" si="0"/>
        <v>298582914.41450095</v>
      </c>
      <c r="G81">
        <v>872956203.47000003</v>
      </c>
      <c r="H81" s="6">
        <f t="shared" si="1"/>
        <v>34.203653428159875</v>
      </c>
    </row>
    <row r="82" spans="1:8">
      <c r="A82" t="s">
        <v>33</v>
      </c>
      <c r="B82" s="3">
        <f>SUM(B12:B14)</f>
        <v>194444928.7213183</v>
      </c>
      <c r="C82" s="3">
        <f>SUM(C12:C14)</f>
        <v>137982511.05058864</v>
      </c>
      <c r="D82" s="3">
        <f>SUM(D12:D14)</f>
        <v>56090382.741562158</v>
      </c>
      <c r="E82" s="3">
        <f>SUM(E12:E14)</f>
        <v>50996085.00369174</v>
      </c>
      <c r="F82" s="3">
        <f t="shared" si="0"/>
        <v>439513907.51716083</v>
      </c>
      <c r="G82">
        <v>872956203.47000003</v>
      </c>
      <c r="H82" s="6">
        <f t="shared" si="1"/>
        <v>50.347761522295563</v>
      </c>
    </row>
    <row r="83" spans="1:8">
      <c r="A83" t="s">
        <v>42</v>
      </c>
      <c r="B83" s="3">
        <f>SUM(B37:B39)</f>
        <v>135965289.59635663</v>
      </c>
      <c r="C83" s="3">
        <f>SUM(C37:C39)</f>
        <v>100730997.73558015</v>
      </c>
      <c r="D83" s="3">
        <f>SUM(D37:D39)</f>
        <v>42032775.704198599</v>
      </c>
      <c r="E83" s="3">
        <f>SUM(E37:E39)</f>
        <v>39073667.966637082</v>
      </c>
      <c r="F83" s="3">
        <f t="shared" si="0"/>
        <v>317802731.00277245</v>
      </c>
      <c r="G83">
        <v>872956203.47000003</v>
      </c>
      <c r="H83" s="6">
        <f t="shared" si="1"/>
        <v>36.405346538521286</v>
      </c>
    </row>
    <row r="84" spans="1:8">
      <c r="A84" t="s">
        <v>49</v>
      </c>
      <c r="B84" s="3">
        <f>SUM(B57:B59)</f>
        <v>135232153.30963242</v>
      </c>
      <c r="C84" s="3">
        <f>SUM(C57:C59)</f>
        <v>107972687.83688745</v>
      </c>
      <c r="D84" s="3">
        <f>SUM(D57:D59)</f>
        <v>44172004.495030269</v>
      </c>
      <c r="E84" s="3">
        <f>SUM(E57:E59)</f>
        <v>39924832.931140661</v>
      </c>
      <c r="F84" s="3">
        <f t="shared" si="0"/>
        <v>327301678.57269078</v>
      </c>
      <c r="G84">
        <v>872956203.47000003</v>
      </c>
      <c r="H84" s="6">
        <f t="shared" si="1"/>
        <v>37.493482178334595</v>
      </c>
    </row>
    <row r="85" spans="1:8">
      <c r="A85" t="s">
        <v>35</v>
      </c>
      <c r="B85" s="3">
        <f>SUM(B17:B19)</f>
        <v>208563172.8415345</v>
      </c>
      <c r="C85" s="3">
        <f>SUM(C17:C19)</f>
        <v>144311842.61776087</v>
      </c>
      <c r="D85" s="3">
        <f>SUM(D17:D19)</f>
        <v>58028333.45708973</v>
      </c>
      <c r="E85" s="3">
        <f>SUM(E17:E19)</f>
        <v>52559047.759548381</v>
      </c>
      <c r="F85" s="3">
        <f t="shared" si="0"/>
        <v>463462396.67593348</v>
      </c>
      <c r="G85">
        <v>872956203.47000003</v>
      </c>
      <c r="H85" s="6">
        <f t="shared" si="1"/>
        <v>53.091139605133783</v>
      </c>
    </row>
    <row r="86" spans="1:8">
      <c r="A86" t="s">
        <v>37</v>
      </c>
      <c r="B86" s="3">
        <f>SUM(B22:B24)</f>
        <v>103572377.47965452</v>
      </c>
      <c r="C86" s="3">
        <f>SUM(C22:C24)</f>
        <v>85422388.163557872</v>
      </c>
      <c r="D86" s="3">
        <f>SUM(D22:D24)</f>
        <v>33831324.115136661</v>
      </c>
      <c r="E86" s="3">
        <f>SUM(E22:E24)</f>
        <v>31770839.085958872</v>
      </c>
      <c r="F86" s="3">
        <f t="shared" si="0"/>
        <v>254596928.8443079</v>
      </c>
      <c r="G86">
        <v>872956203.47000003</v>
      </c>
      <c r="H86" s="6">
        <f t="shared" si="1"/>
        <v>29.164914325860263</v>
      </c>
    </row>
    <row r="87" spans="1:8">
      <c r="A87" t="s">
        <v>44</v>
      </c>
      <c r="B87" s="3">
        <f>SUM(B42:B44)</f>
        <v>109771760.25490572</v>
      </c>
      <c r="C87" s="3">
        <f>SUM(C42:C44)</f>
        <v>92826859.88178286</v>
      </c>
      <c r="D87" s="3">
        <f>SUM(D42:D44)</f>
        <v>36727067.994214684</v>
      </c>
      <c r="E87" s="3">
        <f>SUM(E42:E44)</f>
        <v>33225141.229035974</v>
      </c>
      <c r="F87" s="3">
        <f t="shared" si="0"/>
        <v>272550829.35993922</v>
      </c>
      <c r="G87">
        <v>872956203.47000003</v>
      </c>
      <c r="H87" s="6">
        <f t="shared" si="1"/>
        <v>31.221592592681048</v>
      </c>
    </row>
    <row r="88" spans="1:8">
      <c r="A88" t="s">
        <v>30</v>
      </c>
      <c r="B88" s="3">
        <f>SUM(B2:B4)</f>
        <v>145396936.85384133</v>
      </c>
      <c r="C88" s="3">
        <f>SUM(C2:C4)</f>
        <v>117300208.23812807</v>
      </c>
      <c r="D88" s="3">
        <f>SUM(D2:D4)</f>
        <v>45309019.823587291</v>
      </c>
      <c r="E88" s="3">
        <f>SUM(E2:E4)</f>
        <v>40816917.921298414</v>
      </c>
      <c r="F88" s="3">
        <f t="shared" si="0"/>
        <v>348823082.83685505</v>
      </c>
      <c r="G88">
        <v>872956203.47000003</v>
      </c>
      <c r="H88" s="6">
        <f t="shared" si="1"/>
        <v>39.958829715658545</v>
      </c>
    </row>
    <row r="118" spans="1:2">
      <c r="A118" t="s">
        <v>51</v>
      </c>
      <c r="B118">
        <v>255506713.46567965</v>
      </c>
    </row>
    <row r="119" spans="1:2">
      <c r="A119" t="s">
        <v>52</v>
      </c>
      <c r="B119">
        <v>287332197.36687672</v>
      </c>
    </row>
    <row r="120" spans="1:2">
      <c r="A120" t="s">
        <v>53</v>
      </c>
      <c r="B120">
        <v>430681058.38903308</v>
      </c>
    </row>
    <row r="121" spans="1:2">
      <c r="A121" t="s">
        <v>40</v>
      </c>
      <c r="B121">
        <v>276991432.80061591</v>
      </c>
    </row>
    <row r="122" spans="1:2">
      <c r="A122" t="s">
        <v>47</v>
      </c>
      <c r="B122">
        <v>298582914.41450095</v>
      </c>
    </row>
    <row r="123" spans="1:2">
      <c r="A123" t="s">
        <v>33</v>
      </c>
      <c r="B123">
        <v>439513907.51716083</v>
      </c>
    </row>
    <row r="124" spans="1:2">
      <c r="A124" t="s">
        <v>42</v>
      </c>
      <c r="B124">
        <v>317802731.00277245</v>
      </c>
    </row>
    <row r="125" spans="1:2">
      <c r="A125" t="s">
        <v>49</v>
      </c>
      <c r="B125">
        <v>327301678.57269078</v>
      </c>
    </row>
    <row r="126" spans="1:2">
      <c r="A126" t="s">
        <v>35</v>
      </c>
      <c r="B126">
        <v>463462396.67593348</v>
      </c>
    </row>
    <row r="127" spans="1:2">
      <c r="A127" t="s">
        <v>37</v>
      </c>
      <c r="B127">
        <v>254596928.8443079</v>
      </c>
    </row>
    <row r="128" spans="1:2">
      <c r="A128" t="s">
        <v>44</v>
      </c>
      <c r="B128">
        <v>272550829.35993922</v>
      </c>
    </row>
    <row r="129" spans="1:4">
      <c r="A129" t="s">
        <v>30</v>
      </c>
      <c r="B129">
        <v>348823082.83685505</v>
      </c>
    </row>
    <row r="132" spans="1:4">
      <c r="B132" t="s">
        <v>66</v>
      </c>
      <c r="C132" t="s">
        <v>67</v>
      </c>
      <c r="D132" t="s">
        <v>68</v>
      </c>
    </row>
    <row r="133" spans="1:4">
      <c r="A133" t="s">
        <v>69</v>
      </c>
      <c r="B133" s="3">
        <v>255506713.46567965</v>
      </c>
      <c r="C133" s="3">
        <v>287332197.36687672</v>
      </c>
      <c r="D133" s="3">
        <v>430681058.38903308</v>
      </c>
    </row>
    <row r="134" spans="1:4">
      <c r="A134" t="s">
        <v>70</v>
      </c>
      <c r="B134" s="3">
        <v>276991432.80061591</v>
      </c>
      <c r="C134" s="3">
        <v>298582914.41450095</v>
      </c>
      <c r="D134" s="3">
        <v>439513907.51716083</v>
      </c>
    </row>
    <row r="135" spans="1:4">
      <c r="A135" t="s">
        <v>71</v>
      </c>
      <c r="B135" s="3">
        <v>317802731.00277245</v>
      </c>
      <c r="C135" s="3">
        <v>327301678.57269078</v>
      </c>
      <c r="D135" s="3">
        <v>463462396.67593348</v>
      </c>
    </row>
    <row r="136" spans="1:4">
      <c r="A136" t="s">
        <v>72</v>
      </c>
      <c r="B136" s="3">
        <v>254596928.8443079</v>
      </c>
      <c r="C136" s="3">
        <v>272550829.35993922</v>
      </c>
      <c r="D136" s="3">
        <v>348823082.83685505</v>
      </c>
    </row>
  </sheetData>
  <phoneticPr fontId="3" type="noConversion"/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F1AC1-AA90-4ECF-AE79-4F3B4BBC135C}">
  <dimension ref="A1:E15"/>
  <sheetViews>
    <sheetView workbookViewId="0">
      <selection activeCell="A20" sqref="A20"/>
    </sheetView>
  </sheetViews>
  <sheetFormatPr defaultRowHeight="13.5"/>
  <cols>
    <col min="1" max="1" width="25.625" customWidth="1"/>
    <col min="2" max="2" width="18.125" customWidth="1"/>
    <col min="3" max="3" width="20.75" customWidth="1"/>
    <col min="4" max="4" width="18" customWidth="1"/>
    <col min="5" max="5" width="20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54</v>
      </c>
      <c r="B2">
        <v>25718621.92589872</v>
      </c>
      <c r="C2">
        <v>20758458.866205931</v>
      </c>
      <c r="D2">
        <v>8391341.5461934321</v>
      </c>
      <c r="E2">
        <v>7921378.0920900293</v>
      </c>
    </row>
    <row r="3" spans="1:5">
      <c r="A3" t="s">
        <v>55</v>
      </c>
      <c r="B3">
        <v>33800582.558509387</v>
      </c>
      <c r="C3">
        <v>25485496.118296649</v>
      </c>
      <c r="D3">
        <v>10561082.032679491</v>
      </c>
      <c r="E3">
        <v>9925097.2971281018</v>
      </c>
    </row>
    <row r="4" spans="1:5">
      <c r="A4" t="s">
        <v>56</v>
      </c>
      <c r="B4">
        <v>34707224.888865747</v>
      </c>
      <c r="C4">
        <v>25973204.310189411</v>
      </c>
      <c r="D4">
        <v>10815158.52786958</v>
      </c>
      <c r="E4">
        <v>10191341.622631829</v>
      </c>
    </row>
    <row r="5" spans="1:5">
      <c r="A5" t="s">
        <v>57</v>
      </c>
      <c r="B5">
        <v>36970616.85366863</v>
      </c>
      <c r="C5">
        <v>27250532.955052029</v>
      </c>
      <c r="D5">
        <v>11268960.95328136</v>
      </c>
      <c r="E5">
        <v>10586466.140923319</v>
      </c>
    </row>
    <row r="7" spans="1:5">
      <c r="A7" t="s">
        <v>58</v>
      </c>
      <c r="B7">
        <v>18533470.675884709</v>
      </c>
      <c r="C7">
        <v>15716660.25720565</v>
      </c>
      <c r="D7">
        <v>6596465.0487046391</v>
      </c>
      <c r="E7">
        <v>6327602.4081026083</v>
      </c>
    </row>
    <row r="8" spans="1:5">
      <c r="A8" t="s">
        <v>59</v>
      </c>
      <c r="B8">
        <v>20120857.505553652</v>
      </c>
      <c r="C8">
        <v>15493239.017654359</v>
      </c>
      <c r="D8">
        <v>6721437.2950934675</v>
      </c>
      <c r="E8">
        <v>6399860.593067836</v>
      </c>
    </row>
    <row r="9" spans="1:5">
      <c r="A9" t="s">
        <v>60</v>
      </c>
      <c r="B9">
        <v>21951925.433195811</v>
      </c>
      <c r="C9">
        <v>16824872.649992779</v>
      </c>
      <c r="D9">
        <v>7388322.5972671174</v>
      </c>
      <c r="E9">
        <v>7045706.6984762121</v>
      </c>
    </row>
    <row r="10" spans="1:5">
      <c r="A10" t="s">
        <v>61</v>
      </c>
      <c r="B10">
        <v>25155650.40698221</v>
      </c>
      <c r="C10">
        <v>19471595.431266919</v>
      </c>
      <c r="D10">
        <v>8296705.0609473949</v>
      </c>
      <c r="E10">
        <v>7891891.3827632563</v>
      </c>
    </row>
    <row r="12" spans="1:5">
      <c r="A12" t="s">
        <v>62</v>
      </c>
      <c r="B12">
        <v>19847382.791271482</v>
      </c>
      <c r="C12">
        <v>16699537.34939119</v>
      </c>
      <c r="D12">
        <v>6951493.7731111906</v>
      </c>
      <c r="E12">
        <v>6487715.5320698246</v>
      </c>
    </row>
    <row r="13" spans="1:5">
      <c r="A13" t="s">
        <v>63</v>
      </c>
      <c r="B13">
        <v>21790251.693838421</v>
      </c>
      <c r="C13">
        <v>17802717.919738229</v>
      </c>
      <c r="D13">
        <v>7502145.8864646722</v>
      </c>
      <c r="E13">
        <v>7018633.4407139942</v>
      </c>
    </row>
    <row r="14" spans="1:5">
      <c r="A14" t="s">
        <v>64</v>
      </c>
      <c r="B14">
        <v>22688748.179982111</v>
      </c>
      <c r="C14">
        <v>18382687.418272469</v>
      </c>
      <c r="D14">
        <v>7823789.4823247306</v>
      </c>
      <c r="E14">
        <v>7329053.4708910994</v>
      </c>
    </row>
    <row r="15" spans="1:5">
      <c r="A15" t="s">
        <v>65</v>
      </c>
      <c r="B15">
        <v>24776248.246135268</v>
      </c>
      <c r="C15">
        <v>19845162.65428187</v>
      </c>
      <c r="D15">
        <v>8327438.2670768686</v>
      </c>
      <c r="E15">
        <v>7809550.9861827604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if winter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Haipei Bie</cp:lastModifiedBy>
  <dcterms:created xsi:type="dcterms:W3CDTF">2022-04-20T00:07:42Z</dcterms:created>
  <dcterms:modified xsi:type="dcterms:W3CDTF">2022-04-25T21:31:20Z</dcterms:modified>
</cp:coreProperties>
</file>