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qianyi/Desktop/"/>
    </mc:Choice>
  </mc:AlternateContent>
  <xr:revisionPtr revIDLastSave="0" documentId="8_{D91239FA-16DF-6C4B-920B-866D3BCCFC37}" xr6:coauthVersionLast="47" xr6:coauthVersionMax="47" xr10:uidLastSave="{00000000-0000-0000-0000-000000000000}"/>
  <bookViews>
    <workbookView xWindow="960" yWindow="500" windowWidth="27840" windowHeight="15980" xr2:uid="{90A71404-2A40-0C40-A33B-8C946D93077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3" i="1" l="1"/>
  <c r="H53" i="1"/>
  <c r="G53" i="1"/>
  <c r="F53" i="1"/>
  <c r="I52" i="1"/>
  <c r="H52" i="1"/>
  <c r="G52" i="1"/>
  <c r="F52" i="1"/>
  <c r="I51" i="1"/>
  <c r="H51" i="1"/>
  <c r="G51" i="1"/>
  <c r="F51" i="1"/>
  <c r="I50" i="1"/>
  <c r="H50" i="1"/>
  <c r="G50" i="1"/>
  <c r="F50" i="1"/>
  <c r="I49" i="1"/>
  <c r="H49" i="1"/>
  <c r="G49" i="1"/>
  <c r="F49" i="1"/>
  <c r="I48" i="1"/>
  <c r="H48" i="1"/>
  <c r="G48" i="1"/>
  <c r="F48" i="1"/>
  <c r="I47" i="1"/>
  <c r="H47" i="1"/>
  <c r="G47" i="1"/>
  <c r="F47" i="1"/>
  <c r="I46" i="1"/>
  <c r="H46" i="1"/>
  <c r="G46" i="1"/>
  <c r="F46" i="1"/>
  <c r="I45" i="1"/>
  <c r="H45" i="1"/>
  <c r="G45" i="1"/>
  <c r="F45" i="1"/>
  <c r="I44" i="1"/>
  <c r="H44" i="1"/>
  <c r="G44" i="1"/>
  <c r="F44" i="1"/>
  <c r="I43" i="1"/>
  <c r="H43" i="1"/>
  <c r="G43" i="1"/>
  <c r="F43" i="1"/>
  <c r="I42" i="1"/>
  <c r="H42" i="1"/>
  <c r="G42" i="1"/>
  <c r="F42" i="1"/>
  <c r="I41" i="1"/>
  <c r="H41" i="1"/>
  <c r="G41" i="1"/>
  <c r="F41" i="1"/>
  <c r="I40" i="1"/>
  <c r="H40" i="1"/>
  <c r="G40" i="1"/>
  <c r="F40" i="1"/>
  <c r="I39" i="1"/>
  <c r="H39" i="1"/>
  <c r="G39" i="1"/>
  <c r="F39" i="1"/>
  <c r="I38" i="1"/>
  <c r="H38" i="1"/>
  <c r="G38" i="1"/>
  <c r="F38" i="1"/>
  <c r="I37" i="1"/>
  <c r="H37" i="1"/>
  <c r="G37" i="1"/>
  <c r="F37" i="1"/>
  <c r="I36" i="1"/>
  <c r="H36" i="1"/>
  <c r="G36" i="1"/>
  <c r="F36" i="1"/>
  <c r="I35" i="1"/>
  <c r="H35" i="1"/>
  <c r="G35" i="1"/>
  <c r="F35" i="1"/>
  <c r="I34" i="1"/>
  <c r="H34" i="1"/>
  <c r="G34" i="1"/>
  <c r="F34" i="1"/>
  <c r="I33" i="1"/>
  <c r="H33" i="1"/>
  <c r="G33" i="1"/>
  <c r="F33" i="1"/>
  <c r="I32" i="1"/>
  <c r="H32" i="1"/>
  <c r="G32" i="1"/>
  <c r="F32" i="1"/>
  <c r="I31" i="1"/>
  <c r="H31" i="1"/>
  <c r="G31" i="1"/>
  <c r="F31" i="1"/>
  <c r="I30" i="1"/>
  <c r="H30" i="1"/>
  <c r="G30" i="1"/>
  <c r="F30" i="1"/>
  <c r="I29" i="1"/>
  <c r="H29" i="1"/>
  <c r="G29" i="1"/>
  <c r="F29" i="1"/>
  <c r="I28" i="1"/>
  <c r="H28" i="1"/>
  <c r="G28" i="1"/>
  <c r="F28" i="1"/>
  <c r="I27" i="1"/>
  <c r="H27" i="1"/>
  <c r="G27" i="1"/>
  <c r="F27" i="1"/>
  <c r="I26" i="1"/>
  <c r="H26" i="1"/>
  <c r="G26" i="1"/>
  <c r="F26" i="1"/>
  <c r="I25" i="1"/>
  <c r="H25" i="1"/>
  <c r="G25" i="1"/>
  <c r="F25" i="1"/>
  <c r="I24" i="1"/>
  <c r="H24" i="1"/>
  <c r="G24" i="1"/>
  <c r="F24" i="1"/>
  <c r="I23" i="1"/>
  <c r="H23" i="1"/>
  <c r="G23" i="1"/>
  <c r="F23" i="1"/>
  <c r="I22" i="1"/>
  <c r="H22" i="1"/>
  <c r="G22" i="1"/>
  <c r="F22" i="1"/>
  <c r="I21" i="1"/>
  <c r="H21" i="1"/>
  <c r="G21" i="1"/>
  <c r="F21" i="1"/>
  <c r="I20" i="1"/>
  <c r="H20" i="1"/>
  <c r="G20" i="1"/>
  <c r="F20" i="1"/>
  <c r="I19" i="1"/>
  <c r="H19" i="1"/>
  <c r="G19" i="1"/>
  <c r="F19" i="1"/>
  <c r="I18" i="1"/>
  <c r="H18" i="1"/>
  <c r="G18" i="1"/>
  <c r="F18" i="1"/>
  <c r="I17" i="1"/>
  <c r="H17" i="1"/>
  <c r="G17" i="1"/>
  <c r="F17" i="1"/>
  <c r="I16" i="1"/>
  <c r="H16" i="1"/>
  <c r="G16" i="1"/>
  <c r="F16" i="1"/>
  <c r="I15" i="1"/>
  <c r="H15" i="1"/>
  <c r="G15" i="1"/>
  <c r="F15" i="1"/>
  <c r="I14" i="1"/>
  <c r="H14" i="1"/>
  <c r="G14" i="1"/>
  <c r="F14" i="1"/>
  <c r="I13" i="1"/>
  <c r="H13" i="1"/>
  <c r="G13" i="1"/>
  <c r="F13" i="1"/>
  <c r="I12" i="1"/>
  <c r="H12" i="1"/>
  <c r="G12" i="1"/>
  <c r="F12" i="1"/>
  <c r="I11" i="1"/>
  <c r="H11" i="1"/>
  <c r="G11" i="1"/>
  <c r="F11" i="1"/>
  <c r="I10" i="1"/>
  <c r="H10" i="1"/>
  <c r="G10" i="1"/>
  <c r="F10" i="1"/>
  <c r="I9" i="1"/>
  <c r="H9" i="1"/>
  <c r="G9" i="1"/>
  <c r="F9" i="1"/>
  <c r="I8" i="1"/>
  <c r="H8" i="1"/>
  <c r="G8" i="1"/>
  <c r="F8" i="1"/>
  <c r="I7" i="1"/>
  <c r="H7" i="1"/>
  <c r="G7" i="1"/>
  <c r="F7" i="1"/>
  <c r="I6" i="1"/>
  <c r="H6" i="1"/>
  <c r="G6" i="1"/>
  <c r="F6" i="1"/>
  <c r="I5" i="1"/>
  <c r="H5" i="1"/>
  <c r="G5" i="1"/>
  <c r="F5" i="1"/>
  <c r="I4" i="1"/>
  <c r="H4" i="1"/>
  <c r="G4" i="1"/>
  <c r="F4" i="1"/>
  <c r="I3" i="1"/>
  <c r="H3" i="1"/>
  <c r="G3" i="1"/>
  <c r="F3" i="1"/>
  <c r="I2" i="1"/>
  <c r="H2" i="1"/>
  <c r="G2" i="1"/>
  <c r="F2" i="1"/>
  <c r="I1" i="1"/>
  <c r="H1" i="1"/>
  <c r="G1" i="1"/>
  <c r="F1" i="1"/>
  <c r="J7" i="1" l="1"/>
  <c r="J14" i="1"/>
  <c r="K17" i="1"/>
  <c r="M2" i="1"/>
  <c r="J17" i="1"/>
  <c r="K24" i="1"/>
  <c r="K30" i="1"/>
  <c r="K32" i="1"/>
  <c r="J38" i="1"/>
  <c r="J40" i="1"/>
  <c r="J46" i="1"/>
  <c r="J48" i="1"/>
  <c r="J52" i="1"/>
  <c r="K38" i="1"/>
  <c r="K48" i="1"/>
  <c r="K7" i="1"/>
  <c r="J2" i="1"/>
  <c r="J26" i="1"/>
  <c r="K21" i="1"/>
  <c r="J31" i="1"/>
  <c r="J6" i="1"/>
  <c r="J10" i="1"/>
  <c r="K23" i="1"/>
  <c r="J49" i="1"/>
  <c r="L2" i="1"/>
  <c r="K6" i="1"/>
  <c r="K37" i="1"/>
  <c r="K39" i="1"/>
  <c r="K45" i="1"/>
  <c r="K47" i="1"/>
  <c r="K53" i="1"/>
  <c r="K20" i="1"/>
  <c r="K12" i="1"/>
  <c r="K5" i="1"/>
  <c r="K44" i="1"/>
  <c r="K28" i="1"/>
  <c r="K4" i="1"/>
  <c r="K36" i="1"/>
  <c r="K49" i="1"/>
  <c r="K41" i="1"/>
  <c r="K33" i="1"/>
  <c r="K25" i="1"/>
  <c r="J18" i="1"/>
  <c r="K46" i="1"/>
  <c r="K14" i="1"/>
  <c r="J9" i="1"/>
  <c r="J25" i="1"/>
  <c r="J33" i="1"/>
  <c r="K16" i="1"/>
  <c r="K31" i="1"/>
  <c r="J39" i="1"/>
  <c r="J47" i="1"/>
  <c r="L1" i="1"/>
  <c r="J8" i="1"/>
  <c r="K13" i="1"/>
  <c r="J15" i="1"/>
  <c r="J22" i="1"/>
  <c r="K40" i="1"/>
  <c r="K1" i="1"/>
  <c r="J16" i="1"/>
  <c r="J23" i="1"/>
  <c r="J34" i="1"/>
  <c r="K2" i="1"/>
  <c r="K29" i="1"/>
  <c r="J41" i="1"/>
  <c r="J1" i="1"/>
  <c r="K51" i="1"/>
  <c r="K8" i="1"/>
  <c r="K9" i="1"/>
  <c r="K15" i="1"/>
  <c r="K22" i="1"/>
  <c r="J24" i="1"/>
  <c r="J30" i="1"/>
  <c r="J32" i="1"/>
  <c r="J42" i="1"/>
  <c r="J50" i="1"/>
  <c r="J3" i="1"/>
  <c r="K10" i="1"/>
  <c r="J11" i="1"/>
  <c r="K18" i="1"/>
  <c r="J19" i="1"/>
  <c r="K26" i="1"/>
  <c r="J27" i="1"/>
  <c r="K34" i="1"/>
  <c r="J35" i="1"/>
  <c r="K42" i="1"/>
  <c r="J43" i="1"/>
  <c r="K50" i="1"/>
  <c r="J51" i="1"/>
  <c r="M1" i="1"/>
  <c r="K3" i="1"/>
  <c r="J4" i="1"/>
  <c r="K11" i="1"/>
  <c r="J12" i="1"/>
  <c r="K19" i="1"/>
  <c r="J20" i="1"/>
  <c r="K27" i="1"/>
  <c r="J28" i="1"/>
  <c r="K35" i="1"/>
  <c r="J36" i="1"/>
  <c r="K43" i="1"/>
  <c r="J44" i="1"/>
  <c r="J5" i="1"/>
  <c r="K52" i="1"/>
  <c r="J29" i="1"/>
  <c r="J45" i="1"/>
  <c r="J13" i="1"/>
  <c r="J21" i="1"/>
  <c r="P21" i="1" s="1"/>
  <c r="J37" i="1"/>
  <c r="J53" i="1"/>
  <c r="Q36" i="1" l="1"/>
  <c r="P4" i="1"/>
  <c r="Q45" i="1"/>
  <c r="Q46" i="1"/>
  <c r="P28" i="1"/>
  <c r="P44" i="1"/>
  <c r="Q40" i="1"/>
  <c r="P51" i="1"/>
  <c r="Q30" i="1"/>
  <c r="Q22" i="1"/>
  <c r="P38" i="1"/>
  <c r="P20" i="1"/>
  <c r="P29" i="1"/>
  <c r="Q7" i="1"/>
  <c r="Q11" i="1"/>
  <c r="Q48" i="1"/>
  <c r="Q53" i="1"/>
  <c r="P15" i="1"/>
  <c r="P47" i="1"/>
  <c r="P2" i="1"/>
  <c r="P35" i="1"/>
  <c r="Q3" i="1"/>
  <c r="Q14" i="1"/>
  <c r="Q6" i="1"/>
  <c r="P5" i="1"/>
  <c r="P22" i="1"/>
  <c r="R22" i="1" s="1"/>
  <c r="P53" i="1"/>
  <c r="P13" i="1"/>
  <c r="P24" i="1"/>
  <c r="Q2" i="1"/>
  <c r="R2" i="1" s="1"/>
  <c r="P12" i="1"/>
  <c r="Q21" i="1"/>
  <c r="R21" i="1" s="1"/>
  <c r="Q29" i="1"/>
  <c r="Q10" i="1"/>
  <c r="P10" i="1"/>
  <c r="P48" i="1"/>
  <c r="Q20" i="1"/>
  <c r="R20" i="1" s="1"/>
  <c r="P14" i="1"/>
  <c r="Q52" i="1"/>
  <c r="Q50" i="1"/>
  <c r="P50" i="1"/>
  <c r="N1" i="1"/>
  <c r="N2" i="1"/>
  <c r="Q12" i="1"/>
  <c r="Q8" i="1"/>
  <c r="P8" i="1"/>
  <c r="P23" i="1"/>
  <c r="P36" i="1"/>
  <c r="R36" i="1" s="1"/>
  <c r="P6" i="1"/>
  <c r="Q42" i="1"/>
  <c r="P42" i="1"/>
  <c r="Q41" i="1"/>
  <c r="P41" i="1"/>
  <c r="Q19" i="1"/>
  <c r="Q17" i="1"/>
  <c r="P17" i="1"/>
  <c r="Q13" i="1"/>
  <c r="R13" i="1" s="1"/>
  <c r="Q4" i="1"/>
  <c r="R4" i="1" s="1"/>
  <c r="Q43" i="1"/>
  <c r="P37" i="1"/>
  <c r="P27" i="1"/>
  <c r="P43" i="1"/>
  <c r="O1" i="1"/>
  <c r="O2" i="1"/>
  <c r="Q37" i="1"/>
  <c r="P7" i="1"/>
  <c r="R7" i="1" s="1"/>
  <c r="P11" i="1"/>
  <c r="P45" i="1"/>
  <c r="R45" i="1" s="1"/>
  <c r="P40" i="1"/>
  <c r="Q1" i="1"/>
  <c r="Q38" i="1"/>
  <c r="R38" i="1" s="1"/>
  <c r="Q25" i="1"/>
  <c r="P25" i="1"/>
  <c r="P46" i="1"/>
  <c r="R46" i="1" s="1"/>
  <c r="Q34" i="1"/>
  <c r="P34" i="1"/>
  <c r="Q27" i="1"/>
  <c r="R27" i="1" s="1"/>
  <c r="Q47" i="1"/>
  <c r="R47" i="1" s="1"/>
  <c r="Q9" i="1"/>
  <c r="P9" i="1"/>
  <c r="Q26" i="1"/>
  <c r="P26" i="1"/>
  <c r="Q28" i="1"/>
  <c r="R28" i="1" s="1"/>
  <c r="Q35" i="1"/>
  <c r="R35" i="1" s="1"/>
  <c r="P52" i="1"/>
  <c r="Q31" i="1"/>
  <c r="Q44" i="1"/>
  <c r="R44" i="1" s="1"/>
  <c r="Q51" i="1"/>
  <c r="R51" i="1" s="1"/>
  <c r="P39" i="1"/>
  <c r="P19" i="1"/>
  <c r="P32" i="1"/>
  <c r="Q23" i="1"/>
  <c r="Q32" i="1"/>
  <c r="Q39" i="1"/>
  <c r="P3" i="1"/>
  <c r="R3" i="1" s="1"/>
  <c r="Q18" i="1"/>
  <c r="P18" i="1"/>
  <c r="Q49" i="1"/>
  <c r="P49" i="1"/>
  <c r="P1" i="1"/>
  <c r="Q33" i="1"/>
  <c r="P33" i="1"/>
  <c r="Q5" i="1"/>
  <c r="R5" i="1" s="1"/>
  <c r="P30" i="1"/>
  <c r="Q16" i="1"/>
  <c r="P16" i="1"/>
  <c r="Q24" i="1"/>
  <c r="R24" i="1" s="1"/>
  <c r="Q15" i="1"/>
  <c r="P31" i="1"/>
  <c r="R14" i="1" l="1"/>
  <c r="R48" i="1"/>
  <c r="R15" i="1"/>
  <c r="R40" i="1"/>
  <c r="R11" i="1"/>
  <c r="R30" i="1"/>
  <c r="R23" i="1"/>
  <c r="R41" i="1"/>
  <c r="R12" i="1"/>
  <c r="R34" i="1"/>
  <c r="R43" i="1"/>
  <c r="R53" i="1"/>
  <c r="R37" i="1"/>
  <c r="R6" i="1"/>
  <c r="R29" i="1"/>
  <c r="R49" i="1"/>
  <c r="R42" i="1"/>
  <c r="R10" i="1"/>
  <c r="R25" i="1"/>
  <c r="R50" i="1"/>
  <c r="R9" i="1"/>
  <c r="R17" i="1"/>
  <c r="R52" i="1"/>
  <c r="R26" i="1"/>
  <c r="R39" i="1"/>
  <c r="R31" i="1"/>
  <c r="R1" i="1"/>
  <c r="R19" i="1"/>
  <c r="R16" i="1"/>
  <c r="R18" i="1"/>
  <c r="R33" i="1"/>
  <c r="R32" i="1"/>
  <c r="R8" i="1"/>
</calcChain>
</file>

<file path=xl/sharedStrings.xml><?xml version="1.0" encoding="utf-8"?>
<sst xmlns="http://schemas.openxmlformats.org/spreadsheetml/2006/main" count="176" uniqueCount="130">
  <si>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</si>
  <si>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</si>
  <si>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</si>
  <si>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</si>
  <si>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</si>
  <si>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</si>
  <si>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</si>
  <si>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</si>
  <si>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</si>
  <si>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</si>
  <si>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</si>
  <si>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</si>
  <si>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</si>
  <si>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</si>
  <si>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</si>
  <si>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</si>
  <si>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</si>
  <si>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</si>
  <si>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</si>
  <si>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</si>
  <si>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</si>
  <si>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</si>
  <si>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</si>
  <si>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</si>
  <si>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</si>
  <si>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</si>
  <si>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</si>
  <si>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</si>
  <si>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</si>
  <si>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</si>
  <si>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</si>
  <si>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</si>
  <si>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</si>
  <si>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</si>
  <si>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</si>
  <si>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</si>
  <si>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</si>
  <si>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</si>
  <si>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</si>
  <si>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</si>
  <si>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</si>
  <si>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</si>
  <si>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</si>
  <si>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</si>
  <si>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</si>
  <si>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United States</t>
  </si>
  <si>
    <t>Utah</t>
  </si>
  <si>
    <t>Vermont</t>
  </si>
  <si>
    <t>Virginia</t>
  </si>
  <si>
    <t>Washington</t>
  </si>
  <si>
    <t>West Virginia</t>
  </si>
  <si>
    <t>Wisconsin</t>
  </si>
  <si>
    <t>Wyoming</t>
  </si>
  <si>
    <t>Verbal Cooperation</t>
    <phoneticPr fontId="3" type="noConversion"/>
  </si>
  <si>
    <t>Material Cooperation</t>
    <phoneticPr fontId="3" type="noConversion"/>
  </si>
  <si>
    <t>Verbal Conflict</t>
    <phoneticPr fontId="3" type="noConversion"/>
  </si>
  <si>
    <t>Material Conflict</t>
    <phoneticPr fontId="3" type="noConversion"/>
  </si>
  <si>
    <t>max and min</t>
    <phoneticPr fontId="3" type="noConversion"/>
  </si>
  <si>
    <t>D+</t>
    <phoneticPr fontId="3" type="noConversion"/>
  </si>
  <si>
    <t>D-</t>
    <phoneticPr fontId="3" type="noConversion"/>
  </si>
  <si>
    <t>score</t>
    <phoneticPr fontId="3" type="noConversion"/>
  </si>
  <si>
    <t>DistrictofColumbia</t>
  </si>
  <si>
    <t>NewHampshire</t>
  </si>
  <si>
    <t>NewJersey</t>
  </si>
  <si>
    <t>NewMexico</t>
  </si>
  <si>
    <t>NewYork</t>
  </si>
  <si>
    <t>NorthCarolina</t>
  </si>
  <si>
    <t>NorthDakota</t>
  </si>
  <si>
    <t>PuertoRico</t>
  </si>
  <si>
    <t>RhodeIsland</t>
  </si>
  <si>
    <t>SouthCarolina</t>
  </si>
  <si>
    <t>SouthDakota</t>
  </si>
  <si>
    <t>WestVirginia</t>
  </si>
  <si>
    <t>LEG</t>
  </si>
  <si>
    <t>SENATOR</t>
  </si>
  <si>
    <t xml:space="preserve">AL </t>
  </si>
  <si>
    <t xml:space="preserve">AK </t>
  </si>
  <si>
    <t xml:space="preserve">AZ </t>
  </si>
  <si>
    <t xml:space="preserve">AR </t>
  </si>
  <si>
    <t xml:space="preserve">CA </t>
  </si>
  <si>
    <t xml:space="preserve">CO </t>
  </si>
  <si>
    <t xml:space="preserve">CT </t>
  </si>
  <si>
    <t xml:space="preserve">DE </t>
  </si>
  <si>
    <t>DC</t>
  </si>
  <si>
    <t xml:space="preserve">FL </t>
  </si>
  <si>
    <t xml:space="preserve">GA </t>
  </si>
  <si>
    <t xml:space="preserve">HI </t>
  </si>
  <si>
    <t xml:space="preserve">ID </t>
  </si>
  <si>
    <t xml:space="preserve">IL </t>
  </si>
  <si>
    <t xml:space="preserve">IN </t>
  </si>
  <si>
    <t xml:space="preserve">IA </t>
  </si>
  <si>
    <t xml:space="preserve">KS </t>
  </si>
  <si>
    <t xml:space="preserve">KY </t>
  </si>
  <si>
    <t xml:space="preserve">LA </t>
  </si>
  <si>
    <t xml:space="preserve">ME </t>
  </si>
  <si>
    <t xml:space="preserve">MD </t>
  </si>
  <si>
    <t xml:space="preserve">MA </t>
  </si>
  <si>
    <t xml:space="preserve">MI </t>
  </si>
  <si>
    <t xml:space="preserve">MN </t>
  </si>
  <si>
    <t xml:space="preserve">MS </t>
  </si>
  <si>
    <t xml:space="preserve">MO </t>
  </si>
  <si>
    <t xml:space="preserve">MT </t>
  </si>
  <si>
    <t xml:space="preserve">NE </t>
  </si>
  <si>
    <t xml:space="preserve">NV </t>
  </si>
  <si>
    <t xml:space="preserve">NH </t>
  </si>
  <si>
    <t xml:space="preserve">NJ </t>
  </si>
  <si>
    <t xml:space="preserve">NM </t>
  </si>
  <si>
    <t xml:space="preserve">NY </t>
  </si>
  <si>
    <t xml:space="preserve">NC </t>
  </si>
  <si>
    <t xml:space="preserve">ND </t>
  </si>
  <si>
    <t xml:space="preserve">OH </t>
  </si>
  <si>
    <t xml:space="preserve">OK </t>
  </si>
  <si>
    <t xml:space="preserve">OR </t>
  </si>
  <si>
    <t xml:space="preserve">PA </t>
  </si>
  <si>
    <t xml:space="preserve">PR </t>
  </si>
  <si>
    <t xml:space="preserve">RI </t>
  </si>
  <si>
    <t xml:space="preserve">SC </t>
  </si>
  <si>
    <t xml:space="preserve">SD </t>
  </si>
  <si>
    <t xml:space="preserve">TN </t>
  </si>
  <si>
    <t xml:space="preserve">TX </t>
  </si>
  <si>
    <t>UT</t>
  </si>
  <si>
    <t xml:space="preserve">VT </t>
  </si>
  <si>
    <t xml:space="preserve">VA </t>
  </si>
  <si>
    <t xml:space="preserve">WA </t>
  </si>
  <si>
    <t xml:space="preserve">WV </t>
  </si>
  <si>
    <t xml:space="preserve">WI </t>
  </si>
  <si>
    <t xml:space="preserve">WY </t>
  </si>
  <si>
    <t>处理为极大型指标</t>
    <phoneticPr fontId="3" type="noConversion"/>
  </si>
  <si>
    <t>矩阵标准化</t>
    <phoneticPr fontId="3" type="noConversion"/>
  </si>
  <si>
    <t>QuadClass的四种分类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</si>
</sst>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5">
    <font>
      <sz val="12"/>
      <color theme="1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176" fontId="0" fillId="0" borderId="0" xfId="0" applyNumberFormat="1" applyAlignment="1"/>
    <xf numFmtId="0" fontId="4" fillId="0" borderId="0" xfId="0" applyFont="1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4757F-079E-0040-A89B-D71E643BCEB1}">
  <dimension ref="A1:R55"/>
  <sheetViews>
    <sheetView tabSelected="1" topLeftCell="A26" zoomScale="75" workbookViewId="0">
      <selection activeCell="J60" sqref="J60"/>
    </sheetView>
  </sheetViews>
  <sheetFormatPr baseColWidth="10" defaultRowHeight="16"/>
  <cols>
    <col min="1" max="1" width="10.83203125" style="2"/>
    <col min="2" max="17" width="10.83203125" style="2" customWidth="1"/>
    <col min="18" max="18" width="10.83203125" style="5"/>
  </cols>
  <sheetData>
    <row r="1" spans="1:18">
      <c r="A1" s="1" t="s">
        <v>0</v>
      </c>
      <c r="B1" s="2">
        <v>178</v>
      </c>
      <c r="C1" s="2">
        <v>42</v>
      </c>
      <c r="D1" s="2">
        <v>21</v>
      </c>
      <c r="E1" s="2">
        <v>23</v>
      </c>
      <c r="F1" s="2">
        <f t="shared" ref="F1:G32" si="0">MAX(D:D)-D1</f>
        <v>317</v>
      </c>
      <c r="G1" s="2">
        <f t="shared" si="0"/>
        <v>102</v>
      </c>
      <c r="H1" s="2">
        <f t="shared" ref="H1:I32" si="1">B1/POWER(SUMSQ(B:B),1/2)</f>
        <v>4.0214654358112396E-2</v>
      </c>
      <c r="I1" s="2">
        <f t="shared" si="1"/>
        <v>4.3697472274292645E-2</v>
      </c>
      <c r="J1" s="2">
        <f t="shared" ref="J1:K32" si="2">F1/POWER(SUMSQ(F:F),1/2)</f>
        <v>0.15328657031765056</v>
      </c>
      <c r="K1" s="2">
        <f t="shared" si="2"/>
        <v>0.14305412676764118</v>
      </c>
      <c r="L1" s="2">
        <f>MAX(H:H)</f>
        <v>0.51646460596991539</v>
      </c>
      <c r="M1" s="2">
        <f>MAX(I:I)</f>
        <v>0.48171261102374985</v>
      </c>
      <c r="N1" s="2">
        <f>MAX(J:J)</f>
        <v>0.16102343191097046</v>
      </c>
      <c r="O1" s="2">
        <f>MAX(K:K)</f>
        <v>0.17531142986230538</v>
      </c>
      <c r="P1" s="2">
        <f t="shared" ref="P1:P53" si="3">POWER(SUMSQ(MAX(H:H)-H1)+SUMSQ(MAX(I:I)-I1)+SUMSQ(MAX(J:J)-J1)+SUMSQ(MAX(K:K)-K1),1/2)</f>
        <v>0.6478978861010477</v>
      </c>
      <c r="Q1" s="2">
        <f t="shared" ref="Q1:Q53" si="4">POWER(SUMSQ(MIN(H:H)-H1)+SUMSQ(MIN(I:I)-I1)+SUMSQ(MIN(J:J)-J1)+SUMSQ(MIN(K:K)-K1),1/2)</f>
        <v>0.21678862384036388</v>
      </c>
      <c r="R1" s="5">
        <f t="shared" ref="R1:R53" si="5">Q1/(P1+Q1)</f>
        <v>0.2507135491856497</v>
      </c>
    </row>
    <row r="2" spans="1:18">
      <c r="A2" s="1" t="s">
        <v>1</v>
      </c>
      <c r="B2" s="2">
        <v>131</v>
      </c>
      <c r="C2" s="2">
        <v>33</v>
      </c>
      <c r="D2" s="2">
        <v>10</v>
      </c>
      <c r="E2" s="2">
        <v>7</v>
      </c>
      <c r="F2" s="2">
        <f t="shared" si="0"/>
        <v>328</v>
      </c>
      <c r="G2" s="2">
        <f t="shared" si="0"/>
        <v>118</v>
      </c>
      <c r="H2" s="2">
        <f t="shared" si="1"/>
        <v>2.9596178207374854E-2</v>
      </c>
      <c r="I2" s="2">
        <f t="shared" si="1"/>
        <v>3.4333728215515648E-2</v>
      </c>
      <c r="J2" s="2">
        <f t="shared" si="2"/>
        <v>0.15860566266305801</v>
      </c>
      <c r="K2" s="2">
        <f t="shared" si="2"/>
        <v>0.16549398979001628</v>
      </c>
      <c r="L2" s="2">
        <f>MIN(H:H)</f>
        <v>2.9370253182891075E-3</v>
      </c>
      <c r="M2" s="2">
        <f>MIN(I:I)</f>
        <v>3.1212480195923317E-3</v>
      </c>
      <c r="N2" s="2">
        <f>MIN(J:J)</f>
        <v>0</v>
      </c>
      <c r="O2" s="2">
        <f>MIN(K:K)</f>
        <v>0</v>
      </c>
      <c r="P2" s="2">
        <f t="shared" si="3"/>
        <v>0.6612797883441025</v>
      </c>
      <c r="Q2" s="2">
        <f t="shared" si="4"/>
        <v>0.2328710936079236</v>
      </c>
      <c r="R2" s="5">
        <f t="shared" si="5"/>
        <v>0.26043825299321</v>
      </c>
    </row>
    <row r="3" spans="1:18">
      <c r="A3" s="1" t="s">
        <v>2</v>
      </c>
      <c r="B3" s="2">
        <v>461</v>
      </c>
      <c r="C3" s="2">
        <v>97</v>
      </c>
      <c r="D3" s="2">
        <v>48</v>
      </c>
      <c r="E3" s="2">
        <v>47</v>
      </c>
      <c r="F3" s="2">
        <f t="shared" si="0"/>
        <v>290</v>
      </c>
      <c r="G3" s="2">
        <f t="shared" si="0"/>
        <v>78</v>
      </c>
      <c r="H3" s="2">
        <f t="shared" si="1"/>
        <v>0.10415143628702143</v>
      </c>
      <c r="I3" s="2">
        <f t="shared" si="1"/>
        <v>0.10092035263348539</v>
      </c>
      <c r="J3" s="2">
        <f t="shared" si="2"/>
        <v>0.14023061637892323</v>
      </c>
      <c r="K3" s="2">
        <f t="shared" si="2"/>
        <v>0.10939433223407856</v>
      </c>
      <c r="P3" s="2">
        <f t="shared" si="3"/>
        <v>0.56549296978953845</v>
      </c>
      <c r="Q3" s="2">
        <f t="shared" si="4"/>
        <v>0.22680557212286326</v>
      </c>
      <c r="R3" s="5">
        <f t="shared" si="5"/>
        <v>0.28626276602177492</v>
      </c>
    </row>
    <row r="4" spans="1:18">
      <c r="A4" s="1" t="s">
        <v>3</v>
      </c>
      <c r="B4" s="2">
        <v>217</v>
      </c>
      <c r="C4" s="2">
        <v>24</v>
      </c>
      <c r="D4" s="2">
        <v>32</v>
      </c>
      <c r="E4" s="2">
        <v>12</v>
      </c>
      <c r="F4" s="2">
        <f t="shared" si="0"/>
        <v>306</v>
      </c>
      <c r="G4" s="2">
        <f t="shared" si="0"/>
        <v>113</v>
      </c>
      <c r="H4" s="2">
        <f t="shared" si="1"/>
        <v>4.9025730312979722E-2</v>
      </c>
      <c r="I4" s="2">
        <f t="shared" si="1"/>
        <v>2.4969984156738654E-2</v>
      </c>
      <c r="J4" s="2">
        <f t="shared" si="2"/>
        <v>0.14796747797224313</v>
      </c>
      <c r="K4" s="2">
        <f t="shared" si="2"/>
        <v>0.15848153259552406</v>
      </c>
      <c r="P4" s="2">
        <f>POWER(SUMSQ(MAX(H:H)-H4)+SUMSQ(MAX(I:I)-I4)+SUMSQ(MAX(J:J)-J4)+SUMSQ(MAX(K:K)-K4),1/2)</f>
        <v>0.65388579511108702</v>
      </c>
      <c r="Q4" s="2">
        <f t="shared" si="4"/>
        <v>0.22273820217953336</v>
      </c>
      <c r="R4" s="5">
        <f t="shared" si="5"/>
        <v>0.25408636184721134</v>
      </c>
    </row>
    <row r="5" spans="1:18">
      <c r="A5" s="1" t="s">
        <v>4</v>
      </c>
      <c r="B5" s="2">
        <v>1358</v>
      </c>
      <c r="C5" s="2">
        <v>357</v>
      </c>
      <c r="D5" s="2">
        <v>202</v>
      </c>
      <c r="E5" s="2">
        <v>106</v>
      </c>
      <c r="F5" s="2">
        <f t="shared" si="0"/>
        <v>136</v>
      </c>
      <c r="G5" s="2">
        <f t="shared" si="0"/>
        <v>19</v>
      </c>
      <c r="H5" s="2">
        <f t="shared" si="1"/>
        <v>0.30680618324896985</v>
      </c>
      <c r="I5" s="2">
        <f t="shared" si="1"/>
        <v>0.37142851433148749</v>
      </c>
      <c r="J5" s="2">
        <f t="shared" si="2"/>
        <v>6.5763323543219177E-2</v>
      </c>
      <c r="K5" s="2">
        <f t="shared" si="2"/>
        <v>2.6647337339070418E-2</v>
      </c>
      <c r="P5" s="2">
        <f t="shared" si="3"/>
        <v>0.29545682739286233</v>
      </c>
      <c r="Q5" s="2">
        <f t="shared" si="4"/>
        <v>0.48272311201179768</v>
      </c>
      <c r="R5" s="5">
        <f t="shared" si="5"/>
        <v>0.6203232537465575</v>
      </c>
    </row>
    <row r="6" spans="1:18">
      <c r="A6" s="1" t="s">
        <v>5</v>
      </c>
      <c r="B6" s="2">
        <v>482</v>
      </c>
      <c r="C6" s="2">
        <v>157</v>
      </c>
      <c r="D6" s="2">
        <v>56</v>
      </c>
      <c r="E6" s="2">
        <v>24</v>
      </c>
      <c r="F6" s="2">
        <f t="shared" si="0"/>
        <v>282</v>
      </c>
      <c r="G6" s="2">
        <f t="shared" si="0"/>
        <v>101</v>
      </c>
      <c r="H6" s="2">
        <f t="shared" si="1"/>
        <v>0.10889586180118076</v>
      </c>
      <c r="I6" s="2">
        <f t="shared" si="1"/>
        <v>0.16334531302533203</v>
      </c>
      <c r="J6" s="2">
        <f t="shared" si="2"/>
        <v>0.13636218558226329</v>
      </c>
      <c r="K6" s="2">
        <f t="shared" si="2"/>
        <v>0.14165163532874275</v>
      </c>
      <c r="P6" s="2">
        <f t="shared" si="3"/>
        <v>0.51885564128822925</v>
      </c>
      <c r="Q6" s="2">
        <f t="shared" si="4"/>
        <v>0.27487971457321186</v>
      </c>
      <c r="R6" s="5">
        <f t="shared" si="5"/>
        <v>0.3463115414266571</v>
      </c>
    </row>
    <row r="7" spans="1:18">
      <c r="A7" s="1" t="s">
        <v>6</v>
      </c>
      <c r="B7" s="2">
        <v>507</v>
      </c>
      <c r="C7" s="2">
        <v>71</v>
      </c>
      <c r="D7" s="2">
        <v>58</v>
      </c>
      <c r="E7" s="2">
        <v>21</v>
      </c>
      <c r="F7" s="2">
        <f t="shared" si="0"/>
        <v>280</v>
      </c>
      <c r="G7" s="2">
        <f t="shared" si="0"/>
        <v>104</v>
      </c>
      <c r="H7" s="2">
        <f t="shared" si="1"/>
        <v>0.11454398741327519</v>
      </c>
      <c r="I7" s="2">
        <f t="shared" si="1"/>
        <v>7.3869536463685187E-2</v>
      </c>
      <c r="J7" s="2">
        <f t="shared" si="2"/>
        <v>0.13539507788309829</v>
      </c>
      <c r="K7" s="2">
        <f t="shared" si="2"/>
        <v>0.14585910964543808</v>
      </c>
      <c r="P7" s="2">
        <f t="shared" si="3"/>
        <v>0.5739341502157661</v>
      </c>
      <c r="Q7" s="2">
        <f t="shared" si="4"/>
        <v>0.23888939132445877</v>
      </c>
      <c r="R7" s="5">
        <f t="shared" si="5"/>
        <v>0.29390067968723649</v>
      </c>
    </row>
    <row r="8" spans="1:18">
      <c r="A8" s="1" t="s">
        <v>7</v>
      </c>
      <c r="B8" s="2">
        <v>93</v>
      </c>
      <c r="C8" s="2">
        <v>27</v>
      </c>
      <c r="D8" s="2">
        <v>6</v>
      </c>
      <c r="E8" s="2">
        <v>5</v>
      </c>
      <c r="F8" s="2">
        <f t="shared" si="0"/>
        <v>332</v>
      </c>
      <c r="G8" s="2">
        <f t="shared" si="0"/>
        <v>120</v>
      </c>
      <c r="H8" s="2">
        <f t="shared" si="1"/>
        <v>2.1011027276991306E-2</v>
      </c>
      <c r="I8" s="2">
        <f t="shared" si="1"/>
        <v>2.8091232176330985E-2</v>
      </c>
      <c r="J8" s="2">
        <f t="shared" si="2"/>
        <v>0.16053987806138798</v>
      </c>
      <c r="K8" s="2">
        <f t="shared" si="2"/>
        <v>0.16829897266781316</v>
      </c>
      <c r="P8" s="2">
        <f t="shared" si="3"/>
        <v>0.67178568931415106</v>
      </c>
      <c r="Q8" s="2">
        <f t="shared" si="4"/>
        <v>0.23462260399330154</v>
      </c>
      <c r="R8" s="5">
        <f t="shared" si="5"/>
        <v>0.25884869514727377</v>
      </c>
    </row>
    <row r="9" spans="1:18">
      <c r="A9" s="1" t="s">
        <v>8</v>
      </c>
      <c r="B9" s="2">
        <v>2286</v>
      </c>
      <c r="C9" s="2">
        <v>463</v>
      </c>
      <c r="D9" s="2">
        <v>338</v>
      </c>
      <c r="E9" s="2">
        <v>125</v>
      </c>
      <c r="F9" s="2">
        <f t="shared" si="0"/>
        <v>0</v>
      </c>
      <c r="G9" s="2">
        <f t="shared" si="0"/>
        <v>0</v>
      </c>
      <c r="H9" s="2">
        <f t="shared" si="1"/>
        <v>0.51646460596991539</v>
      </c>
      <c r="I9" s="2">
        <f t="shared" si="1"/>
        <v>0.48171261102374985</v>
      </c>
      <c r="J9" s="2">
        <f t="shared" si="2"/>
        <v>0</v>
      </c>
      <c r="K9" s="2">
        <f t="shared" si="2"/>
        <v>0</v>
      </c>
      <c r="P9" s="2">
        <f t="shared" si="3"/>
        <v>0.23803916288029783</v>
      </c>
      <c r="Q9" s="2">
        <f t="shared" si="4"/>
        <v>0.70196885175347334</v>
      </c>
      <c r="R9" s="5">
        <f t="shared" si="5"/>
        <v>0.74676900709932958</v>
      </c>
    </row>
    <row r="10" spans="1:18">
      <c r="A10" s="1" t="s">
        <v>9</v>
      </c>
      <c r="B10" s="2">
        <v>1412</v>
      </c>
      <c r="C10" s="2">
        <v>392</v>
      </c>
      <c r="D10" s="2">
        <v>198</v>
      </c>
      <c r="E10" s="2">
        <v>102</v>
      </c>
      <c r="F10" s="2">
        <f t="shared" si="0"/>
        <v>140</v>
      </c>
      <c r="G10" s="2">
        <f t="shared" si="0"/>
        <v>23</v>
      </c>
      <c r="H10" s="2">
        <f t="shared" si="1"/>
        <v>0.31900613457109384</v>
      </c>
      <c r="I10" s="2">
        <f t="shared" si="1"/>
        <v>0.40784307456006469</v>
      </c>
      <c r="J10" s="2">
        <f t="shared" si="2"/>
        <v>6.7697538941549146E-2</v>
      </c>
      <c r="K10" s="2">
        <f t="shared" si="2"/>
        <v>3.2257303094664187E-2</v>
      </c>
      <c r="P10" s="2">
        <f t="shared" si="3"/>
        <v>0.27133146118412288</v>
      </c>
      <c r="Q10" s="2">
        <f t="shared" si="4"/>
        <v>0.51896332152070357</v>
      </c>
      <c r="R10" s="5">
        <f t="shared" si="5"/>
        <v>0.65667056505741273</v>
      </c>
    </row>
    <row r="11" spans="1:18">
      <c r="A11" s="1" t="s">
        <v>10</v>
      </c>
      <c r="B11" s="2">
        <v>595</v>
      </c>
      <c r="C11" s="2">
        <v>124</v>
      </c>
      <c r="D11" s="2">
        <v>66</v>
      </c>
      <c r="E11" s="2">
        <v>51</v>
      </c>
      <c r="F11" s="2">
        <f t="shared" si="0"/>
        <v>272</v>
      </c>
      <c r="G11" s="2">
        <f t="shared" si="0"/>
        <v>74</v>
      </c>
      <c r="H11" s="2">
        <f t="shared" si="1"/>
        <v>0.13442538956784761</v>
      </c>
      <c r="I11" s="2">
        <f t="shared" si="1"/>
        <v>0.12901158480981639</v>
      </c>
      <c r="J11" s="2">
        <f t="shared" si="2"/>
        <v>0.13152664708643835</v>
      </c>
      <c r="K11" s="2">
        <f t="shared" si="2"/>
        <v>0.10378436647848478</v>
      </c>
      <c r="P11" s="2">
        <f t="shared" si="3"/>
        <v>0.52567875919877682</v>
      </c>
      <c r="Q11" s="2">
        <f t="shared" si="4"/>
        <v>0.24740254737840023</v>
      </c>
      <c r="R11" s="5">
        <f t="shared" si="5"/>
        <v>0.3200213810288296</v>
      </c>
    </row>
    <row r="12" spans="1:18">
      <c r="A12" s="1" t="s">
        <v>11</v>
      </c>
      <c r="B12" s="2">
        <v>194</v>
      </c>
      <c r="C12" s="2">
        <v>68</v>
      </c>
      <c r="D12" s="2">
        <v>32</v>
      </c>
      <c r="E12" s="2">
        <v>17</v>
      </c>
      <c r="F12" s="2">
        <f t="shared" si="0"/>
        <v>306</v>
      </c>
      <c r="G12" s="2">
        <f t="shared" si="0"/>
        <v>108</v>
      </c>
      <c r="H12" s="2">
        <f t="shared" si="1"/>
        <v>4.3829454749852836E-2</v>
      </c>
      <c r="I12" s="2">
        <f t="shared" si="1"/>
        <v>7.0748288444092852E-2</v>
      </c>
      <c r="J12" s="2">
        <f t="shared" si="2"/>
        <v>0.14796747797224313</v>
      </c>
      <c r="K12" s="2">
        <f t="shared" si="2"/>
        <v>0.15146907540103186</v>
      </c>
      <c r="P12" s="2">
        <f t="shared" si="3"/>
        <v>0.62690874647086792</v>
      </c>
      <c r="Q12" s="2">
        <f t="shared" si="4"/>
        <v>0.22601518250264113</v>
      </c>
      <c r="R12" s="5">
        <f t="shared" si="5"/>
        <v>0.26498867580682089</v>
      </c>
    </row>
    <row r="13" spans="1:18">
      <c r="A13" s="1" t="s">
        <v>12</v>
      </c>
      <c r="B13" s="2">
        <v>193</v>
      </c>
      <c r="C13" s="2">
        <v>20</v>
      </c>
      <c r="D13" s="2">
        <v>31</v>
      </c>
      <c r="E13" s="2">
        <v>23</v>
      </c>
      <c r="F13" s="2">
        <f t="shared" si="0"/>
        <v>307</v>
      </c>
      <c r="G13" s="2">
        <f t="shared" si="0"/>
        <v>102</v>
      </c>
      <c r="H13" s="2">
        <f t="shared" si="1"/>
        <v>4.3603529725369058E-2</v>
      </c>
      <c r="I13" s="2">
        <f t="shared" si="1"/>
        <v>2.0808320130615544E-2</v>
      </c>
      <c r="J13" s="2">
        <f t="shared" si="2"/>
        <v>0.14845103182182562</v>
      </c>
      <c r="K13" s="2">
        <f t="shared" si="2"/>
        <v>0.14305412676764118</v>
      </c>
      <c r="P13" s="2">
        <f t="shared" si="3"/>
        <v>0.66123291028033093</v>
      </c>
      <c r="Q13" s="2">
        <f t="shared" si="4"/>
        <v>0.21087624127617749</v>
      </c>
      <c r="R13" s="5">
        <f t="shared" si="5"/>
        <v>0.24180028486091826</v>
      </c>
    </row>
    <row r="14" spans="1:18">
      <c r="A14" s="1" t="s">
        <v>13</v>
      </c>
      <c r="B14" s="2">
        <v>665</v>
      </c>
      <c r="C14" s="2">
        <v>107</v>
      </c>
      <c r="D14" s="2">
        <v>73</v>
      </c>
      <c r="E14" s="2">
        <v>25</v>
      </c>
      <c r="F14" s="2">
        <f t="shared" si="0"/>
        <v>265</v>
      </c>
      <c r="G14" s="2">
        <f t="shared" si="0"/>
        <v>100</v>
      </c>
      <c r="H14" s="2">
        <f t="shared" si="1"/>
        <v>0.15024014128171204</v>
      </c>
      <c r="I14" s="2">
        <f t="shared" si="1"/>
        <v>0.11132451269879316</v>
      </c>
      <c r="J14" s="2">
        <f t="shared" si="2"/>
        <v>0.12814177013936087</v>
      </c>
      <c r="K14" s="2">
        <f t="shared" si="2"/>
        <v>0.1402491438898443</v>
      </c>
      <c r="P14" s="2">
        <f t="shared" si="3"/>
        <v>0.52308533672376634</v>
      </c>
      <c r="Q14" s="2">
        <f t="shared" si="4"/>
        <v>0.26362149016355602</v>
      </c>
      <c r="R14" s="5">
        <f t="shared" si="5"/>
        <v>0.33509495679171697</v>
      </c>
    </row>
    <row r="15" spans="1:18">
      <c r="A15" s="1" t="s">
        <v>14</v>
      </c>
      <c r="B15" s="2">
        <v>366</v>
      </c>
      <c r="C15" s="2">
        <v>44</v>
      </c>
      <c r="D15" s="2">
        <v>57</v>
      </c>
      <c r="E15" s="2">
        <v>18</v>
      </c>
      <c r="F15" s="2">
        <f t="shared" si="0"/>
        <v>281</v>
      </c>
      <c r="G15" s="2">
        <f t="shared" si="0"/>
        <v>107</v>
      </c>
      <c r="H15" s="2">
        <f t="shared" si="1"/>
        <v>8.2688558961062572E-2</v>
      </c>
      <c r="I15" s="2">
        <f t="shared" si="1"/>
        <v>4.5778304287354202E-2</v>
      </c>
      <c r="J15" s="2">
        <f t="shared" si="2"/>
        <v>0.13587863173268078</v>
      </c>
      <c r="K15" s="2">
        <f t="shared" si="2"/>
        <v>0.1500665839621334</v>
      </c>
      <c r="P15" s="2">
        <f t="shared" si="3"/>
        <v>0.61601131642925022</v>
      </c>
      <c r="Q15" s="2">
        <f t="shared" si="4"/>
        <v>0.22172711550781277</v>
      </c>
      <c r="R15" s="5">
        <f t="shared" si="5"/>
        <v>0.26467344346984728</v>
      </c>
    </row>
    <row r="16" spans="1:18">
      <c r="A16" s="1" t="s">
        <v>15</v>
      </c>
      <c r="B16" s="2">
        <v>394</v>
      </c>
      <c r="C16" s="2">
        <v>63</v>
      </c>
      <c r="D16" s="2">
        <v>41</v>
      </c>
      <c r="E16" s="2">
        <v>18</v>
      </c>
      <c r="F16" s="2">
        <f t="shared" si="0"/>
        <v>297</v>
      </c>
      <c r="G16" s="2">
        <f t="shared" si="0"/>
        <v>107</v>
      </c>
      <c r="H16" s="2">
        <f t="shared" si="1"/>
        <v>8.901445964660834E-2</v>
      </c>
      <c r="I16" s="2">
        <f t="shared" si="1"/>
        <v>6.5546208411438961E-2</v>
      </c>
      <c r="J16" s="2">
        <f t="shared" si="2"/>
        <v>0.14361549332600068</v>
      </c>
      <c r="K16" s="2">
        <f t="shared" si="2"/>
        <v>0.1500665839621334</v>
      </c>
      <c r="P16" s="2">
        <f t="shared" si="3"/>
        <v>0.59736792751652656</v>
      </c>
      <c r="Q16" s="2">
        <f t="shared" si="4"/>
        <v>0.23334864457674553</v>
      </c>
      <c r="R16" s="5">
        <f t="shared" si="5"/>
        <v>0.28090043272971488</v>
      </c>
    </row>
    <row r="17" spans="1:18">
      <c r="A17" s="1" t="s">
        <v>16</v>
      </c>
      <c r="B17" s="2">
        <v>480</v>
      </c>
      <c r="C17" s="2">
        <v>77</v>
      </c>
      <c r="D17" s="2">
        <v>58</v>
      </c>
      <c r="E17" s="2">
        <v>36</v>
      </c>
      <c r="F17" s="2">
        <f t="shared" si="0"/>
        <v>280</v>
      </c>
      <c r="G17" s="2">
        <f t="shared" si="0"/>
        <v>89</v>
      </c>
      <c r="H17" s="2">
        <f t="shared" si="1"/>
        <v>0.1084440117522132</v>
      </c>
      <c r="I17" s="2">
        <f t="shared" si="1"/>
        <v>8.0112032502869843E-2</v>
      </c>
      <c r="J17" s="2">
        <f t="shared" si="2"/>
        <v>0.13539507788309829</v>
      </c>
      <c r="K17" s="2">
        <f t="shared" si="2"/>
        <v>0.12482173806196142</v>
      </c>
      <c r="P17" s="2">
        <f t="shared" si="3"/>
        <v>0.57529979270146103</v>
      </c>
      <c r="Q17" s="2">
        <f t="shared" si="4"/>
        <v>0.22576890505447797</v>
      </c>
      <c r="R17" s="5">
        <f t="shared" si="5"/>
        <v>0.281834636263946</v>
      </c>
    </row>
    <row r="18" spans="1:18">
      <c r="A18" s="1" t="s">
        <v>17</v>
      </c>
      <c r="B18" s="2">
        <v>478</v>
      </c>
      <c r="C18" s="2">
        <v>60</v>
      </c>
      <c r="D18" s="2">
        <v>59</v>
      </c>
      <c r="E18" s="2">
        <v>38</v>
      </c>
      <c r="F18" s="2">
        <f t="shared" si="0"/>
        <v>279</v>
      </c>
      <c r="G18" s="2">
        <f t="shared" si="0"/>
        <v>87</v>
      </c>
      <c r="H18" s="2">
        <f t="shared" si="1"/>
        <v>0.10799216170324565</v>
      </c>
      <c r="I18" s="2">
        <f t="shared" si="1"/>
        <v>6.2424960391846633E-2</v>
      </c>
      <c r="J18" s="2">
        <f t="shared" si="2"/>
        <v>0.13491152403351581</v>
      </c>
      <c r="K18" s="2">
        <f t="shared" si="2"/>
        <v>0.12201675518416454</v>
      </c>
      <c r="P18" s="2">
        <f t="shared" si="3"/>
        <v>0.58836555454891992</v>
      </c>
      <c r="Q18" s="2">
        <f t="shared" si="4"/>
        <v>0.21827212337976451</v>
      </c>
      <c r="R18" s="5">
        <f t="shared" si="5"/>
        <v>0.27059500114134533</v>
      </c>
    </row>
    <row r="19" spans="1:18">
      <c r="A19" s="1" t="s">
        <v>18</v>
      </c>
      <c r="B19" s="2">
        <v>326</v>
      </c>
      <c r="C19" s="2">
        <v>72</v>
      </c>
      <c r="D19" s="2">
        <v>71</v>
      </c>
      <c r="E19" s="2">
        <v>20</v>
      </c>
      <c r="F19" s="2">
        <f t="shared" si="0"/>
        <v>267</v>
      </c>
      <c r="G19" s="2">
        <f t="shared" si="0"/>
        <v>105</v>
      </c>
      <c r="H19" s="2">
        <f t="shared" si="1"/>
        <v>7.3651557981711469E-2</v>
      </c>
      <c r="I19" s="2">
        <f t="shared" si="1"/>
        <v>7.4909952470215965E-2</v>
      </c>
      <c r="J19" s="2">
        <f t="shared" si="2"/>
        <v>0.12910887783852587</v>
      </c>
      <c r="K19" s="2">
        <f t="shared" si="2"/>
        <v>0.1472616010843365</v>
      </c>
      <c r="P19" s="2">
        <f t="shared" si="3"/>
        <v>0.60280770576606169</v>
      </c>
      <c r="Q19" s="2">
        <f t="shared" si="4"/>
        <v>0.22024814348173488</v>
      </c>
      <c r="R19" s="5">
        <f t="shared" si="5"/>
        <v>0.26759805386599589</v>
      </c>
    </row>
    <row r="20" spans="1:18">
      <c r="A20" s="1" t="s">
        <v>19</v>
      </c>
      <c r="B20" s="2">
        <v>261</v>
      </c>
      <c r="C20" s="2">
        <v>84</v>
      </c>
      <c r="D20" s="2">
        <v>43</v>
      </c>
      <c r="E20" s="2">
        <v>15</v>
      </c>
      <c r="F20" s="2">
        <f t="shared" si="0"/>
        <v>295</v>
      </c>
      <c r="G20" s="2">
        <f t="shared" si="0"/>
        <v>110</v>
      </c>
      <c r="H20" s="2">
        <f t="shared" si="1"/>
        <v>5.896643139026593E-2</v>
      </c>
      <c r="I20" s="2">
        <f t="shared" si="1"/>
        <v>8.739494454858529E-2</v>
      </c>
      <c r="J20" s="2">
        <f t="shared" si="2"/>
        <v>0.14264838562683571</v>
      </c>
      <c r="K20" s="2">
        <f t="shared" si="2"/>
        <v>0.15427405827882873</v>
      </c>
      <c r="P20" s="2">
        <f t="shared" si="3"/>
        <v>0.60462485490361362</v>
      </c>
      <c r="Q20" s="2">
        <f t="shared" si="4"/>
        <v>0.23321748916237212</v>
      </c>
      <c r="R20" s="5">
        <f t="shared" si="5"/>
        <v>0.27835486092835227</v>
      </c>
    </row>
    <row r="21" spans="1:18">
      <c r="A21" s="1" t="s">
        <v>20</v>
      </c>
      <c r="B21" s="2">
        <v>455</v>
      </c>
      <c r="C21" s="2">
        <v>118</v>
      </c>
      <c r="D21" s="2">
        <v>47</v>
      </c>
      <c r="E21" s="2">
        <v>40</v>
      </c>
      <c r="F21" s="2">
        <f t="shared" si="0"/>
        <v>291</v>
      </c>
      <c r="G21" s="2">
        <f t="shared" si="0"/>
        <v>85</v>
      </c>
      <c r="H21" s="2">
        <f t="shared" si="1"/>
        <v>0.10279588614011877</v>
      </c>
      <c r="I21" s="2">
        <f t="shared" si="1"/>
        <v>0.12276908877063171</v>
      </c>
      <c r="J21" s="2">
        <f t="shared" si="2"/>
        <v>0.14071417022850571</v>
      </c>
      <c r="K21" s="2">
        <f t="shared" si="2"/>
        <v>0.11921177230636765</v>
      </c>
      <c r="P21" s="2">
        <f t="shared" si="3"/>
        <v>0.55092821639581846</v>
      </c>
      <c r="Q21" s="2">
        <f t="shared" si="4"/>
        <v>0.24145252585247839</v>
      </c>
      <c r="R21" s="5">
        <f t="shared" si="5"/>
        <v>0.30471781175219159</v>
      </c>
    </row>
    <row r="22" spans="1:18">
      <c r="A22" s="1" t="s">
        <v>21</v>
      </c>
      <c r="B22" s="2">
        <v>652</v>
      </c>
      <c r="C22" s="2">
        <v>108</v>
      </c>
      <c r="D22" s="2">
        <v>99</v>
      </c>
      <c r="E22" s="2">
        <v>35</v>
      </c>
      <c r="F22" s="2">
        <f t="shared" si="0"/>
        <v>239</v>
      </c>
      <c r="G22" s="2">
        <f t="shared" si="0"/>
        <v>90</v>
      </c>
      <c r="H22" s="2">
        <f t="shared" si="1"/>
        <v>0.14730311596342294</v>
      </c>
      <c r="I22" s="2">
        <f t="shared" si="1"/>
        <v>0.11236492870532394</v>
      </c>
      <c r="J22" s="2">
        <f t="shared" si="2"/>
        <v>0.11556937005021604</v>
      </c>
      <c r="K22" s="2">
        <f t="shared" si="2"/>
        <v>0.12622422950085987</v>
      </c>
      <c r="P22" s="2">
        <f t="shared" si="3"/>
        <v>0.52647273539735417</v>
      </c>
      <c r="Q22" s="2">
        <f t="shared" si="4"/>
        <v>0.24912764861575401</v>
      </c>
      <c r="R22" s="5">
        <f t="shared" si="5"/>
        <v>0.32120619554972213</v>
      </c>
    </row>
    <row r="23" spans="1:18">
      <c r="A23" s="1" t="s">
        <v>22</v>
      </c>
      <c r="B23" s="2">
        <v>428</v>
      </c>
      <c r="C23" s="2">
        <v>64</v>
      </c>
      <c r="D23" s="2">
        <v>57</v>
      </c>
      <c r="E23" s="2">
        <v>53</v>
      </c>
      <c r="F23" s="2">
        <f t="shared" si="0"/>
        <v>281</v>
      </c>
      <c r="G23" s="2">
        <f t="shared" si="0"/>
        <v>72</v>
      </c>
      <c r="H23" s="2">
        <f t="shared" si="1"/>
        <v>9.6695910479056776E-2</v>
      </c>
      <c r="I23" s="2">
        <f t="shared" si="1"/>
        <v>6.6586624417969739E-2</v>
      </c>
      <c r="J23" s="2">
        <f t="shared" si="2"/>
        <v>0.13587863173268078</v>
      </c>
      <c r="K23" s="2">
        <f t="shared" si="2"/>
        <v>0.10097938360068789</v>
      </c>
      <c r="P23" s="2">
        <f t="shared" si="3"/>
        <v>0.59556095955574928</v>
      </c>
      <c r="Q23" s="2">
        <f t="shared" si="4"/>
        <v>0.20366251746921449</v>
      </c>
      <c r="R23" s="5">
        <f t="shared" si="5"/>
        <v>0.25482549415005873</v>
      </c>
    </row>
    <row r="24" spans="1:18">
      <c r="A24" s="1" t="s">
        <v>23</v>
      </c>
      <c r="B24" s="2">
        <v>389</v>
      </c>
      <c r="C24" s="2">
        <v>78</v>
      </c>
      <c r="D24" s="2">
        <v>28</v>
      </c>
      <c r="E24" s="2">
        <v>22</v>
      </c>
      <c r="F24" s="2">
        <f t="shared" si="0"/>
        <v>310</v>
      </c>
      <c r="G24" s="2">
        <f t="shared" si="0"/>
        <v>103</v>
      </c>
      <c r="H24" s="2">
        <f t="shared" si="1"/>
        <v>8.7884834524189451E-2</v>
      </c>
      <c r="I24" s="2">
        <f t="shared" si="1"/>
        <v>8.1152448509400621E-2</v>
      </c>
      <c r="J24" s="2">
        <f t="shared" si="2"/>
        <v>0.1499016933705731</v>
      </c>
      <c r="K24" s="2">
        <f t="shared" si="2"/>
        <v>0.14445661820653963</v>
      </c>
      <c r="P24" s="2">
        <f t="shared" si="3"/>
        <v>0.58754129791570076</v>
      </c>
      <c r="Q24" s="2">
        <f t="shared" si="4"/>
        <v>0.23799838393946707</v>
      </c>
      <c r="R24" s="5">
        <f t="shared" si="5"/>
        <v>0.28829429907552445</v>
      </c>
    </row>
    <row r="25" spans="1:18">
      <c r="A25" s="1" t="s">
        <v>24</v>
      </c>
      <c r="B25" s="2">
        <v>270</v>
      </c>
      <c r="C25" s="2">
        <v>59</v>
      </c>
      <c r="D25" s="2">
        <v>32</v>
      </c>
      <c r="E25" s="2">
        <v>11</v>
      </c>
      <c r="F25" s="2">
        <f t="shared" si="0"/>
        <v>306</v>
      </c>
      <c r="G25" s="2">
        <f t="shared" si="0"/>
        <v>114</v>
      </c>
      <c r="H25" s="2">
        <f t="shared" si="1"/>
        <v>6.0999756610619925E-2</v>
      </c>
      <c r="I25" s="2">
        <f t="shared" si="1"/>
        <v>6.1384544385315855E-2</v>
      </c>
      <c r="J25" s="2">
        <f t="shared" si="2"/>
        <v>0.14796747797224313</v>
      </c>
      <c r="K25" s="2">
        <f t="shared" si="2"/>
        <v>0.15988402403442251</v>
      </c>
      <c r="P25" s="2">
        <f t="shared" si="3"/>
        <v>0.62010674515741071</v>
      </c>
      <c r="Q25" s="2">
        <f t="shared" si="4"/>
        <v>0.23285868707744531</v>
      </c>
      <c r="R25" s="5">
        <f t="shared" si="5"/>
        <v>0.27299897308538273</v>
      </c>
    </row>
    <row r="26" spans="1:18">
      <c r="A26" s="1" t="s">
        <v>25</v>
      </c>
      <c r="B26" s="2">
        <v>355</v>
      </c>
      <c r="C26" s="2">
        <v>79</v>
      </c>
      <c r="D26" s="2">
        <v>53</v>
      </c>
      <c r="E26" s="2">
        <v>18</v>
      </c>
      <c r="F26" s="2">
        <f t="shared" si="0"/>
        <v>285</v>
      </c>
      <c r="G26" s="2">
        <f t="shared" si="0"/>
        <v>107</v>
      </c>
      <c r="H26" s="2">
        <f t="shared" si="1"/>
        <v>8.0203383691741015E-2</v>
      </c>
      <c r="I26" s="2">
        <f t="shared" si="1"/>
        <v>8.2192864515931399E-2</v>
      </c>
      <c r="J26" s="2">
        <f t="shared" si="2"/>
        <v>0.13781284713101075</v>
      </c>
      <c r="K26" s="2">
        <f t="shared" si="2"/>
        <v>0.1500665839621334</v>
      </c>
      <c r="P26" s="2">
        <f t="shared" si="3"/>
        <v>0.59255034841241061</v>
      </c>
      <c r="Q26" s="2">
        <f t="shared" si="4"/>
        <v>0.23180761663081348</v>
      </c>
      <c r="R26" s="5">
        <f t="shared" si="5"/>
        <v>0.28119776415171649</v>
      </c>
    </row>
    <row r="27" spans="1:18">
      <c r="A27" s="1" t="s">
        <v>26</v>
      </c>
      <c r="B27" s="2">
        <v>300</v>
      </c>
      <c r="C27" s="2">
        <v>49</v>
      </c>
      <c r="D27" s="2">
        <v>42</v>
      </c>
      <c r="E27" s="2">
        <v>10</v>
      </c>
      <c r="F27" s="2">
        <f t="shared" si="0"/>
        <v>296</v>
      </c>
      <c r="G27" s="2">
        <f t="shared" si="0"/>
        <v>115</v>
      </c>
      <c r="H27" s="2">
        <f t="shared" si="1"/>
        <v>6.7777507345133256E-2</v>
      </c>
      <c r="I27" s="2">
        <f t="shared" si="1"/>
        <v>5.0980384320008086E-2</v>
      </c>
      <c r="J27" s="2">
        <f t="shared" si="2"/>
        <v>0.1431319394764182</v>
      </c>
      <c r="K27" s="2">
        <f t="shared" si="2"/>
        <v>0.16128651547332093</v>
      </c>
      <c r="P27" s="2">
        <f t="shared" si="3"/>
        <v>0.62238827697719579</v>
      </c>
      <c r="Q27" s="2">
        <f t="shared" si="4"/>
        <v>0.23020616240383773</v>
      </c>
      <c r="R27" s="5">
        <f t="shared" si="5"/>
        <v>0.27000664298369431</v>
      </c>
    </row>
    <row r="28" spans="1:18">
      <c r="A28" s="1" t="s">
        <v>27</v>
      </c>
      <c r="B28" s="2">
        <v>115</v>
      </c>
      <c r="C28" s="2">
        <v>34</v>
      </c>
      <c r="D28" s="2">
        <v>31</v>
      </c>
      <c r="E28" s="2">
        <v>12</v>
      </c>
      <c r="F28" s="2">
        <f t="shared" si="0"/>
        <v>307</v>
      </c>
      <c r="G28" s="2">
        <f t="shared" si="0"/>
        <v>113</v>
      </c>
      <c r="H28" s="2">
        <f t="shared" si="1"/>
        <v>2.5981377815634414E-2</v>
      </c>
      <c r="I28" s="2">
        <f t="shared" si="1"/>
        <v>3.5374144222046426E-2</v>
      </c>
      <c r="J28" s="2">
        <f t="shared" si="2"/>
        <v>0.14845103182182562</v>
      </c>
      <c r="K28" s="2">
        <f t="shared" si="2"/>
        <v>0.15848153259552406</v>
      </c>
      <c r="P28" s="2">
        <f t="shared" si="3"/>
        <v>0.66350066671673491</v>
      </c>
      <c r="Q28" s="2">
        <f t="shared" si="4"/>
        <v>0.22073829871197934</v>
      </c>
      <c r="R28" s="5">
        <f t="shared" si="5"/>
        <v>0.24963647536721775</v>
      </c>
    </row>
    <row r="29" spans="1:18">
      <c r="A29" s="1" t="s">
        <v>28</v>
      </c>
      <c r="B29" s="2">
        <v>176</v>
      </c>
      <c r="C29" s="2">
        <v>40</v>
      </c>
      <c r="D29" s="2">
        <v>12</v>
      </c>
      <c r="E29" s="2">
        <v>11</v>
      </c>
      <c r="F29" s="2">
        <f t="shared" si="0"/>
        <v>326</v>
      </c>
      <c r="G29" s="2">
        <f t="shared" si="0"/>
        <v>114</v>
      </c>
      <c r="H29" s="2">
        <f t="shared" si="1"/>
        <v>3.976280430914484E-2</v>
      </c>
      <c r="I29" s="2">
        <f t="shared" si="1"/>
        <v>4.1616640261231089E-2</v>
      </c>
      <c r="J29" s="2">
        <f t="shared" si="2"/>
        <v>0.15763855496389301</v>
      </c>
      <c r="K29" s="2">
        <f t="shared" si="2"/>
        <v>0.15988402403442251</v>
      </c>
      <c r="P29" s="2">
        <f t="shared" si="3"/>
        <v>0.64898269116406593</v>
      </c>
      <c r="Q29" s="2">
        <f t="shared" si="4"/>
        <v>0.23076145339866683</v>
      </c>
      <c r="R29" s="5">
        <f t="shared" si="5"/>
        <v>0.26230518819010079</v>
      </c>
    </row>
    <row r="30" spans="1:18">
      <c r="A30" s="1" t="s">
        <v>29</v>
      </c>
      <c r="B30" s="2">
        <v>225</v>
      </c>
      <c r="C30" s="2">
        <v>60</v>
      </c>
      <c r="D30" s="2">
        <v>20</v>
      </c>
      <c r="E30" s="2">
        <v>12</v>
      </c>
      <c r="F30" s="2">
        <f t="shared" si="0"/>
        <v>318</v>
      </c>
      <c r="G30" s="2">
        <f t="shared" si="0"/>
        <v>113</v>
      </c>
      <c r="H30" s="2">
        <f t="shared" si="1"/>
        <v>5.0833130508849939E-2</v>
      </c>
      <c r="I30" s="2">
        <f t="shared" si="1"/>
        <v>6.2424960391846633E-2</v>
      </c>
      <c r="J30" s="2">
        <f t="shared" si="2"/>
        <v>0.15377012416723307</v>
      </c>
      <c r="K30" s="2">
        <f t="shared" si="2"/>
        <v>0.15848153259552406</v>
      </c>
      <c r="P30" s="2">
        <f t="shared" si="3"/>
        <v>0.62685776762173528</v>
      </c>
      <c r="Q30" s="2">
        <f t="shared" si="4"/>
        <v>0.23360782190198334</v>
      </c>
      <c r="R30" s="5">
        <f t="shared" si="5"/>
        <v>0.27149002208361289</v>
      </c>
    </row>
    <row r="31" spans="1:18">
      <c r="A31" s="1" t="s">
        <v>30</v>
      </c>
      <c r="B31" s="2">
        <v>262</v>
      </c>
      <c r="C31" s="2">
        <v>51</v>
      </c>
      <c r="D31" s="2">
        <v>54</v>
      </c>
      <c r="E31" s="2">
        <v>34</v>
      </c>
      <c r="F31" s="2">
        <f t="shared" si="0"/>
        <v>284</v>
      </c>
      <c r="G31" s="2">
        <f t="shared" si="0"/>
        <v>91</v>
      </c>
      <c r="H31" s="2">
        <f t="shared" si="1"/>
        <v>5.9192356414749708E-2</v>
      </c>
      <c r="I31" s="2">
        <f t="shared" si="1"/>
        <v>5.3061216333069643E-2</v>
      </c>
      <c r="J31" s="2">
        <f t="shared" si="2"/>
        <v>0.13732929328142826</v>
      </c>
      <c r="K31" s="2">
        <f t="shared" si="2"/>
        <v>0.1276267209397583</v>
      </c>
      <c r="P31" s="2">
        <f t="shared" si="3"/>
        <v>0.62902716320833951</v>
      </c>
      <c r="Q31" s="2">
        <f t="shared" si="4"/>
        <v>0.20200637960949402</v>
      </c>
      <c r="R31" s="5">
        <f t="shared" si="5"/>
        <v>0.2430784910613106</v>
      </c>
    </row>
    <row r="32" spans="1:18">
      <c r="A32" s="1" t="s">
        <v>31</v>
      </c>
      <c r="B32" s="2">
        <v>141</v>
      </c>
      <c r="C32" s="2">
        <v>15</v>
      </c>
      <c r="D32" s="2">
        <v>16</v>
      </c>
      <c r="E32" s="2">
        <v>3</v>
      </c>
      <c r="F32" s="2">
        <f t="shared" si="0"/>
        <v>322</v>
      </c>
      <c r="G32" s="2">
        <f t="shared" si="0"/>
        <v>122</v>
      </c>
      <c r="H32" s="2">
        <f t="shared" si="1"/>
        <v>3.1855428452212627E-2</v>
      </c>
      <c r="I32" s="2">
        <f t="shared" si="1"/>
        <v>1.5606240097961658E-2</v>
      </c>
      <c r="J32" s="2">
        <f t="shared" si="2"/>
        <v>0.15570433956556304</v>
      </c>
      <c r="K32" s="2">
        <f t="shared" si="2"/>
        <v>0.17110395554561003</v>
      </c>
      <c r="P32" s="2">
        <f t="shared" si="3"/>
        <v>0.67241891669962517</v>
      </c>
      <c r="Q32" s="2">
        <f t="shared" si="4"/>
        <v>0.23347923682827842</v>
      </c>
      <c r="R32" s="5">
        <f t="shared" si="5"/>
        <v>0.25773232445504346</v>
      </c>
    </row>
    <row r="33" spans="1:18">
      <c r="A33" s="1" t="s">
        <v>32</v>
      </c>
      <c r="B33" s="2">
        <v>1378</v>
      </c>
      <c r="C33" s="2">
        <v>285</v>
      </c>
      <c r="D33" s="2">
        <v>183</v>
      </c>
      <c r="E33" s="2">
        <v>94</v>
      </c>
      <c r="F33" s="2">
        <f t="shared" ref="F33:G53" si="6">MAX(D:D)-D33</f>
        <v>155</v>
      </c>
      <c r="G33" s="2">
        <f t="shared" si="6"/>
        <v>31</v>
      </c>
      <c r="H33" s="2">
        <f t="shared" ref="H33:I53" si="7">B33/POWER(SUMSQ(B:B),1/2)</f>
        <v>0.31132468373864541</v>
      </c>
      <c r="I33" s="2">
        <f t="shared" si="7"/>
        <v>0.29651856186127151</v>
      </c>
      <c r="J33" s="2">
        <f t="shared" ref="J33:K53" si="8">F33/POWER(SUMSQ(F:F),1/2)</f>
        <v>7.4950846685286551E-2</v>
      </c>
      <c r="K33" s="2">
        <f t="shared" si="8"/>
        <v>4.3477234605851733E-2</v>
      </c>
      <c r="P33" s="2">
        <f t="shared" si="3"/>
        <v>0.31806912535578696</v>
      </c>
      <c r="Q33" s="2">
        <f t="shared" si="4"/>
        <v>0.4343878807970093</v>
      </c>
      <c r="R33" s="5">
        <f t="shared" si="5"/>
        <v>0.57729262568498318</v>
      </c>
    </row>
    <row r="34" spans="1:18">
      <c r="A34" s="1" t="s">
        <v>33</v>
      </c>
      <c r="B34" s="2">
        <v>511</v>
      </c>
      <c r="C34" s="2">
        <v>93</v>
      </c>
      <c r="D34" s="2">
        <v>57</v>
      </c>
      <c r="E34" s="2">
        <v>16</v>
      </c>
      <c r="F34" s="2">
        <f t="shared" si="6"/>
        <v>281</v>
      </c>
      <c r="G34" s="2">
        <f t="shared" si="6"/>
        <v>109</v>
      </c>
      <c r="H34" s="2">
        <f t="shared" si="7"/>
        <v>0.1154476875112103</v>
      </c>
      <c r="I34" s="2">
        <f t="shared" si="7"/>
        <v>9.6758688607362281E-2</v>
      </c>
      <c r="J34" s="2">
        <f t="shared" si="8"/>
        <v>0.13587863173268078</v>
      </c>
      <c r="K34" s="2">
        <f t="shared" si="8"/>
        <v>0.15287156683993028</v>
      </c>
      <c r="P34" s="2">
        <f t="shared" si="3"/>
        <v>0.55690205575338547</v>
      </c>
      <c r="Q34" s="2">
        <f t="shared" si="4"/>
        <v>0.25151409085090742</v>
      </c>
      <c r="R34" s="5">
        <f t="shared" si="5"/>
        <v>0.31111957858261291</v>
      </c>
    </row>
    <row r="35" spans="1:18">
      <c r="A35" s="1" t="s">
        <v>34</v>
      </c>
      <c r="B35" s="2">
        <v>121</v>
      </c>
      <c r="C35" s="2">
        <v>23</v>
      </c>
      <c r="D35" s="2">
        <v>5</v>
      </c>
      <c r="E35" s="2">
        <v>12</v>
      </c>
      <c r="F35" s="2">
        <f t="shared" si="6"/>
        <v>333</v>
      </c>
      <c r="G35" s="2">
        <f t="shared" si="6"/>
        <v>113</v>
      </c>
      <c r="H35" s="2">
        <f t="shared" si="7"/>
        <v>2.7336927962537078E-2</v>
      </c>
      <c r="I35" s="2">
        <f t="shared" si="7"/>
        <v>2.3929568150207876E-2</v>
      </c>
      <c r="J35" s="2">
        <f t="shared" si="8"/>
        <v>0.16102343191097046</v>
      </c>
      <c r="K35" s="2">
        <f t="shared" si="8"/>
        <v>0.15848153259552406</v>
      </c>
      <c r="P35" s="2">
        <f t="shared" si="3"/>
        <v>0.6701450926310355</v>
      </c>
      <c r="Q35" s="2">
        <f t="shared" si="4"/>
        <v>0.22819571256691054</v>
      </c>
      <c r="R35" s="5">
        <f t="shared" si="5"/>
        <v>0.25401908857588684</v>
      </c>
    </row>
    <row r="36" spans="1:18">
      <c r="A36" s="1" t="s">
        <v>35</v>
      </c>
      <c r="B36" s="2">
        <v>513</v>
      </c>
      <c r="C36" s="2">
        <v>55</v>
      </c>
      <c r="D36" s="2">
        <v>47</v>
      </c>
      <c r="E36" s="2">
        <v>44</v>
      </c>
      <c r="F36" s="2">
        <f t="shared" si="6"/>
        <v>291</v>
      </c>
      <c r="G36" s="2">
        <f t="shared" si="6"/>
        <v>81</v>
      </c>
      <c r="H36" s="2">
        <f t="shared" si="7"/>
        <v>0.11589953756017786</v>
      </c>
      <c r="I36" s="2">
        <f t="shared" si="7"/>
        <v>5.7222880359192749E-2</v>
      </c>
      <c r="J36" s="2">
        <f t="shared" si="8"/>
        <v>0.14071417022850571</v>
      </c>
      <c r="K36" s="2">
        <f t="shared" si="8"/>
        <v>0.11360180655077388</v>
      </c>
      <c r="P36" s="2">
        <f t="shared" si="3"/>
        <v>0.58725160637422169</v>
      </c>
      <c r="Q36" s="2">
        <f t="shared" si="4"/>
        <v>0.2199849175477821</v>
      </c>
      <c r="R36" s="5">
        <f t="shared" si="5"/>
        <v>0.27251606069429696</v>
      </c>
    </row>
    <row r="37" spans="1:18">
      <c r="A37" s="1" t="s">
        <v>36</v>
      </c>
      <c r="B37" s="2">
        <v>305</v>
      </c>
      <c r="C37" s="2">
        <v>65</v>
      </c>
      <c r="D37" s="2">
        <v>48</v>
      </c>
      <c r="E37" s="2">
        <v>28</v>
      </c>
      <c r="F37" s="2">
        <f t="shared" si="6"/>
        <v>290</v>
      </c>
      <c r="G37" s="2">
        <f t="shared" si="6"/>
        <v>97</v>
      </c>
      <c r="H37" s="2">
        <f t="shared" si="7"/>
        <v>6.8907132467552146E-2</v>
      </c>
      <c r="I37" s="2">
        <f t="shared" si="7"/>
        <v>6.7627040424500517E-2</v>
      </c>
      <c r="J37" s="2">
        <f t="shared" si="8"/>
        <v>0.14023061637892323</v>
      </c>
      <c r="K37" s="2">
        <f t="shared" si="8"/>
        <v>0.13604166957314898</v>
      </c>
      <c r="P37" s="2">
        <f t="shared" si="3"/>
        <v>0.6113501509914282</v>
      </c>
      <c r="Q37" s="2">
        <f t="shared" si="4"/>
        <v>0.21606715141671337</v>
      </c>
      <c r="R37" s="5">
        <f t="shared" si="5"/>
        <v>0.26113443698586514</v>
      </c>
    </row>
    <row r="38" spans="1:18">
      <c r="A38" s="1" t="s">
        <v>37</v>
      </c>
      <c r="B38" s="2">
        <v>405</v>
      </c>
      <c r="C38" s="2">
        <v>142</v>
      </c>
      <c r="D38" s="2">
        <v>34</v>
      </c>
      <c r="E38" s="2">
        <v>19</v>
      </c>
      <c r="F38" s="2">
        <f t="shared" si="6"/>
        <v>304</v>
      </c>
      <c r="G38" s="2">
        <f t="shared" si="6"/>
        <v>106</v>
      </c>
      <c r="H38" s="2">
        <f t="shared" si="7"/>
        <v>9.1499634915929884E-2</v>
      </c>
      <c r="I38" s="2">
        <f t="shared" si="7"/>
        <v>0.14773907292737037</v>
      </c>
      <c r="J38" s="2">
        <f t="shared" si="8"/>
        <v>0.14700037027307813</v>
      </c>
      <c r="K38" s="2">
        <f t="shared" si="8"/>
        <v>0.14866409252323495</v>
      </c>
      <c r="P38" s="2">
        <f t="shared" si="3"/>
        <v>0.5413319477146078</v>
      </c>
      <c r="Q38" s="2">
        <f t="shared" si="4"/>
        <v>0.26919838849068156</v>
      </c>
      <c r="R38" s="5">
        <f t="shared" si="5"/>
        <v>0.33212623447384404</v>
      </c>
    </row>
    <row r="39" spans="1:18">
      <c r="A39" s="1" t="s">
        <v>38</v>
      </c>
      <c r="B39" s="2">
        <v>598</v>
      </c>
      <c r="C39" s="2">
        <v>144</v>
      </c>
      <c r="D39" s="2">
        <v>88</v>
      </c>
      <c r="E39" s="2">
        <v>44</v>
      </c>
      <c r="F39" s="2">
        <f t="shared" si="6"/>
        <v>250</v>
      </c>
      <c r="G39" s="2">
        <f t="shared" si="6"/>
        <v>81</v>
      </c>
      <c r="H39" s="2">
        <f t="shared" si="7"/>
        <v>0.13510316464129896</v>
      </c>
      <c r="I39" s="2">
        <f t="shared" si="7"/>
        <v>0.14981990494043193</v>
      </c>
      <c r="J39" s="2">
        <f t="shared" si="8"/>
        <v>0.12088846239562348</v>
      </c>
      <c r="K39" s="2">
        <f t="shared" si="8"/>
        <v>0.11360180655077388</v>
      </c>
      <c r="P39" s="2">
        <f t="shared" si="3"/>
        <v>0.51088962670110682</v>
      </c>
      <c r="Q39" s="2">
        <f t="shared" si="4"/>
        <v>0.25789101403093706</v>
      </c>
      <c r="R39" s="5">
        <f t="shared" si="5"/>
        <v>0.33545461522726372</v>
      </c>
    </row>
    <row r="40" spans="1:18">
      <c r="A40" s="1" t="s">
        <v>39</v>
      </c>
      <c r="B40" s="2">
        <v>13</v>
      </c>
      <c r="C40" s="2">
        <v>3</v>
      </c>
      <c r="D40" s="2">
        <v>7</v>
      </c>
      <c r="E40" s="2">
        <v>0</v>
      </c>
      <c r="F40" s="2">
        <f t="shared" si="6"/>
        <v>331</v>
      </c>
      <c r="G40" s="2">
        <f t="shared" si="6"/>
        <v>125</v>
      </c>
      <c r="H40" s="2">
        <f t="shared" si="7"/>
        <v>2.9370253182891075E-3</v>
      </c>
      <c r="I40" s="2">
        <f t="shared" si="7"/>
        <v>3.1212480195923317E-3</v>
      </c>
      <c r="J40" s="2">
        <f t="shared" si="8"/>
        <v>0.16005632421180549</v>
      </c>
      <c r="K40" s="2">
        <f t="shared" si="8"/>
        <v>0.17531142986230538</v>
      </c>
      <c r="P40" s="2">
        <f t="shared" si="3"/>
        <v>0.70196951794888618</v>
      </c>
      <c r="Q40" s="2">
        <f t="shared" si="4"/>
        <v>0.23738602393687927</v>
      </c>
      <c r="R40" s="5">
        <f t="shared" si="5"/>
        <v>0.25271158081457051</v>
      </c>
    </row>
    <row r="41" spans="1:18">
      <c r="A41" s="1" t="s">
        <v>40</v>
      </c>
      <c r="B41" s="2">
        <v>122</v>
      </c>
      <c r="C41" s="2">
        <v>28</v>
      </c>
      <c r="D41" s="2">
        <v>12</v>
      </c>
      <c r="E41" s="2">
        <v>11</v>
      </c>
      <c r="F41" s="2">
        <f t="shared" si="6"/>
        <v>326</v>
      </c>
      <c r="G41" s="2">
        <f t="shared" si="6"/>
        <v>114</v>
      </c>
      <c r="H41" s="2">
        <f t="shared" si="7"/>
        <v>2.7562852987020856E-2</v>
      </c>
      <c r="I41" s="2">
        <f t="shared" si="7"/>
        <v>2.9131648182861763E-2</v>
      </c>
      <c r="J41" s="2">
        <f t="shared" si="8"/>
        <v>0.15763855496389301</v>
      </c>
      <c r="K41" s="2">
        <f t="shared" si="8"/>
        <v>0.15988402403442251</v>
      </c>
      <c r="P41" s="2">
        <f t="shared" si="3"/>
        <v>0.66641122007230458</v>
      </c>
      <c r="Q41" s="2">
        <f t="shared" si="4"/>
        <v>0.22736707645912058</v>
      </c>
      <c r="R41" s="5">
        <f t="shared" si="5"/>
        <v>0.25438867484418309</v>
      </c>
    </row>
    <row r="42" spans="1:18">
      <c r="A42" s="1" t="s">
        <v>41</v>
      </c>
      <c r="B42" s="2">
        <v>264</v>
      </c>
      <c r="C42" s="2">
        <v>41</v>
      </c>
      <c r="D42" s="2">
        <v>40</v>
      </c>
      <c r="E42" s="2">
        <v>14</v>
      </c>
      <c r="F42" s="2">
        <f t="shared" si="6"/>
        <v>298</v>
      </c>
      <c r="G42" s="2">
        <f t="shared" si="6"/>
        <v>111</v>
      </c>
      <c r="H42" s="2">
        <f t="shared" si="7"/>
        <v>5.9644206463717264E-2</v>
      </c>
      <c r="I42" s="2">
        <f t="shared" si="7"/>
        <v>4.2657056267761867E-2</v>
      </c>
      <c r="J42" s="2">
        <f t="shared" si="8"/>
        <v>0.14409904717558317</v>
      </c>
      <c r="K42" s="2">
        <f t="shared" si="8"/>
        <v>0.15567654971772718</v>
      </c>
      <c r="P42" s="2">
        <f t="shared" si="3"/>
        <v>0.63413454478056486</v>
      </c>
      <c r="Q42" s="2">
        <f t="shared" si="4"/>
        <v>0.22311097699625485</v>
      </c>
      <c r="R42" s="5">
        <f t="shared" si="5"/>
        <v>0.26026496648686009</v>
      </c>
    </row>
    <row r="43" spans="1:18">
      <c r="A43" s="1" t="s">
        <v>42</v>
      </c>
      <c r="B43" s="2">
        <v>132</v>
      </c>
      <c r="C43" s="2">
        <v>32</v>
      </c>
      <c r="D43" s="2">
        <v>14</v>
      </c>
      <c r="E43" s="2">
        <v>12</v>
      </c>
      <c r="F43" s="2">
        <f t="shared" si="6"/>
        <v>324</v>
      </c>
      <c r="G43" s="2">
        <f t="shared" si="6"/>
        <v>113</v>
      </c>
      <c r="H43" s="2">
        <f t="shared" si="7"/>
        <v>2.9822103231858632E-2</v>
      </c>
      <c r="I43" s="2">
        <f t="shared" si="7"/>
        <v>3.329331220898487E-2</v>
      </c>
      <c r="J43" s="2">
        <f t="shared" si="8"/>
        <v>0.15667144726472801</v>
      </c>
      <c r="K43" s="2">
        <f t="shared" si="8"/>
        <v>0.15848153259552406</v>
      </c>
      <c r="P43" s="2">
        <f t="shared" si="3"/>
        <v>0.66196901606726022</v>
      </c>
      <c r="Q43" s="2">
        <f t="shared" si="4"/>
        <v>0.22648509759743163</v>
      </c>
      <c r="R43" s="5">
        <f t="shared" si="5"/>
        <v>0.25492042201619941</v>
      </c>
    </row>
    <row r="44" spans="1:18">
      <c r="A44" s="1" t="s">
        <v>43</v>
      </c>
      <c r="B44" s="2">
        <v>420</v>
      </c>
      <c r="C44" s="2">
        <v>68</v>
      </c>
      <c r="D44" s="2">
        <v>65</v>
      </c>
      <c r="E44" s="2">
        <v>25</v>
      </c>
      <c r="F44" s="2">
        <f t="shared" si="6"/>
        <v>273</v>
      </c>
      <c r="G44" s="2">
        <f t="shared" si="6"/>
        <v>100</v>
      </c>
      <c r="H44" s="2">
        <f t="shared" si="7"/>
        <v>9.4888510283186553E-2</v>
      </c>
      <c r="I44" s="2">
        <f t="shared" si="7"/>
        <v>7.0748288444092852E-2</v>
      </c>
      <c r="J44" s="2">
        <f t="shared" si="8"/>
        <v>0.13201020093602084</v>
      </c>
      <c r="K44" s="2">
        <f t="shared" si="8"/>
        <v>0.1402491438898443</v>
      </c>
      <c r="P44" s="2">
        <f t="shared" si="3"/>
        <v>0.5904991196920133</v>
      </c>
      <c r="Q44" s="2">
        <f t="shared" si="4"/>
        <v>0.22388614896154169</v>
      </c>
      <c r="R44" s="5">
        <f t="shared" si="5"/>
        <v>0.27491429128095435</v>
      </c>
    </row>
    <row r="45" spans="1:18">
      <c r="A45" s="1" t="s">
        <v>44</v>
      </c>
      <c r="B45" s="2">
        <v>1070</v>
      </c>
      <c r="C45" s="2">
        <v>225</v>
      </c>
      <c r="D45" s="2">
        <v>155</v>
      </c>
      <c r="E45" s="2">
        <v>106</v>
      </c>
      <c r="F45" s="2">
        <f t="shared" si="6"/>
        <v>183</v>
      </c>
      <c r="G45" s="2">
        <f t="shared" si="6"/>
        <v>19</v>
      </c>
      <c r="H45" s="2">
        <f t="shared" si="7"/>
        <v>0.24173977619764192</v>
      </c>
      <c r="I45" s="2">
        <f t="shared" si="7"/>
        <v>0.23409360146942487</v>
      </c>
      <c r="J45" s="2">
        <f t="shared" si="8"/>
        <v>8.8490354473596378E-2</v>
      </c>
      <c r="K45" s="2">
        <f t="shared" si="8"/>
        <v>2.6647337339070418E-2</v>
      </c>
      <c r="P45" s="2">
        <f t="shared" si="3"/>
        <v>0.40515548338182783</v>
      </c>
      <c r="Q45" s="2">
        <f t="shared" si="4"/>
        <v>0.34484142052228234</v>
      </c>
      <c r="R45" s="5">
        <f t="shared" si="5"/>
        <v>0.45979045877017594</v>
      </c>
    </row>
    <row r="46" spans="1:18">
      <c r="A46" s="7" t="s">
        <v>45</v>
      </c>
      <c r="B46" s="2">
        <v>1091</v>
      </c>
      <c r="C46" s="2">
        <v>204</v>
      </c>
      <c r="D46" s="2">
        <v>176</v>
      </c>
      <c r="E46" s="2">
        <v>69</v>
      </c>
      <c r="F46" s="2">
        <f t="shared" si="6"/>
        <v>162</v>
      </c>
      <c r="G46" s="2">
        <f t="shared" si="6"/>
        <v>56</v>
      </c>
      <c r="H46" s="2">
        <f t="shared" si="7"/>
        <v>0.24648420171180127</v>
      </c>
      <c r="I46" s="2">
        <f t="shared" si="7"/>
        <v>0.21224486533227857</v>
      </c>
      <c r="J46" s="2">
        <f t="shared" si="8"/>
        <v>7.8335723632364004E-2</v>
      </c>
      <c r="K46" s="2">
        <f t="shared" si="8"/>
        <v>7.8539520578312802E-2</v>
      </c>
      <c r="P46" s="2">
        <f t="shared" si="3"/>
        <v>0.40212478682400982</v>
      </c>
      <c r="Q46" s="2">
        <f t="shared" si="4"/>
        <v>0.33963635897364214</v>
      </c>
      <c r="R46" s="5">
        <f t="shared" si="5"/>
        <v>0.45787833576590831</v>
      </c>
    </row>
    <row r="47" spans="1:18">
      <c r="A47" s="1" t="s">
        <v>46</v>
      </c>
      <c r="B47" s="2">
        <v>311</v>
      </c>
      <c r="C47" s="2">
        <v>57</v>
      </c>
      <c r="D47" s="2">
        <v>28</v>
      </c>
      <c r="E47" s="2">
        <v>19</v>
      </c>
      <c r="F47" s="2">
        <f t="shared" si="6"/>
        <v>310</v>
      </c>
      <c r="G47" s="2">
        <f t="shared" si="6"/>
        <v>106</v>
      </c>
      <c r="H47" s="2">
        <f t="shared" si="7"/>
        <v>7.0262682614454799E-2</v>
      </c>
      <c r="I47" s="2">
        <f t="shared" si="7"/>
        <v>5.9303712372254305E-2</v>
      </c>
      <c r="J47" s="2">
        <f t="shared" si="8"/>
        <v>0.1499016933705731</v>
      </c>
      <c r="K47" s="2">
        <f t="shared" si="8"/>
        <v>0.14866409252323495</v>
      </c>
      <c r="P47" s="2">
        <f t="shared" si="3"/>
        <v>0.6151091022912154</v>
      </c>
      <c r="Q47" s="2">
        <f t="shared" si="4"/>
        <v>0.22860608809089308</v>
      </c>
      <c r="R47" s="5">
        <f t="shared" si="5"/>
        <v>0.27095172719049909</v>
      </c>
    </row>
    <row r="48" spans="1:18">
      <c r="A48" s="1" t="s">
        <v>47</v>
      </c>
      <c r="B48" s="2">
        <v>278</v>
      </c>
      <c r="C48" s="2">
        <v>62</v>
      </c>
      <c r="D48" s="2">
        <v>23</v>
      </c>
      <c r="E48" s="2">
        <v>11</v>
      </c>
      <c r="F48" s="2">
        <f t="shared" si="6"/>
        <v>315</v>
      </c>
      <c r="G48" s="2">
        <f t="shared" si="6"/>
        <v>114</v>
      </c>
      <c r="H48" s="2">
        <f t="shared" si="7"/>
        <v>6.2807156806490141E-2</v>
      </c>
      <c r="I48" s="2">
        <f t="shared" si="7"/>
        <v>6.4505792404908197E-2</v>
      </c>
      <c r="J48" s="2">
        <f t="shared" si="8"/>
        <v>0.15231946261848558</v>
      </c>
      <c r="K48" s="2">
        <f t="shared" si="8"/>
        <v>0.15988402403442251</v>
      </c>
      <c r="P48" s="2">
        <f t="shared" si="3"/>
        <v>0.61658768607193537</v>
      </c>
      <c r="Q48" s="2">
        <f t="shared" si="4"/>
        <v>0.23688945685199103</v>
      </c>
      <c r="R48" s="5">
        <f t="shared" si="5"/>
        <v>0.2775580562596342</v>
      </c>
    </row>
    <row r="49" spans="1:18">
      <c r="A49" s="1" t="s">
        <v>48</v>
      </c>
      <c r="B49" s="2">
        <v>556</v>
      </c>
      <c r="C49" s="2">
        <v>118</v>
      </c>
      <c r="D49" s="2">
        <v>106</v>
      </c>
      <c r="E49" s="2">
        <v>54</v>
      </c>
      <c r="F49" s="2">
        <f t="shared" si="6"/>
        <v>232</v>
      </c>
      <c r="G49" s="2">
        <f t="shared" si="6"/>
        <v>71</v>
      </c>
      <c r="H49" s="2">
        <f t="shared" si="7"/>
        <v>0.12561431361298028</v>
      </c>
      <c r="I49" s="2">
        <f t="shared" si="7"/>
        <v>0.12276908877063171</v>
      </c>
      <c r="J49" s="2">
        <f t="shared" si="8"/>
        <v>0.11218449310313858</v>
      </c>
      <c r="K49" s="2">
        <f t="shared" si="8"/>
        <v>9.9576892161789457E-2</v>
      </c>
      <c r="P49" s="2">
        <f t="shared" si="3"/>
        <v>0.53826142844120128</v>
      </c>
      <c r="Q49" s="2">
        <f t="shared" si="4"/>
        <v>0.2277416097359761</v>
      </c>
      <c r="R49" s="5">
        <f t="shared" si="5"/>
        <v>0.29731162722007271</v>
      </c>
    </row>
    <row r="50" spans="1:18">
      <c r="A50" s="1" t="s">
        <v>49</v>
      </c>
      <c r="B50" s="2">
        <v>285</v>
      </c>
      <c r="C50" s="2">
        <v>66</v>
      </c>
      <c r="D50" s="2">
        <v>40</v>
      </c>
      <c r="E50" s="2">
        <v>25</v>
      </c>
      <c r="F50" s="2">
        <f t="shared" si="6"/>
        <v>298</v>
      </c>
      <c r="G50" s="2">
        <f t="shared" si="6"/>
        <v>100</v>
      </c>
      <c r="H50" s="2">
        <f t="shared" si="7"/>
        <v>6.4388631977876587E-2</v>
      </c>
      <c r="I50" s="2">
        <f t="shared" si="7"/>
        <v>6.8667456431031296E-2</v>
      </c>
      <c r="J50" s="2">
        <f t="shared" si="8"/>
        <v>0.14409904717558317</v>
      </c>
      <c r="K50" s="2">
        <f t="shared" si="8"/>
        <v>0.1402491438898443</v>
      </c>
      <c r="P50" s="2">
        <f t="shared" si="3"/>
        <v>0.61359170845902034</v>
      </c>
      <c r="Q50" s="2">
        <f t="shared" si="4"/>
        <v>0.22024296392145118</v>
      </c>
      <c r="R50" s="5">
        <f t="shared" si="5"/>
        <v>0.26413265269083969</v>
      </c>
    </row>
    <row r="51" spans="1:18">
      <c r="A51" s="1" t="s">
        <v>50</v>
      </c>
      <c r="B51" s="2">
        <v>264</v>
      </c>
      <c r="C51" s="2">
        <v>22</v>
      </c>
      <c r="D51" s="2">
        <v>21</v>
      </c>
      <c r="E51" s="2">
        <v>23</v>
      </c>
      <c r="F51" s="2">
        <f t="shared" si="6"/>
        <v>317</v>
      </c>
      <c r="G51" s="2">
        <f t="shared" si="6"/>
        <v>102</v>
      </c>
      <c r="H51" s="2">
        <f t="shared" si="7"/>
        <v>5.9644206463717264E-2</v>
      </c>
      <c r="I51" s="2">
        <f t="shared" si="7"/>
        <v>2.2889152143677101E-2</v>
      </c>
      <c r="J51" s="2">
        <f t="shared" si="8"/>
        <v>0.15328657031765056</v>
      </c>
      <c r="K51" s="2">
        <f t="shared" si="8"/>
        <v>0.14305412676764118</v>
      </c>
      <c r="P51" s="2">
        <f t="shared" si="3"/>
        <v>0.64830875086946926</v>
      </c>
      <c r="Q51" s="2">
        <f t="shared" si="4"/>
        <v>0.21810027568052223</v>
      </c>
      <c r="R51" s="5">
        <f t="shared" si="5"/>
        <v>0.25172899750247224</v>
      </c>
    </row>
    <row r="52" spans="1:18">
      <c r="A52" s="1" t="s">
        <v>51</v>
      </c>
      <c r="B52" s="2">
        <v>378</v>
      </c>
      <c r="C52" s="2">
        <v>53</v>
      </c>
      <c r="D52" s="2">
        <v>43</v>
      </c>
      <c r="E52" s="2">
        <v>28</v>
      </c>
      <c r="F52" s="2">
        <f t="shared" si="6"/>
        <v>295</v>
      </c>
      <c r="G52" s="2">
        <f t="shared" si="6"/>
        <v>97</v>
      </c>
      <c r="H52" s="2">
        <f t="shared" si="7"/>
        <v>8.5399659254867893E-2</v>
      </c>
      <c r="I52" s="2">
        <f t="shared" si="7"/>
        <v>5.5142048346131192E-2</v>
      </c>
      <c r="J52" s="2">
        <f t="shared" si="8"/>
        <v>0.14264838562683571</v>
      </c>
      <c r="K52" s="2">
        <f t="shared" si="8"/>
        <v>0.13604166957314898</v>
      </c>
      <c r="P52" s="2">
        <f t="shared" si="3"/>
        <v>0.60799604408964603</v>
      </c>
      <c r="Q52" s="2">
        <f t="shared" si="4"/>
        <v>0.21991395463809044</v>
      </c>
      <c r="R52" s="5">
        <f t="shared" si="5"/>
        <v>0.26562543631075358</v>
      </c>
    </row>
    <row r="53" spans="1:18">
      <c r="A53" s="1" t="s">
        <v>52</v>
      </c>
      <c r="B53" s="2">
        <v>214</v>
      </c>
      <c r="C53" s="2">
        <v>30</v>
      </c>
      <c r="D53" s="2">
        <v>24</v>
      </c>
      <c r="E53" s="2">
        <v>8</v>
      </c>
      <c r="F53" s="2">
        <f t="shared" si="6"/>
        <v>314</v>
      </c>
      <c r="G53" s="2">
        <f t="shared" si="6"/>
        <v>117</v>
      </c>
      <c r="H53" s="2">
        <f t="shared" si="7"/>
        <v>4.8347955239528388E-2</v>
      </c>
      <c r="I53" s="2">
        <f t="shared" si="7"/>
        <v>3.1212480195923317E-2</v>
      </c>
      <c r="J53" s="2">
        <f t="shared" si="8"/>
        <v>0.15183590876890307</v>
      </c>
      <c r="K53" s="2">
        <f t="shared" si="8"/>
        <v>0.16409149835111783</v>
      </c>
      <c r="P53" s="2">
        <f t="shared" si="3"/>
        <v>0.64984141450935984</v>
      </c>
      <c r="Q53" s="2">
        <f t="shared" si="4"/>
        <v>0.22985089276374326</v>
      </c>
      <c r="R53" s="5">
        <f t="shared" si="5"/>
        <v>0.26128555503257955</v>
      </c>
    </row>
    <row r="54" spans="1:18">
      <c r="B54" s="2" t="s">
        <v>53</v>
      </c>
      <c r="C54" s="2" t="s">
        <v>54</v>
      </c>
      <c r="D54" s="2" t="s">
        <v>55</v>
      </c>
      <c r="E54" s="2" t="s">
        <v>56</v>
      </c>
      <c r="F54" s="2" t="s">
        <v>55</v>
      </c>
      <c r="G54" s="2" t="s">
        <v>56</v>
      </c>
      <c r="H54" s="3" t="s">
        <v>53</v>
      </c>
      <c r="I54" s="3" t="s">
        <v>54</v>
      </c>
      <c r="J54" s="3" t="s">
        <v>55</v>
      </c>
      <c r="K54" s="3" t="s">
        <v>56</v>
      </c>
      <c r="L54" s="4" t="s">
        <v>57</v>
      </c>
      <c r="P54" s="2" t="s">
        <v>58</v>
      </c>
      <c r="Q54" s="2" t="s">
        <v>59</v>
      </c>
      <c r="R54" s="5" t="s">
        <v>60</v>
      </c>
    </row>
    <row r="55" spans="1:18">
      <c r="B55" s="8" t="s">
        <v>129</v>
      </c>
      <c r="C55" s="8"/>
      <c r="D55" s="8"/>
      <c r="E55" s="8"/>
      <c r="F55" s="8" t="s">
        <v>127</v>
      </c>
      <c r="G55" s="8"/>
      <c r="H55" s="8" t="s">
        <v>128</v>
      </c>
      <c r="I55" s="8"/>
      <c r="J55" s="8"/>
      <c r="K55" s="8"/>
    </row>
  </sheetData>
  <mergeCells count="3">
    <mergeCell ref="H55:K55"/>
    <mergeCell ref="F55:G55"/>
    <mergeCell ref="B55:E5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6F513-4414-F948-94A1-8FCA56A7675E}">
  <dimension ref="A1:H60"/>
  <sheetViews>
    <sheetView workbookViewId="0">
      <selection activeCell="C1" sqref="C1:G52"/>
    </sheetView>
  </sheetViews>
  <sheetFormatPr baseColWidth="10" defaultRowHeight="16"/>
  <cols>
    <col min="1" max="1" width="10.83203125" style="2"/>
    <col min="2" max="2" width="10.83203125" style="5"/>
    <col min="3" max="8" width="10.83203125" style="2"/>
  </cols>
  <sheetData>
    <row r="1" spans="1:8">
      <c r="A1" s="1" t="s">
        <v>0</v>
      </c>
      <c r="B1" s="5" t="s">
        <v>75</v>
      </c>
      <c r="C1" s="2">
        <v>178</v>
      </c>
      <c r="D1" s="2">
        <v>42</v>
      </c>
      <c r="E1" s="2">
        <v>21</v>
      </c>
      <c r="F1" s="2">
        <v>23</v>
      </c>
      <c r="G1" s="2">
        <v>264</v>
      </c>
      <c r="H1" s="2">
        <v>7.5572279711508317E-2</v>
      </c>
    </row>
    <row r="2" spans="1:8">
      <c r="A2" s="1" t="s">
        <v>1</v>
      </c>
      <c r="B2" s="5" t="s">
        <v>76</v>
      </c>
      <c r="C2" s="2">
        <v>131</v>
      </c>
      <c r="D2" s="2">
        <v>33</v>
      </c>
      <c r="E2" s="2">
        <v>10</v>
      </c>
      <c r="F2" s="2">
        <v>7</v>
      </c>
      <c r="G2" s="2">
        <v>181</v>
      </c>
      <c r="H2" s="2">
        <v>4.9545312010034495E-2</v>
      </c>
    </row>
    <row r="3" spans="1:8">
      <c r="A3" s="1" t="s">
        <v>2</v>
      </c>
      <c r="B3" s="5" t="s">
        <v>77</v>
      </c>
      <c r="C3" s="2">
        <v>461</v>
      </c>
      <c r="D3" s="2">
        <v>97</v>
      </c>
      <c r="E3" s="2">
        <v>48</v>
      </c>
      <c r="F3" s="2">
        <v>47</v>
      </c>
      <c r="G3" s="2">
        <v>653</v>
      </c>
      <c r="H3" s="2">
        <v>0.1975540921919097</v>
      </c>
    </row>
    <row r="4" spans="1:8">
      <c r="A4" s="1" t="s">
        <v>3</v>
      </c>
      <c r="B4" s="5" t="s">
        <v>78</v>
      </c>
      <c r="C4" s="2">
        <v>217</v>
      </c>
      <c r="D4" s="2">
        <v>24</v>
      </c>
      <c r="E4" s="2">
        <v>32</v>
      </c>
      <c r="F4" s="2">
        <v>12</v>
      </c>
      <c r="G4" s="2">
        <v>285</v>
      </c>
      <c r="H4" s="2">
        <v>8.2157416117905294E-2</v>
      </c>
    </row>
    <row r="5" spans="1:8">
      <c r="A5" s="1" t="s">
        <v>4</v>
      </c>
      <c r="B5" s="5" t="s">
        <v>79</v>
      </c>
      <c r="C5" s="2">
        <v>1358</v>
      </c>
      <c r="D5" s="2">
        <v>357</v>
      </c>
      <c r="E5" s="2">
        <v>202</v>
      </c>
      <c r="F5" s="2">
        <v>106</v>
      </c>
      <c r="G5" s="2">
        <v>2023</v>
      </c>
      <c r="H5" s="2">
        <v>0.62715584822828474</v>
      </c>
    </row>
    <row r="6" spans="1:8">
      <c r="A6" s="1" t="s">
        <v>5</v>
      </c>
      <c r="B6" s="5" t="s">
        <v>80</v>
      </c>
      <c r="C6" s="2">
        <v>482</v>
      </c>
      <c r="D6" s="2">
        <v>157</v>
      </c>
      <c r="E6" s="2">
        <v>56</v>
      </c>
      <c r="F6" s="2">
        <v>24</v>
      </c>
      <c r="G6" s="2">
        <v>719</v>
      </c>
      <c r="H6" s="2">
        <v>0.21825023518344308</v>
      </c>
    </row>
    <row r="7" spans="1:8">
      <c r="A7" s="1" t="s">
        <v>6</v>
      </c>
      <c r="B7" s="5" t="s">
        <v>81</v>
      </c>
      <c r="C7" s="2">
        <v>507</v>
      </c>
      <c r="D7" s="2">
        <v>71</v>
      </c>
      <c r="E7" s="2">
        <v>58</v>
      </c>
      <c r="F7" s="2">
        <v>21</v>
      </c>
      <c r="G7" s="2">
        <v>657</v>
      </c>
      <c r="H7" s="2">
        <v>0.19880840388836626</v>
      </c>
    </row>
    <row r="8" spans="1:8">
      <c r="A8" s="1" t="s">
        <v>7</v>
      </c>
      <c r="B8" s="5" t="s">
        <v>82</v>
      </c>
      <c r="C8" s="2">
        <v>93</v>
      </c>
      <c r="D8" s="2">
        <v>27</v>
      </c>
      <c r="E8" s="2">
        <v>6</v>
      </c>
      <c r="F8" s="2">
        <v>5</v>
      </c>
      <c r="G8" s="2">
        <v>131</v>
      </c>
      <c r="H8" s="2">
        <v>3.3866415804327372E-2</v>
      </c>
    </row>
    <row r="9" spans="1:8">
      <c r="A9" s="2" t="s">
        <v>61</v>
      </c>
      <c r="B9" s="5" t="s">
        <v>83</v>
      </c>
      <c r="C9" s="2">
        <v>2286</v>
      </c>
      <c r="D9" s="2">
        <v>463</v>
      </c>
      <c r="E9" s="2">
        <v>338</v>
      </c>
      <c r="F9" s="2">
        <v>125</v>
      </c>
      <c r="G9" s="2">
        <v>3212</v>
      </c>
      <c r="H9" s="2">
        <v>1</v>
      </c>
    </row>
    <row r="10" spans="1:8">
      <c r="A10" s="1" t="s">
        <v>9</v>
      </c>
      <c r="B10" s="5" t="s">
        <v>84</v>
      </c>
      <c r="C10" s="2">
        <v>1412</v>
      </c>
      <c r="D10" s="2">
        <v>392</v>
      </c>
      <c r="E10" s="2">
        <v>198</v>
      </c>
      <c r="F10" s="2">
        <v>102</v>
      </c>
      <c r="G10" s="2">
        <v>2104</v>
      </c>
      <c r="H10" s="2">
        <v>0.65255566008153021</v>
      </c>
    </row>
    <row r="11" spans="1:8">
      <c r="A11" s="1" t="s">
        <v>10</v>
      </c>
      <c r="B11" s="5" t="s">
        <v>85</v>
      </c>
      <c r="C11" s="2">
        <v>595</v>
      </c>
      <c r="D11" s="2">
        <v>124</v>
      </c>
      <c r="E11" s="2">
        <v>66</v>
      </c>
      <c r="F11" s="2">
        <v>51</v>
      </c>
      <c r="G11" s="2">
        <v>836</v>
      </c>
      <c r="H11" s="2">
        <v>0.25493885230479774</v>
      </c>
    </row>
    <row r="12" spans="1:8">
      <c r="A12" s="1" t="s">
        <v>11</v>
      </c>
      <c r="B12" s="5" t="s">
        <v>86</v>
      </c>
      <c r="C12" s="2">
        <v>194</v>
      </c>
      <c r="D12" s="2">
        <v>68</v>
      </c>
      <c r="E12" s="2">
        <v>32</v>
      </c>
      <c r="F12" s="2">
        <v>17</v>
      </c>
      <c r="G12" s="2">
        <v>311</v>
      </c>
      <c r="H12" s="2">
        <v>9.0310442144873007E-2</v>
      </c>
    </row>
    <row r="13" spans="1:8">
      <c r="A13" s="1" t="s">
        <v>12</v>
      </c>
      <c r="B13" s="5" t="s">
        <v>87</v>
      </c>
      <c r="C13" s="2">
        <v>193</v>
      </c>
      <c r="D13" s="2">
        <v>20</v>
      </c>
      <c r="E13" s="2">
        <v>31</v>
      </c>
      <c r="F13" s="2">
        <v>23</v>
      </c>
      <c r="G13" s="2">
        <v>267</v>
      </c>
      <c r="H13" s="2">
        <v>7.6513013483850742E-2</v>
      </c>
    </row>
    <row r="14" spans="1:8">
      <c r="A14" s="1" t="s">
        <v>13</v>
      </c>
      <c r="B14" s="5" t="s">
        <v>88</v>
      </c>
      <c r="C14" s="2">
        <v>665</v>
      </c>
      <c r="D14" s="2">
        <v>107</v>
      </c>
      <c r="E14" s="2">
        <v>73</v>
      </c>
      <c r="F14" s="2">
        <v>25</v>
      </c>
      <c r="G14" s="2">
        <v>870</v>
      </c>
      <c r="H14" s="2">
        <v>0.26560050172467858</v>
      </c>
    </row>
    <row r="15" spans="1:8">
      <c r="A15" s="1" t="s">
        <v>14</v>
      </c>
      <c r="B15" s="5" t="s">
        <v>89</v>
      </c>
      <c r="C15" s="2">
        <v>366</v>
      </c>
      <c r="D15" s="2">
        <v>44</v>
      </c>
      <c r="E15" s="2">
        <v>57</v>
      </c>
      <c r="F15" s="2">
        <v>18</v>
      </c>
      <c r="G15" s="2">
        <v>485</v>
      </c>
      <c r="H15" s="2">
        <v>0.14487300094073377</v>
      </c>
    </row>
    <row r="16" spans="1:8">
      <c r="A16" s="1" t="s">
        <v>15</v>
      </c>
      <c r="B16" s="5" t="s">
        <v>90</v>
      </c>
      <c r="C16" s="2">
        <v>394</v>
      </c>
      <c r="D16" s="2">
        <v>63</v>
      </c>
      <c r="E16" s="2">
        <v>41</v>
      </c>
      <c r="F16" s="2">
        <v>18</v>
      </c>
      <c r="G16" s="2">
        <v>516</v>
      </c>
      <c r="H16" s="2">
        <v>0.15459391658827218</v>
      </c>
    </row>
    <row r="17" spans="1:8">
      <c r="A17" s="1" t="s">
        <v>16</v>
      </c>
      <c r="B17" s="5" t="s">
        <v>91</v>
      </c>
      <c r="C17" s="2">
        <v>480</v>
      </c>
      <c r="D17" s="2">
        <v>77</v>
      </c>
      <c r="E17" s="2">
        <v>58</v>
      </c>
      <c r="F17" s="2">
        <v>36</v>
      </c>
      <c r="G17" s="2">
        <v>651</v>
      </c>
      <c r="H17" s="2">
        <v>0.19692693634368141</v>
      </c>
    </row>
    <row r="18" spans="1:8">
      <c r="A18" s="1" t="s">
        <v>17</v>
      </c>
      <c r="B18" s="5" t="s">
        <v>92</v>
      </c>
      <c r="C18" s="2">
        <v>478</v>
      </c>
      <c r="D18" s="2">
        <v>60</v>
      </c>
      <c r="E18" s="2">
        <v>59</v>
      </c>
      <c r="F18" s="2">
        <v>38</v>
      </c>
      <c r="G18" s="2">
        <v>635</v>
      </c>
      <c r="H18" s="2">
        <v>0.19190968955785512</v>
      </c>
    </row>
    <row r="19" spans="1:8">
      <c r="A19" s="1" t="s">
        <v>18</v>
      </c>
      <c r="B19" s="5" t="s">
        <v>93</v>
      </c>
      <c r="C19" s="2">
        <v>326</v>
      </c>
      <c r="D19" s="2">
        <v>72</v>
      </c>
      <c r="E19" s="2">
        <v>71</v>
      </c>
      <c r="F19" s="2">
        <v>20</v>
      </c>
      <c r="G19" s="2">
        <v>489</v>
      </c>
      <c r="H19" s="2">
        <v>0.14612731263719034</v>
      </c>
    </row>
    <row r="20" spans="1:8">
      <c r="A20" s="1" t="s">
        <v>19</v>
      </c>
      <c r="B20" s="5" t="s">
        <v>94</v>
      </c>
      <c r="C20" s="2">
        <v>261</v>
      </c>
      <c r="D20" s="2">
        <v>84</v>
      </c>
      <c r="E20" s="2">
        <v>43</v>
      </c>
      <c r="F20" s="2">
        <v>15</v>
      </c>
      <c r="G20" s="2">
        <v>403</v>
      </c>
      <c r="H20" s="2">
        <v>0.1191596111633741</v>
      </c>
    </row>
    <row r="21" spans="1:8">
      <c r="A21" s="1" t="s">
        <v>20</v>
      </c>
      <c r="B21" s="5" t="s">
        <v>95</v>
      </c>
      <c r="C21" s="2">
        <v>455</v>
      </c>
      <c r="D21" s="2">
        <v>118</v>
      </c>
      <c r="E21" s="2">
        <v>47</v>
      </c>
      <c r="F21" s="2">
        <v>40</v>
      </c>
      <c r="G21" s="2">
        <v>660</v>
      </c>
      <c r="H21" s="2">
        <v>0.19974913766070868</v>
      </c>
    </row>
    <row r="22" spans="1:8">
      <c r="A22" s="1" t="s">
        <v>21</v>
      </c>
      <c r="B22" s="5" t="s">
        <v>96</v>
      </c>
      <c r="C22" s="2">
        <v>652</v>
      </c>
      <c r="D22" s="2">
        <v>108</v>
      </c>
      <c r="E22" s="2">
        <v>99</v>
      </c>
      <c r="F22" s="2">
        <v>35</v>
      </c>
      <c r="G22" s="2">
        <v>894</v>
      </c>
      <c r="H22" s="2">
        <v>0.27312637190341799</v>
      </c>
    </row>
    <row r="23" spans="1:8">
      <c r="A23" s="1" t="s">
        <v>22</v>
      </c>
      <c r="B23" s="5" t="s">
        <v>97</v>
      </c>
      <c r="C23" s="2">
        <v>428</v>
      </c>
      <c r="D23" s="2">
        <v>64</v>
      </c>
      <c r="E23" s="2">
        <v>57</v>
      </c>
      <c r="F23" s="2">
        <v>53</v>
      </c>
      <c r="G23" s="2">
        <v>602</v>
      </c>
      <c r="H23" s="2">
        <v>0.18156161806208843</v>
      </c>
    </row>
    <row r="24" spans="1:8">
      <c r="A24" s="1" t="s">
        <v>23</v>
      </c>
      <c r="B24" s="5" t="s">
        <v>98</v>
      </c>
      <c r="C24" s="2">
        <v>389</v>
      </c>
      <c r="D24" s="2">
        <v>78</v>
      </c>
      <c r="E24" s="2">
        <v>28</v>
      </c>
      <c r="F24" s="2">
        <v>22</v>
      </c>
      <c r="G24" s="2">
        <v>517</v>
      </c>
      <c r="H24" s="2">
        <v>0.15490749451238633</v>
      </c>
    </row>
    <row r="25" spans="1:8">
      <c r="A25" s="1" t="s">
        <v>24</v>
      </c>
      <c r="B25" s="5" t="s">
        <v>99</v>
      </c>
      <c r="C25" s="2">
        <v>270</v>
      </c>
      <c r="D25" s="2">
        <v>59</v>
      </c>
      <c r="E25" s="2">
        <v>32</v>
      </c>
      <c r="F25" s="2">
        <v>11</v>
      </c>
      <c r="G25" s="2">
        <v>372</v>
      </c>
      <c r="H25" s="2">
        <v>0.10943869551583568</v>
      </c>
    </row>
    <row r="26" spans="1:8">
      <c r="A26" s="1" t="s">
        <v>25</v>
      </c>
      <c r="B26" s="5" t="s">
        <v>100</v>
      </c>
      <c r="C26" s="2">
        <v>355</v>
      </c>
      <c r="D26" s="2">
        <v>79</v>
      </c>
      <c r="E26" s="2">
        <v>53</v>
      </c>
      <c r="F26" s="2">
        <v>18</v>
      </c>
      <c r="G26" s="2">
        <v>505</v>
      </c>
      <c r="H26" s="2">
        <v>0.15114455942301663</v>
      </c>
    </row>
    <row r="27" spans="1:8">
      <c r="A27" s="1" t="s">
        <v>26</v>
      </c>
      <c r="B27" s="5" t="s">
        <v>101</v>
      </c>
      <c r="C27" s="2">
        <v>300</v>
      </c>
      <c r="D27" s="2">
        <v>49</v>
      </c>
      <c r="E27" s="2">
        <v>42</v>
      </c>
      <c r="F27" s="2">
        <v>10</v>
      </c>
      <c r="G27" s="2">
        <v>401</v>
      </c>
      <c r="H27" s="2">
        <v>0.11853245531514581</v>
      </c>
    </row>
    <row r="28" spans="1:8">
      <c r="A28" s="1" t="s">
        <v>27</v>
      </c>
      <c r="B28" s="5" t="s">
        <v>102</v>
      </c>
      <c r="C28" s="2">
        <v>115</v>
      </c>
      <c r="D28" s="2">
        <v>34</v>
      </c>
      <c r="E28" s="2">
        <v>31</v>
      </c>
      <c r="F28" s="2">
        <v>12</v>
      </c>
      <c r="G28" s="2">
        <v>192</v>
      </c>
      <c r="H28" s="2">
        <v>5.2994669175290061E-2</v>
      </c>
    </row>
    <row r="29" spans="1:8">
      <c r="A29" s="1" t="s">
        <v>28</v>
      </c>
      <c r="B29" s="5" t="s">
        <v>103</v>
      </c>
      <c r="C29" s="2">
        <v>176</v>
      </c>
      <c r="D29" s="2">
        <v>40</v>
      </c>
      <c r="E29" s="2">
        <v>12</v>
      </c>
      <c r="F29" s="2">
        <v>11</v>
      </c>
      <c r="G29" s="2">
        <v>239</v>
      </c>
      <c r="H29" s="2">
        <v>6.7732831608654745E-2</v>
      </c>
    </row>
    <row r="30" spans="1:8">
      <c r="A30" s="2" t="s">
        <v>62</v>
      </c>
      <c r="B30" s="5" t="s">
        <v>104</v>
      </c>
      <c r="C30" s="2">
        <v>225</v>
      </c>
      <c r="D30" s="2">
        <v>60</v>
      </c>
      <c r="E30" s="2">
        <v>20</v>
      </c>
      <c r="F30" s="2">
        <v>12</v>
      </c>
      <c r="G30" s="2">
        <v>317</v>
      </c>
      <c r="H30" s="2">
        <v>9.2191909689557858E-2</v>
      </c>
    </row>
    <row r="31" spans="1:8">
      <c r="A31" s="2" t="s">
        <v>63</v>
      </c>
      <c r="B31" s="5" t="s">
        <v>105</v>
      </c>
      <c r="C31" s="2">
        <v>262</v>
      </c>
      <c r="D31" s="2">
        <v>51</v>
      </c>
      <c r="E31" s="2">
        <v>54</v>
      </c>
      <c r="F31" s="2">
        <v>34</v>
      </c>
      <c r="G31" s="2">
        <v>401</v>
      </c>
      <c r="H31" s="2">
        <v>0.11853245531514581</v>
      </c>
    </row>
    <row r="32" spans="1:8">
      <c r="A32" s="2" t="s">
        <v>64</v>
      </c>
      <c r="B32" s="5" t="s">
        <v>106</v>
      </c>
      <c r="C32" s="2">
        <v>141</v>
      </c>
      <c r="D32" s="2">
        <v>15</v>
      </c>
      <c r="E32" s="2">
        <v>16</v>
      </c>
      <c r="F32" s="2">
        <v>3</v>
      </c>
      <c r="G32" s="2">
        <v>175</v>
      </c>
      <c r="H32" s="2">
        <v>4.7663844465349638E-2</v>
      </c>
    </row>
    <row r="33" spans="1:8">
      <c r="A33" s="2" t="s">
        <v>65</v>
      </c>
      <c r="B33" s="5" t="s">
        <v>107</v>
      </c>
      <c r="C33" s="2">
        <v>1378</v>
      </c>
      <c r="D33" s="2">
        <v>285</v>
      </c>
      <c r="E33" s="2">
        <v>183</v>
      </c>
      <c r="F33" s="2">
        <v>94</v>
      </c>
      <c r="G33" s="2">
        <v>1940</v>
      </c>
      <c r="H33" s="2">
        <v>0.6011288805268109</v>
      </c>
    </row>
    <row r="34" spans="1:8">
      <c r="A34" s="1" t="s">
        <v>66</v>
      </c>
      <c r="B34" s="5" t="s">
        <v>108</v>
      </c>
      <c r="C34" s="2">
        <v>511</v>
      </c>
      <c r="D34" s="2">
        <v>93</v>
      </c>
      <c r="E34" s="2">
        <v>57</v>
      </c>
      <c r="F34" s="2">
        <v>16</v>
      </c>
      <c r="G34" s="2">
        <v>677</v>
      </c>
      <c r="H34" s="2">
        <v>0.2050799623706491</v>
      </c>
    </row>
    <row r="35" spans="1:8">
      <c r="A35" s="1" t="s">
        <v>67</v>
      </c>
      <c r="B35" s="5" t="s">
        <v>109</v>
      </c>
      <c r="C35" s="2">
        <v>121</v>
      </c>
      <c r="D35" s="2">
        <v>23</v>
      </c>
      <c r="E35" s="2">
        <v>5</v>
      </c>
      <c r="F35" s="2">
        <v>12</v>
      </c>
      <c r="G35" s="2">
        <v>161</v>
      </c>
      <c r="H35" s="2">
        <v>4.3273753527751646E-2</v>
      </c>
    </row>
    <row r="36" spans="1:8">
      <c r="A36" s="1" t="s">
        <v>35</v>
      </c>
      <c r="B36" s="5" t="s">
        <v>110</v>
      </c>
      <c r="C36" s="2">
        <v>513</v>
      </c>
      <c r="D36" s="2">
        <v>55</v>
      </c>
      <c r="E36" s="2">
        <v>47</v>
      </c>
      <c r="F36" s="2">
        <v>44</v>
      </c>
      <c r="G36" s="2">
        <v>659</v>
      </c>
      <c r="H36" s="2">
        <v>0.19943555973659455</v>
      </c>
    </row>
    <row r="37" spans="1:8">
      <c r="A37" s="1" t="s">
        <v>36</v>
      </c>
      <c r="B37" s="5" t="s">
        <v>111</v>
      </c>
      <c r="C37" s="2">
        <v>305</v>
      </c>
      <c r="D37" s="2">
        <v>65</v>
      </c>
      <c r="E37" s="2">
        <v>48</v>
      </c>
      <c r="F37" s="2">
        <v>28</v>
      </c>
      <c r="G37" s="2">
        <v>446</v>
      </c>
      <c r="H37" s="2">
        <v>0.13264346190028223</v>
      </c>
    </row>
    <row r="38" spans="1:8">
      <c r="A38" s="1" t="s">
        <v>37</v>
      </c>
      <c r="B38" s="5" t="s">
        <v>112</v>
      </c>
      <c r="C38" s="2">
        <v>405</v>
      </c>
      <c r="D38" s="2">
        <v>142</v>
      </c>
      <c r="E38" s="2">
        <v>34</v>
      </c>
      <c r="F38" s="2">
        <v>19</v>
      </c>
      <c r="G38" s="2">
        <v>600</v>
      </c>
      <c r="H38" s="2">
        <v>0.18093446221386014</v>
      </c>
    </row>
    <row r="39" spans="1:8">
      <c r="A39" s="1" t="s">
        <v>38</v>
      </c>
      <c r="B39" s="5" t="s">
        <v>113</v>
      </c>
      <c r="C39" s="2">
        <v>598</v>
      </c>
      <c r="D39" s="2">
        <v>144</v>
      </c>
      <c r="E39" s="2">
        <v>88</v>
      </c>
      <c r="F39" s="2">
        <v>44</v>
      </c>
      <c r="G39" s="2">
        <v>874</v>
      </c>
      <c r="H39" s="2">
        <v>0.26685481342113515</v>
      </c>
    </row>
    <row r="40" spans="1:8">
      <c r="A40" s="1" t="s">
        <v>68</v>
      </c>
      <c r="B40" s="5" t="s">
        <v>114</v>
      </c>
      <c r="C40" s="2">
        <v>13</v>
      </c>
      <c r="D40" s="2">
        <v>3</v>
      </c>
      <c r="E40" s="2">
        <v>7</v>
      </c>
      <c r="F40" s="2">
        <v>0</v>
      </c>
      <c r="G40" s="2">
        <v>23</v>
      </c>
      <c r="H40" s="2">
        <v>0</v>
      </c>
    </row>
    <row r="41" spans="1:8">
      <c r="A41" s="1" t="s">
        <v>69</v>
      </c>
      <c r="B41" s="5" t="s">
        <v>115</v>
      </c>
      <c r="C41" s="2">
        <v>122</v>
      </c>
      <c r="D41" s="2">
        <v>28</v>
      </c>
      <c r="E41" s="2">
        <v>12</v>
      </c>
      <c r="F41" s="2">
        <v>11</v>
      </c>
      <c r="G41" s="2">
        <v>173</v>
      </c>
      <c r="H41" s="2">
        <v>4.7036688617121354E-2</v>
      </c>
    </row>
    <row r="42" spans="1:8">
      <c r="A42" s="1" t="s">
        <v>70</v>
      </c>
      <c r="B42" s="5" t="s">
        <v>116</v>
      </c>
      <c r="C42" s="2">
        <v>264</v>
      </c>
      <c r="D42" s="2">
        <v>41</v>
      </c>
      <c r="E42" s="2">
        <v>40</v>
      </c>
      <c r="F42" s="2">
        <v>14</v>
      </c>
      <c r="G42" s="2">
        <v>359</v>
      </c>
      <c r="H42" s="2">
        <v>0.10536218250235184</v>
      </c>
    </row>
    <row r="43" spans="1:8">
      <c r="A43" s="1" t="s">
        <v>71</v>
      </c>
      <c r="B43" s="5" t="s">
        <v>117</v>
      </c>
      <c r="C43" s="2">
        <v>132</v>
      </c>
      <c r="D43" s="2">
        <v>32</v>
      </c>
      <c r="E43" s="2">
        <v>14</v>
      </c>
      <c r="F43" s="2">
        <v>12</v>
      </c>
      <c r="G43" s="2">
        <v>190</v>
      </c>
      <c r="H43" s="2">
        <v>5.2367513327061778E-2</v>
      </c>
    </row>
    <row r="44" spans="1:8">
      <c r="A44" s="1" t="s">
        <v>43</v>
      </c>
      <c r="B44" s="5" t="s">
        <v>118</v>
      </c>
      <c r="C44" s="2">
        <v>420</v>
      </c>
      <c r="D44" s="2">
        <v>68</v>
      </c>
      <c r="E44" s="2">
        <v>65</v>
      </c>
      <c r="F44" s="2">
        <v>25</v>
      </c>
      <c r="G44" s="2">
        <v>578</v>
      </c>
      <c r="H44" s="2">
        <v>0.17403574788334902</v>
      </c>
    </row>
    <row r="45" spans="1:8">
      <c r="A45" s="1" t="s">
        <v>44</v>
      </c>
      <c r="B45" s="5" t="s">
        <v>119</v>
      </c>
      <c r="C45" s="2">
        <v>1070</v>
      </c>
      <c r="D45" s="2">
        <v>225</v>
      </c>
      <c r="E45" s="2">
        <v>155</v>
      </c>
      <c r="F45" s="2">
        <v>106</v>
      </c>
      <c r="G45" s="2">
        <v>1556</v>
      </c>
      <c r="H45" s="2">
        <v>0.48071495766698025</v>
      </c>
    </row>
    <row r="46" spans="1:8">
      <c r="A46" s="1" t="s">
        <v>46</v>
      </c>
      <c r="B46" s="5" t="s">
        <v>120</v>
      </c>
      <c r="C46" s="2">
        <v>311</v>
      </c>
      <c r="D46" s="2">
        <v>57</v>
      </c>
      <c r="E46" s="2">
        <v>28</v>
      </c>
      <c r="F46" s="2">
        <v>19</v>
      </c>
      <c r="G46" s="2">
        <v>415</v>
      </c>
      <c r="H46" s="2">
        <v>0.12292254625274381</v>
      </c>
    </row>
    <row r="47" spans="1:8">
      <c r="A47" s="1" t="s">
        <v>47</v>
      </c>
      <c r="B47" s="5" t="s">
        <v>121</v>
      </c>
      <c r="C47" s="2">
        <v>278</v>
      </c>
      <c r="D47" s="2">
        <v>62</v>
      </c>
      <c r="E47" s="2">
        <v>23</v>
      </c>
      <c r="F47" s="2">
        <v>11</v>
      </c>
      <c r="G47" s="2">
        <v>374</v>
      </c>
      <c r="H47" s="2">
        <v>0.11006585136406397</v>
      </c>
    </row>
    <row r="48" spans="1:8">
      <c r="A48" s="1" t="s">
        <v>48</v>
      </c>
      <c r="B48" s="5" t="s">
        <v>122</v>
      </c>
      <c r="C48" s="2">
        <v>556</v>
      </c>
      <c r="D48" s="2">
        <v>118</v>
      </c>
      <c r="E48" s="2">
        <v>106</v>
      </c>
      <c r="F48" s="2">
        <v>54</v>
      </c>
      <c r="G48" s="2">
        <v>834</v>
      </c>
      <c r="H48" s="2">
        <v>0.25431169645656948</v>
      </c>
    </row>
    <row r="49" spans="1:8">
      <c r="A49" s="1" t="s">
        <v>49</v>
      </c>
      <c r="B49" s="5" t="s">
        <v>123</v>
      </c>
      <c r="C49" s="2">
        <v>285</v>
      </c>
      <c r="D49" s="2">
        <v>66</v>
      </c>
      <c r="E49" s="2">
        <v>40</v>
      </c>
      <c r="F49" s="2">
        <v>25</v>
      </c>
      <c r="G49" s="2">
        <v>416</v>
      </c>
      <c r="H49" s="2">
        <v>0.12323612417685795</v>
      </c>
    </row>
    <row r="50" spans="1:8">
      <c r="A50" s="1" t="s">
        <v>72</v>
      </c>
      <c r="B50" s="5" t="s">
        <v>124</v>
      </c>
      <c r="C50" s="2">
        <v>264</v>
      </c>
      <c r="D50" s="2">
        <v>22</v>
      </c>
      <c r="E50" s="2">
        <v>21</v>
      </c>
      <c r="F50" s="2">
        <v>23</v>
      </c>
      <c r="G50" s="2">
        <v>330</v>
      </c>
      <c r="H50" s="2">
        <v>9.6268422703041701E-2</v>
      </c>
    </row>
    <row r="51" spans="1:8">
      <c r="A51" s="1" t="s">
        <v>51</v>
      </c>
      <c r="B51" s="5" t="s">
        <v>125</v>
      </c>
      <c r="C51" s="2">
        <v>378</v>
      </c>
      <c r="D51" s="2">
        <v>53</v>
      </c>
      <c r="E51" s="2">
        <v>43</v>
      </c>
      <c r="F51" s="2">
        <v>28</v>
      </c>
      <c r="G51" s="2">
        <v>502</v>
      </c>
      <c r="H51" s="2">
        <v>0.15020382565067419</v>
      </c>
    </row>
    <row r="52" spans="1:8">
      <c r="A52" s="1" t="s">
        <v>52</v>
      </c>
      <c r="B52" s="5" t="s">
        <v>126</v>
      </c>
      <c r="C52" s="2">
        <v>214</v>
      </c>
      <c r="D52" s="2">
        <v>30</v>
      </c>
      <c r="E52" s="2">
        <v>24</v>
      </c>
      <c r="F52" s="2">
        <v>8</v>
      </c>
      <c r="G52" s="2">
        <v>276</v>
      </c>
      <c r="H52" s="2">
        <v>7.9335214800878018E-2</v>
      </c>
    </row>
    <row r="60" spans="1:8">
      <c r="A60" s="6">
        <v>41572</v>
      </c>
      <c r="B60" s="5">
        <v>201310</v>
      </c>
      <c r="C60" s="2">
        <v>2013</v>
      </c>
      <c r="D60" s="2">
        <v>2013.7945</v>
      </c>
      <c r="E60" s="2" t="s">
        <v>73</v>
      </c>
      <c r="F60" s="2" t="s">
        <v>74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 倩宜</dc:creator>
  <cp:lastModifiedBy>杨 倩宜</cp:lastModifiedBy>
  <dcterms:created xsi:type="dcterms:W3CDTF">2023-03-30T19:27:09Z</dcterms:created>
  <dcterms:modified xsi:type="dcterms:W3CDTF">2023-03-30T19:48:54Z</dcterms:modified>
</cp:coreProperties>
</file>