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Yingjie\Desktop\learning\2020 Election\"/>
    </mc:Choice>
  </mc:AlternateContent>
  <xr:revisionPtr revIDLastSave="0" documentId="13_ncr:1_{C6F9BD96-FD5B-49F9-A73F-87C9A779E4B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utstanding" sheetId="1" r:id="rId1"/>
    <sheet name="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F2" i="1"/>
  <c r="E2" i="1"/>
  <c r="D2" i="1"/>
  <c r="F6" i="1"/>
  <c r="E6" i="1"/>
  <c r="D6" i="1"/>
  <c r="F5" i="1"/>
  <c r="E5" i="1"/>
  <c r="D5" i="1"/>
  <c r="D4" i="1"/>
  <c r="E3" i="1"/>
  <c r="F3" i="1"/>
  <c r="D3" i="1"/>
</calcChain>
</file>

<file path=xl/sharedStrings.xml><?xml version="1.0" encoding="utf-8"?>
<sst xmlns="http://schemas.openxmlformats.org/spreadsheetml/2006/main" count="23" uniqueCount="17">
  <si>
    <t>state</t>
  </si>
  <si>
    <t>democrat</t>
  </si>
  <si>
    <t>republican</t>
  </si>
  <si>
    <t>minority</t>
  </si>
  <si>
    <t>Arizona</t>
  </si>
  <si>
    <t>Nevada</t>
  </si>
  <si>
    <t>Georigia</t>
  </si>
  <si>
    <t>Pennsylvania</t>
  </si>
  <si>
    <t>registered</t>
  </si>
  <si>
    <t>North Carolina</t>
  </si>
  <si>
    <t>2016 turnout</t>
  </si>
  <si>
    <t>Outstanding main-in</t>
  </si>
  <si>
    <t>uncounted votes</t>
  </si>
  <si>
    <t>dem. Main-in%</t>
  </si>
  <si>
    <t>rep. Main-in%</t>
  </si>
  <si>
    <t>2016 Rep.</t>
  </si>
  <si>
    <t>2016 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</si>
</sst>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3">
    <cellStyle name="Normal" xfId="0" builtinId="0"/>
    <cellStyle name="Normal 2" xfId="2" xr:uid="{5AB7D666-69C8-4246-A600-C44AFAFAB3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A2" sqref="A2"/>
    </sheetView>
  </sheetViews>
  <sheetFormatPr defaultRowHeight="14.4" x14ac:dyDescent="0.3"/>
  <cols>
    <col min="1" max="1" width="13.109375" bestFit="1" customWidth="1"/>
    <col min="2" max="2" width="14.6640625" bestFit="1" customWidth="1"/>
    <col min="3" max="4" width="17.5546875" bestFit="1" customWidth="1"/>
    <col min="5" max="5" width="13.33203125" bestFit="1" customWidth="1"/>
    <col min="6" max="6" width="12.33203125" bestFit="1" customWidth="1"/>
    <col min="7" max="7" width="17.5546875" bestFit="1" customWidth="1"/>
  </cols>
  <sheetData>
    <row r="1" spans="1:7" x14ac:dyDescent="0.3">
      <c r="A1" t="s">
        <v>0</v>
      </c>
      <c r="B1" t="s">
        <v>8</v>
      </c>
      <c r="C1" t="s">
        <v>12</v>
      </c>
      <c r="D1" t="s">
        <v>11</v>
      </c>
      <c r="E1" t="s">
        <v>13</v>
      </c>
      <c r="F1" t="s">
        <v>14</v>
      </c>
      <c r="G1" t="s">
        <v>10</v>
      </c>
    </row>
    <row r="2" spans="1:7" x14ac:dyDescent="0.3">
      <c r="A2" t="s">
        <v>4</v>
      </c>
      <c r="B2">
        <v>3400000</v>
      </c>
      <c r="C2">
        <v>339999.99999999994</v>
      </c>
      <c r="D2">
        <f>3448181-2471577</f>
        <v>976604</v>
      </c>
      <c r="E2" s="1">
        <f>923805/2471577</f>
        <v>0.37377148274158561</v>
      </c>
      <c r="F2" s="1">
        <f>914172/2471577</f>
        <v>0.36987397115283077</v>
      </c>
      <c r="G2" s="1">
        <v>0.5635</v>
      </c>
    </row>
    <row r="3" spans="1:7" x14ac:dyDescent="0.3">
      <c r="A3" t="s">
        <v>5</v>
      </c>
      <c r="B3">
        <v>1358000</v>
      </c>
      <c r="C3">
        <v>149379.99999999997</v>
      </c>
      <c r="D3">
        <f>1768994 -579553</f>
        <v>1189441</v>
      </c>
      <c r="E3" s="1">
        <f>279847/579553</f>
        <v>0.48286696816339492</v>
      </c>
      <c r="F3" s="1">
        <f>149868/579553</f>
        <v>0.25859239793427002</v>
      </c>
      <c r="G3" s="1">
        <v>0.57089999999999996</v>
      </c>
    </row>
    <row r="4" spans="1:7" x14ac:dyDescent="0.3">
      <c r="A4" t="s">
        <v>6</v>
      </c>
      <c r="B4">
        <v>7000000</v>
      </c>
      <c r="C4">
        <v>70000.000000000058</v>
      </c>
      <c r="D4">
        <f>1781429-1960-1318392</f>
        <v>461077</v>
      </c>
      <c r="E4" s="1"/>
      <c r="F4" s="1"/>
      <c r="G4" s="1">
        <v>0.6</v>
      </c>
    </row>
    <row r="5" spans="1:7" x14ac:dyDescent="0.3">
      <c r="A5" t="s">
        <v>7</v>
      </c>
      <c r="B5">
        <v>8900000</v>
      </c>
      <c r="C5">
        <v>445000.00000000041</v>
      </c>
      <c r="D5">
        <f>3098947-951-2506557</f>
        <v>591439</v>
      </c>
      <c r="E5" s="1">
        <f>1641825/2506557</f>
        <v>0.65501203443608103</v>
      </c>
      <c r="F5" s="1">
        <f>586336/2506557</f>
        <v>0.23392087233603703</v>
      </c>
      <c r="G5" s="1">
        <v>0.61260000000000003</v>
      </c>
    </row>
    <row r="6" spans="1:7" x14ac:dyDescent="0.3">
      <c r="A6" t="s">
        <v>9</v>
      </c>
      <c r="B6">
        <v>7240000</v>
      </c>
      <c r="C6">
        <v>362000.00000000035</v>
      </c>
      <c r="D6">
        <f>1456014-7955-977186</f>
        <v>470873</v>
      </c>
      <c r="E6" s="1">
        <f>438250/977186</f>
        <v>0.44848166060504346</v>
      </c>
      <c r="F6" s="1">
        <f>201169/977186</f>
        <v>0.20586561821393265</v>
      </c>
      <c r="G6" s="1">
        <v>0.64570000000000005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67F4-B9C4-482E-A635-2E41BEB48D61}">
  <dimension ref="A1:F6"/>
  <sheetViews>
    <sheetView tabSelected="1" workbookViewId="0">
      <selection activeCell="H6" sqref="H6"/>
    </sheetView>
  </sheetViews>
  <sheetFormatPr defaultRowHeight="14.4" x14ac:dyDescent="0.3"/>
  <cols>
    <col min="1" max="1" width="13.109375" bestFit="1" customWidth="1"/>
    <col min="2" max="2" width="8.88671875" bestFit="1" customWidth="1"/>
    <col min="3" max="3" width="9.44140625" bestFit="1" customWidth="1"/>
    <col min="4" max="4" width="7.77734375" bestFit="1" customWidth="1"/>
    <col min="6" max="6" width="9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6" x14ac:dyDescent="0.3">
      <c r="A2" t="s">
        <v>4</v>
      </c>
      <c r="B2" s="2">
        <v>0.501</v>
      </c>
      <c r="C2" s="2">
        <v>0.48499999999999999</v>
      </c>
      <c r="D2" s="1">
        <v>1.4E-2</v>
      </c>
      <c r="E2" s="1">
        <v>0.48080000000000001</v>
      </c>
      <c r="F2" s="1">
        <v>0.44579999999999997</v>
      </c>
    </row>
    <row r="3" spans="1:6" x14ac:dyDescent="0.3">
      <c r="A3" t="s">
        <v>5</v>
      </c>
      <c r="B3" s="2">
        <v>0.49399999999999999</v>
      </c>
      <c r="C3" s="2">
        <v>0.48499999999999999</v>
      </c>
      <c r="D3" s="1">
        <v>0.01</v>
      </c>
      <c r="E3" s="1">
        <v>0.45500000000000002</v>
      </c>
      <c r="F3" s="1">
        <v>0.47920000000000001</v>
      </c>
    </row>
    <row r="4" spans="1:6" x14ac:dyDescent="0.3">
      <c r="A4" t="s">
        <v>6</v>
      </c>
      <c r="B4" s="2">
        <f>2449580/(2449580+2448484+61382)</f>
        <v>0.49392210339622611</v>
      </c>
      <c r="C4" s="2">
        <f>2448484/(2449580+2448484+61382)</f>
        <v>0.49370111097086244</v>
      </c>
      <c r="D4" s="1">
        <v>1.2E-2</v>
      </c>
      <c r="E4" s="1">
        <v>0.50439999999999996</v>
      </c>
      <c r="F4" s="1">
        <v>0.45350000000000001</v>
      </c>
    </row>
    <row r="5" spans="1:6" x14ac:dyDescent="0.3">
      <c r="A5" t="s">
        <v>7</v>
      </c>
      <c r="B5" s="2">
        <v>0.495</v>
      </c>
      <c r="C5" s="2">
        <v>0.49199999999999999</v>
      </c>
      <c r="D5" s="1">
        <v>1.0999999999999999E-2</v>
      </c>
      <c r="E5" s="1">
        <v>0.48180000000000001</v>
      </c>
      <c r="F5" s="1">
        <v>0.47460000000000002</v>
      </c>
    </row>
    <row r="6" spans="1:6" x14ac:dyDescent="0.3">
      <c r="A6" t="s">
        <v>9</v>
      </c>
      <c r="B6" s="2">
        <v>0.5</v>
      </c>
      <c r="C6" s="2">
        <v>0.48599999999999999</v>
      </c>
      <c r="D6" s="1">
        <v>8.9999999999999993E-3</v>
      </c>
      <c r="E6" s="1">
        <v>0.49830000000000002</v>
      </c>
      <c r="F6" s="1">
        <v>0.4617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</vt:lpstr>
      <vt:lpstr>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</dc:creator>
  <cp:lastModifiedBy>Yingjie</cp:lastModifiedBy>
  <dcterms:created xsi:type="dcterms:W3CDTF">2015-06-05T18:17:20Z</dcterms:created>
  <dcterms:modified xsi:type="dcterms:W3CDTF">2020-11-06T13:46:29Z</dcterms:modified>
</cp:coreProperties>
</file>