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sensoflife\3-Pro_bird\1-software\1-python_image_analysis\"/>
    </mc:Choice>
  </mc:AlternateContent>
  <xr:revisionPtr revIDLastSave="0" documentId="8_{5CD94BCE-6C20-417E-871A-190A4E5F5D95}" xr6:coauthVersionLast="28" xr6:coauthVersionMax="28" xr10:uidLastSave="{00000000-0000-0000-0000-000000000000}"/>
  <bookViews>
    <workbookView xWindow="0" yWindow="0" windowWidth="23880" windowHeight="10095" xr2:uid="{8949AC46-E5DA-44A5-9516-564B8E7917AF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W2" i="1"/>
  <c r="R2" i="1"/>
  <c r="C2" i="1" s="1"/>
  <c r="V2" i="1"/>
  <c r="Q2" i="1"/>
  <c r="M2" i="1"/>
  <c r="L2" i="1"/>
</calcChain>
</file>

<file path=xl/sharedStrings.xml><?xml version="1.0" encoding="utf-8"?>
<sst xmlns="http://schemas.openxmlformats.org/spreadsheetml/2006/main" count="26" uniqueCount="11">
  <si>
    <t>Trajectory_1</t>
  </si>
  <si>
    <t>ID</t>
  </si>
  <si>
    <t>lenght</t>
  </si>
  <si>
    <t>sinuosity</t>
  </si>
  <si>
    <t>x</t>
  </si>
  <si>
    <t>y</t>
  </si>
  <si>
    <t>Area</t>
  </si>
  <si>
    <t>distance</t>
  </si>
  <si>
    <t>angle</t>
  </si>
  <si>
    <t>Trajectory_2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</si>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</sst>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A231A-1C39-448D-87B2-485A39972C84}">
  <dimension ref="A1:W3"/>
  <sheetViews>
    <sheetView tabSelected="1" workbookViewId="0">
      <selection activeCell="C11" sqref="C11"/>
    </sheetView>
  </sheetViews>
  <sheetFormatPr baseColWidth="10" defaultRowHeight="15" x14ac:dyDescent="0.25"/>
  <sheetData>
    <row r="1" spans="1:2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4</v>
      </c>
      <c r="T1" t="s">
        <v>5</v>
      </c>
      <c r="U1" t="s">
        <v>6</v>
      </c>
      <c r="V1" t="s">
        <v>7</v>
      </c>
      <c r="W1" t="s">
        <v>8</v>
      </c>
    </row>
    <row r="2" spans="1:23" x14ac:dyDescent="0.25">
      <c r="A2" t="s">
        <v>0</v>
      </c>
      <c r="B2">
        <f>4</f>
        <v>4</v>
      </c>
      <c r="C2">
        <f>((R2-M2)+(W2-R2))/(B2-1)</f>
        <v>-9.914960432314075</v>
      </c>
      <c r="D2" s="1">
        <v>352</v>
      </c>
      <c r="E2" s="1">
        <v>425</v>
      </c>
      <c r="F2" s="1">
        <v>10</v>
      </c>
      <c r="G2" s="1">
        <v>0</v>
      </c>
      <c r="H2" s="1">
        <v>0</v>
      </c>
      <c r="I2" s="1">
        <v>354</v>
      </c>
      <c r="J2" s="1">
        <v>428</v>
      </c>
      <c r="K2" s="1">
        <v>8</v>
      </c>
      <c r="L2" s="1">
        <f>SQRT((I2-D2)^2+(J2-E2)^2)</f>
        <v>3.6055512754639891</v>
      </c>
      <c r="M2" s="1">
        <f>IF((J2-E2)&gt;0,ATAN2((I2-D2),(J2-E2))*180/PI(),360+ATAN2((I2-D2),(J2-E2))*180/PI())</f>
        <v>56.309932474020215</v>
      </c>
      <c r="N2" s="1">
        <v>357</v>
      </c>
      <c r="O2" s="1">
        <v>431</v>
      </c>
      <c r="P2" s="1">
        <v>9</v>
      </c>
      <c r="Q2" s="1">
        <f>SQRT((N2-I2)^2+(O2-J2)^2)</f>
        <v>4.2426406871192848</v>
      </c>
      <c r="R2" s="1">
        <f>IF((O2-J2)&gt;0,ATAN2((N2-I2),(O2-J2))*180/PI(),360+ATAN2((N2-I2),(O2-J2))*180/PI())</f>
        <v>45</v>
      </c>
      <c r="S2" s="1">
        <v>359</v>
      </c>
      <c r="T2" s="1">
        <v>432</v>
      </c>
      <c r="U2" s="1">
        <v>8</v>
      </c>
      <c r="V2" s="1">
        <f>SQRT((S2-N2)^2+(T2-O2)^2)</f>
        <v>2.2360679774997898</v>
      </c>
      <c r="W2" s="1">
        <f>IF((T2-O2)&gt;0,ATAN2((S2-N2),(T2-O2))*180/PI(),360+ATAN2((S2-N2),(T2-O2))*180/PI())</f>
        <v>26.56505117707799</v>
      </c>
    </row>
    <row r="3" spans="1:23" x14ac:dyDescent="0.25">
      <c r="A3" t="s">
        <v>9</v>
      </c>
      <c r="B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</dc:creator>
  <cp:lastModifiedBy>HUB</cp:lastModifiedBy>
  <dcterms:created xsi:type="dcterms:W3CDTF">2018-03-18T15:18:18Z</dcterms:created>
  <dcterms:modified xsi:type="dcterms:W3CDTF">2018-03-18T17:26:06Z</dcterms:modified>
</cp:coreProperties>
</file>