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ef9741e6c4fce/0.PhD.Candidate/12. NPSID_IEEE/NPSID_IEEE/Matlab_code/NoiseLevelEstimation/NLE_image/"/>
    </mc:Choice>
  </mc:AlternateContent>
  <xr:revisionPtr revIDLastSave="258" documentId="8_{0FAF736D-C195-464A-9767-36093DB8A401}" xr6:coauthVersionLast="45" xr6:coauthVersionMax="45" xr10:uidLastSave="{8325006B-4EE4-DB46-B8A8-65F1F6982CDA}"/>
  <bookViews>
    <workbookView xWindow="0" yWindow="500" windowWidth="28800" windowHeight="16460" activeTab="8" xr2:uid="{70E3977A-1112-5549-88FE-A4EB6BFC6D5F}"/>
  </bookViews>
  <sheets>
    <sheet name="Sheet1" sheetId="1" r:id="rId1"/>
    <sheet name="GS-Imp" sheetId="4" r:id="rId2"/>
    <sheet name="GS-IMP-NEW(minibatch)" sheetId="5" r:id="rId3"/>
    <sheet name="Sheet3" sheetId="7" r:id="rId4"/>
    <sheet name="ICCV2015" sheetId="6" r:id="rId5"/>
    <sheet name="PCANLE2012" sheetId="2" r:id="rId6"/>
    <sheet name="Noiselevel2015" sheetId="3" r:id="rId7"/>
    <sheet name="Real-Image" sheetId="8" r:id="rId8"/>
    <sheet name="RAISE" sheetId="9" r:id="rId9"/>
  </sheets>
  <definedNames>
    <definedName name="_xlnm._FilterDatabase" localSheetId="4" hidden="1">ICCV2015!$A$2:$B$39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5" l="1"/>
  <c r="L39" i="5"/>
  <c r="N39" i="5"/>
  <c r="P39" i="5"/>
  <c r="U39" i="5"/>
  <c r="K35" i="5"/>
  <c r="L35" i="5"/>
  <c r="M35" i="5"/>
  <c r="N35" i="5"/>
  <c r="O35" i="5"/>
  <c r="P35" i="5"/>
  <c r="Q35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6" i="5"/>
  <c r="L36" i="5"/>
  <c r="M36" i="5"/>
  <c r="N36" i="5"/>
  <c r="O36" i="5"/>
  <c r="P36" i="5"/>
  <c r="Q36" i="5"/>
  <c r="K37" i="5"/>
  <c r="L37" i="5"/>
  <c r="M37" i="5"/>
  <c r="N37" i="5"/>
  <c r="O37" i="5"/>
  <c r="P37" i="5"/>
  <c r="Q37" i="5"/>
  <c r="K38" i="5"/>
  <c r="L38" i="5"/>
  <c r="M38" i="5"/>
  <c r="N38" i="5"/>
  <c r="O38" i="5"/>
  <c r="P38" i="5"/>
  <c r="Q38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Q5" i="5"/>
  <c r="L5" i="5"/>
  <c r="M5" i="5"/>
  <c r="N5" i="5"/>
  <c r="O5" i="5"/>
  <c r="P5" i="5"/>
  <c r="K5" i="5"/>
  <c r="B39" i="5"/>
  <c r="G5" i="5"/>
  <c r="G30" i="5"/>
  <c r="G31" i="5"/>
  <c r="G32" i="5"/>
  <c r="G33" i="5"/>
  <c r="G35" i="5"/>
  <c r="G36" i="5"/>
  <c r="G37" i="5"/>
  <c r="G38" i="5"/>
  <c r="G6" i="5"/>
  <c r="G7" i="5"/>
  <c r="G8" i="5"/>
  <c r="G10" i="5"/>
  <c r="G11" i="5"/>
  <c r="G12" i="5"/>
  <c r="G13" i="5"/>
  <c r="G15" i="5"/>
  <c r="G16" i="5"/>
  <c r="G17" i="5"/>
  <c r="G18" i="5"/>
  <c r="G20" i="5"/>
  <c r="G21" i="5"/>
  <c r="G22" i="5"/>
  <c r="G23" i="5"/>
  <c r="G25" i="5"/>
  <c r="G26" i="5"/>
  <c r="G27" i="5"/>
  <c r="G28" i="5"/>
  <c r="F39" i="5" l="1"/>
  <c r="AV33" i="5"/>
  <c r="AX33" i="5"/>
  <c r="AZ33" i="5"/>
  <c r="BB33" i="5"/>
  <c r="AO39" i="5"/>
  <c r="AE39" i="5"/>
  <c r="AG39" i="5"/>
  <c r="AI39" i="5"/>
  <c r="AK39" i="5"/>
  <c r="AM39" i="5"/>
  <c r="W39" i="5"/>
  <c r="Y39" i="5"/>
  <c r="H39" i="5"/>
  <c r="D39" i="5"/>
  <c r="G22" i="4" l="1"/>
  <c r="G21" i="4"/>
  <c r="G20" i="4"/>
  <c r="G19" i="4"/>
  <c r="G17" i="4"/>
  <c r="G16" i="4"/>
  <c r="G15" i="4"/>
  <c r="G14" i="4"/>
  <c r="G12" i="4"/>
  <c r="G11" i="4"/>
  <c r="G10" i="4"/>
  <c r="G9" i="4"/>
  <c r="G7" i="4"/>
  <c r="G6" i="4"/>
  <c r="G5" i="4"/>
  <c r="G4" i="4"/>
  <c r="G22" i="1" l="1"/>
  <c r="G5" i="1"/>
  <c r="G6" i="1"/>
  <c r="G7" i="1"/>
  <c r="G9" i="1"/>
  <c r="G10" i="1"/>
  <c r="G11" i="1"/>
  <c r="G12" i="1"/>
  <c r="G14" i="1"/>
  <c r="G15" i="1"/>
  <c r="G16" i="1"/>
  <c r="G17" i="1"/>
  <c r="G19" i="1"/>
  <c r="G20" i="1"/>
  <c r="G21" i="1"/>
  <c r="G4" i="1"/>
  <c r="C13" i="2"/>
  <c r="C14" i="2"/>
  <c r="C15" i="2"/>
  <c r="C7" i="2"/>
  <c r="C8" i="2"/>
  <c r="C9" i="2"/>
  <c r="C10" i="2"/>
  <c r="C17" i="2"/>
  <c r="C18" i="2"/>
  <c r="C19" i="2"/>
  <c r="C20" i="2"/>
  <c r="C2" i="2"/>
  <c r="C3" i="2"/>
  <c r="C4" i="2"/>
  <c r="C5" i="2"/>
  <c r="C12" i="2"/>
</calcChain>
</file>

<file path=xl/sharedStrings.xml><?xml version="1.0" encoding="utf-8"?>
<sst xmlns="http://schemas.openxmlformats.org/spreadsheetml/2006/main" count="358" uniqueCount="156">
  <si>
    <t xml:space="preserve"> cameraman-In-10.mat</t>
  </si>
  <si>
    <t xml:space="preserve"> cameraman-In-15.mat</t>
  </si>
  <si>
    <t xml:space="preserve"> cameraman-In-20.mat</t>
  </si>
  <si>
    <t xml:space="preserve"> cameraman-In-25.mat</t>
  </si>
  <si>
    <t xml:space="preserve"> fingerprint1-In-10.mat</t>
  </si>
  <si>
    <t xml:space="preserve"> fingerprint1-In-15.mat</t>
  </si>
  <si>
    <t xml:space="preserve"> fingerprint1-In-20.mat</t>
  </si>
  <si>
    <t xml:space="preserve"> fingerprint1-In-25.mat</t>
  </si>
  <si>
    <t xml:space="preserve"> lena-In-10.mat</t>
  </si>
  <si>
    <t xml:space="preserve"> lena-In-15.mat</t>
  </si>
  <si>
    <t xml:space="preserve"> lena-In-20.mat</t>
  </si>
  <si>
    <t xml:space="preserve"> lena-In-25.mat</t>
  </si>
  <si>
    <t xml:space="preserve"> mdn4_w-In-10.mat</t>
  </si>
  <si>
    <t xml:space="preserve"> mdn4_w-In-15.mat</t>
  </si>
  <si>
    <t xml:space="preserve"> mdn4_w-In-20.mat</t>
  </si>
  <si>
    <t xml:space="preserve"> mdn4_w-In-25.mat</t>
  </si>
  <si>
    <t>NLPM_NLE</t>
  </si>
  <si>
    <t>cameraman</t>
  </si>
  <si>
    <t>fingerprint1</t>
  </si>
  <si>
    <t>lena</t>
  </si>
  <si>
    <t>mdn4</t>
  </si>
  <si>
    <t>PCANLE2012</t>
  </si>
  <si>
    <t>Error</t>
  </si>
  <si>
    <t>Estimated</t>
  </si>
  <si>
    <t>NL2015</t>
  </si>
  <si>
    <t>Exact</t>
  </si>
  <si>
    <t xml:space="preserve">NLE </t>
  </si>
  <si>
    <t>dif_noise</t>
  </si>
  <si>
    <t xml:space="preserve">name </t>
  </si>
  <si>
    <t xml:space="preserve">K  </t>
  </si>
  <si>
    <t xml:space="preserve">sigmaG </t>
  </si>
  <si>
    <t xml:space="preserve">tau  </t>
  </si>
  <si>
    <t xml:space="preserve">alpha  </t>
  </si>
  <si>
    <t>beta</t>
  </si>
  <si>
    <t xml:space="preserve"> cameraman-IMPGS-NLE-10.mat</t>
  </si>
  <si>
    <t xml:space="preserve"> cameraman-IMPGS-NLE-15.mat</t>
  </si>
  <si>
    <t xml:space="preserve"> cameraman-IMPGS-NLE-20.mat</t>
  </si>
  <si>
    <t xml:space="preserve"> cameraman-IMPGS-NLE-25.mat</t>
  </si>
  <si>
    <t xml:space="preserve"> fingerprint1-IMPGS-NLE-10.mat</t>
  </si>
  <si>
    <t xml:space="preserve"> fingerprint1-IMPGS-NLE-15.mat</t>
  </si>
  <si>
    <t xml:space="preserve"> fingerprint1-IMPGS-NLE-20.mat</t>
  </si>
  <si>
    <t xml:space="preserve"> fingerprint1-IMPGS-NLE-25.mat</t>
  </si>
  <si>
    <t xml:space="preserve"> lena-IMPGS-NLE-10.mat</t>
  </si>
  <si>
    <t xml:space="preserve"> lena-IMPGS-NLE-15.mat</t>
  </si>
  <si>
    <t xml:space="preserve"> lena-IMPGS-NLE-20.mat</t>
  </si>
  <si>
    <t xml:space="preserve"> lena-IMPGS-NLE-25.mat</t>
  </si>
  <si>
    <t xml:space="preserve"> mdn4_w-IMPGS-NLE-10.mat</t>
  </si>
  <si>
    <t xml:space="preserve"> mdn4_w-IMPGS-NLE-15.mat</t>
  </si>
  <si>
    <t xml:space="preserve"> mdn4_w-IMPGS-NLE-20.mat</t>
  </si>
  <si>
    <t xml:space="preserve"> mdn4_w-IMPGS-NLE-25.mat</t>
  </si>
  <si>
    <t xml:space="preserve">NLPM_NLE	</t>
  </si>
  <si>
    <t>10</t>
  </si>
  <si>
    <t>20</t>
  </si>
  <si>
    <t>15</t>
  </si>
  <si>
    <t>25</t>
  </si>
  <si>
    <t>Barbara</t>
  </si>
  <si>
    <t>Window</t>
  </si>
  <si>
    <t>Starfish</t>
  </si>
  <si>
    <t>Butterfly</t>
  </si>
  <si>
    <t>Cameraman</t>
  </si>
  <si>
    <t>Lena</t>
  </si>
  <si>
    <t>Synthetic</t>
  </si>
  <si>
    <t>PCA</t>
  </si>
  <si>
    <t>SIB</t>
  </si>
  <si>
    <t>Est</t>
  </si>
  <si>
    <t xml:space="preserve"> (miniBatch)</t>
  </si>
  <si>
    <t>Average</t>
  </si>
  <si>
    <t>04-IMPGS-NLE-10.mat</t>
  </si>
  <si>
    <t>04-IMPGS-NLE-15.mat</t>
  </si>
  <si>
    <t>04-IMPGS-NLE-20.mat</t>
  </si>
  <si>
    <t>04-IMPGS-NLE-25.mat</t>
  </si>
  <si>
    <t>Barbara-IMPGS-NLE-10.mat</t>
  </si>
  <si>
    <t>Barbara-IMPGS-NLE-15.mat</t>
  </si>
  <si>
    <t>Barbara-IMPGS-NLE-20.mat</t>
  </si>
  <si>
    <t>Barbara-IMPGS-NLE-25.mat</t>
  </si>
  <si>
    <t>I07-IMPGS-NLE-10.mat</t>
  </si>
  <si>
    <t>I07-IMPGS-NLE-15.mat</t>
  </si>
  <si>
    <t>I07-IMPGS-NLE-20.mat</t>
  </si>
  <si>
    <t>I07-IMPGS-NLE-25.mat</t>
  </si>
  <si>
    <t>butterfly_GT-IMPGS-NLE-10.mat</t>
  </si>
  <si>
    <t>butterfly_GT-IMPGS-NLE-15.mat</t>
  </si>
  <si>
    <t>butterfly_GT-IMPGS-NLE-20.mat</t>
  </si>
  <si>
    <t>butterfly_GT-IMPGS-NLE-25.mat</t>
  </si>
  <si>
    <t>cameraman-IMPGS-NLE-10.mat</t>
  </si>
  <si>
    <t>cameraman-IMPGS-NLE-15.mat</t>
  </si>
  <si>
    <t>cameraman-IMPGS-NLE-20.mat</t>
  </si>
  <si>
    <t>cameraman-IMPGS-NLE-25.mat</t>
  </si>
  <si>
    <t>lena-IMPGS-NLE-10.mat</t>
  </si>
  <si>
    <t>lena-IMPGS-NLE-15.mat</t>
  </si>
  <si>
    <t>lena-IMPGS-NLE-20.mat</t>
  </si>
  <si>
    <t>lena-IMPGS-NLE-25.mat</t>
  </si>
  <si>
    <t>mdn4_w-IMPGS-NLE-10.mat</t>
  </si>
  <si>
    <t>mdn4_w-IMPGS-NLE-15.mat</t>
  </si>
  <si>
    <t>mdn4_w-IMPGS-NLE-20.mat</t>
  </si>
  <si>
    <t>mdn4_w-IMPGS-NLE-25.mat</t>
  </si>
  <si>
    <t>nlpm</t>
  </si>
  <si>
    <t>pca</t>
  </si>
  <si>
    <t>sib</t>
  </si>
  <si>
    <t>truth</t>
  </si>
  <si>
    <t>fingerprint1-In-20.mat</t>
  </si>
  <si>
    <t>mdn4_w-In-10.mat</t>
  </si>
  <si>
    <t>fingerprint1-In-25.mat</t>
  </si>
  <si>
    <t>mdn4_w-In-15.mat</t>
  </si>
  <si>
    <t>Barbara-In-25.mat</t>
  </si>
  <si>
    <t>butterfly_GT-In-25.mat</t>
  </si>
  <si>
    <t>I07-In-10.mat</t>
  </si>
  <si>
    <t>cameraman-In-20.mat</t>
  </si>
  <si>
    <t>04-In-15.mat</t>
  </si>
  <si>
    <t>lena-In-25.mat</t>
  </si>
  <si>
    <t>cameraman-In-25.mat</t>
  </si>
  <si>
    <t>04-In-10.mat</t>
  </si>
  <si>
    <t>lena-In-20.mat</t>
  </si>
  <si>
    <t>Barbara-In-20.mat</t>
  </si>
  <si>
    <t>butterfly_GT-In-20.mat</t>
  </si>
  <si>
    <t>I07-In-15.mat</t>
  </si>
  <si>
    <t>Barbara-In-10.mat</t>
  </si>
  <si>
    <t>butterfly_GT-In-10.mat</t>
  </si>
  <si>
    <t>I07-In-25.mat</t>
  </si>
  <si>
    <t>cameraman-In-15.mat</t>
  </si>
  <si>
    <t>04-In-20.mat</t>
  </si>
  <si>
    <t>lena-In-10.mat</t>
  </si>
  <si>
    <t>cameraman-In-10.mat</t>
  </si>
  <si>
    <t>04-In-25.mat</t>
  </si>
  <si>
    <t>lena-In-15.mat</t>
  </si>
  <si>
    <t>Barbara-In-15.mat</t>
  </si>
  <si>
    <t>butterfly_GT-In-15.mat</t>
  </si>
  <si>
    <t>I07-In-20.mat</t>
  </si>
  <si>
    <t>fingerprint1-In-15.mat</t>
  </si>
  <si>
    <t>mdn4_w-In-25.mat</t>
  </si>
  <si>
    <t>fingerprint1-In-10.mat</t>
  </si>
  <si>
    <t>mdn4_w-In-20.mat</t>
  </si>
  <si>
    <t>Name</t>
  </si>
  <si>
    <t>NLE</t>
  </si>
  <si>
    <t>ICCV2015</t>
  </si>
  <si>
    <t>NLPM-NLE</t>
  </si>
  <si>
    <t>Plug</t>
  </si>
  <si>
    <t>Circuit</t>
  </si>
  <si>
    <t>Book</t>
  </si>
  <si>
    <t>Ball</t>
  </si>
  <si>
    <t>Classroom</t>
  </si>
  <si>
    <t>Flower</t>
  </si>
  <si>
    <t>Bulletin</t>
  </si>
  <si>
    <t>C</t>
  </si>
  <si>
    <t>PCA-NLE</t>
  </si>
  <si>
    <t>WTP-NLE</t>
  </si>
  <si>
    <t>ESM-NLE</t>
  </si>
  <si>
    <t>boat</t>
  </si>
  <si>
    <t>boat_1k</t>
  </si>
  <si>
    <t>buoy</t>
  </si>
  <si>
    <t>buoy_1k</t>
  </si>
  <si>
    <t>flat</t>
  </si>
  <si>
    <t>painting</t>
  </si>
  <si>
    <t>painting2</t>
  </si>
  <si>
    <t>painting2_1k</t>
  </si>
  <si>
    <t>painting_1k</t>
  </si>
  <si>
    <t>boat2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</si>
</sst>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ourier"/>
      <family val="1"/>
    </font>
    <font>
      <sz val="14"/>
      <color theme="1"/>
      <name val="Courier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8" xfId="0" applyNumberFormat="1" applyBorder="1" applyAlignment="1">
      <alignment horizontal="left" vertical="center" wrapText="1" indent="1"/>
    </xf>
    <xf numFmtId="165" fontId="0" fillId="0" borderId="13" xfId="0" applyNumberFormat="1" applyBorder="1" applyAlignment="1">
      <alignment horizontal="left" vertical="center" wrapText="1" indent="1"/>
    </xf>
    <xf numFmtId="165" fontId="0" fillId="0" borderId="8" xfId="0" applyNumberFormat="1" applyFill="1" applyBorder="1" applyAlignment="1">
      <alignment horizontal="left" vertical="center" wrapText="1" indent="1"/>
    </xf>
    <xf numFmtId="165" fontId="0" fillId="0" borderId="13" xfId="0" applyNumberFormat="1" applyFill="1" applyBorder="1" applyAlignment="1">
      <alignment horizontal="left" vertical="center" wrapText="1" indent="1"/>
    </xf>
    <xf numFmtId="165" fontId="0" fillId="0" borderId="6" xfId="0" applyNumberFormat="1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Fill="1" applyBorder="1"/>
    <xf numFmtId="0" fontId="0" fillId="0" borderId="11" xfId="0" applyFill="1" applyBorder="1" applyAlignment="1">
      <alignment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Border="1"/>
    <xf numFmtId="165" fontId="0" fillId="0" borderId="0" xfId="0" applyNumberFormat="1"/>
    <xf numFmtId="49" fontId="0" fillId="0" borderId="17" xfId="0" applyNumberFormat="1" applyFill="1" applyBorder="1" applyAlignment="1">
      <alignment horizontal="center" vertical="center" wrapText="1"/>
    </xf>
    <xf numFmtId="165" fontId="0" fillId="0" borderId="5" xfId="0" applyNumberFormat="1" applyBorder="1" applyAlignment="1"/>
    <xf numFmtId="165" fontId="0" fillId="0" borderId="0" xfId="0" applyNumberFormat="1" applyBorder="1" applyAlignment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  <xf numFmtId="165" fontId="0" fillId="0" borderId="13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left" vertical="center" wrapText="1" indent="1"/>
    </xf>
    <xf numFmtId="165" fontId="0" fillId="0" borderId="0" xfId="0" applyNumberFormat="1" applyFill="1" applyBorder="1" applyAlignment="1">
      <alignment horizontal="left" vertical="center" wrapText="1" indent="1"/>
    </xf>
    <xf numFmtId="0" fontId="0" fillId="0" borderId="12" xfId="0" applyBorder="1" applyAlignment="1">
      <alignment vertical="center" wrapText="1"/>
    </xf>
    <xf numFmtId="165" fontId="0" fillId="0" borderId="12" xfId="0" applyNumberFormat="1" applyBorder="1" applyAlignment="1">
      <alignment horizontal="left" vertical="center" wrapText="1" indent="1"/>
    </xf>
    <xf numFmtId="165" fontId="0" fillId="0" borderId="12" xfId="0" applyNumberFormat="1" applyFill="1" applyBorder="1" applyAlignment="1">
      <alignment horizontal="left" vertical="center" wrapText="1" indent="1"/>
    </xf>
    <xf numFmtId="165" fontId="0" fillId="0" borderId="12" xfId="0" applyNumberFormat="1" applyBorder="1" applyAlignment="1">
      <alignment horizontal="center" vertical="center" wrapText="1"/>
    </xf>
    <xf numFmtId="165" fontId="4" fillId="0" borderId="12" xfId="0" applyNumberFormat="1" applyFont="1" applyBorder="1" applyAlignment="1">
      <alignment vertical="center" wrapText="1"/>
    </xf>
    <xf numFmtId="165" fontId="0" fillId="0" borderId="12" xfId="0" applyNumberFormat="1" applyBorder="1"/>
    <xf numFmtId="165" fontId="0" fillId="0" borderId="12" xfId="0" applyNumberForma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0" borderId="6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744-2DCB-3E4A-8856-2E4F879204E4}">
  <dimension ref="A1:Q22"/>
  <sheetViews>
    <sheetView workbookViewId="0">
      <selection activeCell="E27" sqref="E27:Q27"/>
    </sheetView>
  </sheetViews>
  <sheetFormatPr baseColWidth="10" defaultRowHeight="16" x14ac:dyDescent="0.2"/>
  <cols>
    <col min="1" max="7" width="10.83203125" style="9" customWidth="1"/>
    <col min="12" max="12" width="31" customWidth="1"/>
  </cols>
  <sheetData>
    <row r="1" spans="1:17" ht="17" thickBot="1" x14ac:dyDescent="0.25">
      <c r="A1" s="21"/>
      <c r="B1" s="103" t="s">
        <v>16</v>
      </c>
      <c r="C1" s="104"/>
      <c r="D1" s="103" t="s">
        <v>21</v>
      </c>
      <c r="E1" s="104"/>
      <c r="F1" s="103" t="s">
        <v>24</v>
      </c>
      <c r="G1" s="103"/>
    </row>
    <row r="2" spans="1:17" ht="18" thickBot="1" x14ac:dyDescent="0.25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16" t="s">
        <v>22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pans="1:17" ht="21" customHeight="1" thickBot="1" x14ac:dyDescent="0.25">
      <c r="A3" s="101" t="s">
        <v>20</v>
      </c>
      <c r="B3" s="101"/>
      <c r="C3" s="101"/>
      <c r="D3" s="101"/>
      <c r="E3" s="101"/>
      <c r="F3" s="101"/>
      <c r="G3" s="101"/>
      <c r="J3" s="4">
        <v>9.9626999999999999</v>
      </c>
      <c r="K3" s="2">
        <v>3.73E-2</v>
      </c>
      <c r="L3" s="2" t="s">
        <v>34</v>
      </c>
      <c r="M3" s="2">
        <v>8</v>
      </c>
      <c r="N3" s="2">
        <v>1.5</v>
      </c>
      <c r="O3" s="2">
        <v>10.5</v>
      </c>
      <c r="P3" s="2">
        <v>0.8</v>
      </c>
      <c r="Q3" s="2">
        <v>1E-3</v>
      </c>
    </row>
    <row r="4" spans="1:17" ht="20" customHeight="1" thickBot="1" x14ac:dyDescent="0.25">
      <c r="A4" s="18">
        <v>10</v>
      </c>
      <c r="B4" s="11">
        <v>9.9115009999999995</v>
      </c>
      <c r="C4" s="25">
        <v>8.8498999999999994E-2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  <c r="J4" s="4">
        <v>15.026400000000001</v>
      </c>
      <c r="K4" s="2">
        <v>-2.6374000000000002E-2</v>
      </c>
      <c r="L4" s="2" t="s">
        <v>35</v>
      </c>
      <c r="M4" s="2">
        <v>11</v>
      </c>
      <c r="N4" s="2">
        <v>1.5</v>
      </c>
      <c r="O4" s="2">
        <v>15</v>
      </c>
      <c r="P4" s="2">
        <v>0.8</v>
      </c>
      <c r="Q4" s="2">
        <v>1E-3</v>
      </c>
    </row>
    <row r="5" spans="1:17" ht="20" customHeight="1" thickBot="1" x14ac:dyDescent="0.25">
      <c r="A5" s="19">
        <v>15</v>
      </c>
      <c r="B5" s="11">
        <v>14.966452</v>
      </c>
      <c r="C5" s="26">
        <v>3.3548000000000001E-2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  <c r="J5" s="4">
        <v>19.964500000000001</v>
      </c>
      <c r="K5" s="2">
        <v>3.5528999999999998E-2</v>
      </c>
      <c r="L5" s="2" t="s">
        <v>36</v>
      </c>
      <c r="M5" s="2">
        <v>16</v>
      </c>
      <c r="N5" s="2">
        <v>1.5</v>
      </c>
      <c r="O5" s="2">
        <v>15</v>
      </c>
      <c r="P5" s="2">
        <v>0.8</v>
      </c>
      <c r="Q5" s="2">
        <v>1E-3</v>
      </c>
    </row>
    <row r="6" spans="1:17" ht="20" customHeight="1" thickBot="1" x14ac:dyDescent="0.25">
      <c r="A6" s="19">
        <v>20</v>
      </c>
      <c r="B6" s="11">
        <v>20.004569</v>
      </c>
      <c r="C6" s="26">
        <v>-4.5690000000000001E-3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  <c r="J6" s="4">
        <v>24.9937</v>
      </c>
      <c r="K6" s="2">
        <v>6.2729999999999999E-3</v>
      </c>
      <c r="L6" s="2" t="s">
        <v>37</v>
      </c>
      <c r="M6" s="2">
        <v>20</v>
      </c>
      <c r="N6" s="2">
        <v>1.5</v>
      </c>
      <c r="O6" s="2">
        <v>27</v>
      </c>
      <c r="P6" s="2">
        <v>0.8</v>
      </c>
      <c r="Q6" s="2">
        <v>1E-3</v>
      </c>
    </row>
    <row r="7" spans="1:17" ht="20" customHeight="1" thickBot="1" x14ac:dyDescent="0.25">
      <c r="A7" s="20">
        <v>25</v>
      </c>
      <c r="B7" s="17">
        <v>25.127618999999999</v>
      </c>
      <c r="C7" s="27">
        <v>-0.12761900000000001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  <c r="J7" s="4">
        <v>10.066599999999999</v>
      </c>
      <c r="K7" s="2">
        <v>-6.6621E-2</v>
      </c>
      <c r="L7" s="2" t="s">
        <v>38</v>
      </c>
      <c r="M7" s="2">
        <v>8</v>
      </c>
      <c r="N7" s="2">
        <v>1.5</v>
      </c>
      <c r="O7" s="2">
        <v>11</v>
      </c>
      <c r="P7" s="2">
        <v>0.8</v>
      </c>
      <c r="Q7" s="2">
        <v>1E-3</v>
      </c>
    </row>
    <row r="8" spans="1:17" ht="20" customHeight="1" thickBot="1" x14ac:dyDescent="0.25">
      <c r="A8" s="101" t="s">
        <v>18</v>
      </c>
      <c r="B8" s="101"/>
      <c r="C8" s="101"/>
      <c r="D8" s="101"/>
      <c r="E8" s="101"/>
      <c r="F8" s="101"/>
      <c r="G8" s="101"/>
      <c r="J8" s="4">
        <v>14.2639</v>
      </c>
      <c r="K8" s="2">
        <v>0.73612999999999995</v>
      </c>
      <c r="L8" s="2" t="s">
        <v>39</v>
      </c>
      <c r="M8" s="2">
        <v>10</v>
      </c>
      <c r="N8" s="2">
        <v>1.5</v>
      </c>
      <c r="O8" s="2">
        <v>11</v>
      </c>
      <c r="P8" s="2">
        <v>0.8</v>
      </c>
      <c r="Q8" s="2">
        <v>1E-3</v>
      </c>
    </row>
    <row r="9" spans="1:17" ht="20" customHeight="1" thickBot="1" x14ac:dyDescent="0.25">
      <c r="A9" s="18">
        <v>10</v>
      </c>
      <c r="B9" s="11">
        <v>10.019482</v>
      </c>
      <c r="C9" s="25">
        <v>-1.9481999999999999E-2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  <c r="J9" s="4">
        <v>19.973099999999999</v>
      </c>
      <c r="K9" s="2">
        <v>2.6889E-2</v>
      </c>
      <c r="L9" s="2" t="s">
        <v>40</v>
      </c>
      <c r="M9" s="2">
        <v>8</v>
      </c>
      <c r="N9" s="2">
        <v>1.5</v>
      </c>
      <c r="O9" s="2">
        <v>11.5</v>
      </c>
      <c r="P9" s="2">
        <v>0.8</v>
      </c>
      <c r="Q9" s="2">
        <v>1E-3</v>
      </c>
    </row>
    <row r="10" spans="1:17" ht="20" customHeight="1" thickBot="1" x14ac:dyDescent="0.25">
      <c r="A10" s="19">
        <v>15</v>
      </c>
      <c r="B10" s="11">
        <v>14.863484</v>
      </c>
      <c r="C10" s="26">
        <v>0.136516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  <c r="J10" s="4">
        <v>24.8993</v>
      </c>
      <c r="K10" s="2">
        <v>0.10066</v>
      </c>
      <c r="L10" s="2" t="s">
        <v>41</v>
      </c>
      <c r="M10" s="2">
        <v>7</v>
      </c>
      <c r="N10" s="2">
        <v>1.5</v>
      </c>
      <c r="O10" s="2">
        <v>12.5</v>
      </c>
      <c r="P10" s="2">
        <v>0.6</v>
      </c>
      <c r="Q10" s="2">
        <v>1E-3</v>
      </c>
    </row>
    <row r="11" spans="1:17" ht="20" customHeight="1" thickBot="1" x14ac:dyDescent="0.25">
      <c r="A11" s="19">
        <v>20</v>
      </c>
      <c r="B11" s="11">
        <v>19.894462999999998</v>
      </c>
      <c r="C11" s="26">
        <v>0.10553700000000001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  <c r="J11" s="4">
        <v>10.0023</v>
      </c>
      <c r="K11" s="2">
        <v>-2.3165999999999998E-3</v>
      </c>
      <c r="L11" s="2" t="s">
        <v>42</v>
      </c>
      <c r="M11" s="2">
        <v>8</v>
      </c>
      <c r="N11" s="2">
        <v>1.5</v>
      </c>
      <c r="O11" s="2">
        <v>13</v>
      </c>
      <c r="P11" s="2">
        <v>0.8</v>
      </c>
      <c r="Q11" s="2">
        <v>1E-3</v>
      </c>
    </row>
    <row r="12" spans="1:17" ht="20" customHeight="1" thickBot="1" x14ac:dyDescent="0.25">
      <c r="A12" s="20">
        <v>25</v>
      </c>
      <c r="B12" s="17">
        <v>24.936769999999999</v>
      </c>
      <c r="C12" s="27">
        <v>6.3229999999999995E-2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  <c r="J12" s="4">
        <v>14.994300000000001</v>
      </c>
      <c r="K12" s="2">
        <v>5.7076000000000002E-3</v>
      </c>
      <c r="L12" s="2" t="s">
        <v>43</v>
      </c>
      <c r="M12" s="2">
        <v>11.5</v>
      </c>
      <c r="N12" s="2">
        <v>1.5</v>
      </c>
      <c r="O12" s="2">
        <v>20</v>
      </c>
      <c r="P12" s="2">
        <v>0.8</v>
      </c>
      <c r="Q12" s="2">
        <v>1E-3</v>
      </c>
    </row>
    <row r="13" spans="1:17" ht="20" customHeight="1" thickBot="1" x14ac:dyDescent="0.25">
      <c r="A13" s="101" t="s">
        <v>17</v>
      </c>
      <c r="B13" s="101"/>
      <c r="C13" s="101"/>
      <c r="D13" s="101"/>
      <c r="E13" s="101"/>
      <c r="F13" s="101"/>
      <c r="G13" s="101"/>
      <c r="J13" s="4">
        <v>20.0123</v>
      </c>
      <c r="K13" s="2">
        <v>-1.2286999999999999E-2</v>
      </c>
      <c r="L13" s="2" t="s">
        <v>44</v>
      </c>
      <c r="M13" s="2">
        <v>15.5</v>
      </c>
      <c r="N13" s="2">
        <v>1.5</v>
      </c>
      <c r="O13" s="2">
        <v>30</v>
      </c>
      <c r="P13" s="2">
        <v>0.8</v>
      </c>
      <c r="Q13" s="2">
        <v>1E-3</v>
      </c>
    </row>
    <row r="14" spans="1:17" ht="20" customHeight="1" thickBot="1" x14ac:dyDescent="0.25">
      <c r="A14" s="18">
        <v>10</v>
      </c>
      <c r="B14" s="11">
        <v>9.9955420000000004</v>
      </c>
      <c r="C14" s="25">
        <v>4.4580000000000002E-3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  <c r="J14" s="4">
        <v>25.0002</v>
      </c>
      <c r="K14" s="2">
        <v>-1.9908999999999999E-4</v>
      </c>
      <c r="L14" s="2" t="s">
        <v>45</v>
      </c>
      <c r="M14" s="2">
        <v>20</v>
      </c>
      <c r="N14" s="2">
        <v>1.5</v>
      </c>
      <c r="O14" s="2">
        <v>35</v>
      </c>
      <c r="P14" s="2">
        <v>0.8</v>
      </c>
      <c r="Q14" s="2">
        <v>1E-3</v>
      </c>
    </row>
    <row r="15" spans="1:17" ht="20" customHeight="1" thickBot="1" x14ac:dyDescent="0.25">
      <c r="A15" s="19">
        <v>15</v>
      </c>
      <c r="B15" s="11">
        <v>15.009821000000001</v>
      </c>
      <c r="C15" s="26">
        <v>-9.8209999999999999E-3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  <c r="J15" s="4">
        <v>10.0092</v>
      </c>
      <c r="K15" s="2">
        <v>-9.2251999999999994E-3</v>
      </c>
      <c r="L15" s="2" t="s">
        <v>46</v>
      </c>
      <c r="M15" s="2">
        <v>20</v>
      </c>
      <c r="N15" s="2">
        <v>1.5</v>
      </c>
      <c r="O15" s="2">
        <v>19</v>
      </c>
      <c r="P15" s="2">
        <v>0.2</v>
      </c>
      <c r="Q15" s="2">
        <v>1E-3</v>
      </c>
    </row>
    <row r="16" spans="1:17" ht="20" customHeight="1" thickBot="1" x14ac:dyDescent="0.25">
      <c r="A16" s="19">
        <v>20</v>
      </c>
      <c r="B16" s="11">
        <v>19.988928000000001</v>
      </c>
      <c r="C16" s="26">
        <v>1.1072E-2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  <c r="J16" s="4">
        <v>14.990399999999999</v>
      </c>
      <c r="K16" s="2">
        <v>9.5566999999999996E-3</v>
      </c>
      <c r="L16" s="2" t="s">
        <v>47</v>
      </c>
      <c r="M16" s="2">
        <v>20</v>
      </c>
      <c r="N16" s="2">
        <v>1.5</v>
      </c>
      <c r="O16" s="2">
        <v>34</v>
      </c>
      <c r="P16" s="2">
        <v>0.2</v>
      </c>
      <c r="Q16" s="2">
        <v>1E-3</v>
      </c>
    </row>
    <row r="17" spans="1:17" ht="20" customHeight="1" thickBot="1" x14ac:dyDescent="0.25">
      <c r="A17" s="20">
        <v>25</v>
      </c>
      <c r="B17" s="17">
        <v>25.009397</v>
      </c>
      <c r="C17" s="27">
        <v>-9.3970000000000008E-3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  <c r="J17" s="4">
        <v>19.988900000000001</v>
      </c>
      <c r="K17" s="2">
        <v>1.1081000000000001E-2</v>
      </c>
      <c r="L17" s="2" t="s">
        <v>48</v>
      </c>
      <c r="M17" s="2">
        <v>20</v>
      </c>
      <c r="N17" s="2">
        <v>1.5</v>
      </c>
      <c r="O17" s="2">
        <v>45</v>
      </c>
      <c r="P17" s="2">
        <v>0.2</v>
      </c>
      <c r="Q17" s="2">
        <v>1E-3</v>
      </c>
    </row>
    <row r="18" spans="1:17" ht="20" customHeight="1" thickBot="1" x14ac:dyDescent="0.25">
      <c r="A18" s="102" t="s">
        <v>19</v>
      </c>
      <c r="B18" s="102"/>
      <c r="C18" s="102"/>
      <c r="D18" s="102"/>
      <c r="E18" s="102"/>
      <c r="F18" s="102"/>
      <c r="G18" s="102"/>
      <c r="J18" s="4">
        <v>24.973700000000001</v>
      </c>
      <c r="K18" s="2">
        <v>2.6314000000000001E-2</v>
      </c>
      <c r="L18" s="2" t="s">
        <v>49</v>
      </c>
      <c r="M18" s="2">
        <v>20</v>
      </c>
      <c r="N18" s="2">
        <v>1.5</v>
      </c>
      <c r="O18" s="2">
        <v>50</v>
      </c>
      <c r="P18" s="2">
        <v>0.2</v>
      </c>
      <c r="Q18" s="2">
        <v>1E-3</v>
      </c>
    </row>
    <row r="19" spans="1:17" ht="20" customHeight="1" x14ac:dyDescent="0.2">
      <c r="A19" s="23">
        <v>10</v>
      </c>
      <c r="B19" s="12">
        <v>10.016241000000001</v>
      </c>
      <c r="C19" s="28">
        <v>-1.6240999999999998E-2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17" ht="20" customHeight="1" x14ac:dyDescent="0.2">
      <c r="A20" s="23">
        <v>15</v>
      </c>
      <c r="B20" s="12">
        <v>15.008914000000001</v>
      </c>
      <c r="C20" s="28">
        <v>-8.914E-3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17" ht="20" customHeight="1" x14ac:dyDescent="0.2">
      <c r="A21" s="23">
        <v>20</v>
      </c>
      <c r="B21" s="12">
        <v>20.012945999999999</v>
      </c>
      <c r="C21" s="28">
        <v>-1.2945999999999999E-2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17" ht="20" customHeight="1" x14ac:dyDescent="0.2">
      <c r="A22" s="24">
        <v>25</v>
      </c>
      <c r="B22" s="14">
        <v>24.993797000000001</v>
      </c>
      <c r="C22" s="29">
        <v>6.2030000000000002E-3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3:G3"/>
    <mergeCell ref="A18:G18"/>
    <mergeCell ref="A13:G13"/>
    <mergeCell ref="A8:G8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C33-5867-E24F-8787-284B376B3A83}">
  <dimension ref="A1:G22"/>
  <sheetViews>
    <sheetView workbookViewId="0">
      <selection activeCell="D1" sqref="D1:E1"/>
    </sheetView>
  </sheetViews>
  <sheetFormatPr baseColWidth="10" defaultRowHeight="16" x14ac:dyDescent="0.2"/>
  <cols>
    <col min="1" max="2" width="10.83203125" style="9"/>
    <col min="3" max="3" width="11.33203125" style="9" bestFit="1" customWidth="1"/>
    <col min="4" max="7" width="10.83203125" style="9"/>
  </cols>
  <sheetData>
    <row r="1" spans="1:7" x14ac:dyDescent="0.2">
      <c r="A1" s="34"/>
      <c r="B1" s="103" t="s">
        <v>16</v>
      </c>
      <c r="C1" s="104"/>
      <c r="D1" s="103" t="s">
        <v>21</v>
      </c>
      <c r="E1" s="104"/>
      <c r="F1" s="103" t="s">
        <v>24</v>
      </c>
      <c r="G1" s="103"/>
    </row>
    <row r="2" spans="1:7" x14ac:dyDescent="0.2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33" t="s">
        <v>22</v>
      </c>
    </row>
    <row r="3" spans="1:7" ht="21" customHeight="1" x14ac:dyDescent="0.2">
      <c r="A3" s="101" t="s">
        <v>20</v>
      </c>
      <c r="B3" s="101"/>
      <c r="C3" s="101"/>
      <c r="D3" s="101"/>
      <c r="E3" s="101"/>
      <c r="F3" s="101"/>
      <c r="G3" s="101"/>
    </row>
    <row r="4" spans="1:7" ht="20" customHeight="1" thickBot="1" x14ac:dyDescent="0.25">
      <c r="A4" s="18">
        <v>10</v>
      </c>
      <c r="B4" s="36">
        <v>10.0092</v>
      </c>
      <c r="C4" s="37">
        <v>-9.2251999999999994E-3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</row>
    <row r="5" spans="1:7" ht="20" customHeight="1" thickBot="1" x14ac:dyDescent="0.25">
      <c r="A5" s="19">
        <v>15</v>
      </c>
      <c r="B5" s="36">
        <v>14.990399999999999</v>
      </c>
      <c r="C5" s="37">
        <v>9.5566999999999996E-3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</row>
    <row r="6" spans="1:7" ht="20" customHeight="1" thickBot="1" x14ac:dyDescent="0.25">
      <c r="A6" s="19">
        <v>20</v>
      </c>
      <c r="B6" s="36">
        <v>19.988900000000001</v>
      </c>
      <c r="C6" s="37">
        <v>1.1081000000000001E-2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</row>
    <row r="7" spans="1:7" ht="20" customHeight="1" thickBot="1" x14ac:dyDescent="0.25">
      <c r="A7" s="20">
        <v>25</v>
      </c>
      <c r="B7" s="36">
        <v>24.973700000000001</v>
      </c>
      <c r="C7" s="37">
        <v>2.6314000000000001E-2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</row>
    <row r="8" spans="1:7" ht="20" customHeight="1" x14ac:dyDescent="0.2">
      <c r="A8" s="101" t="s">
        <v>18</v>
      </c>
      <c r="B8" s="101"/>
      <c r="C8" s="101"/>
      <c r="D8" s="101"/>
      <c r="E8" s="101"/>
      <c r="F8" s="101"/>
      <c r="G8" s="101"/>
    </row>
    <row r="9" spans="1:7" ht="20" customHeight="1" thickBot="1" x14ac:dyDescent="0.25">
      <c r="A9" s="18">
        <v>10</v>
      </c>
      <c r="B9" s="36">
        <v>10.066599999999999</v>
      </c>
      <c r="C9" s="37">
        <v>-6.6621E-2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</row>
    <row r="10" spans="1:7" ht="20" customHeight="1" thickBot="1" x14ac:dyDescent="0.25">
      <c r="A10" s="19">
        <v>15</v>
      </c>
      <c r="B10" s="36">
        <v>14.2639</v>
      </c>
      <c r="C10" s="37">
        <v>0.73612999999999995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</row>
    <row r="11" spans="1:7" ht="20" customHeight="1" thickBot="1" x14ac:dyDescent="0.25">
      <c r="A11" s="19">
        <v>20</v>
      </c>
      <c r="B11" s="36">
        <v>19.973099999999999</v>
      </c>
      <c r="C11" s="37">
        <v>2.6889E-2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</row>
    <row r="12" spans="1:7" ht="20" customHeight="1" thickBot="1" x14ac:dyDescent="0.25">
      <c r="A12" s="20">
        <v>25</v>
      </c>
      <c r="B12" s="36">
        <v>24.8993</v>
      </c>
      <c r="C12" s="37">
        <v>0.10066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</row>
    <row r="13" spans="1:7" ht="20" customHeight="1" x14ac:dyDescent="0.2">
      <c r="A13" s="101" t="s">
        <v>17</v>
      </c>
      <c r="B13" s="101"/>
      <c r="C13" s="101"/>
      <c r="D13" s="101"/>
      <c r="E13" s="101"/>
      <c r="F13" s="101"/>
      <c r="G13" s="101"/>
    </row>
    <row r="14" spans="1:7" ht="20" customHeight="1" thickBot="1" x14ac:dyDescent="0.25">
      <c r="A14" s="18">
        <v>10</v>
      </c>
      <c r="B14" s="36">
        <v>9.9626999999999999</v>
      </c>
      <c r="C14" s="37">
        <v>3.73E-2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</row>
    <row r="15" spans="1:7" ht="20" customHeight="1" thickBot="1" x14ac:dyDescent="0.25">
      <c r="A15" s="19">
        <v>15</v>
      </c>
      <c r="B15" s="36">
        <v>15.026400000000001</v>
      </c>
      <c r="C15" s="37">
        <v>-2.6374000000000002E-2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</row>
    <row r="16" spans="1:7" ht="20" customHeight="1" thickBot="1" x14ac:dyDescent="0.25">
      <c r="A16" s="19">
        <v>20</v>
      </c>
      <c r="B16" s="36">
        <v>19.964500000000001</v>
      </c>
      <c r="C16" s="37">
        <v>3.5528999999999998E-2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</row>
    <row r="17" spans="1:7" ht="20" customHeight="1" thickBot="1" x14ac:dyDescent="0.25">
      <c r="A17" s="20">
        <v>25</v>
      </c>
      <c r="B17" s="36">
        <v>24.9937</v>
      </c>
      <c r="C17" s="37">
        <v>6.2729999999999999E-3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</row>
    <row r="18" spans="1:7" ht="20" customHeight="1" x14ac:dyDescent="0.2">
      <c r="A18" s="102" t="s">
        <v>19</v>
      </c>
      <c r="B18" s="102"/>
      <c r="C18" s="102"/>
      <c r="D18" s="102"/>
      <c r="E18" s="102"/>
      <c r="F18" s="102"/>
      <c r="G18" s="102"/>
    </row>
    <row r="19" spans="1:7" ht="20" customHeight="1" thickBot="1" x14ac:dyDescent="0.25">
      <c r="A19" s="23">
        <v>10</v>
      </c>
      <c r="B19" s="36">
        <v>10.0023</v>
      </c>
      <c r="C19" s="37">
        <v>-2.3165999999999998E-3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7" ht="20" customHeight="1" thickBot="1" x14ac:dyDescent="0.25">
      <c r="A20" s="23">
        <v>15</v>
      </c>
      <c r="B20" s="36">
        <v>14.994300000000001</v>
      </c>
      <c r="C20" s="37">
        <v>5.7076000000000002E-3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7" ht="20" customHeight="1" thickBot="1" x14ac:dyDescent="0.25">
      <c r="A21" s="23">
        <v>20</v>
      </c>
      <c r="B21" s="36">
        <v>20.0123</v>
      </c>
      <c r="C21" s="37">
        <v>-1.2286999999999999E-2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7" ht="20" customHeight="1" thickBot="1" x14ac:dyDescent="0.25">
      <c r="A22" s="24">
        <v>25</v>
      </c>
      <c r="B22" s="36">
        <v>25.0002</v>
      </c>
      <c r="C22" s="37">
        <v>-1.9908999999999999E-4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18:G18"/>
    <mergeCell ref="B1:C1"/>
    <mergeCell ref="D1:E1"/>
    <mergeCell ref="F1:G1"/>
    <mergeCell ref="A3:G3"/>
    <mergeCell ref="A8:G8"/>
    <mergeCell ref="A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0794-5F01-E945-9620-FE42C45D1361}">
  <dimension ref="A1:BB40"/>
  <sheetViews>
    <sheetView topLeftCell="A8" workbookViewId="0">
      <selection activeCell="C38" sqref="C38"/>
    </sheetView>
  </sheetViews>
  <sheetFormatPr baseColWidth="10" defaultRowHeight="16" x14ac:dyDescent="0.2"/>
  <cols>
    <col min="1" max="1" width="11.33203125" customWidth="1"/>
    <col min="2" max="11" width="8.83203125" customWidth="1"/>
    <col min="20" max="20" width="10.1640625" customWidth="1"/>
    <col min="46" max="46" width="9.83203125" customWidth="1"/>
  </cols>
  <sheetData>
    <row r="1" spans="1:54" ht="15" customHeight="1" x14ac:dyDescent="0.2">
      <c r="A1" s="136"/>
      <c r="B1" s="139" t="s">
        <v>62</v>
      </c>
      <c r="C1" s="139"/>
      <c r="D1" s="139" t="s">
        <v>63</v>
      </c>
      <c r="E1" s="139"/>
      <c r="F1" s="139" t="s">
        <v>133</v>
      </c>
      <c r="G1" s="139"/>
      <c r="H1" s="139" t="s">
        <v>50</v>
      </c>
      <c r="I1" s="139"/>
      <c r="J1" s="91"/>
      <c r="K1" s="74"/>
      <c r="L1" s="58"/>
      <c r="M1" s="58"/>
      <c r="N1" s="58"/>
      <c r="O1" s="58"/>
      <c r="P1" s="58"/>
      <c r="Q1" s="58"/>
      <c r="R1" s="58"/>
      <c r="T1" s="50"/>
      <c r="U1" s="134" t="s">
        <v>16</v>
      </c>
      <c r="V1" s="104"/>
      <c r="W1" s="134" t="s">
        <v>21</v>
      </c>
      <c r="X1" s="104"/>
      <c r="Y1" s="103" t="s">
        <v>63</v>
      </c>
      <c r="Z1" s="103"/>
      <c r="AD1" s="65"/>
      <c r="AE1" s="128" t="s">
        <v>50</v>
      </c>
      <c r="AF1" s="121"/>
      <c r="AG1" s="120" t="s">
        <v>62</v>
      </c>
      <c r="AH1" s="121"/>
      <c r="AI1" s="120" t="s">
        <v>63</v>
      </c>
      <c r="AJ1" s="121"/>
      <c r="AK1" s="118" t="s">
        <v>16</v>
      </c>
      <c r="AL1" s="119"/>
      <c r="AM1" s="118" t="s">
        <v>21</v>
      </c>
      <c r="AN1" s="119"/>
      <c r="AO1" s="124" t="s">
        <v>63</v>
      </c>
      <c r="AP1" s="124"/>
    </row>
    <row r="2" spans="1:54" s="39" customFormat="1" ht="15" customHeight="1" x14ac:dyDescent="0.2">
      <c r="A2" s="136"/>
      <c r="B2" s="139"/>
      <c r="C2" s="139"/>
      <c r="D2" s="139"/>
      <c r="E2" s="139"/>
      <c r="F2" s="139"/>
      <c r="G2" s="139"/>
      <c r="H2" s="139"/>
      <c r="I2" s="139"/>
      <c r="J2" s="91"/>
      <c r="K2" s="74"/>
      <c r="L2" s="57"/>
      <c r="M2" s="57"/>
      <c r="N2" s="57"/>
      <c r="O2" s="57"/>
      <c r="P2" s="57"/>
      <c r="Q2" s="57"/>
      <c r="R2" s="57"/>
      <c r="S2" s="57"/>
      <c r="T2" s="51"/>
      <c r="U2" s="129" t="s">
        <v>65</v>
      </c>
      <c r="V2" s="130"/>
      <c r="W2" s="131" t="s">
        <v>65</v>
      </c>
      <c r="X2" s="132"/>
      <c r="Y2" s="133" t="s">
        <v>65</v>
      </c>
      <c r="Z2" s="133"/>
      <c r="AC2" s="57"/>
      <c r="AD2" s="66"/>
      <c r="AE2" s="127"/>
      <c r="AF2" s="123"/>
      <c r="AG2" s="122"/>
      <c r="AH2" s="123"/>
      <c r="AI2" s="122"/>
      <c r="AJ2" s="123"/>
      <c r="AK2" s="125" t="s">
        <v>65</v>
      </c>
      <c r="AL2" s="126"/>
      <c r="AM2" s="122" t="s">
        <v>65</v>
      </c>
      <c r="AN2" s="123"/>
      <c r="AO2" s="127" t="s">
        <v>65</v>
      </c>
      <c r="AP2" s="127"/>
    </row>
    <row r="3" spans="1:54" s="39" customFormat="1" ht="15" customHeight="1" x14ac:dyDescent="0.2">
      <c r="A3" s="78"/>
      <c r="B3" s="85" t="s">
        <v>64</v>
      </c>
      <c r="C3" s="85" t="s">
        <v>22</v>
      </c>
      <c r="D3" s="85" t="s">
        <v>64</v>
      </c>
      <c r="E3" s="85" t="s">
        <v>22</v>
      </c>
      <c r="F3" s="85" t="s">
        <v>64</v>
      </c>
      <c r="G3" s="85" t="s">
        <v>22</v>
      </c>
      <c r="H3" s="85" t="s">
        <v>64</v>
      </c>
      <c r="I3" s="85" t="s">
        <v>22</v>
      </c>
      <c r="J3" s="91"/>
      <c r="K3" s="74"/>
      <c r="S3" s="57"/>
      <c r="T3" s="55"/>
      <c r="U3" s="48" t="s">
        <v>64</v>
      </c>
      <c r="V3" s="48" t="s">
        <v>22</v>
      </c>
      <c r="W3" s="47" t="s">
        <v>64</v>
      </c>
      <c r="X3" s="48" t="s">
        <v>22</v>
      </c>
      <c r="Y3" s="47" t="s">
        <v>64</v>
      </c>
      <c r="Z3" s="49" t="s">
        <v>22</v>
      </c>
      <c r="AC3" s="57"/>
      <c r="AD3" s="47"/>
      <c r="AE3" s="48" t="s">
        <v>64</v>
      </c>
      <c r="AF3" s="48" t="s">
        <v>22</v>
      </c>
      <c r="AG3" s="48" t="s">
        <v>64</v>
      </c>
      <c r="AH3" s="41" t="s">
        <v>22</v>
      </c>
      <c r="AI3" s="48" t="s">
        <v>64</v>
      </c>
      <c r="AJ3" s="41" t="s">
        <v>22</v>
      </c>
      <c r="AK3" s="48" t="s">
        <v>64</v>
      </c>
      <c r="AL3" s="48" t="s">
        <v>22</v>
      </c>
      <c r="AM3" s="47" t="s">
        <v>64</v>
      </c>
      <c r="AN3" s="48" t="s">
        <v>22</v>
      </c>
      <c r="AO3" s="47" t="s">
        <v>64</v>
      </c>
      <c r="AP3" s="49" t="s">
        <v>22</v>
      </c>
    </row>
    <row r="4" spans="1:54" ht="15" customHeight="1" thickBot="1" x14ac:dyDescent="0.25">
      <c r="A4" s="137" t="s">
        <v>55</v>
      </c>
      <c r="B4" s="105"/>
      <c r="C4" s="105"/>
      <c r="D4" s="105"/>
      <c r="E4" s="105"/>
      <c r="F4" s="105"/>
      <c r="G4" s="105"/>
      <c r="H4" s="105"/>
      <c r="I4" s="138"/>
      <c r="J4" s="92"/>
      <c r="K4" s="75"/>
      <c r="S4" s="58"/>
      <c r="T4" s="108" t="s">
        <v>55</v>
      </c>
      <c r="U4" s="108"/>
      <c r="V4" s="108"/>
      <c r="W4" s="108"/>
      <c r="X4" s="108"/>
      <c r="Y4" s="108"/>
      <c r="Z4" s="108"/>
      <c r="AC4" s="58"/>
      <c r="AD4" s="105" t="s">
        <v>55</v>
      </c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U4" t="s">
        <v>95</v>
      </c>
      <c r="AW4" t="s">
        <v>96</v>
      </c>
      <c r="AY4" t="s">
        <v>97</v>
      </c>
      <c r="BA4" t="s">
        <v>98</v>
      </c>
    </row>
    <row r="5" spans="1:54" ht="15" customHeight="1" thickBot="1" x14ac:dyDescent="0.25">
      <c r="A5" s="81" t="s">
        <v>51</v>
      </c>
      <c r="B5" s="79">
        <v>10.0945</v>
      </c>
      <c r="C5" s="79">
        <v>-9.4529000000000002E-2</v>
      </c>
      <c r="D5" s="79">
        <v>10.0131</v>
      </c>
      <c r="E5" s="79">
        <v>-1.3139E-2</v>
      </c>
      <c r="F5" s="82">
        <v>10.423</v>
      </c>
      <c r="G5" s="83">
        <f>A5-F5</f>
        <v>-0.42300000000000004</v>
      </c>
      <c r="H5" s="79">
        <v>10.041499999999999</v>
      </c>
      <c r="I5" s="79">
        <v>-4.1485000000000001E-2</v>
      </c>
      <c r="J5" s="76"/>
      <c r="K5" s="76">
        <f t="shared" ref="K5:Q8" si="0">ABS(C5)</f>
        <v>9.4529000000000002E-2</v>
      </c>
      <c r="L5" s="76">
        <f t="shared" si="0"/>
        <v>10.0131</v>
      </c>
      <c r="M5" s="76">
        <f t="shared" si="0"/>
        <v>1.3139E-2</v>
      </c>
      <c r="N5" s="76">
        <f t="shared" si="0"/>
        <v>10.423</v>
      </c>
      <c r="O5" s="76">
        <f t="shared" si="0"/>
        <v>0.42300000000000004</v>
      </c>
      <c r="P5" s="76">
        <f t="shared" si="0"/>
        <v>10.041499999999999</v>
      </c>
      <c r="Q5" s="76">
        <f t="shared" si="0"/>
        <v>4.1485000000000001E-2</v>
      </c>
      <c r="R5" s="76"/>
      <c r="T5" s="56" t="s">
        <v>51</v>
      </c>
      <c r="U5" s="43">
        <v>9.7327999999999992</v>
      </c>
      <c r="V5" s="42">
        <v>0.26717000000000002</v>
      </c>
      <c r="W5" s="43">
        <v>9.8915000000000006</v>
      </c>
      <c r="X5" s="42">
        <v>0.10851</v>
      </c>
      <c r="Y5" s="43">
        <v>8.7403999999999993</v>
      </c>
      <c r="Z5" s="46">
        <v>1.2596000000000001</v>
      </c>
      <c r="AC5" s="58"/>
      <c r="AD5" s="56" t="s">
        <v>51</v>
      </c>
      <c r="AE5" s="52">
        <v>10.041499999999999</v>
      </c>
      <c r="AF5" s="53">
        <v>-4.1485000000000001E-2</v>
      </c>
      <c r="AG5" s="52">
        <v>10.0945</v>
      </c>
      <c r="AH5" s="53">
        <v>-9.4529000000000002E-2</v>
      </c>
      <c r="AI5" s="52">
        <v>10.0131</v>
      </c>
      <c r="AJ5" s="53">
        <v>-1.3139E-2</v>
      </c>
      <c r="AK5" s="52">
        <v>9.7327999999999992</v>
      </c>
      <c r="AL5" s="53">
        <v>0.26717000000000002</v>
      </c>
      <c r="AM5" s="52">
        <v>9.8915000000000006</v>
      </c>
      <c r="AN5" s="53">
        <v>0.10851</v>
      </c>
      <c r="AO5" s="52">
        <v>8.7403999999999993</v>
      </c>
      <c r="AP5" s="54">
        <v>1.2596000000000001</v>
      </c>
      <c r="AT5" s="3" t="s">
        <v>67</v>
      </c>
      <c r="AU5" s="1">
        <v>9.8117999999999999</v>
      </c>
      <c r="AV5" s="70">
        <v>0.20047999999999999</v>
      </c>
      <c r="AW5" s="1">
        <v>10.1797</v>
      </c>
      <c r="AX5" s="70">
        <v>6.1809999999999997E-2</v>
      </c>
      <c r="AY5" s="1">
        <v>9.0410000000000004</v>
      </c>
      <c r="AZ5" s="70">
        <v>6.8574999999999997E-2</v>
      </c>
      <c r="BA5" s="1">
        <v>9.9963999999999995</v>
      </c>
      <c r="BB5" s="70">
        <v>5.7533999999999997E-3</v>
      </c>
    </row>
    <row r="6" spans="1:54" ht="15" customHeight="1" thickBot="1" x14ac:dyDescent="0.25">
      <c r="A6" s="81" t="s">
        <v>53</v>
      </c>
      <c r="B6" s="79">
        <v>15.101100000000001</v>
      </c>
      <c r="C6" s="79">
        <v>-0.1011</v>
      </c>
      <c r="D6" s="79">
        <v>14.894399999999999</v>
      </c>
      <c r="E6" s="79">
        <v>0.10559</v>
      </c>
      <c r="F6" s="82">
        <v>15.286099999999999</v>
      </c>
      <c r="G6" s="83">
        <f>A6-F6</f>
        <v>-0.28609999999999935</v>
      </c>
      <c r="H6" s="79">
        <v>14.9763</v>
      </c>
      <c r="I6" s="79">
        <v>2.3737000000000001E-2</v>
      </c>
      <c r="J6" s="76"/>
      <c r="K6" s="76">
        <f t="shared" si="0"/>
        <v>0.1011</v>
      </c>
      <c r="L6" s="76">
        <f t="shared" si="0"/>
        <v>14.894399999999999</v>
      </c>
      <c r="M6" s="76">
        <f t="shared" si="0"/>
        <v>0.10559</v>
      </c>
      <c r="N6" s="76">
        <f t="shared" si="0"/>
        <v>15.286099999999999</v>
      </c>
      <c r="O6" s="76">
        <f t="shared" si="0"/>
        <v>0.28609999999999935</v>
      </c>
      <c r="P6" s="76">
        <f t="shared" si="0"/>
        <v>14.9763</v>
      </c>
      <c r="Q6" s="76">
        <f t="shared" si="0"/>
        <v>2.3737000000000001E-2</v>
      </c>
      <c r="S6" s="58"/>
      <c r="T6" s="56" t="s">
        <v>53</v>
      </c>
      <c r="U6" s="43">
        <v>14.685700000000001</v>
      </c>
      <c r="V6" s="42">
        <v>0.31429000000000001</v>
      </c>
      <c r="W6" s="43">
        <v>14.539400000000001</v>
      </c>
      <c r="X6" s="42">
        <v>0.46056999999999998</v>
      </c>
      <c r="Y6" s="43">
        <v>13.106199999999999</v>
      </c>
      <c r="Z6" s="46">
        <v>1.8937999999999999</v>
      </c>
      <c r="AC6" s="58"/>
      <c r="AD6" s="56" t="s">
        <v>53</v>
      </c>
      <c r="AE6" s="52">
        <v>14.9763</v>
      </c>
      <c r="AF6" s="53">
        <v>2.3737000000000001E-2</v>
      </c>
      <c r="AG6" s="52">
        <v>15.101100000000001</v>
      </c>
      <c r="AH6" s="53">
        <v>-0.1011</v>
      </c>
      <c r="AI6" s="52">
        <v>14.894399999999999</v>
      </c>
      <c r="AJ6" s="53">
        <v>0.10559</v>
      </c>
      <c r="AK6" s="52">
        <v>14.685700000000001</v>
      </c>
      <c r="AL6" s="53">
        <v>0.31429000000000001</v>
      </c>
      <c r="AM6" s="52">
        <v>14.539400000000001</v>
      </c>
      <c r="AN6" s="53">
        <v>0.46056999999999998</v>
      </c>
      <c r="AO6" s="52">
        <v>13.106199999999999</v>
      </c>
      <c r="AP6" s="54">
        <v>1.8937999999999999</v>
      </c>
      <c r="AT6" s="4" t="s">
        <v>68</v>
      </c>
      <c r="AU6" s="2">
        <v>14.916499999999999</v>
      </c>
      <c r="AV6" s="71">
        <v>0.25978000000000001</v>
      </c>
      <c r="AW6" s="2">
        <v>14.6753</v>
      </c>
      <c r="AX6" s="71">
        <v>8.7124999999999994E-2</v>
      </c>
      <c r="AY6" s="2">
        <v>13.5976</v>
      </c>
      <c r="AZ6" s="71">
        <v>0.17884</v>
      </c>
      <c r="BA6" s="2">
        <v>14.9732</v>
      </c>
      <c r="BB6" s="71">
        <v>7.3395999999999999E-3</v>
      </c>
    </row>
    <row r="7" spans="1:54" ht="15" customHeight="1" thickBot="1" x14ac:dyDescent="0.25">
      <c r="A7" s="81" t="s">
        <v>52</v>
      </c>
      <c r="B7" s="79">
        <v>20.019500000000001</v>
      </c>
      <c r="C7" s="79">
        <v>-1.9484000000000001E-2</v>
      </c>
      <c r="D7" s="79">
        <v>19.824999999999999</v>
      </c>
      <c r="E7" s="79">
        <v>0.17502999999999999</v>
      </c>
      <c r="F7" s="82">
        <v>20.2788</v>
      </c>
      <c r="G7" s="83">
        <f>A7-F7</f>
        <v>-0.27880000000000038</v>
      </c>
      <c r="H7" s="79">
        <v>20</v>
      </c>
      <c r="I7" s="79">
        <v>1.2397E-5</v>
      </c>
      <c r="J7" s="76"/>
      <c r="K7" s="76">
        <f t="shared" si="0"/>
        <v>1.9484000000000001E-2</v>
      </c>
      <c r="L7" s="76">
        <f t="shared" si="0"/>
        <v>19.824999999999999</v>
      </c>
      <c r="M7" s="76">
        <f t="shared" si="0"/>
        <v>0.17502999999999999</v>
      </c>
      <c r="N7" s="76">
        <f t="shared" si="0"/>
        <v>20.2788</v>
      </c>
      <c r="O7" s="76">
        <f t="shared" si="0"/>
        <v>0.27880000000000038</v>
      </c>
      <c r="P7" s="76">
        <f t="shared" si="0"/>
        <v>20</v>
      </c>
      <c r="Q7" s="76">
        <f t="shared" si="0"/>
        <v>1.2397E-5</v>
      </c>
      <c r="S7" s="58"/>
      <c r="T7" s="56" t="s">
        <v>52</v>
      </c>
      <c r="U7" s="43">
        <v>19.675699999999999</v>
      </c>
      <c r="V7" s="42">
        <v>0.32428000000000001</v>
      </c>
      <c r="W7" s="43">
        <v>19.0825</v>
      </c>
      <c r="X7" s="42">
        <v>0.91752</v>
      </c>
      <c r="Y7" s="43">
        <v>17.824200000000001</v>
      </c>
      <c r="Z7" s="46">
        <v>2.1758000000000002</v>
      </c>
      <c r="AC7" s="58"/>
      <c r="AD7" s="56" t="s">
        <v>52</v>
      </c>
      <c r="AE7" s="52">
        <v>20</v>
      </c>
      <c r="AF7" s="53">
        <v>1.2397E-5</v>
      </c>
      <c r="AG7" s="52">
        <v>20.019500000000001</v>
      </c>
      <c r="AH7" s="53">
        <v>-1.9484000000000001E-2</v>
      </c>
      <c r="AI7" s="52">
        <v>19.824999999999999</v>
      </c>
      <c r="AJ7" s="53">
        <v>0.17502999999999999</v>
      </c>
      <c r="AK7" s="52">
        <v>19.675699999999999</v>
      </c>
      <c r="AL7" s="53">
        <v>0.32428000000000001</v>
      </c>
      <c r="AM7" s="52">
        <v>19.0825</v>
      </c>
      <c r="AN7" s="53">
        <v>0.91752</v>
      </c>
      <c r="AO7" s="52">
        <v>17.824200000000001</v>
      </c>
      <c r="AP7" s="54">
        <v>2.1758000000000002</v>
      </c>
      <c r="AT7" s="4" t="s">
        <v>69</v>
      </c>
      <c r="AU7" s="2">
        <v>19.4666</v>
      </c>
      <c r="AV7" s="71">
        <v>0.65451999999999999</v>
      </c>
      <c r="AW7" s="2">
        <v>19.3934</v>
      </c>
      <c r="AX7" s="71">
        <v>0.16875000000000001</v>
      </c>
      <c r="AY7" s="2">
        <v>18.1737</v>
      </c>
      <c r="AZ7" s="71">
        <v>0.19882</v>
      </c>
      <c r="BA7" s="2">
        <v>19.935600000000001</v>
      </c>
      <c r="BB7" s="71">
        <v>2.0745E-2</v>
      </c>
    </row>
    <row r="8" spans="1:54" ht="15" customHeight="1" thickBot="1" x14ac:dyDescent="0.25">
      <c r="A8" s="81" t="s">
        <v>54</v>
      </c>
      <c r="B8" s="79">
        <v>25.0763</v>
      </c>
      <c r="C8" s="79">
        <v>-7.6253000000000001E-2</v>
      </c>
      <c r="D8" s="79">
        <v>24.816099999999999</v>
      </c>
      <c r="E8" s="79">
        <v>0.18386</v>
      </c>
      <c r="F8" s="82">
        <v>25.318200000000001</v>
      </c>
      <c r="G8" s="83">
        <f>A8-F8</f>
        <v>-0.31820000000000093</v>
      </c>
      <c r="H8" s="79">
        <v>25.028099999999998</v>
      </c>
      <c r="I8" s="79">
        <v>-2.8122000000000001E-2</v>
      </c>
      <c r="J8" s="76"/>
      <c r="K8" s="76">
        <f t="shared" si="0"/>
        <v>7.6253000000000001E-2</v>
      </c>
      <c r="L8" s="76">
        <f t="shared" si="0"/>
        <v>24.816099999999999</v>
      </c>
      <c r="M8" s="76">
        <f t="shared" si="0"/>
        <v>0.18386</v>
      </c>
      <c r="N8" s="76">
        <f t="shared" si="0"/>
        <v>25.318200000000001</v>
      </c>
      <c r="O8" s="76">
        <f t="shared" si="0"/>
        <v>0.31820000000000093</v>
      </c>
      <c r="P8" s="76">
        <f t="shared" si="0"/>
        <v>25.028099999999998</v>
      </c>
      <c r="Q8" s="76">
        <f t="shared" si="0"/>
        <v>2.8122000000000001E-2</v>
      </c>
      <c r="S8" s="58"/>
      <c r="T8" s="56" t="s">
        <v>54</v>
      </c>
      <c r="U8" s="43">
        <v>24.6602</v>
      </c>
      <c r="V8" s="42">
        <v>0.33976000000000001</v>
      </c>
      <c r="W8" s="43">
        <v>23.997599999999998</v>
      </c>
      <c r="X8" s="42">
        <v>1.0024</v>
      </c>
      <c r="Y8" s="43">
        <v>22.511199999999999</v>
      </c>
      <c r="Z8" s="46">
        <v>2.4887999999999999</v>
      </c>
      <c r="AC8" s="58"/>
      <c r="AD8" s="56" t="s">
        <v>54</v>
      </c>
      <c r="AE8" s="52">
        <v>25.028099999999998</v>
      </c>
      <c r="AF8" s="53">
        <v>-2.8122000000000001E-2</v>
      </c>
      <c r="AG8" s="52">
        <v>25.0763</v>
      </c>
      <c r="AH8" s="53">
        <v>-7.6253000000000001E-2</v>
      </c>
      <c r="AI8" s="52">
        <v>24.816099999999999</v>
      </c>
      <c r="AJ8" s="53">
        <v>0.18386</v>
      </c>
      <c r="AK8" s="52">
        <v>24.6602</v>
      </c>
      <c r="AL8" s="53">
        <v>0.33976000000000001</v>
      </c>
      <c r="AM8" s="52">
        <v>23.997599999999998</v>
      </c>
      <c r="AN8" s="53">
        <v>1.0024</v>
      </c>
      <c r="AO8" s="52">
        <v>22.511199999999999</v>
      </c>
      <c r="AP8" s="54">
        <v>2.4887999999999999</v>
      </c>
      <c r="AT8" s="4" t="s">
        <v>70</v>
      </c>
      <c r="AU8" s="2">
        <v>24.5137</v>
      </c>
      <c r="AV8" s="71">
        <v>0.58628999999999998</v>
      </c>
      <c r="AW8" s="2">
        <v>24.288499999999999</v>
      </c>
      <c r="AX8" s="71">
        <v>0.36784</v>
      </c>
      <c r="AY8" s="2">
        <v>23.123899999999999</v>
      </c>
      <c r="AZ8" s="71">
        <v>0.32151999999999997</v>
      </c>
      <c r="BA8" s="2">
        <v>25.046700000000001</v>
      </c>
      <c r="BB8" s="71">
        <v>4.1730000000000003E-2</v>
      </c>
    </row>
    <row r="9" spans="1:54" ht="15" customHeight="1" thickBot="1" x14ac:dyDescent="0.25">
      <c r="A9" s="115" t="s">
        <v>56</v>
      </c>
      <c r="B9" s="116"/>
      <c r="C9" s="116"/>
      <c r="D9" s="116"/>
      <c r="E9" s="116"/>
      <c r="F9" s="116"/>
      <c r="G9" s="116"/>
      <c r="H9" s="116"/>
      <c r="I9" s="117"/>
      <c r="J9" s="93"/>
      <c r="K9" s="76"/>
      <c r="L9" s="76"/>
      <c r="M9" s="76"/>
      <c r="N9" s="76"/>
      <c r="O9" s="76"/>
      <c r="P9" s="76"/>
      <c r="Q9" s="76"/>
      <c r="S9" s="58"/>
      <c r="T9" s="108" t="s">
        <v>56</v>
      </c>
      <c r="U9" s="108"/>
      <c r="V9" s="108"/>
      <c r="W9" s="108"/>
      <c r="X9" s="108"/>
      <c r="Y9" s="108"/>
      <c r="Z9" s="108"/>
      <c r="AC9" s="58"/>
      <c r="AD9" s="105" t="s">
        <v>56</v>
      </c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T9" s="4" t="s">
        <v>71</v>
      </c>
      <c r="AU9" s="2">
        <v>9.7327999999999992</v>
      </c>
      <c r="AV9" s="71">
        <v>4.2888999999999999</v>
      </c>
      <c r="AW9" s="2">
        <v>9.8915000000000006</v>
      </c>
      <c r="AX9" s="71">
        <v>0.12967000000000001</v>
      </c>
      <c r="AY9" s="2">
        <v>8.7403999999999993</v>
      </c>
      <c r="AZ9" s="71">
        <v>1.3131999999999999</v>
      </c>
      <c r="BA9" s="2">
        <v>10.008699999999999</v>
      </c>
      <c r="BB9" s="71">
        <v>9.7409000000000003E-3</v>
      </c>
    </row>
    <row r="10" spans="1:54" ht="15" customHeight="1" thickBot="1" x14ac:dyDescent="0.25">
      <c r="A10" s="81" t="s">
        <v>51</v>
      </c>
      <c r="B10" s="79">
        <v>10.0799</v>
      </c>
      <c r="C10" s="79">
        <v>-7.9878000000000005E-2</v>
      </c>
      <c r="D10" s="79">
        <v>9.9207999999999998</v>
      </c>
      <c r="E10" s="79">
        <v>7.9160999999999995E-2</v>
      </c>
      <c r="F10" s="82">
        <v>10.606400000000001</v>
      </c>
      <c r="G10" s="83">
        <f>A10-F10</f>
        <v>-0.60640000000000072</v>
      </c>
      <c r="H10" s="79">
        <v>9.9969999999999999</v>
      </c>
      <c r="I10" s="79">
        <v>3.0217999999999998E-3</v>
      </c>
      <c r="J10" s="76"/>
      <c r="K10" s="76">
        <f t="shared" ref="K10:Q13" si="1">ABS(C10)</f>
        <v>7.9878000000000005E-2</v>
      </c>
      <c r="L10" s="76">
        <f t="shared" si="1"/>
        <v>9.9207999999999998</v>
      </c>
      <c r="M10" s="76">
        <f t="shared" si="1"/>
        <v>7.9160999999999995E-2</v>
      </c>
      <c r="N10" s="76">
        <f t="shared" si="1"/>
        <v>10.606400000000001</v>
      </c>
      <c r="O10" s="76">
        <f t="shared" si="1"/>
        <v>0.60640000000000072</v>
      </c>
      <c r="P10" s="76">
        <f t="shared" si="1"/>
        <v>9.9969999999999999</v>
      </c>
      <c r="Q10" s="76">
        <f t="shared" si="1"/>
        <v>3.0217999999999998E-3</v>
      </c>
      <c r="S10" s="58"/>
      <c r="T10" s="56" t="s">
        <v>51</v>
      </c>
      <c r="U10" s="43">
        <v>9.5066000000000006</v>
      </c>
      <c r="V10" s="42">
        <v>0.49336999999999998</v>
      </c>
      <c r="W10" s="43">
        <v>9.9062000000000001</v>
      </c>
      <c r="X10" s="42">
        <v>9.3849000000000002E-2</v>
      </c>
      <c r="Y10" s="43">
        <v>8.8107000000000006</v>
      </c>
      <c r="Z10" s="46">
        <v>1.1893</v>
      </c>
      <c r="AC10" s="58"/>
      <c r="AD10" s="56" t="s">
        <v>51</v>
      </c>
      <c r="AE10" s="52">
        <v>9.9969999999999999</v>
      </c>
      <c r="AF10" s="53">
        <v>3.0217999999999998E-3</v>
      </c>
      <c r="AG10" s="52">
        <v>10.0799</v>
      </c>
      <c r="AH10" s="53">
        <v>-7.9878000000000005E-2</v>
      </c>
      <c r="AI10" s="52">
        <v>9.9207999999999998</v>
      </c>
      <c r="AJ10" s="53">
        <v>7.9160999999999995E-2</v>
      </c>
      <c r="AK10" s="52">
        <v>9.5066000000000006</v>
      </c>
      <c r="AL10" s="53">
        <v>0.49336999999999998</v>
      </c>
      <c r="AM10" s="52">
        <v>9.9062000000000001</v>
      </c>
      <c r="AN10" s="53">
        <v>9.3849000000000002E-2</v>
      </c>
      <c r="AO10" s="52">
        <v>8.8107000000000006</v>
      </c>
      <c r="AP10" s="54">
        <v>1.1893</v>
      </c>
      <c r="AT10" s="4" t="s">
        <v>72</v>
      </c>
      <c r="AU10" s="2">
        <v>14.685700000000001</v>
      </c>
      <c r="AV10" s="71">
        <v>5.2323000000000004</v>
      </c>
      <c r="AW10" s="2">
        <v>14.539400000000001</v>
      </c>
      <c r="AX10" s="71">
        <v>0.32078000000000001</v>
      </c>
      <c r="AY10" s="2">
        <v>13.106199999999999</v>
      </c>
      <c r="AZ10" s="71">
        <v>2.3734999999999999</v>
      </c>
      <c r="BA10" s="2">
        <v>14.977</v>
      </c>
      <c r="BB10" s="71">
        <v>1.9567000000000001E-2</v>
      </c>
    </row>
    <row r="11" spans="1:54" ht="15" customHeight="1" thickBot="1" x14ac:dyDescent="0.25">
      <c r="A11" s="81" t="s">
        <v>53</v>
      </c>
      <c r="B11" s="79">
        <v>15.036</v>
      </c>
      <c r="C11" s="79">
        <v>-3.5984000000000002E-2</v>
      </c>
      <c r="D11" s="79">
        <v>14.9122</v>
      </c>
      <c r="E11" s="79">
        <v>8.7800000000000003E-2</v>
      </c>
      <c r="F11" s="82">
        <v>15.545299999999999</v>
      </c>
      <c r="G11" s="83">
        <f>A11-F11</f>
        <v>-0.54529999999999923</v>
      </c>
      <c r="H11" s="79">
        <v>15.010300000000001</v>
      </c>
      <c r="I11" s="79">
        <v>-1.0315E-2</v>
      </c>
      <c r="J11" s="76"/>
      <c r="K11" s="76">
        <f t="shared" si="1"/>
        <v>3.5984000000000002E-2</v>
      </c>
      <c r="L11" s="76">
        <f t="shared" si="1"/>
        <v>14.9122</v>
      </c>
      <c r="M11" s="76">
        <f t="shared" si="1"/>
        <v>8.7800000000000003E-2</v>
      </c>
      <c r="N11" s="76">
        <f t="shared" si="1"/>
        <v>15.545299999999999</v>
      </c>
      <c r="O11" s="76">
        <f t="shared" si="1"/>
        <v>0.54529999999999923</v>
      </c>
      <c r="P11" s="76">
        <f t="shared" si="1"/>
        <v>15.010300000000001</v>
      </c>
      <c r="Q11" s="76">
        <f t="shared" si="1"/>
        <v>1.0315E-2</v>
      </c>
      <c r="S11" s="58"/>
      <c r="T11" s="56" t="s">
        <v>53</v>
      </c>
      <c r="U11" s="43">
        <v>14.565099999999999</v>
      </c>
      <c r="V11" s="42">
        <v>0.43492999999999998</v>
      </c>
      <c r="W11" s="43">
        <v>14.501899999999999</v>
      </c>
      <c r="X11" s="42">
        <v>0.49808000000000002</v>
      </c>
      <c r="Y11" s="43">
        <v>13.3687</v>
      </c>
      <c r="Z11" s="46">
        <v>1.6313</v>
      </c>
      <c r="AC11" s="58"/>
      <c r="AD11" s="56" t="s">
        <v>53</v>
      </c>
      <c r="AE11" s="52">
        <v>15.010300000000001</v>
      </c>
      <c r="AF11" s="53">
        <v>-1.0315E-2</v>
      </c>
      <c r="AG11" s="52">
        <v>15.036</v>
      </c>
      <c r="AH11" s="53">
        <v>-3.5984000000000002E-2</v>
      </c>
      <c r="AI11" s="52">
        <v>14.9122</v>
      </c>
      <c r="AJ11" s="53">
        <v>8.7800000000000003E-2</v>
      </c>
      <c r="AK11" s="52">
        <v>14.565099999999999</v>
      </c>
      <c r="AL11" s="53">
        <v>0.43492999999999998</v>
      </c>
      <c r="AM11" s="52">
        <v>14.501899999999999</v>
      </c>
      <c r="AN11" s="53">
        <v>0.49808000000000002</v>
      </c>
      <c r="AO11" s="52">
        <v>13.3687</v>
      </c>
      <c r="AP11" s="54">
        <v>1.6313</v>
      </c>
      <c r="AT11" s="4" t="s">
        <v>73</v>
      </c>
      <c r="AU11" s="2">
        <v>19.675699999999999</v>
      </c>
      <c r="AV11" s="71">
        <v>8.2769999999999992</v>
      </c>
      <c r="AW11" s="2">
        <v>19.0825</v>
      </c>
      <c r="AX11" s="71">
        <v>0.61292000000000002</v>
      </c>
      <c r="AY11" s="2">
        <v>17.824200000000001</v>
      </c>
      <c r="AZ11" s="71">
        <v>2.6991999999999998</v>
      </c>
      <c r="BA11" s="2">
        <v>19.966999999999999</v>
      </c>
      <c r="BB11" s="71">
        <v>3.3626000000000003E-2</v>
      </c>
    </row>
    <row r="12" spans="1:54" ht="15" customHeight="1" thickBot="1" x14ac:dyDescent="0.25">
      <c r="A12" s="81" t="s">
        <v>52</v>
      </c>
      <c r="B12" s="79">
        <v>20.0715</v>
      </c>
      <c r="C12" s="79">
        <v>-7.1464E-2</v>
      </c>
      <c r="D12" s="79">
        <v>19.794799999999999</v>
      </c>
      <c r="E12" s="79">
        <v>0.20518</v>
      </c>
      <c r="F12" s="82">
        <v>20.429099999999998</v>
      </c>
      <c r="G12" s="83">
        <f>A12-F12</f>
        <v>-0.42909999999999826</v>
      </c>
      <c r="H12" s="79">
        <v>20.017399999999999</v>
      </c>
      <c r="I12" s="79">
        <v>-1.7423000000000001E-2</v>
      </c>
      <c r="J12" s="76"/>
      <c r="K12" s="76">
        <f t="shared" si="1"/>
        <v>7.1464E-2</v>
      </c>
      <c r="L12" s="76">
        <f t="shared" si="1"/>
        <v>19.794799999999999</v>
      </c>
      <c r="M12" s="76">
        <f t="shared" si="1"/>
        <v>0.20518</v>
      </c>
      <c r="N12" s="76">
        <f t="shared" si="1"/>
        <v>20.429099999999998</v>
      </c>
      <c r="O12" s="76">
        <f t="shared" si="1"/>
        <v>0.42909999999999826</v>
      </c>
      <c r="P12" s="76">
        <f t="shared" si="1"/>
        <v>20.017399999999999</v>
      </c>
      <c r="Q12" s="76">
        <f t="shared" si="1"/>
        <v>1.7423000000000001E-2</v>
      </c>
      <c r="S12" s="58"/>
      <c r="T12" s="56" t="s">
        <v>52</v>
      </c>
      <c r="U12" s="43">
        <v>19.2059</v>
      </c>
      <c r="V12" s="42">
        <v>0.79407000000000005</v>
      </c>
      <c r="W12" s="43">
        <v>19.2988</v>
      </c>
      <c r="X12" s="42">
        <v>0.70118999999999998</v>
      </c>
      <c r="Y12" s="43">
        <v>18.096499999999999</v>
      </c>
      <c r="Z12" s="46">
        <v>1.9035</v>
      </c>
      <c r="AC12" s="58"/>
      <c r="AD12" s="56" t="s">
        <v>52</v>
      </c>
      <c r="AE12" s="52">
        <v>20.017399999999999</v>
      </c>
      <c r="AF12" s="53">
        <v>-1.7423000000000001E-2</v>
      </c>
      <c r="AG12" s="52">
        <v>20.0715</v>
      </c>
      <c r="AH12" s="53">
        <v>-7.1464E-2</v>
      </c>
      <c r="AI12" s="52">
        <v>19.794799999999999</v>
      </c>
      <c r="AJ12" s="53">
        <v>0.20518</v>
      </c>
      <c r="AK12" s="52">
        <v>19.2059</v>
      </c>
      <c r="AL12" s="53">
        <v>0.79407000000000005</v>
      </c>
      <c r="AM12" s="52">
        <v>19.2988</v>
      </c>
      <c r="AN12" s="53">
        <v>0.70118999999999998</v>
      </c>
      <c r="AO12" s="52">
        <v>18.096499999999999</v>
      </c>
      <c r="AP12" s="54">
        <v>1.9035</v>
      </c>
      <c r="AT12" s="4" t="s">
        <v>74</v>
      </c>
      <c r="AU12" s="2">
        <v>24.6602</v>
      </c>
      <c r="AV12" s="71">
        <v>8.2980999999999998</v>
      </c>
      <c r="AW12" s="2">
        <v>23.997599999999998</v>
      </c>
      <c r="AX12" s="71">
        <v>0.69177999999999995</v>
      </c>
      <c r="AY12" s="2">
        <v>22.511199999999999</v>
      </c>
      <c r="AZ12" s="71">
        <v>2.4028</v>
      </c>
      <c r="BA12" s="2">
        <v>24.989100000000001</v>
      </c>
      <c r="BB12" s="71">
        <v>6.3761999999999999E-2</v>
      </c>
    </row>
    <row r="13" spans="1:54" ht="15" customHeight="1" thickBot="1" x14ac:dyDescent="0.25">
      <c r="A13" s="81" t="s">
        <v>54</v>
      </c>
      <c r="B13" s="79">
        <v>25.160299999999999</v>
      </c>
      <c r="C13" s="79">
        <v>-0.16034000000000001</v>
      </c>
      <c r="D13" s="79">
        <v>24.831800000000001</v>
      </c>
      <c r="E13" s="79">
        <v>0.16819000000000001</v>
      </c>
      <c r="F13" s="82">
        <v>25.384799999999998</v>
      </c>
      <c r="G13" s="83">
        <f>A13-F13</f>
        <v>-0.38479999999999848</v>
      </c>
      <c r="H13" s="79">
        <v>25.0365</v>
      </c>
      <c r="I13" s="79">
        <v>-3.6499999999999998E-2</v>
      </c>
      <c r="J13" s="76"/>
      <c r="K13" s="76">
        <f t="shared" si="1"/>
        <v>0.16034000000000001</v>
      </c>
      <c r="L13" s="76">
        <f t="shared" si="1"/>
        <v>24.831800000000001</v>
      </c>
      <c r="M13" s="76">
        <f t="shared" si="1"/>
        <v>0.16819000000000001</v>
      </c>
      <c r="N13" s="76">
        <f t="shared" si="1"/>
        <v>25.384799999999998</v>
      </c>
      <c r="O13" s="76">
        <f t="shared" si="1"/>
        <v>0.38479999999999848</v>
      </c>
      <c r="P13" s="76">
        <f t="shared" si="1"/>
        <v>25.0365</v>
      </c>
      <c r="Q13" s="76">
        <f t="shared" si="1"/>
        <v>3.6499999999999998E-2</v>
      </c>
      <c r="S13" s="58"/>
      <c r="T13" s="56" t="s">
        <v>54</v>
      </c>
      <c r="U13" s="43">
        <v>24.6008</v>
      </c>
      <c r="V13" s="42">
        <v>0.3992</v>
      </c>
      <c r="W13" s="43">
        <v>23.971399999999999</v>
      </c>
      <c r="X13" s="42">
        <v>1.0286</v>
      </c>
      <c r="Y13" s="43">
        <v>22.8992</v>
      </c>
      <c r="Z13" s="46">
        <v>2.1008</v>
      </c>
      <c r="AC13" s="58"/>
      <c r="AD13" s="56" t="s">
        <v>54</v>
      </c>
      <c r="AE13" s="52">
        <v>25.0365</v>
      </c>
      <c r="AF13" s="53">
        <v>-3.6499999999999998E-2</v>
      </c>
      <c r="AG13" s="52">
        <v>25.160299999999999</v>
      </c>
      <c r="AH13" s="53">
        <v>-0.16034000000000001</v>
      </c>
      <c r="AI13" s="52">
        <v>24.831800000000001</v>
      </c>
      <c r="AJ13" s="53">
        <v>0.16819000000000001</v>
      </c>
      <c r="AK13" s="52">
        <v>24.6008</v>
      </c>
      <c r="AL13" s="53">
        <v>0.3992</v>
      </c>
      <c r="AM13" s="52">
        <v>23.971399999999999</v>
      </c>
      <c r="AN13" s="53">
        <v>1.0286</v>
      </c>
      <c r="AO13" s="52">
        <v>22.8992</v>
      </c>
      <c r="AP13" s="54">
        <v>2.1008</v>
      </c>
      <c r="AT13" s="4" t="s">
        <v>75</v>
      </c>
      <c r="AU13" s="2">
        <v>9.5066000000000006</v>
      </c>
      <c r="AV13" s="71">
        <v>0.19905</v>
      </c>
      <c r="AW13" s="2">
        <v>9.9062000000000001</v>
      </c>
      <c r="AX13" s="71">
        <v>0.15085000000000001</v>
      </c>
      <c r="AY13" s="2">
        <v>8.8107000000000006</v>
      </c>
      <c r="AZ13" s="71">
        <v>0.78288000000000002</v>
      </c>
      <c r="BA13" s="2">
        <v>10.008800000000001</v>
      </c>
      <c r="BB13" s="71">
        <v>5.3084999999999999E-3</v>
      </c>
    </row>
    <row r="14" spans="1:54" s="39" customFormat="1" ht="15" customHeight="1" thickBot="1" x14ac:dyDescent="0.25">
      <c r="A14" s="115" t="s">
        <v>57</v>
      </c>
      <c r="B14" s="116"/>
      <c r="C14" s="116"/>
      <c r="D14" s="116"/>
      <c r="E14" s="116"/>
      <c r="F14" s="116"/>
      <c r="G14" s="116"/>
      <c r="H14" s="116"/>
      <c r="I14" s="117"/>
      <c r="J14" s="93"/>
      <c r="K14" s="76"/>
      <c r="L14" s="76"/>
      <c r="M14" s="76"/>
      <c r="N14" s="76"/>
      <c r="O14" s="76"/>
      <c r="P14" s="76"/>
      <c r="Q14" s="76"/>
      <c r="R14" s="57"/>
      <c r="S14" s="57"/>
      <c r="T14" s="109" t="s">
        <v>57</v>
      </c>
      <c r="U14" s="109"/>
      <c r="V14" s="109"/>
      <c r="W14" s="109"/>
      <c r="X14" s="109"/>
      <c r="Y14" s="109"/>
      <c r="Z14" s="109"/>
      <c r="AC14" s="57"/>
      <c r="AD14" s="135" t="s">
        <v>57</v>
      </c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T14" s="4" t="s">
        <v>76</v>
      </c>
      <c r="AU14" s="2">
        <v>14.565099999999999</v>
      </c>
      <c r="AV14" s="71">
        <v>0.29823</v>
      </c>
      <c r="AW14" s="2">
        <v>14.501899999999999</v>
      </c>
      <c r="AX14" s="71">
        <v>0.28125</v>
      </c>
      <c r="AY14" s="2">
        <v>13.3687</v>
      </c>
      <c r="AZ14" s="71">
        <v>1.2323</v>
      </c>
      <c r="BA14" s="2">
        <v>14.9869</v>
      </c>
      <c r="BB14" s="71">
        <v>1.5592E-2</v>
      </c>
    </row>
    <row r="15" spans="1:54" ht="15" customHeight="1" thickBot="1" x14ac:dyDescent="0.25">
      <c r="A15" s="81" t="s">
        <v>51</v>
      </c>
      <c r="B15" s="79">
        <v>10.265599999999999</v>
      </c>
      <c r="C15" s="79">
        <v>-0.26557999999999998</v>
      </c>
      <c r="D15" s="79">
        <v>9.8370999999999995</v>
      </c>
      <c r="E15" s="79">
        <v>0.16286</v>
      </c>
      <c r="F15" s="82">
        <v>10.6532</v>
      </c>
      <c r="G15" s="83">
        <f>A15-F15</f>
        <v>-0.6532</v>
      </c>
      <c r="H15" s="79">
        <v>10.0503</v>
      </c>
      <c r="I15" s="79">
        <v>-5.0256000000000002E-2</v>
      </c>
      <c r="J15" s="76"/>
      <c r="K15" s="76">
        <f t="shared" ref="K15:Q18" si="2">ABS(C15)</f>
        <v>0.26557999999999998</v>
      </c>
      <c r="L15" s="76">
        <f t="shared" si="2"/>
        <v>9.8370999999999995</v>
      </c>
      <c r="M15" s="76">
        <f t="shared" si="2"/>
        <v>0.16286</v>
      </c>
      <c r="N15" s="76">
        <f t="shared" si="2"/>
        <v>10.6532</v>
      </c>
      <c r="O15" s="76">
        <f t="shared" si="2"/>
        <v>0.6532</v>
      </c>
      <c r="P15" s="76">
        <f t="shared" si="2"/>
        <v>10.0503</v>
      </c>
      <c r="Q15" s="76">
        <f t="shared" si="2"/>
        <v>5.0256000000000002E-2</v>
      </c>
      <c r="R15" s="58"/>
      <c r="S15" s="58"/>
      <c r="T15" s="56" t="s">
        <v>51</v>
      </c>
      <c r="U15" s="43">
        <v>9.8117999999999999</v>
      </c>
      <c r="V15" s="42">
        <v>0.18825</v>
      </c>
      <c r="W15" s="43">
        <v>10.1797</v>
      </c>
      <c r="X15" s="42">
        <v>-0.17971999999999999</v>
      </c>
      <c r="Y15" s="43">
        <v>9.0410000000000004</v>
      </c>
      <c r="Z15" s="46">
        <v>0.95899999999999996</v>
      </c>
      <c r="AC15" s="58"/>
      <c r="AD15" s="56" t="s">
        <v>51</v>
      </c>
      <c r="AE15" s="52">
        <v>10.0503</v>
      </c>
      <c r="AF15" s="53">
        <v>-5.0256000000000002E-2</v>
      </c>
      <c r="AG15" s="52">
        <v>10.265599999999999</v>
      </c>
      <c r="AH15" s="53">
        <v>-0.26557999999999998</v>
      </c>
      <c r="AI15" s="52">
        <v>9.8370999999999995</v>
      </c>
      <c r="AJ15" s="53">
        <v>0.16286</v>
      </c>
      <c r="AK15" s="52">
        <v>9.8117999999999999</v>
      </c>
      <c r="AL15" s="53">
        <v>0.18825</v>
      </c>
      <c r="AM15" s="52">
        <v>10.1797</v>
      </c>
      <c r="AN15" s="53">
        <v>-0.17971999999999999</v>
      </c>
      <c r="AO15" s="52">
        <v>9.0410000000000004</v>
      </c>
      <c r="AP15" s="54">
        <v>0.95899999999999996</v>
      </c>
      <c r="AT15" s="4" t="s">
        <v>77</v>
      </c>
      <c r="AU15" s="2">
        <v>19.2059</v>
      </c>
      <c r="AV15" s="71">
        <v>0.69347999999999999</v>
      </c>
      <c r="AW15" s="2">
        <v>19.2988</v>
      </c>
      <c r="AX15" s="71">
        <v>0.57265999999999995</v>
      </c>
      <c r="AY15" s="2">
        <v>18.096499999999999</v>
      </c>
      <c r="AZ15" s="71">
        <v>2.7490000000000001</v>
      </c>
      <c r="BA15" s="2">
        <v>19.977399999999999</v>
      </c>
      <c r="BB15" s="71">
        <v>3.8995000000000002E-2</v>
      </c>
    </row>
    <row r="16" spans="1:54" ht="15" customHeight="1" thickBot="1" x14ac:dyDescent="0.25">
      <c r="A16" s="81" t="s">
        <v>53</v>
      </c>
      <c r="B16" s="79">
        <v>14.875500000000001</v>
      </c>
      <c r="C16" s="79">
        <v>0.12449</v>
      </c>
      <c r="D16" s="79">
        <v>14.5741</v>
      </c>
      <c r="E16" s="79">
        <v>0.42593999999999999</v>
      </c>
      <c r="F16" s="82">
        <v>15.759399999999999</v>
      </c>
      <c r="G16" s="83">
        <f>A16-F16</f>
        <v>-0.75939999999999941</v>
      </c>
      <c r="H16" s="79">
        <v>15.020799999999999</v>
      </c>
      <c r="I16" s="79">
        <v>-2.0754999999999999E-2</v>
      </c>
      <c r="J16" s="76"/>
      <c r="K16" s="76">
        <f t="shared" si="2"/>
        <v>0.12449</v>
      </c>
      <c r="L16" s="76">
        <f t="shared" si="2"/>
        <v>14.5741</v>
      </c>
      <c r="M16" s="76">
        <f t="shared" si="2"/>
        <v>0.42593999999999999</v>
      </c>
      <c r="N16" s="76">
        <f t="shared" si="2"/>
        <v>15.759399999999999</v>
      </c>
      <c r="O16" s="76">
        <f t="shared" si="2"/>
        <v>0.75939999999999941</v>
      </c>
      <c r="P16" s="76">
        <f t="shared" si="2"/>
        <v>15.020799999999999</v>
      </c>
      <c r="Q16" s="76">
        <f t="shared" si="2"/>
        <v>2.0754999999999999E-2</v>
      </c>
      <c r="S16" s="58"/>
      <c r="T16" s="56" t="s">
        <v>53</v>
      </c>
      <c r="U16" s="43">
        <v>14.916499999999999</v>
      </c>
      <c r="V16" s="42">
        <v>8.3543999999999993E-2</v>
      </c>
      <c r="W16" s="43">
        <v>14.6753</v>
      </c>
      <c r="X16" s="42">
        <v>0.32466</v>
      </c>
      <c r="Y16" s="43">
        <v>13.5976</v>
      </c>
      <c r="Z16" s="46">
        <v>1.4024000000000001</v>
      </c>
      <c r="AC16" s="58"/>
      <c r="AD16" s="56" t="s">
        <v>53</v>
      </c>
      <c r="AE16" s="52">
        <v>15.020799999999999</v>
      </c>
      <c r="AF16" s="53">
        <v>-2.0754999999999999E-2</v>
      </c>
      <c r="AG16" s="52">
        <v>14.875500000000001</v>
      </c>
      <c r="AH16" s="53">
        <v>0.12449</v>
      </c>
      <c r="AI16" s="52">
        <v>14.5741</v>
      </c>
      <c r="AJ16" s="53">
        <v>0.42593999999999999</v>
      </c>
      <c r="AK16" s="52">
        <v>14.916499999999999</v>
      </c>
      <c r="AL16" s="53">
        <v>8.3543999999999993E-2</v>
      </c>
      <c r="AM16" s="52">
        <v>14.6753</v>
      </c>
      <c r="AN16" s="53">
        <v>0.32466</v>
      </c>
      <c r="AO16" s="52">
        <v>13.5976</v>
      </c>
      <c r="AP16" s="54">
        <v>1.4024000000000001</v>
      </c>
      <c r="AT16" s="4" t="s">
        <v>78</v>
      </c>
      <c r="AU16" s="2">
        <v>24.6008</v>
      </c>
      <c r="AV16" s="71">
        <v>3.0522999999999998</v>
      </c>
      <c r="AW16" s="2">
        <v>23.971399999999999</v>
      </c>
      <c r="AX16" s="71">
        <v>0.70631999999999995</v>
      </c>
      <c r="AY16" s="2">
        <v>22.8992</v>
      </c>
      <c r="AZ16" s="71">
        <v>1.7491000000000001</v>
      </c>
      <c r="BA16" s="2">
        <v>24.907399999999999</v>
      </c>
      <c r="BB16" s="71">
        <v>4.7662000000000003E-2</v>
      </c>
    </row>
    <row r="17" spans="1:54" ht="15" customHeight="1" thickBot="1" x14ac:dyDescent="0.25">
      <c r="A17" s="81" t="s">
        <v>52</v>
      </c>
      <c r="B17" s="79">
        <v>19.819600000000001</v>
      </c>
      <c r="C17" s="79">
        <v>0.18037</v>
      </c>
      <c r="D17" s="79">
        <v>19.349</v>
      </c>
      <c r="E17" s="79">
        <v>0.65098999999999996</v>
      </c>
      <c r="F17" s="82">
        <v>20.7333</v>
      </c>
      <c r="G17" s="83">
        <f>A17-F17</f>
        <v>-0.73329999999999984</v>
      </c>
      <c r="H17" s="79">
        <v>20.002800000000001</v>
      </c>
      <c r="I17" s="79">
        <v>-2.7939000000000002E-3</v>
      </c>
      <c r="J17" s="76"/>
      <c r="K17" s="76">
        <f t="shared" si="2"/>
        <v>0.18037</v>
      </c>
      <c r="L17" s="76">
        <f t="shared" si="2"/>
        <v>19.349</v>
      </c>
      <c r="M17" s="76">
        <f t="shared" si="2"/>
        <v>0.65098999999999996</v>
      </c>
      <c r="N17" s="76">
        <f t="shared" si="2"/>
        <v>20.7333</v>
      </c>
      <c r="O17" s="76">
        <f t="shared" si="2"/>
        <v>0.73329999999999984</v>
      </c>
      <c r="P17" s="76">
        <f t="shared" si="2"/>
        <v>20.002800000000001</v>
      </c>
      <c r="Q17" s="76">
        <f t="shared" si="2"/>
        <v>2.7939000000000002E-3</v>
      </c>
      <c r="S17" s="58"/>
      <c r="T17" s="56" t="s">
        <v>52</v>
      </c>
      <c r="U17" s="43">
        <v>19.4666</v>
      </c>
      <c r="V17" s="42">
        <v>0.53337000000000001</v>
      </c>
      <c r="W17" s="43">
        <v>19.3934</v>
      </c>
      <c r="X17" s="42">
        <v>0.60663999999999996</v>
      </c>
      <c r="Y17" s="43">
        <v>18.1737</v>
      </c>
      <c r="Z17" s="46">
        <v>1.8263</v>
      </c>
      <c r="AC17" s="58"/>
      <c r="AD17" s="56" t="s">
        <v>52</v>
      </c>
      <c r="AE17" s="52">
        <v>20.002800000000001</v>
      </c>
      <c r="AF17" s="53">
        <v>-2.7939000000000002E-3</v>
      </c>
      <c r="AG17" s="52">
        <v>19.819600000000001</v>
      </c>
      <c r="AH17" s="53">
        <v>0.18037</v>
      </c>
      <c r="AI17" s="52">
        <v>19.349</v>
      </c>
      <c r="AJ17" s="53">
        <v>0.65098999999999996</v>
      </c>
      <c r="AK17" s="52">
        <v>19.4666</v>
      </c>
      <c r="AL17" s="53">
        <v>0.53337000000000001</v>
      </c>
      <c r="AM17" s="52">
        <v>19.3934</v>
      </c>
      <c r="AN17" s="53">
        <v>0.60663999999999996</v>
      </c>
      <c r="AO17" s="52">
        <v>18.1737</v>
      </c>
      <c r="AP17" s="54">
        <v>1.8263</v>
      </c>
      <c r="AT17" s="4" t="s">
        <v>79</v>
      </c>
      <c r="AU17" s="2">
        <v>9.5854999999999997</v>
      </c>
      <c r="AV17" s="71">
        <v>0.28220000000000001</v>
      </c>
      <c r="AW17" s="2">
        <v>10.3995</v>
      </c>
      <c r="AX17" s="71">
        <v>7.3083999999999996E-2</v>
      </c>
      <c r="AY17" s="2">
        <v>8.9649000000000001</v>
      </c>
      <c r="AZ17" s="71">
        <v>0.12003</v>
      </c>
      <c r="BA17" s="2">
        <v>10.027699999999999</v>
      </c>
      <c r="BB17" s="71">
        <v>8.0695000000000003E-3</v>
      </c>
    </row>
    <row r="18" spans="1:54" ht="15" customHeight="1" thickBot="1" x14ac:dyDescent="0.25">
      <c r="A18" s="81" t="s">
        <v>54</v>
      </c>
      <c r="B18" s="79">
        <v>24.821899999999999</v>
      </c>
      <c r="C18" s="79">
        <v>0.17807000000000001</v>
      </c>
      <c r="D18" s="79">
        <v>24.721299999999999</v>
      </c>
      <c r="E18" s="79">
        <v>0.27871000000000001</v>
      </c>
      <c r="F18" s="82">
        <v>25.157800000000002</v>
      </c>
      <c r="G18" s="83">
        <f>A18-F18</f>
        <v>-0.15780000000000172</v>
      </c>
      <c r="H18" s="79">
        <v>25.046800000000001</v>
      </c>
      <c r="I18" s="79">
        <v>-4.6776999999999999E-2</v>
      </c>
      <c r="J18" s="76"/>
      <c r="K18" s="76">
        <f t="shared" si="2"/>
        <v>0.17807000000000001</v>
      </c>
      <c r="L18" s="76">
        <f t="shared" si="2"/>
        <v>24.721299999999999</v>
      </c>
      <c r="M18" s="76">
        <f t="shared" si="2"/>
        <v>0.27871000000000001</v>
      </c>
      <c r="N18" s="76">
        <f t="shared" si="2"/>
        <v>25.157800000000002</v>
      </c>
      <c r="O18" s="76">
        <f t="shared" si="2"/>
        <v>0.15780000000000172</v>
      </c>
      <c r="P18" s="76">
        <f t="shared" si="2"/>
        <v>25.046800000000001</v>
      </c>
      <c r="Q18" s="76">
        <f t="shared" si="2"/>
        <v>4.6776999999999999E-2</v>
      </c>
      <c r="S18" s="58"/>
      <c r="T18" s="56" t="s">
        <v>54</v>
      </c>
      <c r="U18" s="43">
        <v>24.5137</v>
      </c>
      <c r="V18" s="42">
        <v>0.48630000000000001</v>
      </c>
      <c r="W18" s="43">
        <v>24.288499999999999</v>
      </c>
      <c r="X18" s="42">
        <v>0.71145000000000003</v>
      </c>
      <c r="Y18" s="43">
        <v>23.123899999999999</v>
      </c>
      <c r="Z18" s="46">
        <v>1.8761000000000001</v>
      </c>
      <c r="AC18" s="58"/>
      <c r="AD18" s="56" t="s">
        <v>54</v>
      </c>
      <c r="AE18" s="52">
        <v>25.046800000000001</v>
      </c>
      <c r="AF18" s="53">
        <v>-4.6776999999999999E-2</v>
      </c>
      <c r="AG18" s="52">
        <v>24.821899999999999</v>
      </c>
      <c r="AH18" s="53">
        <v>0.17807000000000001</v>
      </c>
      <c r="AI18" s="52">
        <v>24.721299999999999</v>
      </c>
      <c r="AJ18" s="53">
        <v>0.27871000000000001</v>
      </c>
      <c r="AK18" s="52">
        <v>24.5137</v>
      </c>
      <c r="AL18" s="53">
        <v>0.48630000000000001</v>
      </c>
      <c r="AM18" s="52">
        <v>24.288499999999999</v>
      </c>
      <c r="AN18" s="53">
        <v>0.71145000000000003</v>
      </c>
      <c r="AO18" s="52">
        <v>23.123899999999999</v>
      </c>
      <c r="AP18" s="54">
        <v>1.8761000000000001</v>
      </c>
      <c r="AT18" s="4" t="s">
        <v>80</v>
      </c>
      <c r="AU18" s="2">
        <v>14.840999999999999</v>
      </c>
      <c r="AV18" s="71">
        <v>0.20100000000000001</v>
      </c>
      <c r="AW18" s="2">
        <v>15.3498</v>
      </c>
      <c r="AX18" s="71">
        <v>0.15548999999999999</v>
      </c>
      <c r="AY18" s="2">
        <v>13.3344</v>
      </c>
      <c r="AZ18" s="71">
        <v>0.26085999999999998</v>
      </c>
      <c r="BA18" s="2">
        <v>15.102399999999999</v>
      </c>
      <c r="BB18" s="71">
        <v>1.8497E-2</v>
      </c>
    </row>
    <row r="19" spans="1:54" ht="15" customHeight="1" thickBot="1" x14ac:dyDescent="0.25">
      <c r="A19" s="115" t="s">
        <v>58</v>
      </c>
      <c r="B19" s="116"/>
      <c r="C19" s="116"/>
      <c r="D19" s="116"/>
      <c r="E19" s="116"/>
      <c r="F19" s="116"/>
      <c r="G19" s="116"/>
      <c r="H19" s="116"/>
      <c r="I19" s="117"/>
      <c r="J19" s="93"/>
      <c r="K19" s="76"/>
      <c r="L19" s="76"/>
      <c r="M19" s="76"/>
      <c r="N19" s="76"/>
      <c r="O19" s="76"/>
      <c r="P19" s="76"/>
      <c r="Q19" s="76"/>
      <c r="S19" s="58"/>
      <c r="T19" s="108" t="s">
        <v>58</v>
      </c>
      <c r="U19" s="108"/>
      <c r="V19" s="108"/>
      <c r="W19" s="108"/>
      <c r="X19" s="108"/>
      <c r="Y19" s="108"/>
      <c r="Z19" s="108"/>
      <c r="AC19" s="58"/>
      <c r="AD19" s="105" t="s">
        <v>58</v>
      </c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T19" s="4" t="s">
        <v>81</v>
      </c>
      <c r="AU19" s="2">
        <v>20.164000000000001</v>
      </c>
      <c r="AV19" s="71">
        <v>1.4121999999999999</v>
      </c>
      <c r="AW19" s="2">
        <v>19.7759</v>
      </c>
      <c r="AX19" s="71">
        <v>0.20971999999999999</v>
      </c>
      <c r="AY19" s="2">
        <v>17.811199999999999</v>
      </c>
      <c r="AZ19" s="71">
        <v>0.71413000000000004</v>
      </c>
      <c r="BA19" s="2">
        <v>20.0258</v>
      </c>
      <c r="BB19" s="71">
        <v>1.8627999999999999E-2</v>
      </c>
    </row>
    <row r="20" spans="1:54" ht="15" customHeight="1" thickBot="1" x14ac:dyDescent="0.25">
      <c r="A20" s="81" t="s">
        <v>51</v>
      </c>
      <c r="B20" s="79">
        <v>10.2866</v>
      </c>
      <c r="C20" s="79">
        <v>-0.28663</v>
      </c>
      <c r="D20" s="79">
        <v>9.7994000000000003</v>
      </c>
      <c r="E20" s="79">
        <v>0.20064000000000001</v>
      </c>
      <c r="F20" s="82">
        <v>11.859</v>
      </c>
      <c r="G20" s="83">
        <f>A20-F20</f>
        <v>-1.859</v>
      </c>
      <c r="H20" s="79">
        <v>9.9710999999999999</v>
      </c>
      <c r="I20" s="79">
        <v>2.8877E-2</v>
      </c>
      <c r="J20" s="76"/>
      <c r="K20" s="76">
        <f t="shared" ref="K20:Q23" si="3">ABS(C20)</f>
        <v>0.28663</v>
      </c>
      <c r="L20" s="76">
        <f t="shared" si="3"/>
        <v>9.7994000000000003</v>
      </c>
      <c r="M20" s="76">
        <f t="shared" si="3"/>
        <v>0.20064000000000001</v>
      </c>
      <c r="N20" s="76">
        <f t="shared" si="3"/>
        <v>11.859</v>
      </c>
      <c r="O20" s="76">
        <f t="shared" si="3"/>
        <v>1.859</v>
      </c>
      <c r="P20" s="76">
        <f t="shared" si="3"/>
        <v>9.9710999999999999</v>
      </c>
      <c r="Q20" s="76">
        <f t="shared" si="3"/>
        <v>2.8877E-2</v>
      </c>
      <c r="R20" s="58"/>
      <c r="S20" s="58"/>
      <c r="T20" s="56" t="s">
        <v>51</v>
      </c>
      <c r="U20" s="43">
        <v>9.5854999999999997</v>
      </c>
      <c r="V20" s="42">
        <v>0.41447000000000001</v>
      </c>
      <c r="W20" s="43">
        <v>10.3995</v>
      </c>
      <c r="X20" s="42">
        <v>-0.39955000000000002</v>
      </c>
      <c r="Y20" s="43">
        <v>8.9649000000000001</v>
      </c>
      <c r="Z20" s="46">
        <v>1.0350999999999999</v>
      </c>
      <c r="AC20" s="58"/>
      <c r="AD20" s="56" t="s">
        <v>51</v>
      </c>
      <c r="AE20" s="52">
        <v>9.9710999999999999</v>
      </c>
      <c r="AF20" s="53">
        <v>2.8877E-2</v>
      </c>
      <c r="AG20" s="52">
        <v>10.2866</v>
      </c>
      <c r="AH20" s="53">
        <v>-0.28663</v>
      </c>
      <c r="AI20" s="52">
        <v>9.7994000000000003</v>
      </c>
      <c r="AJ20" s="53">
        <v>0.20064000000000001</v>
      </c>
      <c r="AK20" s="52">
        <v>9.5854999999999997</v>
      </c>
      <c r="AL20" s="53">
        <v>0.41447000000000001</v>
      </c>
      <c r="AM20" s="52">
        <v>10.3995</v>
      </c>
      <c r="AN20" s="53">
        <v>-0.39955000000000002</v>
      </c>
      <c r="AO20" s="52">
        <v>8.9649000000000001</v>
      </c>
      <c r="AP20" s="54">
        <v>1.0350999999999999</v>
      </c>
      <c r="AT20" s="4" t="s">
        <v>82</v>
      </c>
      <c r="AU20" s="2">
        <v>25.012699999999999</v>
      </c>
      <c r="AV20" s="71">
        <v>0.85653999999999997</v>
      </c>
      <c r="AW20" s="2">
        <v>24.730399999999999</v>
      </c>
      <c r="AX20" s="71">
        <v>0.37929000000000002</v>
      </c>
      <c r="AY20" s="2">
        <v>22.538699999999999</v>
      </c>
      <c r="AZ20" s="71">
        <v>0.86909999999999998</v>
      </c>
      <c r="BA20" s="2">
        <v>25.136199999999999</v>
      </c>
      <c r="BB20" s="71">
        <v>3.8063E-2</v>
      </c>
    </row>
    <row r="21" spans="1:54" ht="15" customHeight="1" thickBot="1" x14ac:dyDescent="0.25">
      <c r="A21" s="81" t="s">
        <v>53</v>
      </c>
      <c r="B21" s="79">
        <v>15.5097</v>
      </c>
      <c r="C21" s="79">
        <v>-0.50968999999999998</v>
      </c>
      <c r="D21" s="79">
        <v>14.7136</v>
      </c>
      <c r="E21" s="79">
        <v>0.28636</v>
      </c>
      <c r="F21" s="82">
        <v>15.898099999999999</v>
      </c>
      <c r="G21" s="83">
        <f>A21-F21</f>
        <v>-0.89809999999999945</v>
      </c>
      <c r="H21" s="79">
        <v>14.9244</v>
      </c>
      <c r="I21" s="79">
        <v>7.5566999999999995E-2</v>
      </c>
      <c r="J21" s="76"/>
      <c r="K21" s="76">
        <f t="shared" si="3"/>
        <v>0.50968999999999998</v>
      </c>
      <c r="L21" s="76">
        <f t="shared" si="3"/>
        <v>14.7136</v>
      </c>
      <c r="M21" s="76">
        <f t="shared" si="3"/>
        <v>0.28636</v>
      </c>
      <c r="N21" s="76">
        <f t="shared" si="3"/>
        <v>15.898099999999999</v>
      </c>
      <c r="O21" s="76">
        <f t="shared" si="3"/>
        <v>0.89809999999999945</v>
      </c>
      <c r="P21" s="76">
        <f t="shared" si="3"/>
        <v>14.9244</v>
      </c>
      <c r="Q21" s="76">
        <f t="shared" si="3"/>
        <v>7.5566999999999995E-2</v>
      </c>
      <c r="R21" s="58"/>
      <c r="S21" s="58"/>
      <c r="T21" s="56" t="s">
        <v>53</v>
      </c>
      <c r="U21" s="43">
        <v>14.840999999999999</v>
      </c>
      <c r="V21" s="42">
        <v>0.15895999999999999</v>
      </c>
      <c r="W21" s="43">
        <v>15.3498</v>
      </c>
      <c r="X21" s="42">
        <v>-0.34977999999999998</v>
      </c>
      <c r="Y21" s="43">
        <v>13.3344</v>
      </c>
      <c r="Z21" s="46">
        <v>1.6656</v>
      </c>
      <c r="AC21" s="58"/>
      <c r="AD21" s="56" t="s">
        <v>53</v>
      </c>
      <c r="AE21" s="52">
        <v>14.9244</v>
      </c>
      <c r="AF21" s="53">
        <v>7.5566999999999995E-2</v>
      </c>
      <c r="AG21" s="52">
        <v>15.5097</v>
      </c>
      <c r="AH21" s="53">
        <v>-0.50968999999999998</v>
      </c>
      <c r="AI21" s="52">
        <v>14.7136</v>
      </c>
      <c r="AJ21" s="53">
        <v>0.28636</v>
      </c>
      <c r="AK21" s="52">
        <v>14.840999999999999</v>
      </c>
      <c r="AL21" s="53">
        <v>0.15895999999999999</v>
      </c>
      <c r="AM21" s="52">
        <v>15.3498</v>
      </c>
      <c r="AN21" s="53">
        <v>-0.34977999999999998</v>
      </c>
      <c r="AO21" s="52">
        <v>13.3344</v>
      </c>
      <c r="AP21" s="54">
        <v>1.6656</v>
      </c>
      <c r="AT21" s="4" t="s">
        <v>83</v>
      </c>
      <c r="AU21" s="2">
        <v>10.342499999999999</v>
      </c>
      <c r="AV21" s="71">
        <v>1.9710000000000001</v>
      </c>
      <c r="AW21" s="2">
        <v>10.7232</v>
      </c>
      <c r="AX21" s="71">
        <v>1.0163</v>
      </c>
      <c r="AY21" s="2">
        <v>9.4320000000000004</v>
      </c>
      <c r="AZ21" s="71">
        <v>0.42181999999999997</v>
      </c>
      <c r="BA21" s="2">
        <v>10.0115</v>
      </c>
      <c r="BB21" s="71">
        <v>1.0193000000000001E-2</v>
      </c>
    </row>
    <row r="22" spans="1:54" ht="15" customHeight="1" thickBot="1" x14ac:dyDescent="0.25">
      <c r="A22" s="81" t="s">
        <v>52</v>
      </c>
      <c r="B22" s="79">
        <v>20.108599999999999</v>
      </c>
      <c r="C22" s="79">
        <v>-0.10861</v>
      </c>
      <c r="D22" s="79">
        <v>19.521999999999998</v>
      </c>
      <c r="E22" s="79">
        <v>0.47800999999999999</v>
      </c>
      <c r="F22" s="82">
        <v>20.7818</v>
      </c>
      <c r="G22" s="83">
        <f>A22-F22</f>
        <v>-0.78180000000000049</v>
      </c>
      <c r="H22" s="79">
        <v>19.8826</v>
      </c>
      <c r="I22" s="79">
        <v>0.11742</v>
      </c>
      <c r="J22" s="76"/>
      <c r="K22" s="76">
        <f t="shared" si="3"/>
        <v>0.10861</v>
      </c>
      <c r="L22" s="76">
        <f t="shared" si="3"/>
        <v>19.521999999999998</v>
      </c>
      <c r="M22" s="76">
        <f t="shared" si="3"/>
        <v>0.47800999999999999</v>
      </c>
      <c r="N22" s="76">
        <f t="shared" si="3"/>
        <v>20.7818</v>
      </c>
      <c r="O22" s="76">
        <f t="shared" si="3"/>
        <v>0.78180000000000049</v>
      </c>
      <c r="P22" s="76">
        <f t="shared" si="3"/>
        <v>19.8826</v>
      </c>
      <c r="Q22" s="76">
        <f t="shared" si="3"/>
        <v>0.11742</v>
      </c>
      <c r="S22" s="58"/>
      <c r="T22" s="56" t="s">
        <v>52</v>
      </c>
      <c r="U22" s="43">
        <v>20.164000000000001</v>
      </c>
      <c r="V22" s="42">
        <v>-0.16395000000000001</v>
      </c>
      <c r="W22" s="43">
        <v>19.7759</v>
      </c>
      <c r="X22" s="42">
        <v>0.22412000000000001</v>
      </c>
      <c r="Y22" s="43">
        <v>17.811199999999999</v>
      </c>
      <c r="Z22" s="46">
        <v>2.1888000000000001</v>
      </c>
      <c r="AC22" s="58"/>
      <c r="AD22" s="56" t="s">
        <v>52</v>
      </c>
      <c r="AE22" s="52">
        <v>19.8826</v>
      </c>
      <c r="AF22" s="53">
        <v>0.11742</v>
      </c>
      <c r="AG22" s="52">
        <v>20.108599999999999</v>
      </c>
      <c r="AH22" s="53">
        <v>-0.10861</v>
      </c>
      <c r="AI22" s="52">
        <v>19.521999999999998</v>
      </c>
      <c r="AJ22" s="53">
        <v>0.47800999999999999</v>
      </c>
      <c r="AK22" s="52">
        <v>20.164000000000001</v>
      </c>
      <c r="AL22" s="53">
        <v>-0.16395000000000001</v>
      </c>
      <c r="AM22" s="52">
        <v>19.7759</v>
      </c>
      <c r="AN22" s="53">
        <v>0.22412000000000001</v>
      </c>
      <c r="AO22" s="52">
        <v>17.811199999999999</v>
      </c>
      <c r="AP22" s="54">
        <v>2.1888000000000001</v>
      </c>
      <c r="AT22" s="4" t="s">
        <v>84</v>
      </c>
      <c r="AU22" s="2">
        <v>14.8131</v>
      </c>
      <c r="AV22" s="71">
        <v>1.0390999999999999</v>
      </c>
      <c r="AW22" s="2">
        <v>15.1752</v>
      </c>
      <c r="AX22" s="71">
        <v>0.83789000000000002</v>
      </c>
      <c r="AY22" s="2">
        <v>14.2761</v>
      </c>
      <c r="AZ22" s="71">
        <v>0.34560999999999997</v>
      </c>
      <c r="BA22" s="2">
        <v>14.9871</v>
      </c>
      <c r="BB22" s="71">
        <v>5.7185999999999999E-3</v>
      </c>
    </row>
    <row r="23" spans="1:54" ht="15" customHeight="1" thickBot="1" x14ac:dyDescent="0.25">
      <c r="A23" s="81" t="s">
        <v>54</v>
      </c>
      <c r="B23" s="79">
        <v>25.047599999999999</v>
      </c>
      <c r="C23" s="79">
        <v>-4.7567999999999999E-2</v>
      </c>
      <c r="D23" s="79">
        <v>24.521799999999999</v>
      </c>
      <c r="E23" s="79">
        <v>0.47819</v>
      </c>
      <c r="F23" s="82">
        <v>26.293900000000001</v>
      </c>
      <c r="G23" s="83">
        <f>A23-F23</f>
        <v>-1.2939000000000007</v>
      </c>
      <c r="H23" s="79">
        <v>24.862200000000001</v>
      </c>
      <c r="I23" s="79">
        <v>0.13785</v>
      </c>
      <c r="J23" s="76"/>
      <c r="K23" s="76">
        <f t="shared" si="3"/>
        <v>4.7567999999999999E-2</v>
      </c>
      <c r="L23" s="76">
        <f t="shared" si="3"/>
        <v>24.521799999999999</v>
      </c>
      <c r="M23" s="76">
        <f t="shared" si="3"/>
        <v>0.47819</v>
      </c>
      <c r="N23" s="76">
        <f t="shared" si="3"/>
        <v>26.293900000000001</v>
      </c>
      <c r="O23" s="76">
        <f t="shared" si="3"/>
        <v>1.2939000000000007</v>
      </c>
      <c r="P23" s="76">
        <f t="shared" si="3"/>
        <v>24.862200000000001</v>
      </c>
      <c r="Q23" s="76">
        <f t="shared" si="3"/>
        <v>0.13785</v>
      </c>
      <c r="R23" s="58"/>
      <c r="S23" s="58"/>
      <c r="T23" s="56" t="s">
        <v>54</v>
      </c>
      <c r="U23" s="43">
        <v>25.012699999999999</v>
      </c>
      <c r="V23" s="42">
        <v>-1.2651000000000001E-2</v>
      </c>
      <c r="W23" s="43">
        <v>24.730399999999999</v>
      </c>
      <c r="X23" s="42">
        <v>0.26955000000000001</v>
      </c>
      <c r="Y23" s="43">
        <v>22.538699999999999</v>
      </c>
      <c r="Z23" s="46">
        <v>2.4613</v>
      </c>
      <c r="AC23" s="58"/>
      <c r="AD23" s="56" t="s">
        <v>54</v>
      </c>
      <c r="AE23" s="52">
        <v>24.862200000000001</v>
      </c>
      <c r="AF23" s="53">
        <v>0.13785</v>
      </c>
      <c r="AG23" s="52">
        <v>25.047599999999999</v>
      </c>
      <c r="AH23" s="53">
        <v>-4.7567999999999999E-2</v>
      </c>
      <c r="AI23" s="52">
        <v>24.521799999999999</v>
      </c>
      <c r="AJ23" s="53">
        <v>0.47819</v>
      </c>
      <c r="AK23" s="52">
        <v>25.012699999999999</v>
      </c>
      <c r="AL23" s="53">
        <v>-1.2651000000000001E-2</v>
      </c>
      <c r="AM23" s="52">
        <v>24.730399999999999</v>
      </c>
      <c r="AN23" s="53">
        <v>0.26955000000000001</v>
      </c>
      <c r="AO23" s="52">
        <v>22.538699999999999</v>
      </c>
      <c r="AP23" s="54">
        <v>2.4613</v>
      </c>
      <c r="AT23" s="4" t="s">
        <v>85</v>
      </c>
      <c r="AU23" s="2">
        <v>19.770600000000002</v>
      </c>
      <c r="AV23" s="71">
        <v>0.81357000000000002</v>
      </c>
      <c r="AW23" s="2">
        <v>20.007999999999999</v>
      </c>
      <c r="AX23" s="71">
        <v>0.47188000000000002</v>
      </c>
      <c r="AY23" s="2">
        <v>18.8736</v>
      </c>
      <c r="AZ23" s="71">
        <v>0.26927000000000001</v>
      </c>
      <c r="BA23" s="2">
        <v>20.047999999999998</v>
      </c>
      <c r="BB23" s="71">
        <v>1.9546000000000001E-2</v>
      </c>
    </row>
    <row r="24" spans="1:54" ht="15" customHeight="1" thickBot="1" x14ac:dyDescent="0.25">
      <c r="A24" s="115" t="s">
        <v>59</v>
      </c>
      <c r="B24" s="116"/>
      <c r="C24" s="116"/>
      <c r="D24" s="116"/>
      <c r="E24" s="116"/>
      <c r="F24" s="116"/>
      <c r="G24" s="116"/>
      <c r="H24" s="116"/>
      <c r="I24" s="117"/>
      <c r="J24" s="93"/>
      <c r="K24" s="76"/>
      <c r="L24" s="76"/>
      <c r="M24" s="76"/>
      <c r="N24" s="76"/>
      <c r="O24" s="76"/>
      <c r="P24" s="76"/>
      <c r="Q24" s="76"/>
      <c r="R24" s="58"/>
      <c r="S24" s="58"/>
      <c r="T24" s="108" t="s">
        <v>59</v>
      </c>
      <c r="U24" s="108"/>
      <c r="V24" s="108"/>
      <c r="W24" s="108"/>
      <c r="X24" s="108"/>
      <c r="Y24" s="108"/>
      <c r="Z24" s="108"/>
      <c r="AC24" s="58"/>
      <c r="AD24" s="105" t="s">
        <v>59</v>
      </c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T24" s="4" t="s">
        <v>86</v>
      </c>
      <c r="AU24" s="2">
        <v>24.440200000000001</v>
      </c>
      <c r="AV24" s="71">
        <v>0.86485000000000001</v>
      </c>
      <c r="AW24" s="2">
        <v>24.354700000000001</v>
      </c>
      <c r="AX24" s="71">
        <v>0.63690999999999998</v>
      </c>
      <c r="AY24" s="2">
        <v>23.1662</v>
      </c>
      <c r="AZ24" s="71">
        <v>0.43139</v>
      </c>
      <c r="BA24" s="2">
        <v>24.9651</v>
      </c>
      <c r="BB24" s="71">
        <v>1.9896E-2</v>
      </c>
    </row>
    <row r="25" spans="1:54" ht="15" customHeight="1" thickBot="1" x14ac:dyDescent="0.25">
      <c r="A25" s="81" t="s">
        <v>51</v>
      </c>
      <c r="B25" s="79">
        <v>10.3462</v>
      </c>
      <c r="C25" s="79">
        <v>-0.34617999999999999</v>
      </c>
      <c r="D25" s="79">
        <v>9.9573999999999998</v>
      </c>
      <c r="E25" s="79">
        <v>4.2561000000000002E-2</v>
      </c>
      <c r="F25" s="82">
        <v>11.8703</v>
      </c>
      <c r="G25" s="83">
        <f>A25-F25</f>
        <v>-1.8703000000000003</v>
      </c>
      <c r="H25" s="79">
        <v>9.9626999999999999</v>
      </c>
      <c r="I25" s="79">
        <v>3.73E-2</v>
      </c>
      <c r="J25" s="76"/>
      <c r="K25" s="76">
        <f t="shared" ref="K25:Q28" si="4">ABS(C25)</f>
        <v>0.34617999999999999</v>
      </c>
      <c r="L25" s="76">
        <f t="shared" si="4"/>
        <v>9.9573999999999998</v>
      </c>
      <c r="M25" s="76">
        <f t="shared" si="4"/>
        <v>4.2561000000000002E-2</v>
      </c>
      <c r="N25" s="76">
        <f t="shared" si="4"/>
        <v>11.8703</v>
      </c>
      <c r="O25" s="76">
        <f t="shared" si="4"/>
        <v>1.8703000000000003</v>
      </c>
      <c r="P25" s="76">
        <f t="shared" si="4"/>
        <v>9.9626999999999999</v>
      </c>
      <c r="Q25" s="76">
        <f t="shared" si="4"/>
        <v>3.73E-2</v>
      </c>
      <c r="S25" s="58"/>
      <c r="T25" s="56" t="s">
        <v>51</v>
      </c>
      <c r="U25" s="43">
        <v>10.342499999999999</v>
      </c>
      <c r="V25" s="42">
        <v>-0.34248000000000001</v>
      </c>
      <c r="W25" s="43">
        <v>10.7232</v>
      </c>
      <c r="X25" s="42">
        <v>-0.72323999999999999</v>
      </c>
      <c r="Y25" s="43">
        <v>9.4320000000000004</v>
      </c>
      <c r="Z25" s="46">
        <v>0.56794999999999995</v>
      </c>
      <c r="AC25" s="58"/>
      <c r="AD25" s="56" t="s">
        <v>51</v>
      </c>
      <c r="AE25" s="52">
        <v>9.9626999999999999</v>
      </c>
      <c r="AF25" s="53">
        <v>3.73E-2</v>
      </c>
      <c r="AG25" s="52">
        <v>10.3462</v>
      </c>
      <c r="AH25" s="53">
        <v>-0.34617999999999999</v>
      </c>
      <c r="AI25" s="52">
        <v>9.9573999999999998</v>
      </c>
      <c r="AJ25" s="53">
        <v>4.2561000000000002E-2</v>
      </c>
      <c r="AK25" s="52">
        <v>10.342499999999999</v>
      </c>
      <c r="AL25" s="53">
        <v>-0.34248000000000001</v>
      </c>
      <c r="AM25" s="52">
        <v>10.7232</v>
      </c>
      <c r="AN25" s="53">
        <v>-0.72323999999999999</v>
      </c>
      <c r="AO25" s="52">
        <v>9.4320000000000004</v>
      </c>
      <c r="AP25" s="54">
        <v>0.56794999999999995</v>
      </c>
      <c r="AT25" s="4" t="s">
        <v>87</v>
      </c>
      <c r="AU25" s="2">
        <v>9.9741</v>
      </c>
      <c r="AV25" s="71">
        <v>0.10552</v>
      </c>
      <c r="AW25" s="2">
        <v>9.9242000000000008</v>
      </c>
      <c r="AX25" s="71">
        <v>0.17019000000000001</v>
      </c>
      <c r="AY25" s="2">
        <v>9.2482000000000006</v>
      </c>
      <c r="AZ25" s="71">
        <v>0.68837999999999999</v>
      </c>
      <c r="BA25" s="2">
        <v>10.0128</v>
      </c>
      <c r="BB25" s="71">
        <v>1.0019E-2</v>
      </c>
    </row>
    <row r="26" spans="1:54" ht="15" customHeight="1" thickBot="1" x14ac:dyDescent="0.25">
      <c r="A26" s="81" t="s">
        <v>53</v>
      </c>
      <c r="B26" s="79">
        <v>14.8446</v>
      </c>
      <c r="C26" s="79">
        <v>0.15542</v>
      </c>
      <c r="D26" s="79">
        <v>15.133100000000001</v>
      </c>
      <c r="E26" s="79">
        <v>-0.13308</v>
      </c>
      <c r="F26" s="82">
        <v>16.689900000000002</v>
      </c>
      <c r="G26" s="83">
        <f>A26-F26</f>
        <v>-1.6899000000000015</v>
      </c>
      <c r="H26" s="79">
        <v>15.026400000000001</v>
      </c>
      <c r="I26" s="79">
        <v>-2.6374000000000002E-2</v>
      </c>
      <c r="J26" s="76"/>
      <c r="K26" s="76">
        <f t="shared" si="4"/>
        <v>0.15542</v>
      </c>
      <c r="L26" s="76">
        <f t="shared" si="4"/>
        <v>15.133100000000001</v>
      </c>
      <c r="M26" s="76">
        <f t="shared" si="4"/>
        <v>0.13308</v>
      </c>
      <c r="N26" s="76">
        <f t="shared" si="4"/>
        <v>16.689900000000002</v>
      </c>
      <c r="O26" s="76">
        <f t="shared" si="4"/>
        <v>1.6899000000000015</v>
      </c>
      <c r="P26" s="76">
        <f t="shared" si="4"/>
        <v>15.026400000000001</v>
      </c>
      <c r="Q26" s="76">
        <f t="shared" si="4"/>
        <v>2.6374000000000002E-2</v>
      </c>
      <c r="S26" s="58"/>
      <c r="T26" s="56" t="s">
        <v>53</v>
      </c>
      <c r="U26" s="43">
        <v>14.8131</v>
      </c>
      <c r="V26" s="42">
        <v>0.18687999999999999</v>
      </c>
      <c r="W26" s="43">
        <v>15.1752</v>
      </c>
      <c r="X26" s="42">
        <v>-0.17524999999999999</v>
      </c>
      <c r="Y26" s="43">
        <v>14.2761</v>
      </c>
      <c r="Z26" s="46">
        <v>0.72391000000000005</v>
      </c>
      <c r="AC26" s="58"/>
      <c r="AD26" s="56" t="s">
        <v>53</v>
      </c>
      <c r="AE26" s="52">
        <v>15.026400000000001</v>
      </c>
      <c r="AF26" s="53">
        <v>-2.6374000000000002E-2</v>
      </c>
      <c r="AG26" s="52">
        <v>14.8446</v>
      </c>
      <c r="AH26" s="53">
        <v>0.15542</v>
      </c>
      <c r="AI26" s="52">
        <v>15.133100000000001</v>
      </c>
      <c r="AJ26" s="53">
        <v>-0.13308</v>
      </c>
      <c r="AK26" s="52">
        <v>14.8131</v>
      </c>
      <c r="AL26" s="53">
        <v>0.18687999999999999</v>
      </c>
      <c r="AM26" s="52">
        <v>15.1752</v>
      </c>
      <c r="AN26" s="53">
        <v>-0.17524999999999999</v>
      </c>
      <c r="AO26" s="52">
        <v>14.2761</v>
      </c>
      <c r="AP26" s="54">
        <v>0.72391000000000005</v>
      </c>
      <c r="AT26" s="4" t="s">
        <v>88</v>
      </c>
      <c r="AU26" s="2">
        <v>14.919700000000001</v>
      </c>
      <c r="AV26" s="71">
        <v>0.23569000000000001</v>
      </c>
      <c r="AW26" s="2">
        <v>14.4466</v>
      </c>
      <c r="AX26" s="71">
        <v>0.28144999999999998</v>
      </c>
      <c r="AY26" s="2">
        <v>13.664199999999999</v>
      </c>
      <c r="AZ26" s="71">
        <v>0.64288999999999996</v>
      </c>
      <c r="BA26" s="2">
        <v>14.9488</v>
      </c>
      <c r="BB26" s="71">
        <v>1.3211000000000001E-2</v>
      </c>
    </row>
    <row r="27" spans="1:54" ht="15" customHeight="1" thickBot="1" x14ac:dyDescent="0.25">
      <c r="A27" s="81" t="s">
        <v>52</v>
      </c>
      <c r="B27" s="79">
        <v>20.327100000000002</v>
      </c>
      <c r="C27" s="79">
        <v>-0.32706000000000002</v>
      </c>
      <c r="D27" s="79">
        <v>20.141999999999999</v>
      </c>
      <c r="E27" s="79">
        <v>-0.14194999999999999</v>
      </c>
      <c r="F27" s="82">
        <v>21.051300000000001</v>
      </c>
      <c r="G27" s="83">
        <f>A27-F27</f>
        <v>-1.0513000000000012</v>
      </c>
      <c r="H27" s="79">
        <v>20.107199999999999</v>
      </c>
      <c r="I27" s="79">
        <v>-0.10721</v>
      </c>
      <c r="J27" s="76"/>
      <c r="K27" s="76">
        <f t="shared" si="4"/>
        <v>0.32706000000000002</v>
      </c>
      <c r="L27" s="76">
        <f t="shared" si="4"/>
        <v>20.141999999999999</v>
      </c>
      <c r="M27" s="76">
        <f t="shared" si="4"/>
        <v>0.14194999999999999</v>
      </c>
      <c r="N27" s="76">
        <f t="shared" si="4"/>
        <v>21.051300000000001</v>
      </c>
      <c r="O27" s="76">
        <f t="shared" si="4"/>
        <v>1.0513000000000012</v>
      </c>
      <c r="P27" s="76">
        <f t="shared" si="4"/>
        <v>20.107199999999999</v>
      </c>
      <c r="Q27" s="76">
        <f t="shared" si="4"/>
        <v>0.10721</v>
      </c>
      <c r="S27" s="58"/>
      <c r="T27" s="56" t="s">
        <v>52</v>
      </c>
      <c r="U27" s="43">
        <v>19.770600000000002</v>
      </c>
      <c r="V27" s="42">
        <v>0.22939000000000001</v>
      </c>
      <c r="W27" s="43">
        <v>20.007999999999999</v>
      </c>
      <c r="X27" s="42">
        <v>-8.0482999999999996E-3</v>
      </c>
      <c r="Y27" s="43">
        <v>18.8736</v>
      </c>
      <c r="Z27" s="46">
        <v>1.1264000000000001</v>
      </c>
      <c r="AC27" s="58"/>
      <c r="AD27" s="56" t="s">
        <v>52</v>
      </c>
      <c r="AE27" s="52">
        <v>20.107199999999999</v>
      </c>
      <c r="AF27" s="53">
        <v>-0.10721</v>
      </c>
      <c r="AG27" s="52">
        <v>20.327100000000002</v>
      </c>
      <c r="AH27" s="53">
        <v>-0.32706000000000002</v>
      </c>
      <c r="AI27" s="52">
        <v>20.141999999999999</v>
      </c>
      <c r="AJ27" s="53">
        <v>-0.14194999999999999</v>
      </c>
      <c r="AK27" s="52">
        <v>19.770600000000002</v>
      </c>
      <c r="AL27" s="53">
        <v>0.22939000000000001</v>
      </c>
      <c r="AM27" s="52">
        <v>20.007999999999999</v>
      </c>
      <c r="AN27" s="53">
        <v>-8.0482999999999996E-3</v>
      </c>
      <c r="AO27" s="52">
        <v>18.8736</v>
      </c>
      <c r="AP27" s="54">
        <v>1.1264000000000001</v>
      </c>
      <c r="AT27" s="4" t="s">
        <v>89</v>
      </c>
      <c r="AU27" s="2">
        <v>19.4785</v>
      </c>
      <c r="AV27" s="71">
        <v>0.34941</v>
      </c>
      <c r="AW27" s="2">
        <v>19.064399999999999</v>
      </c>
      <c r="AX27" s="71">
        <v>0.69779000000000002</v>
      </c>
      <c r="AY27" s="2">
        <v>18.289100000000001</v>
      </c>
      <c r="AZ27" s="71">
        <v>1.1916</v>
      </c>
      <c r="BA27" s="2">
        <v>19.980699999999999</v>
      </c>
      <c r="BB27" s="71">
        <v>5.3690000000000002E-2</v>
      </c>
    </row>
    <row r="28" spans="1:54" ht="15" customHeight="1" thickBot="1" x14ac:dyDescent="0.25">
      <c r="A28" s="81" t="s">
        <v>54</v>
      </c>
      <c r="B28" s="79">
        <v>24.735199999999999</v>
      </c>
      <c r="C28" s="79">
        <v>0.26477000000000001</v>
      </c>
      <c r="D28" s="79">
        <v>24.3903</v>
      </c>
      <c r="E28" s="79">
        <v>0.60967000000000005</v>
      </c>
      <c r="F28" s="82">
        <v>26.049700000000001</v>
      </c>
      <c r="G28" s="83">
        <f>A28-F28</f>
        <v>-1.0497000000000014</v>
      </c>
      <c r="H28" s="79">
        <v>24.9937</v>
      </c>
      <c r="I28" s="79">
        <v>6.2729999999999999E-3</v>
      </c>
      <c r="J28" s="76"/>
      <c r="K28" s="76">
        <f t="shared" si="4"/>
        <v>0.26477000000000001</v>
      </c>
      <c r="L28" s="76">
        <f t="shared" si="4"/>
        <v>24.3903</v>
      </c>
      <c r="M28" s="76">
        <f t="shared" si="4"/>
        <v>0.60967000000000005</v>
      </c>
      <c r="N28" s="76">
        <f t="shared" si="4"/>
        <v>26.049700000000001</v>
      </c>
      <c r="O28" s="76">
        <f t="shared" si="4"/>
        <v>1.0497000000000014</v>
      </c>
      <c r="P28" s="76">
        <f t="shared" si="4"/>
        <v>24.9937</v>
      </c>
      <c r="Q28" s="76">
        <f t="shared" si="4"/>
        <v>6.2729999999999999E-3</v>
      </c>
      <c r="R28" s="58"/>
      <c r="S28" s="58"/>
      <c r="T28" s="56" t="s">
        <v>54</v>
      </c>
      <c r="U28" s="43">
        <v>24.440200000000001</v>
      </c>
      <c r="V28" s="42">
        <v>0.55978000000000006</v>
      </c>
      <c r="W28" s="43">
        <v>24.354700000000001</v>
      </c>
      <c r="X28" s="42">
        <v>0.64531000000000005</v>
      </c>
      <c r="Y28" s="43">
        <v>23.1662</v>
      </c>
      <c r="Z28" s="46">
        <v>1.8338000000000001</v>
      </c>
      <c r="AC28" s="58"/>
      <c r="AD28" s="56" t="s">
        <v>54</v>
      </c>
      <c r="AE28" s="52">
        <v>24.9937</v>
      </c>
      <c r="AF28" s="53">
        <v>6.2729999999999999E-3</v>
      </c>
      <c r="AG28" s="52">
        <v>24.735199999999999</v>
      </c>
      <c r="AH28" s="53">
        <v>0.26477000000000001</v>
      </c>
      <c r="AI28" s="52">
        <v>24.3903</v>
      </c>
      <c r="AJ28" s="53">
        <v>0.60967000000000005</v>
      </c>
      <c r="AK28" s="52">
        <v>24.440200000000001</v>
      </c>
      <c r="AL28" s="53">
        <v>0.55978000000000006</v>
      </c>
      <c r="AM28" s="52">
        <v>24.354700000000001</v>
      </c>
      <c r="AN28" s="53">
        <v>0.64531000000000005</v>
      </c>
      <c r="AO28" s="52">
        <v>23.1662</v>
      </c>
      <c r="AP28" s="54">
        <v>1.8338000000000001</v>
      </c>
      <c r="AT28" s="4" t="s">
        <v>90</v>
      </c>
      <c r="AU28" s="2">
        <v>24.2593</v>
      </c>
      <c r="AV28" s="71">
        <v>1.0025999999999999</v>
      </c>
      <c r="AW28" s="2">
        <v>23.732700000000001</v>
      </c>
      <c r="AX28" s="71">
        <v>0.86165999999999998</v>
      </c>
      <c r="AY28" s="2">
        <v>22.733699999999999</v>
      </c>
      <c r="AZ28" s="71">
        <v>2.2237</v>
      </c>
      <c r="BA28" s="2">
        <v>24.9969</v>
      </c>
      <c r="BB28" s="71">
        <v>5.4382E-2</v>
      </c>
    </row>
    <row r="29" spans="1:54" ht="15" customHeight="1" thickBot="1" x14ac:dyDescent="0.25">
      <c r="A29" s="115" t="s">
        <v>60</v>
      </c>
      <c r="B29" s="116"/>
      <c r="C29" s="116"/>
      <c r="D29" s="116"/>
      <c r="E29" s="116"/>
      <c r="F29" s="116"/>
      <c r="G29" s="116"/>
      <c r="H29" s="116"/>
      <c r="I29" s="117"/>
      <c r="J29" s="93"/>
      <c r="K29" s="76"/>
      <c r="L29" s="76"/>
      <c r="M29" s="76"/>
      <c r="N29" s="76"/>
      <c r="O29" s="76"/>
      <c r="P29" s="76"/>
      <c r="Q29" s="76"/>
      <c r="S29" s="58"/>
      <c r="T29" s="108" t="s">
        <v>60</v>
      </c>
      <c r="U29" s="108"/>
      <c r="V29" s="108"/>
      <c r="W29" s="108"/>
      <c r="X29" s="108"/>
      <c r="Y29" s="108"/>
      <c r="Z29" s="108"/>
      <c r="AC29" s="58"/>
      <c r="AD29" s="105" t="s">
        <v>60</v>
      </c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T29" s="4" t="s">
        <v>91</v>
      </c>
      <c r="AU29" s="2">
        <v>9.8580000000000005</v>
      </c>
      <c r="AV29" s="71">
        <v>1.9732E-2</v>
      </c>
      <c r="AW29" s="2">
        <v>9.5328999999999997</v>
      </c>
      <c r="AX29" s="71">
        <v>9.9442000000000003E-2</v>
      </c>
      <c r="AY29" s="2">
        <v>9.1883999999999997</v>
      </c>
      <c r="AZ29" s="71">
        <v>3.2395E-2</v>
      </c>
      <c r="BA29" s="2">
        <v>10.027799999999999</v>
      </c>
      <c r="BB29" s="71">
        <v>9.7844000000000004E-3</v>
      </c>
    </row>
    <row r="30" spans="1:54" s="38" customFormat="1" ht="15" customHeight="1" thickBot="1" x14ac:dyDescent="0.25">
      <c r="A30" s="84" t="s">
        <v>51</v>
      </c>
      <c r="B30" s="79">
        <v>10.375500000000001</v>
      </c>
      <c r="C30" s="79">
        <v>-0.37547999999999998</v>
      </c>
      <c r="D30" s="79">
        <v>10.2355</v>
      </c>
      <c r="E30" s="79">
        <v>-0.23551</v>
      </c>
      <c r="F30" s="82">
        <v>10.3725</v>
      </c>
      <c r="G30" s="83">
        <f>A30-F30</f>
        <v>-0.3725000000000005</v>
      </c>
      <c r="H30" s="80">
        <v>10.0023</v>
      </c>
      <c r="I30" s="80">
        <v>-2.3165999999999998E-3</v>
      </c>
      <c r="J30" s="77"/>
      <c r="K30" s="76">
        <f t="shared" ref="K30:Q33" si="5">ABS(C30)</f>
        <v>0.37547999999999998</v>
      </c>
      <c r="L30" s="76">
        <f t="shared" si="5"/>
        <v>10.2355</v>
      </c>
      <c r="M30" s="76">
        <f t="shared" si="5"/>
        <v>0.23551</v>
      </c>
      <c r="N30" s="76">
        <f t="shared" si="5"/>
        <v>10.3725</v>
      </c>
      <c r="O30" s="76">
        <f t="shared" si="5"/>
        <v>0.3725000000000005</v>
      </c>
      <c r="P30" s="76">
        <f t="shared" si="5"/>
        <v>10.0023</v>
      </c>
      <c r="Q30" s="76">
        <f t="shared" si="5"/>
        <v>2.3165999999999998E-3</v>
      </c>
      <c r="S30" s="60"/>
      <c r="T30" s="59" t="s">
        <v>51</v>
      </c>
      <c r="U30" s="45">
        <v>9.9741</v>
      </c>
      <c r="V30" s="44">
        <v>2.5852E-2</v>
      </c>
      <c r="W30" s="45">
        <v>9.9242000000000008</v>
      </c>
      <c r="X30" s="44">
        <v>7.5814999999999994E-2</v>
      </c>
      <c r="Y30" s="43">
        <v>9.2482000000000006</v>
      </c>
      <c r="Z30" s="46">
        <v>0.75182000000000004</v>
      </c>
      <c r="AC30" s="60"/>
      <c r="AD30" s="59" t="s">
        <v>51</v>
      </c>
      <c r="AE30" s="67">
        <v>10.0023</v>
      </c>
      <c r="AF30" s="68">
        <v>-2.3165999999999998E-3</v>
      </c>
      <c r="AG30" s="52">
        <v>10.375500000000001</v>
      </c>
      <c r="AH30" s="53">
        <v>-0.37547999999999998</v>
      </c>
      <c r="AI30" s="52">
        <v>10.2355</v>
      </c>
      <c r="AJ30" s="53">
        <v>-0.23551</v>
      </c>
      <c r="AK30" s="67">
        <v>9.9741</v>
      </c>
      <c r="AL30" s="68">
        <v>2.5852E-2</v>
      </c>
      <c r="AM30" s="67">
        <v>9.9242000000000008</v>
      </c>
      <c r="AN30" s="68">
        <v>7.5814999999999994E-2</v>
      </c>
      <c r="AO30" s="52">
        <v>9.2482000000000006</v>
      </c>
      <c r="AP30" s="54">
        <v>0.75182000000000004</v>
      </c>
      <c r="AT30" s="4" t="s">
        <v>92</v>
      </c>
      <c r="AU30" s="2">
        <v>14.7263</v>
      </c>
      <c r="AV30" s="71">
        <v>2.8746000000000001E-2</v>
      </c>
      <c r="AW30" s="2">
        <v>14.5741</v>
      </c>
      <c r="AX30" s="71">
        <v>0.10631</v>
      </c>
      <c r="AY30" s="2">
        <v>13.738799999999999</v>
      </c>
      <c r="AZ30" s="71">
        <v>0.10185</v>
      </c>
      <c r="BA30" s="2">
        <v>14.984500000000001</v>
      </c>
      <c r="BB30" s="71">
        <v>2.3102999999999999E-2</v>
      </c>
    </row>
    <row r="31" spans="1:54" ht="15" customHeight="1" thickBot="1" x14ac:dyDescent="0.25">
      <c r="A31" s="81" t="s">
        <v>53</v>
      </c>
      <c r="B31" s="79">
        <v>15.190200000000001</v>
      </c>
      <c r="C31" s="79">
        <v>-0.19022</v>
      </c>
      <c r="D31" s="79">
        <v>14.9771</v>
      </c>
      <c r="E31" s="79">
        <v>2.2908999999999999E-2</v>
      </c>
      <c r="F31" s="82">
        <v>15.290900000000001</v>
      </c>
      <c r="G31" s="83">
        <f>A31-F31</f>
        <v>-0.2909000000000006</v>
      </c>
      <c r="H31" s="79">
        <v>14.994300000000001</v>
      </c>
      <c r="I31" s="79">
        <v>5.7076000000000002E-3</v>
      </c>
      <c r="J31" s="76"/>
      <c r="K31" s="76">
        <f t="shared" si="5"/>
        <v>0.19022</v>
      </c>
      <c r="L31" s="76">
        <f t="shared" si="5"/>
        <v>14.9771</v>
      </c>
      <c r="M31" s="76">
        <f t="shared" si="5"/>
        <v>2.2908999999999999E-2</v>
      </c>
      <c r="N31" s="76">
        <f t="shared" si="5"/>
        <v>15.290900000000001</v>
      </c>
      <c r="O31" s="76">
        <f t="shared" si="5"/>
        <v>0.2909000000000006</v>
      </c>
      <c r="P31" s="76">
        <f t="shared" si="5"/>
        <v>14.994300000000001</v>
      </c>
      <c r="Q31" s="76">
        <f t="shared" si="5"/>
        <v>5.7076000000000002E-3</v>
      </c>
      <c r="S31" s="58"/>
      <c r="T31" s="56" t="s">
        <v>53</v>
      </c>
      <c r="U31" s="43">
        <v>14.919700000000001</v>
      </c>
      <c r="V31" s="42">
        <v>8.0337000000000006E-2</v>
      </c>
      <c r="W31" s="43">
        <v>14.4466</v>
      </c>
      <c r="X31" s="42">
        <v>0.55339000000000005</v>
      </c>
      <c r="Y31" s="43">
        <v>13.664199999999999</v>
      </c>
      <c r="Z31" s="46">
        <v>1.3358000000000001</v>
      </c>
      <c r="AC31" s="58"/>
      <c r="AD31" s="56" t="s">
        <v>53</v>
      </c>
      <c r="AE31" s="52">
        <v>14.994300000000001</v>
      </c>
      <c r="AF31" s="53">
        <v>5.7076000000000002E-3</v>
      </c>
      <c r="AG31" s="52">
        <v>15.190200000000001</v>
      </c>
      <c r="AH31" s="53">
        <v>-0.19022</v>
      </c>
      <c r="AI31" s="52">
        <v>14.9771</v>
      </c>
      <c r="AJ31" s="53">
        <v>2.2908999999999999E-2</v>
      </c>
      <c r="AK31" s="52">
        <v>14.919700000000001</v>
      </c>
      <c r="AL31" s="53">
        <v>8.0337000000000006E-2</v>
      </c>
      <c r="AM31" s="52">
        <v>14.4466</v>
      </c>
      <c r="AN31" s="53">
        <v>0.55339000000000005</v>
      </c>
      <c r="AO31" s="52">
        <v>13.664199999999999</v>
      </c>
      <c r="AP31" s="54">
        <v>1.3358000000000001</v>
      </c>
      <c r="AT31" s="4" t="s">
        <v>93</v>
      </c>
      <c r="AU31" s="2">
        <v>19.738900000000001</v>
      </c>
      <c r="AV31" s="71">
        <v>3.1448999999999998E-2</v>
      </c>
      <c r="AW31" s="2">
        <v>19.159400000000002</v>
      </c>
      <c r="AX31" s="71">
        <v>0.14923</v>
      </c>
      <c r="AY31" s="2">
        <v>18.513100000000001</v>
      </c>
      <c r="AZ31" s="71">
        <v>0.2288</v>
      </c>
      <c r="BA31" s="2">
        <v>20.0548</v>
      </c>
      <c r="BB31" s="71">
        <v>3.1636999999999998E-2</v>
      </c>
    </row>
    <row r="32" spans="1:54" ht="15" customHeight="1" thickBot="1" x14ac:dyDescent="0.25">
      <c r="A32" s="81" t="s">
        <v>52</v>
      </c>
      <c r="B32" s="79">
        <v>20.040900000000001</v>
      </c>
      <c r="C32" s="79">
        <v>-4.0882000000000002E-2</v>
      </c>
      <c r="D32" s="79">
        <v>19.919</v>
      </c>
      <c r="E32" s="79">
        <v>8.0954999999999999E-2</v>
      </c>
      <c r="F32" s="82">
        <v>20.3322</v>
      </c>
      <c r="G32" s="83">
        <f>A32-F32</f>
        <v>-0.33220000000000027</v>
      </c>
      <c r="H32" s="79">
        <v>20.0123</v>
      </c>
      <c r="I32" s="79">
        <v>-1.2286999999999999E-2</v>
      </c>
      <c r="J32" s="76"/>
      <c r="K32" s="76">
        <f t="shared" si="5"/>
        <v>4.0882000000000002E-2</v>
      </c>
      <c r="L32" s="76">
        <f t="shared" si="5"/>
        <v>19.919</v>
      </c>
      <c r="M32" s="76">
        <f t="shared" si="5"/>
        <v>8.0954999999999999E-2</v>
      </c>
      <c r="N32" s="76">
        <f t="shared" si="5"/>
        <v>20.3322</v>
      </c>
      <c r="O32" s="76">
        <f t="shared" si="5"/>
        <v>0.33220000000000027</v>
      </c>
      <c r="P32" s="76">
        <f t="shared" si="5"/>
        <v>20.0123</v>
      </c>
      <c r="Q32" s="76">
        <f t="shared" si="5"/>
        <v>1.2286999999999999E-2</v>
      </c>
      <c r="S32" s="58"/>
      <c r="T32" s="56" t="s">
        <v>52</v>
      </c>
      <c r="U32" s="43">
        <v>19.4785</v>
      </c>
      <c r="V32" s="42">
        <v>0.52153000000000005</v>
      </c>
      <c r="W32" s="43">
        <v>19.064399999999999</v>
      </c>
      <c r="X32" s="42">
        <v>0.93557999999999997</v>
      </c>
      <c r="Y32" s="43">
        <v>18.289100000000001</v>
      </c>
      <c r="Z32" s="46">
        <v>1.7109000000000001</v>
      </c>
      <c r="AC32" s="58"/>
      <c r="AD32" s="56" t="s">
        <v>52</v>
      </c>
      <c r="AE32" s="52">
        <v>20.0123</v>
      </c>
      <c r="AF32" s="53">
        <v>-1.2286999999999999E-2</v>
      </c>
      <c r="AG32" s="52">
        <v>20.040900000000001</v>
      </c>
      <c r="AH32" s="53">
        <v>-4.0882000000000002E-2</v>
      </c>
      <c r="AI32" s="52">
        <v>19.919</v>
      </c>
      <c r="AJ32" s="53">
        <v>8.0954999999999999E-2</v>
      </c>
      <c r="AK32" s="52">
        <v>19.4785</v>
      </c>
      <c r="AL32" s="53">
        <v>0.52153000000000005</v>
      </c>
      <c r="AM32" s="52">
        <v>19.064399999999999</v>
      </c>
      <c r="AN32" s="53">
        <v>0.93557999999999997</v>
      </c>
      <c r="AO32" s="52">
        <v>18.289100000000001</v>
      </c>
      <c r="AP32" s="54">
        <v>1.7109000000000001</v>
      </c>
      <c r="AT32" s="4" t="s">
        <v>94</v>
      </c>
      <c r="AU32" s="2">
        <v>24.387599999999999</v>
      </c>
      <c r="AV32" s="71">
        <v>0.16747999999999999</v>
      </c>
      <c r="AW32" s="2">
        <v>23.608000000000001</v>
      </c>
      <c r="AX32" s="71">
        <v>0.76949999999999996</v>
      </c>
      <c r="AY32" s="2">
        <v>23.0318</v>
      </c>
      <c r="AZ32" s="71">
        <v>0.34952</v>
      </c>
      <c r="BA32" s="2">
        <v>24.952300000000001</v>
      </c>
      <c r="BB32" s="71">
        <v>2.0974E-2</v>
      </c>
    </row>
    <row r="33" spans="1:54" ht="15" customHeight="1" x14ac:dyDescent="0.2">
      <c r="A33" s="81" t="s">
        <v>54</v>
      </c>
      <c r="B33" s="79">
        <v>24.9422</v>
      </c>
      <c r="C33" s="79">
        <v>5.7786999999999998E-2</v>
      </c>
      <c r="D33" s="79">
        <v>24.8888</v>
      </c>
      <c r="E33" s="79">
        <v>0.11123</v>
      </c>
      <c r="F33" s="82">
        <v>25.337700000000002</v>
      </c>
      <c r="G33" s="83">
        <f>A33-F33</f>
        <v>-0.33770000000000167</v>
      </c>
      <c r="H33" s="79">
        <v>25.0002</v>
      </c>
      <c r="I33" s="79">
        <v>-1.9908999999999999E-4</v>
      </c>
      <c r="J33" s="76"/>
      <c r="K33" s="76">
        <f t="shared" si="5"/>
        <v>5.7786999999999998E-2</v>
      </c>
      <c r="L33" s="76">
        <f t="shared" si="5"/>
        <v>24.8888</v>
      </c>
      <c r="M33" s="76">
        <f t="shared" si="5"/>
        <v>0.11123</v>
      </c>
      <c r="N33" s="76">
        <f t="shared" si="5"/>
        <v>25.337700000000002</v>
      </c>
      <c r="O33" s="76">
        <f t="shared" si="5"/>
        <v>0.33770000000000167</v>
      </c>
      <c r="P33" s="76">
        <f t="shared" si="5"/>
        <v>25.0002</v>
      </c>
      <c r="Q33" s="76">
        <f t="shared" si="5"/>
        <v>1.9908999999999999E-4</v>
      </c>
      <c r="S33" s="58"/>
      <c r="T33" s="56" t="s">
        <v>54</v>
      </c>
      <c r="U33" s="43">
        <v>24.2593</v>
      </c>
      <c r="V33" s="42">
        <v>0.74070000000000003</v>
      </c>
      <c r="W33" s="43">
        <v>23.732700000000001</v>
      </c>
      <c r="X33" s="42">
        <v>1.2673000000000001</v>
      </c>
      <c r="Y33" s="43">
        <v>22.733699999999999</v>
      </c>
      <c r="Z33" s="46">
        <v>2.2663000000000002</v>
      </c>
      <c r="AC33" s="58"/>
      <c r="AD33" s="56" t="s">
        <v>54</v>
      </c>
      <c r="AE33" s="52">
        <v>25.0002</v>
      </c>
      <c r="AF33" s="53">
        <v>-1.9908999999999999E-4</v>
      </c>
      <c r="AG33" s="52">
        <v>24.9422</v>
      </c>
      <c r="AH33" s="53">
        <v>5.7786999999999998E-2</v>
      </c>
      <c r="AI33" s="52">
        <v>24.8888</v>
      </c>
      <c r="AJ33" s="53">
        <v>0.11123</v>
      </c>
      <c r="AK33" s="52">
        <v>24.2593</v>
      </c>
      <c r="AL33" s="53">
        <v>0.74070000000000003</v>
      </c>
      <c r="AM33" s="52">
        <v>23.732700000000001</v>
      </c>
      <c r="AN33" s="53">
        <v>1.2673000000000001</v>
      </c>
      <c r="AO33" s="52">
        <v>22.733699999999999</v>
      </c>
      <c r="AP33" s="54">
        <v>2.2663000000000002</v>
      </c>
      <c r="AU33" s="38"/>
      <c r="AV33" s="38">
        <f>AVERAGE(AV5:AV8,AV13:AV32)</f>
        <v>0.63855070833333327</v>
      </c>
      <c r="AW33" s="38"/>
      <c r="AX33" s="38">
        <f t="shared" ref="AX33:BB33" si="6">AVERAGE(AX5:AX8,AX13:AX32)</f>
        <v>0.38803087499999994</v>
      </c>
      <c r="AY33" s="38"/>
      <c r="AZ33" s="38">
        <f t="shared" si="6"/>
        <v>0.67384916666666672</v>
      </c>
      <c r="BA33" s="38"/>
      <c r="BB33" s="38">
        <f t="shared" si="6"/>
        <v>2.243904166666667E-2</v>
      </c>
    </row>
    <row r="34" spans="1:54" ht="15" customHeight="1" x14ac:dyDescent="0.2">
      <c r="A34" s="115" t="s">
        <v>61</v>
      </c>
      <c r="B34" s="116"/>
      <c r="C34" s="116"/>
      <c r="D34" s="116"/>
      <c r="E34" s="116"/>
      <c r="F34" s="116"/>
      <c r="G34" s="116"/>
      <c r="H34" s="116"/>
      <c r="I34" s="117"/>
      <c r="J34" s="93"/>
      <c r="K34" s="76"/>
      <c r="L34" s="76"/>
      <c r="M34" s="76"/>
      <c r="N34" s="76"/>
      <c r="O34" s="76"/>
      <c r="P34" s="76"/>
      <c r="Q34" s="76"/>
      <c r="S34" s="58"/>
      <c r="T34" s="108" t="s">
        <v>61</v>
      </c>
      <c r="U34" s="108"/>
      <c r="V34" s="108"/>
      <c r="W34" s="108"/>
      <c r="X34" s="108"/>
      <c r="Y34" s="108"/>
      <c r="Z34" s="108"/>
      <c r="AC34" s="58"/>
      <c r="AD34" s="105" t="s">
        <v>61</v>
      </c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1:54" ht="15" customHeight="1" x14ac:dyDescent="0.2">
      <c r="A35" s="81" t="s">
        <v>51</v>
      </c>
      <c r="B35" s="79">
        <v>9.5059000000000005</v>
      </c>
      <c r="C35" s="79">
        <v>0.49414000000000002</v>
      </c>
      <c r="D35" s="79">
        <v>9.8046000000000006</v>
      </c>
      <c r="E35" s="79">
        <v>0.19538</v>
      </c>
      <c r="F35" s="82">
        <v>10.828200000000001</v>
      </c>
      <c r="G35" s="83">
        <f>A35-F35</f>
        <v>-0.82820000000000071</v>
      </c>
      <c r="H35" s="79">
        <v>10.0092</v>
      </c>
      <c r="I35" s="79">
        <v>-9.2251999999999994E-3</v>
      </c>
      <c r="J35" s="76"/>
      <c r="K35" s="76">
        <f t="shared" ref="K35:Q38" si="7">ABS(C35)</f>
        <v>0.49414000000000002</v>
      </c>
      <c r="L35" s="76">
        <f t="shared" si="7"/>
        <v>9.8046000000000006</v>
      </c>
      <c r="M35" s="76">
        <f t="shared" si="7"/>
        <v>0.19538</v>
      </c>
      <c r="N35" s="76">
        <f t="shared" si="7"/>
        <v>10.828200000000001</v>
      </c>
      <c r="O35" s="76">
        <f t="shared" si="7"/>
        <v>0.82820000000000071</v>
      </c>
      <c r="P35" s="76">
        <f t="shared" si="7"/>
        <v>10.0092</v>
      </c>
      <c r="Q35" s="76">
        <f t="shared" si="7"/>
        <v>9.2251999999999994E-3</v>
      </c>
      <c r="S35" s="58"/>
      <c r="T35" s="56" t="s">
        <v>51</v>
      </c>
      <c r="U35" s="43">
        <v>9.8580000000000005</v>
      </c>
      <c r="V35" s="42">
        <v>0.14204</v>
      </c>
      <c r="W35" s="43">
        <v>9.5328999999999997</v>
      </c>
      <c r="X35" s="42">
        <v>0.46710000000000002</v>
      </c>
      <c r="Y35" s="43">
        <v>9.1883999999999997</v>
      </c>
      <c r="Z35" s="46">
        <v>0.81157999999999997</v>
      </c>
      <c r="AC35" s="58"/>
      <c r="AD35" s="56" t="s">
        <v>51</v>
      </c>
      <c r="AE35" s="52">
        <v>10.0092</v>
      </c>
      <c r="AF35" s="53">
        <v>-9.2251999999999994E-3</v>
      </c>
      <c r="AG35" s="52">
        <v>9.5059000000000005</v>
      </c>
      <c r="AH35" s="53">
        <v>0.49414000000000002</v>
      </c>
      <c r="AI35" s="52">
        <v>9.8046000000000006</v>
      </c>
      <c r="AJ35" s="53">
        <v>0.19538</v>
      </c>
      <c r="AK35" s="52">
        <v>9.8580000000000005</v>
      </c>
      <c r="AL35" s="53">
        <v>0.14204</v>
      </c>
      <c r="AM35" s="52">
        <v>9.5328999999999997</v>
      </c>
      <c r="AN35" s="53">
        <v>0.46710000000000002</v>
      </c>
      <c r="AO35" s="52">
        <v>9.1883999999999997</v>
      </c>
      <c r="AP35" s="54">
        <v>0.81157999999999997</v>
      </c>
    </row>
    <row r="36" spans="1:54" ht="15" customHeight="1" x14ac:dyDescent="0.2">
      <c r="A36" s="81" t="s">
        <v>53</v>
      </c>
      <c r="B36" s="79">
        <v>14.901400000000001</v>
      </c>
      <c r="C36" s="79">
        <v>9.8613999999999993E-2</v>
      </c>
      <c r="D36" s="79">
        <v>14.713200000000001</v>
      </c>
      <c r="E36" s="79">
        <v>0.28678999999999999</v>
      </c>
      <c r="F36" s="82">
        <v>15.538</v>
      </c>
      <c r="G36" s="83">
        <f>A36-F36</f>
        <v>-0.53800000000000026</v>
      </c>
      <c r="H36" s="79">
        <v>14.990399999999999</v>
      </c>
      <c r="I36" s="79">
        <v>9.5566999999999996E-3</v>
      </c>
      <c r="J36" s="76"/>
      <c r="K36" s="76">
        <f t="shared" si="7"/>
        <v>9.8613999999999993E-2</v>
      </c>
      <c r="L36" s="76">
        <f t="shared" si="7"/>
        <v>14.713200000000001</v>
      </c>
      <c r="M36" s="76">
        <f t="shared" si="7"/>
        <v>0.28678999999999999</v>
      </c>
      <c r="N36" s="76">
        <f t="shared" si="7"/>
        <v>15.538</v>
      </c>
      <c r="O36" s="76">
        <f t="shared" si="7"/>
        <v>0.53800000000000026</v>
      </c>
      <c r="P36" s="76">
        <f t="shared" si="7"/>
        <v>14.990399999999999</v>
      </c>
      <c r="Q36" s="76">
        <f t="shared" si="7"/>
        <v>9.5566999999999996E-3</v>
      </c>
      <c r="S36" s="58"/>
      <c r="T36" s="56" t="s">
        <v>53</v>
      </c>
      <c r="U36" s="43">
        <v>14.7263</v>
      </c>
      <c r="V36" s="42">
        <v>0.27373999999999998</v>
      </c>
      <c r="W36" s="43">
        <v>14.5741</v>
      </c>
      <c r="X36" s="42">
        <v>0.42592999999999998</v>
      </c>
      <c r="Y36" s="43">
        <v>13.738799999999999</v>
      </c>
      <c r="Z36" s="46">
        <v>1.2612000000000001</v>
      </c>
      <c r="AC36" s="58"/>
      <c r="AD36" s="56" t="s">
        <v>53</v>
      </c>
      <c r="AE36" s="52">
        <v>14.990399999999999</v>
      </c>
      <c r="AF36" s="53">
        <v>9.5566999999999996E-3</v>
      </c>
      <c r="AG36" s="52">
        <v>14.901400000000001</v>
      </c>
      <c r="AH36" s="53">
        <v>9.8613999999999993E-2</v>
      </c>
      <c r="AI36" s="52">
        <v>14.713200000000001</v>
      </c>
      <c r="AJ36" s="53">
        <v>0.28678999999999999</v>
      </c>
      <c r="AK36" s="52">
        <v>14.7263</v>
      </c>
      <c r="AL36" s="53">
        <v>0.27373999999999998</v>
      </c>
      <c r="AM36" s="52">
        <v>14.5741</v>
      </c>
      <c r="AN36" s="53">
        <v>0.42592999999999998</v>
      </c>
      <c r="AO36" s="52">
        <v>13.738799999999999</v>
      </c>
      <c r="AP36" s="54">
        <v>1.2612000000000001</v>
      </c>
    </row>
    <row r="37" spans="1:54" ht="15" customHeight="1" x14ac:dyDescent="0.2">
      <c r="A37" s="81" t="s">
        <v>52</v>
      </c>
      <c r="B37" s="79">
        <v>19.326899999999998</v>
      </c>
      <c r="C37" s="79">
        <v>0.67308999999999997</v>
      </c>
      <c r="D37" s="79">
        <v>19.869199999999999</v>
      </c>
      <c r="E37" s="79">
        <v>0.13075999999999999</v>
      </c>
      <c r="F37" s="82">
        <v>20.347200000000001</v>
      </c>
      <c r="G37" s="83">
        <f>A37-F37</f>
        <v>-0.34720000000000084</v>
      </c>
      <c r="H37" s="79">
        <v>19.988900000000001</v>
      </c>
      <c r="I37" s="79">
        <v>1.1081000000000001E-2</v>
      </c>
      <c r="J37" s="76"/>
      <c r="K37" s="76">
        <f t="shared" si="7"/>
        <v>0.67308999999999997</v>
      </c>
      <c r="L37" s="76">
        <f t="shared" si="7"/>
        <v>19.869199999999999</v>
      </c>
      <c r="M37" s="76">
        <f t="shared" si="7"/>
        <v>0.13075999999999999</v>
      </c>
      <c r="N37" s="76">
        <f t="shared" si="7"/>
        <v>20.347200000000001</v>
      </c>
      <c r="O37" s="76">
        <f t="shared" si="7"/>
        <v>0.34720000000000084</v>
      </c>
      <c r="P37" s="76">
        <f t="shared" si="7"/>
        <v>19.988900000000001</v>
      </c>
      <c r="Q37" s="76">
        <f t="shared" si="7"/>
        <v>1.1081000000000001E-2</v>
      </c>
      <c r="S37" s="58"/>
      <c r="T37" s="56" t="s">
        <v>52</v>
      </c>
      <c r="U37" s="43">
        <v>19.738900000000001</v>
      </c>
      <c r="V37" s="42">
        <v>0.26111000000000001</v>
      </c>
      <c r="W37" s="43">
        <v>19.159400000000002</v>
      </c>
      <c r="X37" s="42">
        <v>0.84060999999999997</v>
      </c>
      <c r="Y37" s="43">
        <v>18.513100000000001</v>
      </c>
      <c r="Z37" s="46">
        <v>1.4869000000000001</v>
      </c>
      <c r="AB37" s="58"/>
      <c r="AC37" s="58"/>
      <c r="AD37" s="56" t="s">
        <v>52</v>
      </c>
      <c r="AE37" s="52">
        <v>19.988900000000001</v>
      </c>
      <c r="AF37" s="53">
        <v>1.1081000000000001E-2</v>
      </c>
      <c r="AG37" s="52">
        <v>19.326899999999998</v>
      </c>
      <c r="AH37" s="53">
        <v>0.67308999999999997</v>
      </c>
      <c r="AI37" s="52">
        <v>19.869199999999999</v>
      </c>
      <c r="AJ37" s="53">
        <v>0.13075999999999999</v>
      </c>
      <c r="AK37" s="52">
        <v>19.738900000000001</v>
      </c>
      <c r="AL37" s="53">
        <v>0.26111000000000001</v>
      </c>
      <c r="AM37" s="52">
        <v>19.159400000000002</v>
      </c>
      <c r="AN37" s="53">
        <v>0.84060999999999997</v>
      </c>
      <c r="AO37" s="52">
        <v>18.513100000000001</v>
      </c>
      <c r="AP37" s="54">
        <v>1.4869000000000001</v>
      </c>
    </row>
    <row r="38" spans="1:54" ht="15" customHeight="1" x14ac:dyDescent="0.2">
      <c r="A38" s="81" t="s">
        <v>54</v>
      </c>
      <c r="B38" s="79">
        <v>23.802299999999999</v>
      </c>
      <c r="C38" s="79">
        <v>1.1977</v>
      </c>
      <c r="D38" s="79">
        <v>24.427</v>
      </c>
      <c r="E38" s="79">
        <v>0.57301000000000002</v>
      </c>
      <c r="F38" s="82">
        <v>25.370899999999999</v>
      </c>
      <c r="G38" s="83">
        <f>A38-F38</f>
        <v>-0.3708999999999989</v>
      </c>
      <c r="H38" s="79">
        <v>24.973700000000001</v>
      </c>
      <c r="I38" s="79">
        <v>2.6314000000000001E-2</v>
      </c>
      <c r="J38" s="76"/>
      <c r="K38" s="76">
        <f t="shared" si="7"/>
        <v>1.1977</v>
      </c>
      <c r="L38" s="76">
        <f t="shared" si="7"/>
        <v>24.427</v>
      </c>
      <c r="M38" s="76">
        <f t="shared" si="7"/>
        <v>0.57301000000000002</v>
      </c>
      <c r="N38" s="76">
        <f t="shared" si="7"/>
        <v>25.370899999999999</v>
      </c>
      <c r="O38" s="76">
        <f t="shared" si="7"/>
        <v>0.3708999999999989</v>
      </c>
      <c r="P38" s="76">
        <f t="shared" si="7"/>
        <v>24.973700000000001</v>
      </c>
      <c r="Q38" s="76">
        <f t="shared" si="7"/>
        <v>2.6314000000000001E-2</v>
      </c>
      <c r="S38" s="58"/>
      <c r="T38" s="56" t="s">
        <v>54</v>
      </c>
      <c r="U38" s="43">
        <v>24.387599999999999</v>
      </c>
      <c r="V38" s="42">
        <v>0.61241000000000001</v>
      </c>
      <c r="W38" s="43">
        <v>23.608000000000001</v>
      </c>
      <c r="X38" s="42">
        <v>1.3919999999999999</v>
      </c>
      <c r="Y38" s="43">
        <v>23.0318</v>
      </c>
      <c r="Z38" s="46">
        <v>1.9681999999999999</v>
      </c>
      <c r="AA38" s="58"/>
      <c r="AB38" s="58"/>
      <c r="AC38" s="58"/>
      <c r="AD38" s="56" t="s">
        <v>54</v>
      </c>
      <c r="AE38" s="52">
        <v>24.973700000000001</v>
      </c>
      <c r="AF38" s="53">
        <v>2.6314000000000001E-2</v>
      </c>
      <c r="AG38" s="52">
        <v>23.802299999999999</v>
      </c>
      <c r="AH38" s="53">
        <v>1.1977</v>
      </c>
      <c r="AI38" s="52">
        <v>24.427</v>
      </c>
      <c r="AJ38" s="53">
        <v>0.57301000000000002</v>
      </c>
      <c r="AK38" s="52">
        <v>24.387599999999999</v>
      </c>
      <c r="AL38" s="53">
        <v>0.61241000000000001</v>
      </c>
      <c r="AM38" s="52">
        <v>23.608000000000001</v>
      </c>
      <c r="AN38" s="53">
        <v>1.3919999999999999</v>
      </c>
      <c r="AO38" s="52">
        <v>23.0318</v>
      </c>
      <c r="AP38" s="54">
        <v>1.9681999999999999</v>
      </c>
    </row>
    <row r="39" spans="1:54" ht="15" customHeight="1" x14ac:dyDescent="0.2">
      <c r="A39" s="40" t="s">
        <v>66</v>
      </c>
      <c r="B39" s="112">
        <f>AVERAGE(C35:C38,C30:C33,C25:C28,C20:C23,C15:C18,C10:C13,C5:C8)</f>
        <v>1.0268535714285711E-2</v>
      </c>
      <c r="C39" s="112"/>
      <c r="D39" s="112">
        <f>AVERAGE(E35:E38,E30:E33,E25:E28,E20:E23,E15:E18,E10:E13,E5:E8)</f>
        <v>0.19628917857142861</v>
      </c>
      <c r="E39" s="112"/>
      <c r="F39" s="112">
        <f>AVERAGE(G35:G38,G30:G33,G25:G28,G20:G23,G15:G18,G10:G13,G5:G8)</f>
        <v>-0.69596428571428604</v>
      </c>
      <c r="G39" s="112"/>
      <c r="H39" s="110">
        <f>AVERAGE(I35:I38,I30:I33,I25:I28,I20:I23,I15:I18,I10:I13,I5:I8)</f>
        <v>2.5242395357142852E-3</v>
      </c>
      <c r="I39" s="111"/>
      <c r="J39" s="110">
        <f>AVERAGE(K35:K38,K30:K33,K25:K28,K20:K23,K15:K18,K10:K13,K5:K8)</f>
        <v>0.23433510714285705</v>
      </c>
      <c r="K39" s="111"/>
      <c r="L39" s="110">
        <f t="shared" ref="L39:P39" si="8">AVERAGE(M35:M38,M30:M33,M25:M28,M20:M23,M15:M18,M10:M13,M5:M8)</f>
        <v>0.23369482142857145</v>
      </c>
      <c r="M39" s="111"/>
      <c r="N39" s="110">
        <f t="shared" si="8"/>
        <v>0.69596428571428604</v>
      </c>
      <c r="O39" s="111"/>
      <c r="P39" s="110">
        <f t="shared" si="8"/>
        <v>3.1955581678571418E-2</v>
      </c>
      <c r="Q39" s="111"/>
      <c r="R39" s="61"/>
      <c r="S39" s="61"/>
      <c r="T39" s="62" t="s">
        <v>66</v>
      </c>
      <c r="U39" s="113">
        <f>AVERAGE(V35:V38,V30:V33,V25:V28,V20:V23,V15:V18,V10:V13,V5:V8)</f>
        <v>0.29809471428571427</v>
      </c>
      <c r="V39" s="114"/>
      <c r="W39" s="114">
        <f>AVERAGE(X35:X38,X30:X33,X25:X28,X20:X23,X15:X18,X10:X13,X5:X8)</f>
        <v>0.41837806071428574</v>
      </c>
      <c r="X39" s="114"/>
      <c r="Y39" s="63">
        <f>AVERAGE(Z35:Z38,Z30:Z33,Z25:Z28,Z20:Z23,Z15:Z18,Z10:Z13,Z5:Z8)</f>
        <v>1.5679378571428573</v>
      </c>
      <c r="Z39" s="63"/>
      <c r="AA39" s="64"/>
      <c r="AB39" s="64"/>
      <c r="AC39" s="64"/>
      <c r="AD39" s="69" t="s">
        <v>66</v>
      </c>
      <c r="AE39" s="106">
        <f>AVERAGE(AF35:AF38,AF30:AF33,AF25:AF28,AF20:AF23,AF15:AF18,AF10:AF13,AF5:AF8)</f>
        <v>2.5242395357142852E-3</v>
      </c>
      <c r="AF39" s="107"/>
      <c r="AG39" s="106">
        <f>AVERAGE(AH35:AH38,AH30:AH33,AH25:AH28,AH20:AH23,AH15:AH18,AH10:AH13,AH5:AH8)</f>
        <v>1.0268535714285711E-2</v>
      </c>
      <c r="AH39" s="107"/>
      <c r="AI39" s="106">
        <f t="shared" ref="AI39:AM39" si="9">AVERAGE(AJ35:AJ38,AJ30:AJ33,AJ25:AJ28,AJ20:AJ23,AJ15:AJ18,AJ10:AJ13,AJ5:AJ8)</f>
        <v>0.19628917857142861</v>
      </c>
      <c r="AJ39" s="107"/>
      <c r="AK39" s="106">
        <f t="shared" si="9"/>
        <v>0.29809471428571427</v>
      </c>
      <c r="AL39" s="107"/>
      <c r="AM39" s="106">
        <f t="shared" si="9"/>
        <v>0.41837806071428574</v>
      </c>
      <c r="AN39" s="107"/>
      <c r="AO39" s="106">
        <f>AVERAGE(AP35:AP38,AP30:AP33,AP25:AP28,AP20:AP23,AP15:AP18,AP10:AP13,AP5:AP8)</f>
        <v>1.5679378571428573</v>
      </c>
      <c r="AP39" s="107"/>
    </row>
    <row r="40" spans="1:54" x14ac:dyDescent="0.2">
      <c r="AC40" s="58"/>
    </row>
  </sheetData>
  <mergeCells count="57">
    <mergeCell ref="A24:I24"/>
    <mergeCell ref="A1:A2"/>
    <mergeCell ref="A4:I4"/>
    <mergeCell ref="A9:I9"/>
    <mergeCell ref="A14:I14"/>
    <mergeCell ref="A19:I19"/>
    <mergeCell ref="H1:I2"/>
    <mergeCell ref="B1:C2"/>
    <mergeCell ref="D1:E2"/>
    <mergeCell ref="F1:G2"/>
    <mergeCell ref="AE1:AF2"/>
    <mergeCell ref="AK1:AL1"/>
    <mergeCell ref="AG1:AH2"/>
    <mergeCell ref="T19:Z19"/>
    <mergeCell ref="T9:Z9"/>
    <mergeCell ref="T4:Z4"/>
    <mergeCell ref="Y1:Z1"/>
    <mergeCell ref="U2:V2"/>
    <mergeCell ref="W2:X2"/>
    <mergeCell ref="Y2:Z2"/>
    <mergeCell ref="U1:V1"/>
    <mergeCell ref="W1:X1"/>
    <mergeCell ref="AD4:AP4"/>
    <mergeCell ref="AD9:AP9"/>
    <mergeCell ref="AD14:AP14"/>
    <mergeCell ref="AD19:AP19"/>
    <mergeCell ref="AM1:AN1"/>
    <mergeCell ref="AI1:AJ2"/>
    <mergeCell ref="AO1:AP1"/>
    <mergeCell ref="AK2:AL2"/>
    <mergeCell ref="AM2:AN2"/>
    <mergeCell ref="AO2:AP2"/>
    <mergeCell ref="T24:Z24"/>
    <mergeCell ref="T14:Z14"/>
    <mergeCell ref="H39:I39"/>
    <mergeCell ref="B39:C39"/>
    <mergeCell ref="D39:E39"/>
    <mergeCell ref="U39:V39"/>
    <mergeCell ref="T34:Z34"/>
    <mergeCell ref="T29:Z29"/>
    <mergeCell ref="W39:X39"/>
    <mergeCell ref="F39:G39"/>
    <mergeCell ref="A29:I29"/>
    <mergeCell ref="A34:I34"/>
    <mergeCell ref="P39:Q39"/>
    <mergeCell ref="N39:O39"/>
    <mergeCell ref="L39:M39"/>
    <mergeCell ref="J39:K39"/>
    <mergeCell ref="AD24:AP24"/>
    <mergeCell ref="AD29:AP29"/>
    <mergeCell ref="AD34:AP34"/>
    <mergeCell ref="AE39:AF39"/>
    <mergeCell ref="AG39:AH39"/>
    <mergeCell ref="AI39:AJ39"/>
    <mergeCell ref="AK39:AL39"/>
    <mergeCell ref="AM39:AN39"/>
    <mergeCell ref="AO39:AP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98CD-2F12-C642-A42A-1BE6BD5AD89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11D0-837A-EE4E-8267-76C047E2C2CB}">
  <dimension ref="A1:F39"/>
  <sheetViews>
    <sheetView workbookViewId="0">
      <selection activeCell="F35" sqref="E2:F35"/>
    </sheetView>
  </sheetViews>
  <sheetFormatPr baseColWidth="10" defaultRowHeight="18" customHeight="1" x14ac:dyDescent="0.2"/>
  <cols>
    <col min="1" max="1" width="40.33203125" customWidth="1"/>
    <col min="5" max="5" width="31" customWidth="1"/>
  </cols>
  <sheetData>
    <row r="1" spans="1:6" ht="18" customHeight="1" thickBot="1" x14ac:dyDescent="0.25">
      <c r="A1" t="s">
        <v>131</v>
      </c>
      <c r="B1" t="s">
        <v>132</v>
      </c>
    </row>
    <row r="2" spans="1:6" ht="18" customHeight="1" thickBot="1" x14ac:dyDescent="0.25">
      <c r="A2" s="72" t="s">
        <v>110</v>
      </c>
      <c r="B2" s="72">
        <v>10.6532</v>
      </c>
      <c r="E2" s="73" t="s">
        <v>115</v>
      </c>
      <c r="F2" s="73">
        <v>10.423</v>
      </c>
    </row>
    <row r="3" spans="1:6" ht="18" customHeight="1" thickBot="1" x14ac:dyDescent="0.25">
      <c r="A3" s="73" t="s">
        <v>107</v>
      </c>
      <c r="B3" s="73">
        <v>15.759399999999999</v>
      </c>
      <c r="E3" s="73" t="s">
        <v>124</v>
      </c>
      <c r="F3" s="73">
        <v>15.286099999999999</v>
      </c>
    </row>
    <row r="4" spans="1:6" ht="18" customHeight="1" thickBot="1" x14ac:dyDescent="0.25">
      <c r="A4" s="73" t="s">
        <v>119</v>
      </c>
      <c r="B4" s="73">
        <v>20.7333</v>
      </c>
      <c r="E4" s="73" t="s">
        <v>112</v>
      </c>
      <c r="F4" s="73">
        <v>20.2788</v>
      </c>
    </row>
    <row r="5" spans="1:6" ht="18" customHeight="1" thickBot="1" x14ac:dyDescent="0.25">
      <c r="A5" s="73" t="s">
        <v>122</v>
      </c>
      <c r="B5" s="73">
        <v>25.157800000000002</v>
      </c>
      <c r="E5" s="73" t="s">
        <v>103</v>
      </c>
      <c r="F5" s="73">
        <v>25.318200000000001</v>
      </c>
    </row>
    <row r="6" spans="1:6" ht="18" customHeight="1" thickBot="1" x14ac:dyDescent="0.25">
      <c r="A6" s="73"/>
      <c r="B6" s="73"/>
      <c r="E6" s="73"/>
      <c r="F6" s="73"/>
    </row>
    <row r="7" spans="1:6" ht="18" customHeight="1" thickBot="1" x14ac:dyDescent="0.25">
      <c r="A7" s="73" t="s">
        <v>115</v>
      </c>
      <c r="B7" s="73">
        <v>10.423</v>
      </c>
      <c r="E7" s="73" t="s">
        <v>105</v>
      </c>
      <c r="F7" s="73">
        <v>10.606400000000001</v>
      </c>
    </row>
    <row r="8" spans="1:6" ht="18" customHeight="1" thickBot="1" x14ac:dyDescent="0.25">
      <c r="A8" s="73" t="s">
        <v>124</v>
      </c>
      <c r="B8" s="73">
        <v>15.286099999999999</v>
      </c>
      <c r="E8" s="73" t="s">
        <v>114</v>
      </c>
      <c r="F8" s="73">
        <v>15.545299999999999</v>
      </c>
    </row>
    <row r="9" spans="1:6" ht="18" customHeight="1" thickBot="1" x14ac:dyDescent="0.25">
      <c r="A9" s="73" t="s">
        <v>112</v>
      </c>
      <c r="B9" s="73">
        <v>20.2788</v>
      </c>
      <c r="E9" s="73" t="s">
        <v>126</v>
      </c>
      <c r="F9" s="73">
        <v>20.429099999999998</v>
      </c>
    </row>
    <row r="10" spans="1:6" ht="18" customHeight="1" thickBot="1" x14ac:dyDescent="0.25">
      <c r="A10" s="73" t="s">
        <v>103</v>
      </c>
      <c r="B10" s="73">
        <v>25.318200000000001</v>
      </c>
      <c r="E10" s="73" t="s">
        <v>117</v>
      </c>
      <c r="F10" s="73">
        <v>25.384799999999998</v>
      </c>
    </row>
    <row r="11" spans="1:6" ht="18" customHeight="1" thickBot="1" x14ac:dyDescent="0.25">
      <c r="A11" s="73"/>
      <c r="B11" s="73"/>
      <c r="E11" s="73"/>
      <c r="F11" s="73"/>
    </row>
    <row r="12" spans="1:6" ht="18" customHeight="1" thickBot="1" x14ac:dyDescent="0.25">
      <c r="A12" s="73" t="s">
        <v>116</v>
      </c>
      <c r="B12" s="73">
        <v>11.859</v>
      </c>
      <c r="E12" s="72" t="s">
        <v>110</v>
      </c>
      <c r="F12" s="72">
        <v>10.6532</v>
      </c>
    </row>
    <row r="13" spans="1:6" ht="18" customHeight="1" thickBot="1" x14ac:dyDescent="0.25">
      <c r="A13" s="73" t="s">
        <v>125</v>
      </c>
      <c r="B13" s="73">
        <v>15.898099999999999</v>
      </c>
      <c r="E13" s="73" t="s">
        <v>107</v>
      </c>
      <c r="F13" s="73">
        <v>15.759399999999999</v>
      </c>
    </row>
    <row r="14" spans="1:6" ht="18" customHeight="1" thickBot="1" x14ac:dyDescent="0.25">
      <c r="A14" s="73" t="s">
        <v>113</v>
      </c>
      <c r="B14" s="73">
        <v>20.7818</v>
      </c>
      <c r="E14" s="73" t="s">
        <v>119</v>
      </c>
      <c r="F14" s="73">
        <v>20.7333</v>
      </c>
    </row>
    <row r="15" spans="1:6" ht="18" customHeight="1" thickBot="1" x14ac:dyDescent="0.25">
      <c r="A15" s="73" t="s">
        <v>104</v>
      </c>
      <c r="B15" s="73">
        <v>26.293900000000001</v>
      </c>
      <c r="E15" s="73" t="s">
        <v>122</v>
      </c>
      <c r="F15" s="73">
        <v>25.157800000000002</v>
      </c>
    </row>
    <row r="16" spans="1:6" ht="18" customHeight="1" thickBot="1" x14ac:dyDescent="0.25">
      <c r="A16" s="73"/>
      <c r="B16" s="73"/>
      <c r="E16" s="73"/>
      <c r="F16" s="73"/>
    </row>
    <row r="17" spans="1:6" ht="18" customHeight="1" thickBot="1" x14ac:dyDescent="0.25">
      <c r="A17" s="73" t="s">
        <v>121</v>
      </c>
      <c r="B17" s="73">
        <v>11.8703</v>
      </c>
      <c r="E17" s="73" t="s">
        <v>116</v>
      </c>
      <c r="F17" s="73">
        <v>11.859</v>
      </c>
    </row>
    <row r="18" spans="1:6" ht="18" customHeight="1" thickBot="1" x14ac:dyDescent="0.25">
      <c r="A18" s="73" t="s">
        <v>118</v>
      </c>
      <c r="B18" s="73">
        <v>16.689900000000002</v>
      </c>
      <c r="E18" s="73" t="s">
        <v>125</v>
      </c>
      <c r="F18" s="73">
        <v>15.898099999999999</v>
      </c>
    </row>
    <row r="19" spans="1:6" ht="18" customHeight="1" thickBot="1" x14ac:dyDescent="0.25">
      <c r="A19" s="73" t="s">
        <v>106</v>
      </c>
      <c r="B19" s="73">
        <v>21.051300000000001</v>
      </c>
      <c r="E19" s="73" t="s">
        <v>113</v>
      </c>
      <c r="F19" s="73">
        <v>20.7818</v>
      </c>
    </row>
    <row r="20" spans="1:6" ht="18" customHeight="1" thickBot="1" x14ac:dyDescent="0.25">
      <c r="A20" s="73" t="s">
        <v>109</v>
      </c>
      <c r="B20" s="73">
        <v>26.049700000000001</v>
      </c>
      <c r="E20" s="73" t="s">
        <v>104</v>
      </c>
      <c r="F20" s="73">
        <v>26.293900000000001</v>
      </c>
    </row>
    <row r="21" spans="1:6" ht="18" customHeight="1" thickBot="1" x14ac:dyDescent="0.25">
      <c r="A21" s="73"/>
      <c r="B21" s="73"/>
      <c r="E21" s="73"/>
      <c r="F21" s="73"/>
    </row>
    <row r="22" spans="1:6" ht="18" customHeight="1" thickBot="1" x14ac:dyDescent="0.25">
      <c r="A22" s="73" t="s">
        <v>129</v>
      </c>
      <c r="B22" s="73">
        <v>12.383599999999999</v>
      </c>
      <c r="E22" s="73" t="s">
        <v>121</v>
      </c>
      <c r="F22" s="73">
        <v>11.8703</v>
      </c>
    </row>
    <row r="23" spans="1:6" ht="18" customHeight="1" thickBot="1" x14ac:dyDescent="0.25">
      <c r="A23" s="73" t="s">
        <v>127</v>
      </c>
      <c r="B23" s="73">
        <v>16.557600000000001</v>
      </c>
      <c r="E23" s="73" t="s">
        <v>118</v>
      </c>
      <c r="F23" s="73">
        <v>16.689900000000002</v>
      </c>
    </row>
    <row r="24" spans="1:6" ht="18" customHeight="1" thickBot="1" x14ac:dyDescent="0.25">
      <c r="A24" s="73" t="s">
        <v>99</v>
      </c>
      <c r="B24" s="73">
        <v>21.307400000000001</v>
      </c>
      <c r="E24" s="73" t="s">
        <v>106</v>
      </c>
      <c r="F24" s="73">
        <v>21.051300000000001</v>
      </c>
    </row>
    <row r="25" spans="1:6" ht="18" customHeight="1" thickBot="1" x14ac:dyDescent="0.25">
      <c r="A25" s="73" t="s">
        <v>101</v>
      </c>
      <c r="B25" s="73">
        <v>26.742799999999999</v>
      </c>
      <c r="E25" s="73" t="s">
        <v>109</v>
      </c>
      <c r="F25" s="73">
        <v>26.049700000000001</v>
      </c>
    </row>
    <row r="26" spans="1:6" ht="18" customHeight="1" thickBot="1" x14ac:dyDescent="0.25">
      <c r="A26" s="73"/>
      <c r="B26" s="73"/>
      <c r="E26" s="73"/>
      <c r="F26" s="73"/>
    </row>
    <row r="27" spans="1:6" ht="18" customHeight="1" thickBot="1" x14ac:dyDescent="0.25">
      <c r="A27" s="73" t="s">
        <v>105</v>
      </c>
      <c r="B27" s="73">
        <v>10.606400000000001</v>
      </c>
      <c r="E27" s="73" t="s">
        <v>120</v>
      </c>
      <c r="F27" s="73">
        <v>10.3725</v>
      </c>
    </row>
    <row r="28" spans="1:6" ht="18" customHeight="1" thickBot="1" x14ac:dyDescent="0.25">
      <c r="A28" s="73" t="s">
        <v>114</v>
      </c>
      <c r="B28" s="73">
        <v>15.545299999999999</v>
      </c>
      <c r="E28" s="73" t="s">
        <v>123</v>
      </c>
      <c r="F28" s="73">
        <v>15.290900000000001</v>
      </c>
    </row>
    <row r="29" spans="1:6" ht="18" customHeight="1" thickBot="1" x14ac:dyDescent="0.25">
      <c r="A29" s="73" t="s">
        <v>126</v>
      </c>
      <c r="B29" s="73">
        <v>20.429099999999998</v>
      </c>
      <c r="E29" s="73" t="s">
        <v>111</v>
      </c>
      <c r="F29" s="73">
        <v>20.3322</v>
      </c>
    </row>
    <row r="30" spans="1:6" ht="18" customHeight="1" thickBot="1" x14ac:dyDescent="0.25">
      <c r="A30" s="73" t="s">
        <v>117</v>
      </c>
      <c r="B30" s="73">
        <v>25.384799999999998</v>
      </c>
      <c r="E30" s="73" t="s">
        <v>108</v>
      </c>
      <c r="F30" s="73">
        <v>25.337700000000002</v>
      </c>
    </row>
    <row r="31" spans="1:6" ht="18" customHeight="1" thickBot="1" x14ac:dyDescent="0.25">
      <c r="A31" s="73"/>
      <c r="B31" s="73"/>
      <c r="E31" s="73"/>
      <c r="F31" s="73"/>
    </row>
    <row r="32" spans="1:6" ht="18" customHeight="1" thickBot="1" x14ac:dyDescent="0.25">
      <c r="A32" s="73" t="s">
        <v>120</v>
      </c>
      <c r="B32" s="73">
        <v>10.3725</v>
      </c>
      <c r="E32" s="73" t="s">
        <v>100</v>
      </c>
      <c r="F32" s="73">
        <v>10.828200000000001</v>
      </c>
    </row>
    <row r="33" spans="1:6" ht="18" customHeight="1" thickBot="1" x14ac:dyDescent="0.25">
      <c r="A33" s="73" t="s">
        <v>123</v>
      </c>
      <c r="B33" s="73">
        <v>15.290900000000001</v>
      </c>
      <c r="E33" s="73" t="s">
        <v>102</v>
      </c>
      <c r="F33" s="73">
        <v>15.538</v>
      </c>
    </row>
    <row r="34" spans="1:6" ht="18" customHeight="1" thickBot="1" x14ac:dyDescent="0.25">
      <c r="A34" s="73" t="s">
        <v>111</v>
      </c>
      <c r="B34" s="73">
        <v>20.3322</v>
      </c>
      <c r="E34" s="73" t="s">
        <v>130</v>
      </c>
      <c r="F34" s="73">
        <v>20.347200000000001</v>
      </c>
    </row>
    <row r="35" spans="1:6" ht="18" customHeight="1" thickBot="1" x14ac:dyDescent="0.25">
      <c r="A35" s="73" t="s">
        <v>108</v>
      </c>
      <c r="B35" s="73">
        <v>25.337700000000002</v>
      </c>
      <c r="E35" s="73" t="s">
        <v>128</v>
      </c>
      <c r="F35" s="73">
        <v>25.370899999999999</v>
      </c>
    </row>
    <row r="36" spans="1:6" ht="18" customHeight="1" thickBot="1" x14ac:dyDescent="0.25">
      <c r="A36" s="73" t="s">
        <v>100</v>
      </c>
      <c r="B36" s="73">
        <v>10.828200000000001</v>
      </c>
    </row>
    <row r="37" spans="1:6" ht="18" customHeight="1" thickBot="1" x14ac:dyDescent="0.25">
      <c r="A37" s="73" t="s">
        <v>102</v>
      </c>
      <c r="B37" s="73">
        <v>15.538</v>
      </c>
    </row>
    <row r="38" spans="1:6" ht="18" customHeight="1" thickBot="1" x14ac:dyDescent="0.25">
      <c r="A38" s="73" t="s">
        <v>130</v>
      </c>
      <c r="B38" s="73">
        <v>20.347200000000001</v>
      </c>
    </row>
    <row r="39" spans="1:6" ht="18" customHeight="1" thickBot="1" x14ac:dyDescent="0.25">
      <c r="A39" s="73" t="s">
        <v>128</v>
      </c>
      <c r="B39" s="73">
        <v>25.370899999999999</v>
      </c>
    </row>
  </sheetData>
  <sortState xmlns:xlrd2="http://schemas.microsoft.com/office/spreadsheetml/2017/richdata2" ref="A2:B39">
    <sortCondition ref="A2:A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B549-DCB1-DC45-8F38-DBF797707D64}">
  <dimension ref="A1:D20"/>
  <sheetViews>
    <sheetView workbookViewId="0">
      <selection activeCell="B1" sqref="B1:C20"/>
    </sheetView>
  </sheetViews>
  <sheetFormatPr baseColWidth="10" defaultRowHeight="16" x14ac:dyDescent="0.2"/>
  <cols>
    <col min="2" max="3" width="10.83203125" style="8"/>
    <col min="4" max="4" width="29.33203125" customWidth="1"/>
  </cols>
  <sheetData>
    <row r="1" spans="1:4" ht="20" customHeight="1" thickBot="1" x14ac:dyDescent="0.25">
      <c r="B1" s="7"/>
      <c r="C1" s="6"/>
      <c r="D1" s="2"/>
    </row>
    <row r="2" spans="1:4" ht="20" customHeight="1" thickBot="1" x14ac:dyDescent="0.25">
      <c r="A2">
        <v>10</v>
      </c>
      <c r="B2" s="7">
        <v>9.5058620000000005</v>
      </c>
      <c r="C2" s="6">
        <f>A2-B2</f>
        <v>0.49413799999999952</v>
      </c>
      <c r="D2" s="2" t="s">
        <v>12</v>
      </c>
    </row>
    <row r="3" spans="1:4" ht="20" customHeight="1" thickBot="1" x14ac:dyDescent="0.25">
      <c r="A3">
        <v>15</v>
      </c>
      <c r="B3" s="7">
        <v>14.901386</v>
      </c>
      <c r="C3" s="6">
        <f>A3-B3</f>
        <v>9.8613999999999535E-2</v>
      </c>
      <c r="D3" s="2" t="s">
        <v>13</v>
      </c>
    </row>
    <row r="4" spans="1:4" ht="20" customHeight="1" thickBot="1" x14ac:dyDescent="0.25">
      <c r="A4">
        <v>20</v>
      </c>
      <c r="B4" s="7">
        <v>19.326912</v>
      </c>
      <c r="C4" s="6">
        <f>A4-B4</f>
        <v>0.67308799999999991</v>
      </c>
      <c r="D4" s="2" t="s">
        <v>14</v>
      </c>
    </row>
    <row r="5" spans="1:4" ht="20" customHeight="1" thickBot="1" x14ac:dyDescent="0.25">
      <c r="A5">
        <v>25</v>
      </c>
      <c r="B5" s="7">
        <v>23.802253</v>
      </c>
      <c r="C5" s="6">
        <f>A5-B5</f>
        <v>1.1977469999999997</v>
      </c>
      <c r="D5" s="2" t="s">
        <v>15</v>
      </c>
    </row>
    <row r="6" spans="1:4" ht="20" customHeight="1" thickBot="1" x14ac:dyDescent="0.25">
      <c r="B6" s="7"/>
      <c r="C6" s="6"/>
      <c r="D6" s="2"/>
    </row>
    <row r="7" spans="1:4" ht="20" customHeight="1" thickBot="1" x14ac:dyDescent="0.25">
      <c r="A7">
        <v>10</v>
      </c>
      <c r="B7" s="7">
        <v>11.465915000000001</v>
      </c>
      <c r="C7" s="6">
        <f t="shared" ref="C7:C20" si="0">A7-B7</f>
        <v>-1.4659150000000007</v>
      </c>
      <c r="D7" s="2" t="s">
        <v>4</v>
      </c>
    </row>
    <row r="8" spans="1:4" ht="20" customHeight="1" thickBot="1" x14ac:dyDescent="0.25">
      <c r="A8">
        <v>15</v>
      </c>
      <c r="B8" s="7">
        <v>16.327556999999999</v>
      </c>
      <c r="C8" s="6">
        <f t="shared" si="0"/>
        <v>-1.3275569999999988</v>
      </c>
      <c r="D8" s="2" t="s">
        <v>5</v>
      </c>
    </row>
    <row r="9" spans="1:4" ht="20" customHeight="1" thickBot="1" x14ac:dyDescent="0.25">
      <c r="A9">
        <v>20</v>
      </c>
      <c r="B9" s="7">
        <v>20.830387000000002</v>
      </c>
      <c r="C9" s="6">
        <f t="shared" si="0"/>
        <v>-0.83038700000000176</v>
      </c>
      <c r="D9" s="2" t="s">
        <v>6</v>
      </c>
    </row>
    <row r="10" spans="1:4" ht="20" customHeight="1" thickBot="1" x14ac:dyDescent="0.25">
      <c r="A10">
        <v>25</v>
      </c>
      <c r="B10" s="7">
        <v>25.817838999999999</v>
      </c>
      <c r="C10" s="6">
        <f t="shared" si="0"/>
        <v>-0.81783899999999932</v>
      </c>
      <c r="D10" s="2" t="s">
        <v>7</v>
      </c>
    </row>
    <row r="11" spans="1:4" ht="20" customHeight="1" thickBot="1" x14ac:dyDescent="0.25">
      <c r="B11" s="7"/>
      <c r="C11" s="6"/>
      <c r="D11" s="2"/>
    </row>
    <row r="12" spans="1:4" ht="20" customHeight="1" thickBot="1" x14ac:dyDescent="0.25">
      <c r="A12">
        <v>10</v>
      </c>
      <c r="B12" s="5">
        <v>10.346183</v>
      </c>
      <c r="C12" s="6">
        <f>A12-B12</f>
        <v>-0.34618299999999991</v>
      </c>
      <c r="D12" s="1" t="s">
        <v>0</v>
      </c>
    </row>
    <row r="13" spans="1:4" ht="20" customHeight="1" thickBot="1" x14ac:dyDescent="0.25">
      <c r="A13">
        <v>15</v>
      </c>
      <c r="B13" s="7">
        <v>14.844583999999999</v>
      </c>
      <c r="C13" s="6">
        <f>A13-B13</f>
        <v>0.15541600000000066</v>
      </c>
      <c r="D13" s="2" t="s">
        <v>1</v>
      </c>
    </row>
    <row r="14" spans="1:4" ht="20" customHeight="1" thickBot="1" x14ac:dyDescent="0.25">
      <c r="A14">
        <v>20</v>
      </c>
      <c r="B14" s="7">
        <v>20.327055999999999</v>
      </c>
      <c r="C14" s="6">
        <f>A14-B14</f>
        <v>-0.3270559999999989</v>
      </c>
      <c r="D14" s="2" t="s">
        <v>2</v>
      </c>
    </row>
    <row r="15" spans="1:4" ht="20" customHeight="1" thickBot="1" x14ac:dyDescent="0.25">
      <c r="A15">
        <v>25</v>
      </c>
      <c r="B15" s="7">
        <v>24.735229</v>
      </c>
      <c r="C15" s="6">
        <f>A15-B15</f>
        <v>0.26477099999999965</v>
      </c>
      <c r="D15" s="2" t="s">
        <v>3</v>
      </c>
    </row>
    <row r="16" spans="1:4" ht="20" customHeight="1" thickBot="1" x14ac:dyDescent="0.25">
      <c r="B16" s="7"/>
      <c r="C16" s="6"/>
      <c r="D16" s="2"/>
    </row>
    <row r="17" spans="1:4" ht="20" customHeight="1" thickBot="1" x14ac:dyDescent="0.25">
      <c r="A17">
        <v>10</v>
      </c>
      <c r="B17" s="7">
        <v>10.37548</v>
      </c>
      <c r="C17" s="6">
        <f t="shared" si="0"/>
        <v>-0.37547999999999959</v>
      </c>
      <c r="D17" s="2" t="s">
        <v>8</v>
      </c>
    </row>
    <row r="18" spans="1:4" ht="20" customHeight="1" thickBot="1" x14ac:dyDescent="0.25">
      <c r="A18">
        <v>15</v>
      </c>
      <c r="B18" s="7">
        <v>15.190215</v>
      </c>
      <c r="C18" s="6">
        <f t="shared" si="0"/>
        <v>-0.19021500000000024</v>
      </c>
      <c r="D18" s="2" t="s">
        <v>9</v>
      </c>
    </row>
    <row r="19" spans="1:4" ht="20" customHeight="1" thickBot="1" x14ac:dyDescent="0.25">
      <c r="A19">
        <v>20</v>
      </c>
      <c r="B19" s="7">
        <v>20.040882</v>
      </c>
      <c r="C19" s="6">
        <f t="shared" si="0"/>
        <v>-4.0881999999999863E-2</v>
      </c>
      <c r="D19" s="2" t="s">
        <v>10</v>
      </c>
    </row>
    <row r="20" spans="1:4" ht="20" customHeight="1" thickBot="1" x14ac:dyDescent="0.25">
      <c r="A20">
        <v>25</v>
      </c>
      <c r="B20" s="7">
        <v>24.942212999999999</v>
      </c>
      <c r="C20" s="6">
        <f t="shared" si="0"/>
        <v>5.7787000000001143E-2</v>
      </c>
      <c r="D20" s="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78D2-E3E0-8C49-9928-871828994148}">
  <dimension ref="A2:B21"/>
  <sheetViews>
    <sheetView workbookViewId="0">
      <selection activeCell="A2" sqref="A2:A20"/>
    </sheetView>
  </sheetViews>
  <sheetFormatPr baseColWidth="10" defaultRowHeight="16" x14ac:dyDescent="0.2"/>
  <cols>
    <col min="1" max="1" width="19.5" customWidth="1"/>
    <col min="2" max="2" width="24" customWidth="1"/>
  </cols>
  <sheetData>
    <row r="2" spans="1:2" ht="20" customHeight="1" thickBot="1" x14ac:dyDescent="0.25">
      <c r="A2" s="4">
        <v>9.8046199999999999</v>
      </c>
      <c r="B2" s="2" t="s">
        <v>12</v>
      </c>
    </row>
    <row r="3" spans="1:2" ht="20" customHeight="1" thickBot="1" x14ac:dyDescent="0.25">
      <c r="A3" s="4">
        <v>14.713213</v>
      </c>
      <c r="B3" s="2" t="s">
        <v>13</v>
      </c>
    </row>
    <row r="4" spans="1:2" ht="20" customHeight="1" thickBot="1" x14ac:dyDescent="0.25">
      <c r="A4" s="4">
        <v>19.869243999999998</v>
      </c>
      <c r="B4" s="2" t="s">
        <v>14</v>
      </c>
    </row>
    <row r="5" spans="1:2" ht="20" customHeight="1" thickBot="1" x14ac:dyDescent="0.25">
      <c r="A5" s="4">
        <v>24.426991999999998</v>
      </c>
      <c r="B5" s="2" t="s">
        <v>15</v>
      </c>
    </row>
    <row r="6" spans="1:2" ht="20" customHeight="1" thickBot="1" x14ac:dyDescent="0.25">
      <c r="A6" s="4"/>
      <c r="B6" s="2"/>
    </row>
    <row r="7" spans="1:2" ht="20" customHeight="1" thickBot="1" x14ac:dyDescent="0.25">
      <c r="A7" s="4">
        <v>6.3746850000000004</v>
      </c>
      <c r="B7" s="2" t="s">
        <v>4</v>
      </c>
    </row>
    <row r="8" spans="1:2" ht="20" customHeight="1" thickBot="1" x14ac:dyDescent="0.25">
      <c r="A8" s="4">
        <v>1.3628530000000001</v>
      </c>
      <c r="B8" s="2" t="s">
        <v>5</v>
      </c>
    </row>
    <row r="9" spans="1:2" ht="20" customHeight="1" thickBot="1" x14ac:dyDescent="0.25">
      <c r="A9" s="4">
        <v>11.301936</v>
      </c>
      <c r="B9" s="2" t="s">
        <v>6</v>
      </c>
    </row>
    <row r="10" spans="1:2" ht="20" customHeight="1" thickBot="1" x14ac:dyDescent="0.25">
      <c r="A10" s="4">
        <v>20.163067000000002</v>
      </c>
      <c r="B10" s="2" t="s">
        <v>7</v>
      </c>
    </row>
    <row r="11" spans="1:2" ht="20" customHeight="1" thickBot="1" x14ac:dyDescent="0.25">
      <c r="A11" s="4"/>
      <c r="B11" s="2"/>
    </row>
    <row r="12" spans="1:2" ht="20" customHeight="1" thickBot="1" x14ac:dyDescent="0.25">
      <c r="A12" s="3">
        <v>9.9574390000000008</v>
      </c>
      <c r="B12" s="1" t="s">
        <v>0</v>
      </c>
    </row>
    <row r="13" spans="1:2" ht="20" customHeight="1" thickBot="1" x14ac:dyDescent="0.25">
      <c r="A13" s="4">
        <v>15.133081000000001</v>
      </c>
      <c r="B13" s="2" t="s">
        <v>1</v>
      </c>
    </row>
    <row r="14" spans="1:2" ht="20" customHeight="1" thickBot="1" x14ac:dyDescent="0.25">
      <c r="A14" s="4">
        <v>20.141950000000001</v>
      </c>
      <c r="B14" s="2" t="s">
        <v>2</v>
      </c>
    </row>
    <row r="15" spans="1:2" ht="20" customHeight="1" thickBot="1" x14ac:dyDescent="0.25">
      <c r="A15" s="4">
        <v>24.390326000000002</v>
      </c>
      <c r="B15" s="2" t="s">
        <v>3</v>
      </c>
    </row>
    <row r="16" spans="1:2" ht="20" customHeight="1" thickBot="1" x14ac:dyDescent="0.25">
      <c r="A16" s="4"/>
      <c r="B16" s="2"/>
    </row>
    <row r="17" spans="1:2" ht="20" customHeight="1" thickBot="1" x14ac:dyDescent="0.25">
      <c r="A17" s="4">
        <v>10.235512</v>
      </c>
      <c r="B17" s="2" t="s">
        <v>8</v>
      </c>
    </row>
    <row r="18" spans="1:2" ht="20" customHeight="1" thickBot="1" x14ac:dyDescent="0.25">
      <c r="A18" s="4">
        <v>14.977091</v>
      </c>
      <c r="B18" s="2" t="s">
        <v>9</v>
      </c>
    </row>
    <row r="19" spans="1:2" ht="20" customHeight="1" thickBot="1" x14ac:dyDescent="0.25">
      <c r="A19" s="4">
        <v>19.919045000000001</v>
      </c>
      <c r="B19" s="2" t="s">
        <v>10</v>
      </c>
    </row>
    <row r="20" spans="1:2" ht="20" customHeight="1" thickBot="1" x14ac:dyDescent="0.25">
      <c r="A20" s="4">
        <v>24.888771999999999</v>
      </c>
      <c r="B20" s="2" t="s">
        <v>11</v>
      </c>
    </row>
    <row r="21" spans="1:2" x14ac:dyDescent="0.2">
      <c r="A2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8CA9-FC8C-E44C-AE3C-889CC5D050AA}">
  <dimension ref="A1:F23"/>
  <sheetViews>
    <sheetView workbookViewId="0">
      <selection sqref="A1:F2"/>
    </sheetView>
  </sheetViews>
  <sheetFormatPr baseColWidth="10" defaultColWidth="18.6640625" defaultRowHeight="20" customHeight="1" x14ac:dyDescent="0.2"/>
  <cols>
    <col min="1" max="6" width="15.83203125" customWidth="1"/>
  </cols>
  <sheetData>
    <row r="1" spans="1:6" ht="20" customHeight="1" x14ac:dyDescent="0.2">
      <c r="A1" s="141" t="s">
        <v>131</v>
      </c>
      <c r="B1" s="141" t="s">
        <v>142</v>
      </c>
      <c r="C1" s="141" t="s">
        <v>143</v>
      </c>
      <c r="D1" s="89" t="s">
        <v>144</v>
      </c>
      <c r="E1" s="141" t="s">
        <v>145</v>
      </c>
      <c r="F1" s="141" t="s">
        <v>134</v>
      </c>
    </row>
    <row r="2" spans="1:6" ht="20" customHeight="1" x14ac:dyDescent="0.2">
      <c r="A2" s="141"/>
      <c r="B2" s="141"/>
      <c r="C2" s="141"/>
      <c r="D2" s="90"/>
      <c r="E2" s="141"/>
      <c r="F2" s="141"/>
    </row>
    <row r="3" spans="1:6" ht="20" customHeight="1" x14ac:dyDescent="0.25">
      <c r="A3" s="140" t="s">
        <v>136</v>
      </c>
      <c r="B3" s="86">
        <v>1</v>
      </c>
      <c r="C3" s="88">
        <v>0</v>
      </c>
      <c r="D3" s="87">
        <v>3.1435999999999999E-2</v>
      </c>
      <c r="E3" s="87">
        <v>1.0141</v>
      </c>
      <c r="F3" s="87">
        <v>3.9064079999999999</v>
      </c>
    </row>
    <row r="4" spans="1:6" ht="20" customHeight="1" x14ac:dyDescent="0.25">
      <c r="A4" s="140"/>
      <c r="B4" s="86">
        <v>2</v>
      </c>
      <c r="C4" s="88">
        <v>0</v>
      </c>
      <c r="D4" s="87">
        <v>1.9999999999999999E-6</v>
      </c>
      <c r="E4" s="87">
        <v>0.99519999999999997</v>
      </c>
      <c r="F4" s="87">
        <v>3.5263819999999999</v>
      </c>
    </row>
    <row r="5" spans="1:6" ht="20" customHeight="1" x14ac:dyDescent="0.25">
      <c r="A5" s="140"/>
      <c r="B5" s="86">
        <v>3</v>
      </c>
      <c r="C5" s="88">
        <v>0</v>
      </c>
      <c r="D5" s="87">
        <v>3.0000000000000001E-6</v>
      </c>
      <c r="E5" s="87">
        <v>1.0434000000000001</v>
      </c>
      <c r="F5" s="87">
        <v>3.6657959999999998</v>
      </c>
    </row>
    <row r="6" spans="1:6" ht="20" customHeight="1" x14ac:dyDescent="0.25">
      <c r="A6" s="140" t="s">
        <v>138</v>
      </c>
      <c r="B6" s="86">
        <v>1</v>
      </c>
      <c r="C6" s="88">
        <v>0</v>
      </c>
      <c r="D6" s="87">
        <v>6.6841999999999999E-2</v>
      </c>
      <c r="E6" s="87">
        <v>1.5355000000000001</v>
      </c>
      <c r="F6" s="87">
        <v>3.44916</v>
      </c>
    </row>
    <row r="7" spans="1:6" ht="20" customHeight="1" x14ac:dyDescent="0.25">
      <c r="A7" s="140"/>
      <c r="B7" s="86">
        <v>2</v>
      </c>
      <c r="C7" s="88">
        <v>0</v>
      </c>
      <c r="D7" s="87">
        <v>7.1927000000000005E-2</v>
      </c>
      <c r="E7" s="87">
        <v>1.5179</v>
      </c>
      <c r="F7" s="87">
        <v>3.4297019999999998</v>
      </c>
    </row>
    <row r="8" spans="1:6" ht="20" customHeight="1" x14ac:dyDescent="0.25">
      <c r="A8" s="140"/>
      <c r="B8" s="86">
        <v>3</v>
      </c>
      <c r="C8" s="88">
        <v>0</v>
      </c>
      <c r="D8" s="87">
        <v>5.3921999999999998E-2</v>
      </c>
      <c r="E8" s="87">
        <v>1.5364</v>
      </c>
      <c r="F8" s="87">
        <v>3.713857</v>
      </c>
    </row>
    <row r="9" spans="1:6" ht="20" customHeight="1" x14ac:dyDescent="0.2">
      <c r="A9" s="140" t="s">
        <v>135</v>
      </c>
      <c r="B9" s="86">
        <v>1</v>
      </c>
      <c r="C9" s="87">
        <v>0.46646799999999999</v>
      </c>
      <c r="D9" s="87">
        <v>0.154807</v>
      </c>
      <c r="E9" s="87">
        <v>1.2146999999999999</v>
      </c>
      <c r="F9" s="87">
        <v>2.9751249999999998</v>
      </c>
    </row>
    <row r="10" spans="1:6" ht="20" customHeight="1" x14ac:dyDescent="0.2">
      <c r="A10" s="140"/>
      <c r="B10" s="86">
        <v>2</v>
      </c>
      <c r="C10" s="87">
        <v>0.438751</v>
      </c>
      <c r="D10" s="87">
        <v>0.25158700000000001</v>
      </c>
      <c r="E10" s="87">
        <v>1.1811</v>
      </c>
      <c r="F10" s="87">
        <v>2.8691239999999998</v>
      </c>
    </row>
    <row r="11" spans="1:6" ht="20" customHeight="1" x14ac:dyDescent="0.2">
      <c r="A11" s="140"/>
      <c r="B11" s="86">
        <v>3</v>
      </c>
      <c r="C11" s="87">
        <v>0.50549100000000002</v>
      </c>
      <c r="D11" s="87">
        <v>0.47260000000000002</v>
      </c>
      <c r="E11" s="87">
        <v>1.2129000000000001</v>
      </c>
      <c r="F11" s="87">
        <v>2.846867</v>
      </c>
    </row>
    <row r="12" spans="1:6" ht="20" customHeight="1" x14ac:dyDescent="0.25">
      <c r="A12" s="140" t="s">
        <v>137</v>
      </c>
      <c r="B12" s="86">
        <v>1</v>
      </c>
      <c r="C12" s="88">
        <v>0</v>
      </c>
      <c r="D12" s="87">
        <v>2.5999999999999998E-5</v>
      </c>
      <c r="E12" s="87">
        <v>0.4965</v>
      </c>
      <c r="F12" s="87">
        <v>2.0200979999999999</v>
      </c>
    </row>
    <row r="13" spans="1:6" ht="20" customHeight="1" x14ac:dyDescent="0.25">
      <c r="A13" s="140"/>
      <c r="B13" s="86">
        <v>2</v>
      </c>
      <c r="C13" s="88">
        <v>0</v>
      </c>
      <c r="D13" s="87">
        <v>1.9000000000000001E-5</v>
      </c>
      <c r="E13" s="87">
        <v>0.38969999999999999</v>
      </c>
      <c r="F13" s="87">
        <v>2.0551200000000001</v>
      </c>
    </row>
    <row r="14" spans="1:6" ht="20" customHeight="1" x14ac:dyDescent="0.25">
      <c r="A14" s="140"/>
      <c r="B14" s="86">
        <v>3</v>
      </c>
      <c r="C14" s="88">
        <v>0</v>
      </c>
      <c r="D14" s="87">
        <v>1.9000000000000001E-5</v>
      </c>
      <c r="E14" s="87">
        <v>0.47310000000000002</v>
      </c>
      <c r="F14" s="87">
        <v>1.8482620000000001</v>
      </c>
    </row>
    <row r="15" spans="1:6" ht="20" customHeight="1" x14ac:dyDescent="0.25">
      <c r="A15" s="140" t="s">
        <v>139</v>
      </c>
      <c r="B15" s="86">
        <v>1</v>
      </c>
      <c r="C15" s="88">
        <v>0</v>
      </c>
      <c r="D15" s="87">
        <v>2.1512E-2</v>
      </c>
      <c r="E15" s="87">
        <v>2.6185999999999998</v>
      </c>
      <c r="F15" s="87">
        <v>5.0615589999999999</v>
      </c>
    </row>
    <row r="16" spans="1:6" ht="20" customHeight="1" x14ac:dyDescent="0.25">
      <c r="A16" s="140"/>
      <c r="B16" s="86">
        <v>2</v>
      </c>
      <c r="C16" s="88">
        <v>0</v>
      </c>
      <c r="D16" s="87">
        <v>3.3924000000000003E-2</v>
      </c>
      <c r="E16" s="87">
        <v>2.6135999999999999</v>
      </c>
      <c r="F16" s="87">
        <v>4.7084570000000001</v>
      </c>
    </row>
    <row r="17" spans="1:6" ht="20" customHeight="1" x14ac:dyDescent="0.25">
      <c r="A17" s="140"/>
      <c r="B17" s="86">
        <v>3</v>
      </c>
      <c r="C17" s="88">
        <v>0</v>
      </c>
      <c r="D17" s="87">
        <v>2.8063000000000001E-2</v>
      </c>
      <c r="E17" s="87">
        <v>1.9623999999999999</v>
      </c>
      <c r="F17" s="87">
        <v>4.866778</v>
      </c>
    </row>
    <row r="18" spans="1:6" ht="20" customHeight="1" x14ac:dyDescent="0.25">
      <c r="A18" s="140" t="s">
        <v>141</v>
      </c>
      <c r="B18" s="86">
        <v>1</v>
      </c>
      <c r="C18" s="88">
        <v>0</v>
      </c>
      <c r="D18" s="87">
        <v>0</v>
      </c>
      <c r="E18" s="87">
        <v>0.85499999999999998</v>
      </c>
      <c r="F18" s="87">
        <v>3.5105219999999999</v>
      </c>
    </row>
    <row r="19" spans="1:6" ht="20" customHeight="1" x14ac:dyDescent="0.25">
      <c r="A19" s="140"/>
      <c r="B19" s="86">
        <v>2</v>
      </c>
      <c r="C19" s="88">
        <v>0</v>
      </c>
      <c r="D19" s="87">
        <v>1.5152000000000001E-2</v>
      </c>
      <c r="E19" s="87">
        <v>0.9335</v>
      </c>
      <c r="F19" s="87">
        <v>3.7305540000000001</v>
      </c>
    </row>
    <row r="20" spans="1:6" ht="20" customHeight="1" x14ac:dyDescent="0.25">
      <c r="A20" s="140"/>
      <c r="B20" s="86">
        <v>3</v>
      </c>
      <c r="C20" s="88">
        <v>0</v>
      </c>
      <c r="D20" s="87">
        <v>0</v>
      </c>
      <c r="E20" s="87">
        <v>0.97070000000000001</v>
      </c>
      <c r="F20" s="87">
        <v>3.6121279999999998</v>
      </c>
    </row>
    <row r="21" spans="1:6" ht="20" customHeight="1" x14ac:dyDescent="0.25">
      <c r="A21" s="140" t="s">
        <v>140</v>
      </c>
      <c r="B21" s="86">
        <v>1</v>
      </c>
      <c r="C21" s="88">
        <v>0</v>
      </c>
      <c r="D21" s="87">
        <v>0</v>
      </c>
      <c r="E21" s="87">
        <v>1.9877</v>
      </c>
      <c r="F21" s="87">
        <v>3.9223159999999999</v>
      </c>
    </row>
    <row r="22" spans="1:6" ht="20" customHeight="1" x14ac:dyDescent="0.25">
      <c r="A22" s="140"/>
      <c r="B22" s="86">
        <v>2</v>
      </c>
      <c r="C22" s="88">
        <v>0</v>
      </c>
      <c r="D22" s="87">
        <v>0</v>
      </c>
      <c r="E22" s="87">
        <v>1.9672000000000001</v>
      </c>
      <c r="F22" s="87">
        <v>3.9933679999999998</v>
      </c>
    </row>
    <row r="23" spans="1:6" ht="20" customHeight="1" x14ac:dyDescent="0.25">
      <c r="A23" s="140"/>
      <c r="B23" s="86">
        <v>3</v>
      </c>
      <c r="C23" s="88">
        <v>0</v>
      </c>
      <c r="D23" s="87">
        <v>1.9999999999999999E-6</v>
      </c>
      <c r="E23" s="87">
        <v>1.5347999999999999</v>
      </c>
      <c r="F23" s="87">
        <v>4.0725800000000003</v>
      </c>
    </row>
  </sheetData>
  <mergeCells count="12">
    <mergeCell ref="A21:A23"/>
    <mergeCell ref="F1:F2"/>
    <mergeCell ref="A3:A5"/>
    <mergeCell ref="A9:A11"/>
    <mergeCell ref="A12:A14"/>
    <mergeCell ref="A6:A8"/>
    <mergeCell ref="A18:A20"/>
    <mergeCell ref="A1:A2"/>
    <mergeCell ref="B1:B2"/>
    <mergeCell ref="C1:C2"/>
    <mergeCell ref="E1:E2"/>
    <mergeCell ref="A15:A17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43E4-C782-BD4C-A15B-6499599A0908}">
  <dimension ref="A1:J31"/>
  <sheetViews>
    <sheetView tabSelected="1" workbookViewId="0">
      <selection activeCell="G29" sqref="G29"/>
    </sheetView>
  </sheetViews>
  <sheetFormatPr baseColWidth="10" defaultRowHeight="19" x14ac:dyDescent="0.25"/>
  <cols>
    <col min="1" max="1" width="17.83203125" style="100" customWidth="1"/>
    <col min="2" max="2" width="7.33203125" style="94" customWidth="1"/>
    <col min="3" max="4" width="11.83203125" style="94" bestFit="1" customWidth="1"/>
    <col min="5" max="5" width="11" style="94" bestFit="1" customWidth="1"/>
    <col min="6" max="16384" width="10.83203125" style="94"/>
  </cols>
  <sheetData>
    <row r="1" spans="1:10" ht="18" customHeight="1" x14ac:dyDescent="0.25">
      <c r="A1" s="99"/>
      <c r="B1" s="99" t="s">
        <v>142</v>
      </c>
      <c r="C1" s="99" t="s">
        <v>62</v>
      </c>
      <c r="D1" s="99" t="s">
        <v>63</v>
      </c>
      <c r="E1" s="99" t="s">
        <v>133</v>
      </c>
      <c r="I1" s="95"/>
      <c r="J1" s="95"/>
    </row>
    <row r="2" spans="1:10" ht="18" customHeight="1" x14ac:dyDescent="0.25">
      <c r="A2" s="142" t="s">
        <v>150</v>
      </c>
      <c r="B2" s="97">
        <v>1</v>
      </c>
      <c r="C2" s="98">
        <v>2.143713</v>
      </c>
      <c r="D2" s="98">
        <v>2.0580430000000001</v>
      </c>
      <c r="E2" s="98">
        <v>2.8618999999999999</v>
      </c>
      <c r="G2" s="96"/>
      <c r="I2" s="95"/>
      <c r="J2" s="95"/>
    </row>
    <row r="3" spans="1:10" ht="18" customHeight="1" x14ac:dyDescent="0.25">
      <c r="A3" s="142"/>
      <c r="B3" s="97">
        <v>2</v>
      </c>
      <c r="C3" s="98">
        <v>1.3131189999999999</v>
      </c>
      <c r="D3" s="98">
        <v>1.0185E-2</v>
      </c>
      <c r="E3" s="98">
        <v>2.2280000000000002</v>
      </c>
      <c r="F3" s="95"/>
      <c r="G3" s="96"/>
      <c r="I3" s="95"/>
      <c r="J3" s="95"/>
    </row>
    <row r="4" spans="1:10" ht="18" customHeight="1" x14ac:dyDescent="0.25">
      <c r="A4" s="142"/>
      <c r="B4" s="97">
        <v>3</v>
      </c>
      <c r="C4" s="98">
        <v>2.057493</v>
      </c>
      <c r="D4" s="98">
        <v>1.5638510000000001</v>
      </c>
      <c r="E4" s="98">
        <v>3.4028999999999998</v>
      </c>
      <c r="F4" s="95"/>
      <c r="G4" s="96"/>
      <c r="I4" s="95"/>
      <c r="J4" s="95"/>
    </row>
    <row r="5" spans="1:10" ht="18" customHeight="1" x14ac:dyDescent="0.25">
      <c r="A5" s="142" t="s">
        <v>146</v>
      </c>
      <c r="B5" s="97">
        <v>1</v>
      </c>
      <c r="C5" s="98">
        <v>0</v>
      </c>
      <c r="D5" s="98">
        <v>0.25841599999999998</v>
      </c>
      <c r="E5" s="98">
        <v>5.5145</v>
      </c>
      <c r="G5" s="96"/>
      <c r="I5" s="95"/>
      <c r="J5" s="95"/>
    </row>
    <row r="6" spans="1:10" ht="18" customHeight="1" x14ac:dyDescent="0.25">
      <c r="A6" s="142"/>
      <c r="B6" s="97">
        <v>2</v>
      </c>
      <c r="C6" s="98">
        <v>1.3614170000000001</v>
      </c>
      <c r="D6" s="98">
        <v>0.26664500000000002</v>
      </c>
      <c r="E6" s="98">
        <v>5.0163000000000002</v>
      </c>
      <c r="F6" s="95"/>
      <c r="G6" s="96"/>
      <c r="I6" s="95"/>
      <c r="J6" s="95"/>
    </row>
    <row r="7" spans="1:10" ht="18" customHeight="1" x14ac:dyDescent="0.25">
      <c r="A7" s="142"/>
      <c r="B7" s="97">
        <v>3</v>
      </c>
      <c r="C7" s="98">
        <v>1.349558</v>
      </c>
      <c r="D7" s="98">
        <v>0.34926200000000002</v>
      </c>
      <c r="E7" s="98">
        <v>5.1985999999999999</v>
      </c>
      <c r="F7" s="95"/>
      <c r="G7" s="96"/>
      <c r="I7" s="95"/>
      <c r="J7" s="95"/>
    </row>
    <row r="8" spans="1:10" ht="18" customHeight="1" x14ac:dyDescent="0.25">
      <c r="A8" s="142" t="s">
        <v>147</v>
      </c>
      <c r="B8" s="97">
        <v>1</v>
      </c>
      <c r="C8" s="98">
        <v>0</v>
      </c>
      <c r="D8" s="98">
        <v>0.25555499999999998</v>
      </c>
      <c r="E8" s="98">
        <v>5.2008000000000001</v>
      </c>
      <c r="G8" s="96"/>
      <c r="I8" s="95"/>
      <c r="J8" s="95"/>
    </row>
    <row r="9" spans="1:10" ht="18" customHeight="1" x14ac:dyDescent="0.25">
      <c r="A9" s="142"/>
      <c r="B9" s="97">
        <v>2</v>
      </c>
      <c r="C9" s="98">
        <v>0.38736999999999999</v>
      </c>
      <c r="D9" s="98">
        <v>0.30238599999999999</v>
      </c>
      <c r="E9" s="98">
        <v>4.8322000000000003</v>
      </c>
      <c r="F9" s="95"/>
      <c r="G9" s="96"/>
      <c r="I9" s="95"/>
      <c r="J9" s="95"/>
    </row>
    <row r="10" spans="1:10" ht="18" customHeight="1" x14ac:dyDescent="0.25">
      <c r="A10" s="142"/>
      <c r="B10" s="97">
        <v>3</v>
      </c>
      <c r="C10" s="98">
        <v>0.38895600000000002</v>
      </c>
      <c r="D10" s="98">
        <v>0.32153199999999998</v>
      </c>
      <c r="E10" s="98">
        <v>4.6436000000000002</v>
      </c>
      <c r="F10" s="95"/>
      <c r="G10" s="96"/>
      <c r="I10" s="95"/>
      <c r="J10" s="95"/>
    </row>
    <row r="11" spans="1:10" ht="18" customHeight="1" x14ac:dyDescent="0.25">
      <c r="A11" s="142" t="s">
        <v>148</v>
      </c>
      <c r="B11" s="97">
        <v>1</v>
      </c>
      <c r="C11" s="98">
        <v>0.50474699999999995</v>
      </c>
      <c r="D11" s="98">
        <v>0.43381999999999998</v>
      </c>
      <c r="E11" s="98">
        <v>1.6922999999999999</v>
      </c>
      <c r="G11" s="96"/>
      <c r="I11" s="95"/>
      <c r="J11" s="95"/>
    </row>
    <row r="12" spans="1:10" ht="18" customHeight="1" x14ac:dyDescent="0.25">
      <c r="A12" s="142"/>
      <c r="B12" s="97">
        <v>2</v>
      </c>
      <c r="C12" s="98">
        <v>0.51759900000000003</v>
      </c>
      <c r="D12" s="98">
        <v>0.40339999999999998</v>
      </c>
      <c r="E12" s="98">
        <v>2.1737000000000002</v>
      </c>
      <c r="F12" s="95"/>
      <c r="G12" s="96"/>
      <c r="I12" s="95"/>
      <c r="J12" s="95"/>
    </row>
    <row r="13" spans="1:10" ht="18" customHeight="1" x14ac:dyDescent="0.25">
      <c r="A13" s="142"/>
      <c r="B13" s="97">
        <v>3</v>
      </c>
      <c r="C13" s="98">
        <v>0.52465700000000004</v>
      </c>
      <c r="D13" s="98">
        <v>0.41464299999999998</v>
      </c>
      <c r="E13" s="98">
        <v>2.1760000000000002</v>
      </c>
      <c r="F13" s="95"/>
      <c r="G13" s="96"/>
      <c r="I13" s="95"/>
      <c r="J13" s="95"/>
    </row>
    <row r="14" spans="1:10" ht="18" customHeight="1" x14ac:dyDescent="0.25">
      <c r="A14" s="142" t="s">
        <v>149</v>
      </c>
      <c r="B14" s="97">
        <v>1</v>
      </c>
      <c r="C14" s="98">
        <v>0.50073900000000005</v>
      </c>
      <c r="D14" s="98">
        <v>0.41781400000000002</v>
      </c>
      <c r="E14" s="98">
        <v>2.0074000000000001</v>
      </c>
      <c r="G14" s="96"/>
      <c r="I14" s="95"/>
      <c r="J14" s="95"/>
    </row>
    <row r="15" spans="1:10" ht="18" customHeight="1" x14ac:dyDescent="0.25">
      <c r="A15" s="142"/>
      <c r="B15" s="97">
        <v>2</v>
      </c>
      <c r="C15" s="98">
        <v>0.51293299999999997</v>
      </c>
      <c r="D15" s="98">
        <v>0.18757499999999999</v>
      </c>
      <c r="E15" s="98">
        <v>2.1684000000000001</v>
      </c>
      <c r="F15" s="95"/>
      <c r="G15" s="96"/>
      <c r="I15" s="95"/>
      <c r="J15" s="95"/>
    </row>
    <row r="16" spans="1:10" ht="18" customHeight="1" x14ac:dyDescent="0.25">
      <c r="A16" s="142"/>
      <c r="B16" s="97">
        <v>3</v>
      </c>
      <c r="C16" s="98">
        <v>0.51439000000000001</v>
      </c>
      <c r="D16" s="98">
        <v>0.17594699999999999</v>
      </c>
      <c r="E16" s="98">
        <v>2.1867000000000001</v>
      </c>
      <c r="F16" s="95"/>
      <c r="G16" s="96"/>
      <c r="I16" s="95"/>
      <c r="J16" s="95"/>
    </row>
    <row r="17" spans="1:10" ht="18" customHeight="1" x14ac:dyDescent="0.25">
      <c r="A17" s="142" t="s">
        <v>151</v>
      </c>
      <c r="B17" s="97">
        <v>1</v>
      </c>
      <c r="C17" s="98">
        <v>0.62227900000000003</v>
      </c>
      <c r="D17" s="98">
        <v>9.9999999999999995E-7</v>
      </c>
      <c r="E17" s="98">
        <v>2.0876000000000001</v>
      </c>
      <c r="G17" s="96"/>
      <c r="I17" s="95"/>
      <c r="J17" s="95"/>
    </row>
    <row r="18" spans="1:10" ht="18" customHeight="1" x14ac:dyDescent="0.25">
      <c r="A18" s="142"/>
      <c r="B18" s="97">
        <v>2</v>
      </c>
      <c r="C18" s="98">
        <v>0.56031200000000003</v>
      </c>
      <c r="D18" s="98">
        <v>0.24237400000000001</v>
      </c>
      <c r="E18" s="98">
        <v>1.9997</v>
      </c>
      <c r="F18" s="95"/>
      <c r="G18" s="96"/>
      <c r="I18" s="95"/>
      <c r="J18" s="95"/>
    </row>
    <row r="19" spans="1:10" ht="18" customHeight="1" x14ac:dyDescent="0.25">
      <c r="A19" s="142"/>
      <c r="B19" s="97">
        <v>3</v>
      </c>
      <c r="C19" s="98">
        <v>0.59714800000000001</v>
      </c>
      <c r="D19" s="98">
        <v>0.16672100000000001</v>
      </c>
      <c r="E19" s="98">
        <v>1.2221</v>
      </c>
      <c r="F19" s="95"/>
      <c r="G19" s="96"/>
      <c r="I19" s="95"/>
      <c r="J19" s="95"/>
    </row>
    <row r="20" spans="1:10" ht="18" customHeight="1" x14ac:dyDescent="0.25">
      <c r="A20" s="142" t="s">
        <v>154</v>
      </c>
      <c r="B20" s="97">
        <v>1</v>
      </c>
      <c r="C20" s="98">
        <v>0.59274800000000005</v>
      </c>
      <c r="D20" s="98">
        <v>2.8273E-2</v>
      </c>
      <c r="E20" s="98">
        <v>1.9887999999999999</v>
      </c>
      <c r="G20" s="96"/>
      <c r="I20" s="95"/>
      <c r="J20" s="95"/>
    </row>
    <row r="21" spans="1:10" ht="18" customHeight="1" x14ac:dyDescent="0.25">
      <c r="A21" s="142"/>
      <c r="B21" s="97">
        <v>2</v>
      </c>
      <c r="C21" s="98">
        <v>0.469634</v>
      </c>
      <c r="D21" s="98">
        <v>0.108096</v>
      </c>
      <c r="E21" s="98">
        <v>1.7402</v>
      </c>
      <c r="F21" s="96"/>
      <c r="G21" s="96"/>
      <c r="I21" s="95"/>
      <c r="J21" s="95"/>
    </row>
    <row r="22" spans="1:10" ht="18" customHeight="1" x14ac:dyDescent="0.25">
      <c r="A22" s="142"/>
      <c r="B22" s="97">
        <v>3</v>
      </c>
      <c r="C22" s="98">
        <v>0.45395999999999997</v>
      </c>
      <c r="D22" s="98">
        <v>0.19179299999999999</v>
      </c>
      <c r="E22" s="98">
        <v>1.3586</v>
      </c>
    </row>
    <row r="23" spans="1:10" ht="18" customHeight="1" x14ac:dyDescent="0.25">
      <c r="A23" s="142" t="s">
        <v>152</v>
      </c>
      <c r="B23" s="97">
        <v>1</v>
      </c>
      <c r="C23" s="98">
        <v>0.32357799999999998</v>
      </c>
      <c r="D23" s="98">
        <v>0.25803399999999999</v>
      </c>
      <c r="E23" s="98">
        <v>2.0375999999999999</v>
      </c>
      <c r="G23" s="96"/>
      <c r="I23" s="95"/>
      <c r="J23" s="95"/>
    </row>
    <row r="24" spans="1:10" ht="18" customHeight="1" x14ac:dyDescent="0.25">
      <c r="A24" s="142"/>
      <c r="B24" s="97">
        <v>2</v>
      </c>
      <c r="C24" s="98">
        <v>0.41021299999999999</v>
      </c>
      <c r="D24" s="98">
        <v>0.165688</v>
      </c>
      <c r="E24" s="98">
        <v>1.8712</v>
      </c>
      <c r="F24" s="95"/>
      <c r="G24" s="96"/>
      <c r="I24" s="95"/>
      <c r="J24" s="95"/>
    </row>
    <row r="25" spans="1:10" ht="18" customHeight="1" x14ac:dyDescent="0.25">
      <c r="A25" s="142"/>
      <c r="B25" s="97">
        <v>3</v>
      </c>
      <c r="C25" s="98">
        <v>0.84720899999999999</v>
      </c>
      <c r="D25" s="98">
        <v>0.37014799999999998</v>
      </c>
      <c r="E25" s="98">
        <v>1.6922999999999999</v>
      </c>
      <c r="F25" s="95"/>
      <c r="G25" s="96"/>
      <c r="I25" s="95"/>
      <c r="J25" s="95"/>
    </row>
    <row r="26" spans="1:10" ht="18" customHeight="1" x14ac:dyDescent="0.25">
      <c r="A26" s="142" t="s">
        <v>153</v>
      </c>
      <c r="B26" s="97">
        <v>1</v>
      </c>
      <c r="C26" s="98">
        <v>0.33133400000000002</v>
      </c>
      <c r="D26" s="98">
        <v>0.164214</v>
      </c>
      <c r="E26" s="98">
        <v>1.9416</v>
      </c>
      <c r="G26" s="96"/>
      <c r="I26" s="95"/>
      <c r="J26" s="95"/>
    </row>
    <row r="27" spans="1:10" ht="18" customHeight="1" x14ac:dyDescent="0.25">
      <c r="A27" s="142"/>
      <c r="B27" s="97">
        <v>2</v>
      </c>
      <c r="C27" s="98">
        <v>0.41464699999999999</v>
      </c>
      <c r="D27" s="98">
        <v>0.227515</v>
      </c>
      <c r="E27" s="98">
        <v>1.7988</v>
      </c>
      <c r="F27" s="95"/>
      <c r="G27" s="96"/>
      <c r="I27" s="95"/>
      <c r="J27" s="95"/>
    </row>
    <row r="28" spans="1:10" ht="18" customHeight="1" x14ac:dyDescent="0.25">
      <c r="A28" s="142"/>
      <c r="B28" s="97">
        <v>3</v>
      </c>
      <c r="C28" s="98">
        <v>0.80458799999999997</v>
      </c>
      <c r="D28" s="98">
        <v>0.31581599999999999</v>
      </c>
      <c r="E28" s="98">
        <v>1.5373000000000001</v>
      </c>
      <c r="F28" s="95"/>
      <c r="G28" s="96"/>
      <c r="I28" s="95"/>
      <c r="J28" s="95"/>
    </row>
    <row r="29" spans="1:10" x14ac:dyDescent="0.25">
      <c r="A29" s="143" t="s">
        <v>155</v>
      </c>
      <c r="B29" s="97">
        <v>1</v>
      </c>
      <c r="E29" s="94">
        <v>1.9416</v>
      </c>
    </row>
    <row r="30" spans="1:10" x14ac:dyDescent="0.25">
      <c r="A30" s="143"/>
      <c r="B30" s="97">
        <v>2</v>
      </c>
      <c r="E30" s="94">
        <v>1.7988</v>
      </c>
    </row>
    <row r="31" spans="1:10" x14ac:dyDescent="0.25">
      <c r="A31" s="143"/>
      <c r="B31" s="97">
        <v>3</v>
      </c>
      <c r="E31" s="94">
        <v>1.5373000000000001</v>
      </c>
    </row>
  </sheetData>
  <sortState xmlns:xlrd2="http://schemas.microsoft.com/office/spreadsheetml/2017/richdata2" ref="I1:K28">
    <sortCondition ref="I1:I28"/>
  </sortState>
  <mergeCells count="10">
    <mergeCell ref="A2:A4"/>
    <mergeCell ref="A17:A19"/>
    <mergeCell ref="A29:A31"/>
    <mergeCell ref="A23:A25"/>
    <mergeCell ref="A26:A28"/>
    <mergeCell ref="A20:A22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GS-Imp</vt:lpstr>
      <vt:lpstr>GS-IMP-NEW(minibatch)</vt:lpstr>
      <vt:lpstr>Sheet3</vt:lpstr>
      <vt:lpstr>ICCV2015</vt:lpstr>
      <vt:lpstr>PCANLE2012</vt:lpstr>
      <vt:lpstr>Noiselevel2015</vt:lpstr>
      <vt:lpstr>Real-Image</vt:lpstr>
      <vt:lpstr>RAISE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温 莹</cp:lastModifiedBy>
  <dcterms:created xsi:type="dcterms:W3CDTF">2020-01-07T18:08:00Z</dcterms:created>
  <dcterms:modified xsi:type="dcterms:W3CDTF">2020-06-18T03:06:15Z</dcterms:modified>
</cp:coreProperties>
</file>