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\Documents\MRs-of-linear-models\"/>
    </mc:Choice>
  </mc:AlternateContent>
  <bookViews>
    <workbookView xWindow="0" yWindow="0" windowWidth="28800" windowHeight="12240" activeTab="1"/>
  </bookViews>
  <sheets>
    <sheet name="LR_GA" sheetId="1" r:id="rId1"/>
    <sheet name="LR_N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2" l="1"/>
  <c r="D74" i="2"/>
  <c r="E74" i="2"/>
  <c r="F74" i="2"/>
  <c r="G74" i="2"/>
  <c r="H74" i="2"/>
  <c r="I74" i="2"/>
  <c r="J74" i="2"/>
  <c r="H77" i="1"/>
  <c r="C77" i="1"/>
  <c r="D77" i="1"/>
  <c r="E77" i="1"/>
  <c r="F77" i="1"/>
  <c r="G77" i="1"/>
  <c r="I77" i="1"/>
  <c r="J77" i="1"/>
  <c r="B77" i="1"/>
  <c r="K53" i="2" l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C75" i="2"/>
  <c r="D75" i="2"/>
  <c r="E75" i="2"/>
  <c r="F75" i="2"/>
  <c r="G75" i="2"/>
  <c r="H75" i="2"/>
  <c r="I75" i="2"/>
  <c r="J75" i="2"/>
  <c r="B74" i="2"/>
  <c r="B75" i="2" s="1"/>
  <c r="K50" i="2" l="1"/>
  <c r="K32" i="2" l="1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1" i="2"/>
  <c r="K52" i="2"/>
  <c r="K29" i="2"/>
  <c r="K30" i="2"/>
  <c r="K31" i="2"/>
  <c r="D11" i="2" l="1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K72" i="1" l="1"/>
  <c r="K71" i="1"/>
  <c r="K70" i="1"/>
  <c r="K69" i="1"/>
  <c r="K68" i="1"/>
  <c r="H78" i="1" l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3" i="1"/>
  <c r="B49" i="1"/>
  <c r="B78" i="1" s="1"/>
  <c r="C49" i="1"/>
  <c r="C78" i="1" s="1"/>
  <c r="D49" i="1"/>
  <c r="D78" i="1" s="1"/>
  <c r="E49" i="1"/>
  <c r="E78" i="1" s="1"/>
  <c r="F49" i="1"/>
  <c r="F78" i="1" s="1"/>
  <c r="G49" i="1"/>
  <c r="G78" i="1" s="1"/>
  <c r="I49" i="1"/>
  <c r="I78" i="1" s="1"/>
  <c r="J49" i="1"/>
  <c r="J78" i="1" s="1"/>
  <c r="K49" i="1" l="1"/>
</calcChain>
</file>

<file path=xl/sharedStrings.xml><?xml version="1.0" encoding="utf-8"?>
<sst xmlns="http://schemas.openxmlformats.org/spreadsheetml/2006/main" count="318" uniqueCount="239">
  <si>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</si>
  <si>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</si>
  <si>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</si>
  <si>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</si>
  <si>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</si>
  <si>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</si>
  <si>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</si>
  <si>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</si>
  <si>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</si>
  <si>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</si>
  <si>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</si>
  <si>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</si>
  <si>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</si>
  <si>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</si>
  <si>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</si>
  <si>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</si>
  <si>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</si>
  <si>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</si>
  <si>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</si>
  <si>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</si>
  <si>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</si>
  <si>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</si>
  <si>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</si>
  <si>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</si>
  <si>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</si>
  <si>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</si>
  <si>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</si>
  <si>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</si>
  <si>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</si>
  <si>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</si>
  <si>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</si>
  <si>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</si>
  <si>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</si>
  <si>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</si>
  <si>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</si>
  <si>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</si>
  <si>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</si>
  <si>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</si>
  <si>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</si>
  <si>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</si>
  <si>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</si>
  <si>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</si>
  <si>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</si>
  <si>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</si>
  <si>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</si>
  <si>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</si>
  <si>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</si>
  <si>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</si>
  <si>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</si>
  <si>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</si>
  <si>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</si>
  <si>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</si>
  <si>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</si>
  <si>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</si>
  <si>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</si>
  <si>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</si>
  <si>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</si>
  <si>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</si>
  <si>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</si>
  <si>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</si>
  <si>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</si>
  <si>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</si>
  <si>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</si>
  <si>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</si>
  <si>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</si>
  <si>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</si>
  <si>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</si>
  <si>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</si>
  <si>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</si>
  <si>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</si>
  <si>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</si>
  <si>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</si>
  <si>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</si>
  <si>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</si>
  <si>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</si>
  <si>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</si>
  <si>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</si>
  <si>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</si>
  <si>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</si>
  <si>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</si>
  <si>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</si>
  <si>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</si>
  <si>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</si>
  <si>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</si>
  <si>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</si>
  <si>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</si>
  <si>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</si>
  <si>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</si>
  <si>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</si>
  <si>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</si>
  <si>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</si>
  <si>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</si>
  <si>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</si>
  <si>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</si>
  <si>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</si>
  <si>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</si>
  <si>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</si>
  <si>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</si>
  <si>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</si>
  <si>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</si>
  <si>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</si>
  <si>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</si>
  <si>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</si>
  <si>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</si>
  <si>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</si>
  <si>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</si>
  <si>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</si>
  <si>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</si>
  <si>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</si>
  <si>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</si>
  <si>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</si>
  <si>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</si>
  <si>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</si>
  <si>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</si>
  <si>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</si>
  <si>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</si>
  <si>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</si>
  <si>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</si>
  <si>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</si>
  <si>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</si>
  <si>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</si>
  <si>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</si>
  <si>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</si>
  <si>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</si>
  <si>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</si>
  <si>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</si>
  <si>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</si>
  <si>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</si>
  <si>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</si>
  <si>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</si>
  <si>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</si>
  <si>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</si>
  <si>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</si>
  <si>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</si>
  <si>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</si>
  <si>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</si>
  <si>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</si>
  <si>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</si>
  <si>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</si>
  <si>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</si>
  <si>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</si>
  <si>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</si>
  <si>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</si>
  <si>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</si>
  <si>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</si>
  <si>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</si>
  <si>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</si>
  <si>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</si>
  <si>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</si>
  <si>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</si>
  <si>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</si>
  <si>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</si>
  <si>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</si>
  <si>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</si>
  <si>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</si>
  <si>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</si>
  <si>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</si>
  <si>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</si>
  <si>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</si>
  <si>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</si>
  <si>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</si>
  <si>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</si>
  <si>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</si>
  <si>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</si>
  <si>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</si>
  <si>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</si>
  <si>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</si>
  <si>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</si>
  <si>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</si>
  <si>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</si>
  <si>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</si>
  <si>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</si>
  <si>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</si>
  <si>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</si>
  <si>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</si>
  <si>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</si>
  <si>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</si>
  <si>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</si>
  <si>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</si>
  <si>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</si>
  <si>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</si>
  <si>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</si>
  <si>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</si>
  <si>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</si>
  <si>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</si>
  <si>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</si>
  <si>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</si>
  <si>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</si>
  <si>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</si>
  <si>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</si>
  <si>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</si>
  <si>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</si>
  <si>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</si>
  <si>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</si>
  <si>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</si>
  <si>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</si>
  <si>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</si>
  <si>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</si>
  <si>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</si>
  <si>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</si>
  <si>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</si>
  <si>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</si>
  <si>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</si>
  <si>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</si>
  <si>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</si>
  <si>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</si>
  <si>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</si>
  <si>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</si>
  <si>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</si>
  <si>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</si>
  <si>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(1.0741490494071908*y - self.p1(X * beta))</t>
  </si>
  <si>
    <t>grad = - X.T * (y+0.46025557720099736 - self.p1(X * beta))</t>
  </si>
  <si>
    <t>temp = np.multiply(self.p1(X * beta), (1 + self.p1(X * beta)))</t>
  </si>
  <si>
    <t>temp = np.tile(1.2089493726944975*temp, (1, X.shape[1]))</t>
  </si>
  <si>
    <t>hessian = X.T * np.multiply(1.0003957330713549*X, temp)</t>
  </si>
  <si>
    <t>hessian = X.T * np.multiply(X+0.6667618933590584, temp)</t>
  </si>
  <si>
    <t>grad, hessian = self.delta(1.1564686609604722*w, X, y)</t>
  </si>
  <si>
    <t>grad, hessian = self.delta(w+0.33661193044618914, X, y)</t>
  </si>
  <si>
    <t>grad, hessian = self.delta(w,0.7565290086858993*X, y)</t>
  </si>
  <si>
    <t>grad, hessian = self.delta(w,X+0.2389455687946465, y)</t>
  </si>
  <si>
    <t>grad, hessian = self.delta(w, X,1.0439954150966477*y)</t>
  </si>
  <si>
    <t>grad, hessian = self.delta(w, X,y-0.7005499835434487)</t>
  </si>
  <si>
    <t>d = cg(1.2895254156798792*hessian, grad)</t>
  </si>
  <si>
    <t>d = cg(hessian+0.39363812175688184, grad)</t>
  </si>
  <si>
    <t xml:space="preserve"> d = cg(hessian,0.9621198132043888*grad)</t>
  </si>
  <si>
    <t>d = cg(hessian,grad-0.8782148450140002)</t>
  </si>
  <si>
    <t>w = w + d</t>
  </si>
  <si>
    <t>w =0.8589845772897977*w - d</t>
  </si>
  <si>
    <t>w =w+1.4263738248537714 - d</t>
  </si>
  <si>
    <t>BUG69</t>
  </si>
  <si>
    <t>BUG70</t>
  </si>
  <si>
    <t>w = w -1.0925132295393003*d</t>
  </si>
  <si>
    <t>w = w -d+0.8763935558136369</t>
  </si>
  <si>
    <t>clf = Clf(1.0193956024458963*w, b)</t>
  </si>
  <si>
    <t>clf = Clf(w+0.5730591595879739, b)</t>
  </si>
  <si>
    <t>clf = Clf(w,b-0.2532288108867225)</t>
  </si>
  <si>
    <t>clf = Clf(w,0.9340909607476069*b)</t>
  </si>
  <si>
    <t>Robustness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</si>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</sst>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61" workbookViewId="0">
      <selection activeCell="H78" sqref="H78"/>
    </sheetView>
  </sheetViews>
  <sheetFormatPr defaultColWidth="9" defaultRowHeight="14.25"/>
  <cols>
    <col min="1" max="10" width="9" style="1"/>
    <col min="11" max="11" width="12.5" style="1" customWidth="1"/>
    <col min="12" max="12" width="12.5" style="10" customWidth="1"/>
    <col min="13" max="13" width="12.5" style="1" customWidth="1"/>
    <col min="14" max="14" width="73.375" style="1" bestFit="1" customWidth="1"/>
    <col min="15" max="15" width="11.125" style="1" customWidth="1"/>
    <col min="16" max="16384" width="9" style="1"/>
  </cols>
  <sheetData>
    <row r="1" spans="1:15">
      <c r="A1" s="11" t="s">
        <v>159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237</v>
      </c>
      <c r="M2" s="1" t="s">
        <v>238</v>
      </c>
    </row>
    <row r="3" spans="1:15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N3" s="1" t="s">
        <v>17</v>
      </c>
    </row>
    <row r="4" spans="1:15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N4" s="1" t="s">
        <v>118</v>
      </c>
    </row>
    <row r="5" spans="1:15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N5" s="1" t="s">
        <v>119</v>
      </c>
    </row>
    <row r="6" spans="1:15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N6" s="1" t="s">
        <v>18</v>
      </c>
    </row>
    <row r="7" spans="1:15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N7" s="1" t="s">
        <v>19</v>
      </c>
    </row>
    <row r="8" spans="1:15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N8" s="1" t="s">
        <v>20</v>
      </c>
    </row>
    <row r="9" spans="1:15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N9" s="1" t="s">
        <v>21</v>
      </c>
    </row>
    <row r="10" spans="1:15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0"/>
      <c r="N10" s="1" t="s">
        <v>22</v>
      </c>
      <c r="O10" s="1" t="s">
        <v>23</v>
      </c>
    </row>
    <row r="11" spans="1:15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0"/>
      <c r="N11" s="1" t="s">
        <v>24</v>
      </c>
    </row>
    <row r="12" spans="1:15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0"/>
      <c r="N12" s="1" t="s">
        <v>25</v>
      </c>
    </row>
    <row r="13" spans="1:15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N13" s="1" t="s">
        <v>27</v>
      </c>
    </row>
    <row r="14" spans="1:15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N14" s="1" t="s">
        <v>117</v>
      </c>
    </row>
    <row r="15" spans="1:15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N15" s="1" t="s">
        <v>29</v>
      </c>
    </row>
    <row r="16" spans="1:15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N16" s="1" t="s">
        <v>69</v>
      </c>
    </row>
    <row r="17" spans="1:14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N17" s="1" t="s">
        <v>70</v>
      </c>
    </row>
    <row r="18" spans="1:14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N18" s="1" t="s">
        <v>71</v>
      </c>
    </row>
    <row r="19" spans="1:14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N19" s="1" t="s">
        <v>72</v>
      </c>
    </row>
    <row r="20" spans="1:14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N20" s="1" t="s">
        <v>73</v>
      </c>
    </row>
    <row r="21" spans="1:14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N21" s="1" t="s">
        <v>74</v>
      </c>
    </row>
    <row r="22" spans="1:14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1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N22" s="1" t="s">
        <v>75</v>
      </c>
    </row>
    <row r="23" spans="1:14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N23" s="1" t="s">
        <v>76</v>
      </c>
    </row>
    <row r="24" spans="1:14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N24" s="1" t="s">
        <v>77</v>
      </c>
    </row>
    <row r="25" spans="1:14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N25" s="1" t="s">
        <v>78</v>
      </c>
    </row>
    <row r="26" spans="1:14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N26" s="1" t="s">
        <v>79</v>
      </c>
    </row>
    <row r="27" spans="1:14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N27" s="1" t="s">
        <v>80</v>
      </c>
    </row>
    <row r="28" spans="1:14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N28" s="1" t="s">
        <v>81</v>
      </c>
    </row>
    <row r="29" spans="1:14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N29" s="1" t="s">
        <v>82</v>
      </c>
    </row>
    <row r="30" spans="1:14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N30" s="1" t="s">
        <v>83</v>
      </c>
    </row>
    <row r="31" spans="1:14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N31" s="1" t="s">
        <v>84</v>
      </c>
    </row>
    <row r="32" spans="1:14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N32" s="1" t="s">
        <v>85</v>
      </c>
    </row>
    <row r="33" spans="1:16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N33" s="1" t="s">
        <v>86</v>
      </c>
    </row>
    <row r="34" spans="1:16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N34" s="1" t="s">
        <v>87</v>
      </c>
    </row>
    <row r="35" spans="1:16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N35" s="1" t="s">
        <v>88</v>
      </c>
    </row>
    <row r="36" spans="1:16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N36" s="1" t="s">
        <v>89</v>
      </c>
    </row>
    <row r="37" spans="1:16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N37" s="1" t="s">
        <v>90</v>
      </c>
    </row>
    <row r="38" spans="1:16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N38" s="1" t="s">
        <v>91</v>
      </c>
    </row>
    <row r="39" spans="1:16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N39" s="1" t="s">
        <v>92</v>
      </c>
    </row>
    <row r="40" spans="1:16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N40" s="1" t="s">
        <v>93</v>
      </c>
      <c r="O40" s="1" t="s">
        <v>95</v>
      </c>
      <c r="P40" s="1" t="s">
        <v>99</v>
      </c>
    </row>
    <row r="41" spans="1:16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N41" s="1" t="s">
        <v>96</v>
      </c>
    </row>
    <row r="42" spans="1:16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N42" s="1" t="s">
        <v>97</v>
      </c>
      <c r="O42" s="1" t="s">
        <v>95</v>
      </c>
    </row>
    <row r="43" spans="1:16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N43" s="1" t="s">
        <v>100</v>
      </c>
    </row>
    <row r="44" spans="1:16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N44" s="1" t="s">
        <v>101</v>
      </c>
      <c r="O44" s="1" t="s">
        <v>95</v>
      </c>
    </row>
    <row r="45" spans="1:16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N45" s="1" t="s">
        <v>102</v>
      </c>
    </row>
    <row r="46" spans="1:16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N46" s="1" t="s">
        <v>103</v>
      </c>
    </row>
    <row r="47" spans="1:16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N47" s="1" t="s">
        <v>104</v>
      </c>
    </row>
    <row r="48" spans="1:16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N48" s="1" t="s">
        <v>105</v>
      </c>
    </row>
    <row r="49" spans="1:14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N49" s="1" t="s">
        <v>106</v>
      </c>
    </row>
    <row r="50" spans="1:14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N50" s="1" t="s">
        <v>107</v>
      </c>
    </row>
    <row r="51" spans="1:14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N51" s="1" t="s">
        <v>108</v>
      </c>
    </row>
    <row r="52" spans="1:14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N52" s="1" t="s">
        <v>109</v>
      </c>
    </row>
    <row r="53" spans="1:14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N53" s="1" t="s">
        <v>110</v>
      </c>
    </row>
    <row r="54" spans="1:14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N54" s="1" t="s">
        <v>111</v>
      </c>
    </row>
    <row r="55" spans="1:14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N55" s="1" t="s">
        <v>134</v>
      </c>
    </row>
    <row r="56" spans="1:14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N56" s="1" t="s">
        <v>133</v>
      </c>
    </row>
    <row r="57" spans="1:14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N57" s="1" t="s">
        <v>135</v>
      </c>
    </row>
    <row r="58" spans="1:14">
      <c r="A58" s="4" t="s">
        <v>122</v>
      </c>
      <c r="B58" s="1">
        <v>0</v>
      </c>
      <c r="C58" s="1">
        <v>0</v>
      </c>
      <c r="D58" s="2">
        <v>0.93</v>
      </c>
      <c r="E58" s="1">
        <v>0.99</v>
      </c>
      <c r="F58" s="1">
        <v>0</v>
      </c>
      <c r="G58" s="1">
        <v>0.91</v>
      </c>
      <c r="H58" s="1">
        <v>1</v>
      </c>
      <c r="I58" s="1">
        <v>0</v>
      </c>
      <c r="J58" s="1">
        <v>0</v>
      </c>
      <c r="K58" s="1">
        <f t="shared" si="0"/>
        <v>4</v>
      </c>
      <c r="N58" s="1" t="s">
        <v>136</v>
      </c>
    </row>
    <row r="59" spans="1:14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N59" s="1" t="s">
        <v>137</v>
      </c>
    </row>
    <row r="60" spans="1:14">
      <c r="A60" s="4" t="s">
        <v>124</v>
      </c>
      <c r="B60" s="2">
        <v>0.44</v>
      </c>
      <c r="C60" s="1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N60" s="1" t="s">
        <v>139</v>
      </c>
    </row>
    <row r="61" spans="1:14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N61" s="1" t="s">
        <v>138</v>
      </c>
    </row>
    <row r="62" spans="1:14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N62" s="1" t="s">
        <v>140</v>
      </c>
    </row>
    <row r="63" spans="1:14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N63" s="1" t="s">
        <v>141</v>
      </c>
    </row>
    <row r="64" spans="1:14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N64" s="1" t="s">
        <v>142</v>
      </c>
    </row>
    <row r="65" spans="1:14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N65" s="1" t="s">
        <v>143</v>
      </c>
    </row>
    <row r="66" spans="1:14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N66" s="1" t="s">
        <v>144</v>
      </c>
    </row>
    <row r="67" spans="1:14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N67" s="1" t="s">
        <v>145</v>
      </c>
    </row>
    <row r="68" spans="1:14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N68" s="6" t="s">
        <v>152</v>
      </c>
    </row>
    <row r="69" spans="1:14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N69" s="1" t="s">
        <v>153</v>
      </c>
    </row>
    <row r="70" spans="1:14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N70" s="1" t="s">
        <v>154</v>
      </c>
    </row>
    <row r="71" spans="1:14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N71" s="1" t="s">
        <v>155</v>
      </c>
    </row>
    <row r="72" spans="1:14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N72" s="1" t="s">
        <v>156</v>
      </c>
    </row>
    <row r="73" spans="1:14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N73" s="1" t="s">
        <v>157</v>
      </c>
    </row>
    <row r="74" spans="1:14">
      <c r="A74" s="4"/>
    </row>
    <row r="75" spans="1:14">
      <c r="A75" s="4"/>
    </row>
    <row r="77" spans="1:14">
      <c r="A77" s="1" t="s">
        <v>112</v>
      </c>
      <c r="B77" s="1">
        <f>COUNTIF(B2:B73,"&gt;=0.1")</f>
        <v>7</v>
      </c>
      <c r="C77" s="10">
        <f t="shared" ref="C77:J77" si="2">COUNTIF(C2:C73,"&gt;=0.1")</f>
        <v>5</v>
      </c>
      <c r="D77" s="10">
        <f t="shared" si="2"/>
        <v>21</v>
      </c>
      <c r="E77" s="10">
        <f t="shared" si="2"/>
        <v>44</v>
      </c>
      <c r="F77" s="10">
        <f t="shared" si="2"/>
        <v>4</v>
      </c>
      <c r="G77" s="10">
        <f t="shared" si="2"/>
        <v>29</v>
      </c>
      <c r="H77" s="10">
        <f>COUNTIF(H2:H73,"&gt;=0.1")+4</f>
        <v>44</v>
      </c>
      <c r="I77" s="10">
        <f t="shared" si="2"/>
        <v>14</v>
      </c>
      <c r="J77" s="10">
        <f t="shared" si="2"/>
        <v>13</v>
      </c>
    </row>
    <row r="78" spans="1:14" ht="18" customHeight="1">
      <c r="A78" s="1" t="s">
        <v>158</v>
      </c>
      <c r="B78" s="1">
        <f xml:space="preserve"> B77/COUNT(B3:B76)</f>
        <v>9.8591549295774641E-2</v>
      </c>
      <c r="C78" s="1">
        <f t="shared" ref="C78:J78" si="3" xml:space="preserve"> C77/COUNT(C3:C76)</f>
        <v>7.0422535211267609E-2</v>
      </c>
      <c r="D78" s="1">
        <f t="shared" si="3"/>
        <v>0.29577464788732394</v>
      </c>
      <c r="E78" s="1">
        <f t="shared" si="3"/>
        <v>0.61971830985915488</v>
      </c>
      <c r="F78" s="1">
        <f t="shared" si="3"/>
        <v>5.6338028169014086E-2</v>
      </c>
      <c r="G78" s="1">
        <f t="shared" si="3"/>
        <v>0.40845070422535212</v>
      </c>
      <c r="H78" s="1">
        <f xml:space="preserve"> H77/(COUNT(H3:H76)+4)</f>
        <v>0.61971830985915488</v>
      </c>
      <c r="I78" s="1">
        <f t="shared" si="3"/>
        <v>0.19718309859154928</v>
      </c>
      <c r="J78" s="1">
        <f t="shared" si="3"/>
        <v>0.18309859154929578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52" workbookViewId="0">
      <selection activeCell="B75" sqref="B75"/>
    </sheetView>
  </sheetViews>
  <sheetFormatPr defaultColWidth="9" defaultRowHeight="14.25"/>
  <cols>
    <col min="1" max="1" width="7" style="7" customWidth="1"/>
    <col min="2" max="10" width="6.6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>
      <c r="A1" s="11" t="s">
        <v>159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>
      <c r="A3" s="7" t="s">
        <v>160</v>
      </c>
      <c r="B3" s="7">
        <v>0</v>
      </c>
      <c r="C3" s="7">
        <v>0</v>
      </c>
      <c r="D3" s="7">
        <v>0.92</v>
      </c>
      <c r="E3" s="7">
        <v>0.66</v>
      </c>
      <c r="F3" s="7">
        <v>0</v>
      </c>
      <c r="G3" s="7">
        <v>0</v>
      </c>
      <c r="H3" s="7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f t="shared" ref="K4:K67" si="0">COUNTIF(B4:J4,"&gt;=0.1")</f>
        <v>0</v>
      </c>
      <c r="M4" s="7" t="s">
        <v>165</v>
      </c>
    </row>
    <row r="5" spans="1:13">
      <c r="A5" s="7" t="s">
        <v>11</v>
      </c>
      <c r="B5" s="7">
        <v>0</v>
      </c>
      <c r="C5" s="7">
        <v>0</v>
      </c>
      <c r="D5" s="7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0.2</v>
      </c>
      <c r="K5" s="7">
        <f t="shared" si="0"/>
        <v>2</v>
      </c>
      <c r="M5" s="7" t="s">
        <v>166</v>
      </c>
    </row>
    <row r="6" spans="1:13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f t="shared" si="0"/>
        <v>0</v>
      </c>
      <c r="M6" s="7" t="s">
        <v>167</v>
      </c>
    </row>
    <row r="7" spans="1:13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7">
        <f t="shared" si="0"/>
        <v>0</v>
      </c>
      <c r="M7" s="7" t="s">
        <v>168</v>
      </c>
    </row>
    <row r="8" spans="1:13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f t="shared" si="0"/>
        <v>0</v>
      </c>
      <c r="M8" s="7" t="s">
        <v>169</v>
      </c>
    </row>
    <row r="9" spans="1:13">
      <c r="A9" s="7" t="s">
        <v>15</v>
      </c>
      <c r="B9" s="7">
        <v>0.04</v>
      </c>
      <c r="C9" s="7">
        <v>0.02</v>
      </c>
      <c r="D9" s="7">
        <v>0.16</v>
      </c>
      <c r="E9" s="7">
        <v>0.14000000000000001</v>
      </c>
      <c r="F9" s="7">
        <v>0.08</v>
      </c>
      <c r="G9" s="7">
        <v>0.12</v>
      </c>
      <c r="H9" s="7">
        <v>0.34</v>
      </c>
      <c r="I9" s="7">
        <v>0.02</v>
      </c>
      <c r="J9" s="7">
        <v>0.12</v>
      </c>
      <c r="K9" s="7">
        <f t="shared" si="0"/>
        <v>5</v>
      </c>
      <c r="M9" s="7" t="s">
        <v>170</v>
      </c>
    </row>
    <row r="10" spans="1:13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f t="shared" si="0"/>
        <v>0</v>
      </c>
      <c r="M10" s="7" t="s">
        <v>171</v>
      </c>
    </row>
    <row r="11" spans="1:13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f t="shared" si="0"/>
        <v>0</v>
      </c>
      <c r="M11" s="7" t="s">
        <v>172</v>
      </c>
    </row>
    <row r="12" spans="1:13">
      <c r="A12" s="7" t="s">
        <v>163</v>
      </c>
      <c r="B12" s="7">
        <v>0.04</v>
      </c>
      <c r="C12" s="7">
        <v>0.02</v>
      </c>
      <c r="D12" s="7">
        <v>0.84</v>
      </c>
      <c r="E12" s="7">
        <v>0.84</v>
      </c>
      <c r="F12" s="7">
        <v>0.08</v>
      </c>
      <c r="G12" s="7">
        <v>0.44</v>
      </c>
      <c r="H12" s="7">
        <v>1</v>
      </c>
      <c r="I12" s="7">
        <v>0.26</v>
      </c>
      <c r="J12" s="7">
        <v>0.22</v>
      </c>
      <c r="K12" s="7">
        <f t="shared" si="0"/>
        <v>6</v>
      </c>
      <c r="M12" s="7" t="s">
        <v>173</v>
      </c>
    </row>
    <row r="13" spans="1:13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f t="shared" si="0"/>
        <v>0</v>
      </c>
      <c r="M13" s="7" t="s">
        <v>174</v>
      </c>
    </row>
    <row r="14" spans="1:13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7">
        <v>0.4</v>
      </c>
      <c r="I14" s="7">
        <v>0</v>
      </c>
      <c r="J14" s="7">
        <v>0</v>
      </c>
      <c r="K14" s="7">
        <f t="shared" si="0"/>
        <v>1</v>
      </c>
      <c r="M14" s="7" t="s">
        <v>175</v>
      </c>
    </row>
    <row r="15" spans="1:13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f t="shared" si="0"/>
        <v>0</v>
      </c>
      <c r="M15" s="7" t="s">
        <v>176</v>
      </c>
    </row>
    <row r="16" spans="1:13">
      <c r="A16" s="7" t="s">
        <v>33</v>
      </c>
      <c r="B16" s="7">
        <v>0</v>
      </c>
      <c r="C16" s="7">
        <v>0.02</v>
      </c>
      <c r="D16" s="7">
        <v>1</v>
      </c>
      <c r="E16" s="7">
        <v>0.8</v>
      </c>
      <c r="F16" s="7">
        <v>0.32</v>
      </c>
      <c r="G16" s="7">
        <v>0.82</v>
      </c>
      <c r="H16" s="7">
        <v>0.6</v>
      </c>
      <c r="I16" s="7">
        <v>0.04</v>
      </c>
      <c r="J16" s="7">
        <v>0.02</v>
      </c>
      <c r="K16" s="7">
        <f t="shared" si="0"/>
        <v>5</v>
      </c>
      <c r="M16" s="7" t="s">
        <v>177</v>
      </c>
    </row>
    <row r="17" spans="1:13">
      <c r="A17" s="7" t="s">
        <v>34</v>
      </c>
      <c r="B17" s="7">
        <v>0.06</v>
      </c>
      <c r="C17" s="7">
        <v>0.14000000000000001</v>
      </c>
      <c r="D17" s="7">
        <v>0.14000000000000001</v>
      </c>
      <c r="E17" s="7">
        <v>0.4</v>
      </c>
      <c r="F17" s="7">
        <v>0.04</v>
      </c>
      <c r="G17" s="7">
        <v>0.94</v>
      </c>
      <c r="H17" s="7">
        <v>0.84</v>
      </c>
      <c r="I17" s="7">
        <v>0.57999999999999996</v>
      </c>
      <c r="J17" s="7">
        <v>0.48</v>
      </c>
      <c r="K17" s="7">
        <f t="shared" si="0"/>
        <v>7</v>
      </c>
      <c r="M17" s="7" t="s">
        <v>178</v>
      </c>
    </row>
    <row r="18" spans="1:13">
      <c r="A18" s="7" t="s">
        <v>35</v>
      </c>
      <c r="B18" s="7">
        <v>0.04</v>
      </c>
      <c r="C18" s="7">
        <v>0.04</v>
      </c>
      <c r="D18" s="7">
        <v>0.08</v>
      </c>
      <c r="E18" s="7">
        <v>0.34</v>
      </c>
      <c r="F18" s="7">
        <v>0.06</v>
      </c>
      <c r="G18" s="7">
        <v>0.08</v>
      </c>
      <c r="H18" s="7">
        <v>0.92</v>
      </c>
      <c r="I18" s="7">
        <v>0.08</v>
      </c>
      <c r="J18" s="7">
        <v>0.06</v>
      </c>
      <c r="K18" s="7">
        <f t="shared" si="0"/>
        <v>2</v>
      </c>
      <c r="M18" s="7" t="s">
        <v>179</v>
      </c>
    </row>
    <row r="19" spans="1:13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7">
        <f t="shared" si="0"/>
        <v>0</v>
      </c>
      <c r="M19" s="7" t="s">
        <v>180</v>
      </c>
    </row>
    <row r="20" spans="1:13">
      <c r="A20" s="7" t="s">
        <v>37</v>
      </c>
      <c r="B20" s="7">
        <v>0.02</v>
      </c>
      <c r="C20" s="7">
        <v>0.02</v>
      </c>
      <c r="D20" s="7">
        <v>0.98</v>
      </c>
      <c r="E20" s="7">
        <v>0.92</v>
      </c>
      <c r="F20" s="7">
        <v>0.02</v>
      </c>
      <c r="G20" s="7">
        <v>0.3</v>
      </c>
      <c r="H20" s="7">
        <v>1</v>
      </c>
      <c r="I20" s="7">
        <v>0</v>
      </c>
      <c r="J20" s="7">
        <v>0.06</v>
      </c>
      <c r="K20" s="7">
        <f t="shared" si="0"/>
        <v>4</v>
      </c>
      <c r="M20" s="7" t="s">
        <v>181</v>
      </c>
    </row>
    <row r="21" spans="1:13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f t="shared" si="0"/>
        <v>0</v>
      </c>
      <c r="M21" s="7" t="s">
        <v>182</v>
      </c>
    </row>
    <row r="22" spans="1:13">
      <c r="A22" s="7" t="s">
        <v>39</v>
      </c>
      <c r="B22" s="7">
        <v>0.08</v>
      </c>
      <c r="C22" s="7">
        <v>0.1</v>
      </c>
      <c r="D22" s="7">
        <v>1</v>
      </c>
      <c r="E22" s="7">
        <v>0.98</v>
      </c>
      <c r="F22" s="7">
        <v>0.02</v>
      </c>
      <c r="G22" s="7">
        <v>0.02</v>
      </c>
      <c r="H22" s="7">
        <v>0.96</v>
      </c>
      <c r="I22" s="7">
        <v>0.48</v>
      </c>
      <c r="J22" s="7">
        <v>0.57999999999999996</v>
      </c>
      <c r="K22" s="7">
        <f t="shared" si="0"/>
        <v>6</v>
      </c>
      <c r="M22" s="7" t="s">
        <v>183</v>
      </c>
    </row>
    <row r="23" spans="1:13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f t="shared" si="0"/>
        <v>0</v>
      </c>
      <c r="M23" s="7" t="s">
        <v>185</v>
      </c>
    </row>
    <row r="24" spans="1:13">
      <c r="A24" s="7" t="s">
        <v>41</v>
      </c>
      <c r="B24" s="7">
        <v>0.1</v>
      </c>
      <c r="C24" s="7">
        <v>0.08</v>
      </c>
      <c r="D24" s="7">
        <v>0.96</v>
      </c>
      <c r="E24" s="7">
        <v>0.92</v>
      </c>
      <c r="F24" s="7">
        <v>0.18</v>
      </c>
      <c r="G24" s="7">
        <v>0.82</v>
      </c>
      <c r="H24" s="7">
        <v>0.98</v>
      </c>
      <c r="I24" s="7">
        <v>0.14000000000000001</v>
      </c>
      <c r="J24" s="7">
        <v>0.14000000000000001</v>
      </c>
      <c r="K24" s="7">
        <f t="shared" si="0"/>
        <v>8</v>
      </c>
      <c r="M24" s="7" t="s">
        <v>186</v>
      </c>
    </row>
    <row r="25" spans="1:13">
      <c r="A25" s="7" t="s">
        <v>42</v>
      </c>
      <c r="B25" s="7">
        <v>0</v>
      </c>
      <c r="C25" s="7">
        <v>0</v>
      </c>
      <c r="D25" s="7">
        <v>0</v>
      </c>
      <c r="E25" s="7">
        <v>0.78</v>
      </c>
      <c r="F25" s="7">
        <v>0.1</v>
      </c>
      <c r="G25" s="7">
        <v>0.26</v>
      </c>
      <c r="H25" s="7">
        <v>1</v>
      </c>
      <c r="I25" s="7">
        <v>0.24</v>
      </c>
      <c r="J25" s="7">
        <v>0.16</v>
      </c>
      <c r="K25" s="7">
        <f t="shared" si="0"/>
        <v>6</v>
      </c>
      <c r="M25" s="7" t="s">
        <v>187</v>
      </c>
    </row>
    <row r="26" spans="1:13">
      <c r="A26" s="7" t="s">
        <v>43</v>
      </c>
      <c r="B26" s="7">
        <v>0</v>
      </c>
      <c r="C26" s="7">
        <v>0</v>
      </c>
      <c r="D26" s="7">
        <v>0</v>
      </c>
      <c r="E26" s="7">
        <v>0.72</v>
      </c>
      <c r="F26" s="7">
        <v>0.02</v>
      </c>
      <c r="G26" s="7">
        <v>0.22</v>
      </c>
      <c r="H26" s="7">
        <v>0.72</v>
      </c>
      <c r="I26" s="7">
        <v>0.16</v>
      </c>
      <c r="J26" s="7">
        <v>0.18</v>
      </c>
      <c r="K26" s="7">
        <f t="shared" si="0"/>
        <v>5</v>
      </c>
      <c r="M26" s="7" t="s">
        <v>188</v>
      </c>
    </row>
    <row r="27" spans="1:13">
      <c r="A27" s="7" t="s">
        <v>44</v>
      </c>
      <c r="B27" s="7">
        <v>0</v>
      </c>
      <c r="C27" s="7">
        <v>0.02</v>
      </c>
      <c r="D27" s="7">
        <v>0.96</v>
      </c>
      <c r="E27" s="7">
        <v>0.72</v>
      </c>
      <c r="F27" s="7">
        <v>0</v>
      </c>
      <c r="G27" s="7">
        <v>0.54</v>
      </c>
      <c r="H27" s="7">
        <v>1</v>
      </c>
      <c r="I27" s="7">
        <v>0</v>
      </c>
      <c r="J27" s="7">
        <v>0.02</v>
      </c>
      <c r="K27" s="7">
        <f t="shared" si="0"/>
        <v>4</v>
      </c>
      <c r="M27" s="7" t="s">
        <v>189</v>
      </c>
    </row>
    <row r="28" spans="1:13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f t="shared" si="0"/>
        <v>0</v>
      </c>
      <c r="M28" s="7" t="s">
        <v>190</v>
      </c>
    </row>
    <row r="29" spans="1:13">
      <c r="A29" s="7" t="s">
        <v>46</v>
      </c>
      <c r="B29" s="7">
        <v>0</v>
      </c>
      <c r="C29" s="7">
        <v>0</v>
      </c>
      <c r="D29" s="7">
        <v>0</v>
      </c>
      <c r="E29" s="7">
        <v>0.66</v>
      </c>
      <c r="F29" s="7">
        <v>0</v>
      </c>
      <c r="G29" s="7">
        <v>0.46</v>
      </c>
      <c r="H29" s="7">
        <v>1</v>
      </c>
      <c r="I29" s="7">
        <v>0.36</v>
      </c>
      <c r="J29" s="7">
        <v>0.34</v>
      </c>
      <c r="K29" s="7">
        <f t="shared" si="0"/>
        <v>5</v>
      </c>
      <c r="M29" s="7" t="s">
        <v>191</v>
      </c>
    </row>
    <row r="30" spans="1:13">
      <c r="A30" s="7" t="s">
        <v>47</v>
      </c>
      <c r="B30" s="7">
        <v>0</v>
      </c>
      <c r="C30" s="7">
        <v>0</v>
      </c>
      <c r="D30" s="7">
        <v>0</v>
      </c>
      <c r="E30" s="7">
        <v>0.66</v>
      </c>
      <c r="F30" s="7">
        <v>0</v>
      </c>
      <c r="G30" s="7">
        <v>0.46</v>
      </c>
      <c r="H30" s="7">
        <v>1</v>
      </c>
      <c r="I30" s="7">
        <v>0.36</v>
      </c>
      <c r="J30" s="7">
        <v>0.34</v>
      </c>
      <c r="K30" s="7">
        <f t="shared" si="0"/>
        <v>5</v>
      </c>
      <c r="M30" s="7" t="s">
        <v>192</v>
      </c>
    </row>
    <row r="31" spans="1:13">
      <c r="A31" s="7" t="s">
        <v>48</v>
      </c>
      <c r="B31" s="7">
        <v>0</v>
      </c>
      <c r="C31" s="7">
        <v>0</v>
      </c>
      <c r="D31" s="7">
        <v>0</v>
      </c>
      <c r="E31" s="7">
        <v>0.66</v>
      </c>
      <c r="F31" s="7">
        <v>0</v>
      </c>
      <c r="G31" s="7">
        <v>0.56000000000000005</v>
      </c>
      <c r="H31" s="7">
        <v>1</v>
      </c>
      <c r="I31" s="7">
        <v>0.42</v>
      </c>
      <c r="J31" s="7">
        <v>0.4</v>
      </c>
      <c r="K31" s="7">
        <f t="shared" si="0"/>
        <v>5</v>
      </c>
      <c r="M31" s="7" t="s">
        <v>193</v>
      </c>
    </row>
    <row r="32" spans="1:13">
      <c r="A32" s="7" t="s">
        <v>49</v>
      </c>
      <c r="B32" s="7">
        <v>0.06</v>
      </c>
      <c r="C32" s="7">
        <v>0.04</v>
      </c>
      <c r="D32" s="7">
        <v>0.12</v>
      </c>
      <c r="E32" s="7">
        <v>0.46</v>
      </c>
      <c r="F32" s="7">
        <v>0.08</v>
      </c>
      <c r="G32" s="7">
        <v>0.3</v>
      </c>
      <c r="H32" s="7">
        <v>0.86</v>
      </c>
      <c r="I32" s="7">
        <v>0.02</v>
      </c>
      <c r="J32" s="7">
        <v>0</v>
      </c>
      <c r="K32" s="7">
        <f t="shared" si="0"/>
        <v>4</v>
      </c>
      <c r="M32" s="7" t="s">
        <v>194</v>
      </c>
    </row>
    <row r="33" spans="1:13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f t="shared" si="0"/>
        <v>0</v>
      </c>
      <c r="M33" s="7" t="s">
        <v>195</v>
      </c>
    </row>
    <row r="34" spans="1:13">
      <c r="A34" s="7" t="s">
        <v>51</v>
      </c>
      <c r="B34" s="7">
        <v>0.08</v>
      </c>
      <c r="C34" s="7">
        <v>0.08</v>
      </c>
      <c r="D34" s="7">
        <v>0.94</v>
      </c>
      <c r="E34" s="7">
        <v>0.9</v>
      </c>
      <c r="F34" s="7">
        <v>0.12</v>
      </c>
      <c r="G34" s="7">
        <v>0.68</v>
      </c>
      <c r="H34" s="7">
        <v>0.96</v>
      </c>
      <c r="I34" s="7">
        <v>0.26</v>
      </c>
      <c r="J34" s="7">
        <v>0.12</v>
      </c>
      <c r="K34" s="7">
        <f t="shared" si="0"/>
        <v>7</v>
      </c>
      <c r="M34" s="7" t="s">
        <v>196</v>
      </c>
    </row>
    <row r="35" spans="1:13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7">
        <f t="shared" si="0"/>
        <v>0</v>
      </c>
      <c r="M35" s="7" t="s">
        <v>198</v>
      </c>
    </row>
    <row r="36" spans="1:13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7">
        <f t="shared" si="0"/>
        <v>0</v>
      </c>
      <c r="M36" s="7" t="s">
        <v>197</v>
      </c>
    </row>
    <row r="37" spans="1:13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7">
        <f t="shared" si="0"/>
        <v>0</v>
      </c>
      <c r="M37" s="7" t="s">
        <v>199</v>
      </c>
    </row>
    <row r="38" spans="1:13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0.24</v>
      </c>
      <c r="I38" s="7">
        <v>0</v>
      </c>
      <c r="J38" s="7">
        <v>0</v>
      </c>
      <c r="K38" s="7">
        <f t="shared" si="0"/>
        <v>1</v>
      </c>
      <c r="M38" s="7" t="s">
        <v>200</v>
      </c>
    </row>
    <row r="39" spans="1:13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7">
        <v>0.1</v>
      </c>
      <c r="G39" s="7">
        <v>0.06</v>
      </c>
      <c r="H39" s="7">
        <v>0.92</v>
      </c>
      <c r="I39" s="7">
        <v>0.14000000000000001</v>
      </c>
      <c r="J39" s="7">
        <v>0.1</v>
      </c>
      <c r="K39" s="7">
        <f t="shared" si="0"/>
        <v>4</v>
      </c>
      <c r="M39" s="7" t="s">
        <v>201</v>
      </c>
    </row>
    <row r="40" spans="1:13">
      <c r="A40" s="7" t="s">
        <v>57</v>
      </c>
      <c r="B40" s="7">
        <v>0</v>
      </c>
      <c r="C40" s="7">
        <v>0</v>
      </c>
      <c r="D40" s="7">
        <v>0</v>
      </c>
      <c r="E40" s="7">
        <v>0.84</v>
      </c>
      <c r="F40" s="7">
        <v>0.02</v>
      </c>
      <c r="G40" s="7">
        <v>0.52</v>
      </c>
      <c r="H40" s="7">
        <v>1</v>
      </c>
      <c r="I40" s="7">
        <v>0.34</v>
      </c>
      <c r="J40" s="7">
        <v>0.3</v>
      </c>
      <c r="K40" s="7">
        <f t="shared" si="0"/>
        <v>5</v>
      </c>
      <c r="M40" s="7" t="s">
        <v>202</v>
      </c>
    </row>
    <row r="41" spans="1:13">
      <c r="A41" s="7" t="s">
        <v>58</v>
      </c>
      <c r="B41" s="7">
        <v>0</v>
      </c>
      <c r="C41" s="7">
        <v>0</v>
      </c>
      <c r="D41" s="7">
        <v>0.98</v>
      </c>
      <c r="E41" s="7">
        <v>0.96</v>
      </c>
      <c r="F41" s="7">
        <v>0.26</v>
      </c>
      <c r="G41" s="7">
        <v>0.88</v>
      </c>
      <c r="H41" s="7">
        <v>1</v>
      </c>
      <c r="I41" s="7">
        <v>0.04</v>
      </c>
      <c r="J41" s="7">
        <v>0.04</v>
      </c>
      <c r="K41" s="7">
        <f t="shared" si="0"/>
        <v>5</v>
      </c>
      <c r="M41" s="7" t="s">
        <v>203</v>
      </c>
    </row>
    <row r="42" spans="1:13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f t="shared" si="0"/>
        <v>0</v>
      </c>
      <c r="M42" s="7" t="s">
        <v>204</v>
      </c>
    </row>
    <row r="43" spans="1:13">
      <c r="A43" s="7" t="s">
        <v>205</v>
      </c>
      <c r="B43" s="7">
        <v>1</v>
      </c>
      <c r="C43" s="7">
        <v>0.96</v>
      </c>
      <c r="D43" s="7">
        <v>0.78</v>
      </c>
      <c r="E43" s="7">
        <v>0.76</v>
      </c>
      <c r="F43" s="7">
        <v>0.08</v>
      </c>
      <c r="G43" s="7">
        <v>0.56000000000000005</v>
      </c>
      <c r="H43" s="7">
        <v>1</v>
      </c>
      <c r="I43" s="7">
        <v>0.18</v>
      </c>
      <c r="J43" s="7">
        <v>0.22</v>
      </c>
      <c r="K43" s="7">
        <f t="shared" si="0"/>
        <v>8</v>
      </c>
      <c r="M43" s="7" t="s">
        <v>206</v>
      </c>
    </row>
    <row r="44" spans="1:13">
      <c r="A44" s="7" t="s">
        <v>61</v>
      </c>
      <c r="B44" s="7">
        <v>0</v>
      </c>
      <c r="C44" s="7">
        <v>0</v>
      </c>
      <c r="D44" s="7">
        <v>0.94</v>
      </c>
      <c r="E44" s="7">
        <v>0.96</v>
      </c>
      <c r="F44" s="7">
        <v>0.38</v>
      </c>
      <c r="G44" s="7">
        <v>0.96</v>
      </c>
      <c r="H44" s="7">
        <v>1</v>
      </c>
      <c r="I44" s="7">
        <v>0.04</v>
      </c>
      <c r="J44" s="7">
        <v>0.04</v>
      </c>
      <c r="K44" s="7">
        <f t="shared" si="0"/>
        <v>5</v>
      </c>
      <c r="M44" s="7" t="s">
        <v>207</v>
      </c>
    </row>
    <row r="45" spans="1:13">
      <c r="A45" s="7" t="s">
        <v>62</v>
      </c>
      <c r="B45" s="7">
        <v>0.14000000000000001</v>
      </c>
      <c r="C45" s="7">
        <v>0.14000000000000001</v>
      </c>
      <c r="D45" s="7">
        <v>0.14000000000000001</v>
      </c>
      <c r="E45" s="7">
        <v>0.4</v>
      </c>
      <c r="F45" s="7">
        <v>0.08</v>
      </c>
      <c r="G45" s="7">
        <v>0.12</v>
      </c>
      <c r="H45" s="7">
        <v>0.84</v>
      </c>
      <c r="I45" s="7">
        <v>0.06</v>
      </c>
      <c r="J45" s="7">
        <v>0.08</v>
      </c>
      <c r="K45" s="7">
        <f t="shared" si="0"/>
        <v>6</v>
      </c>
      <c r="M45" s="7" t="s">
        <v>19</v>
      </c>
    </row>
    <row r="46" spans="1:13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f t="shared" si="0"/>
        <v>0</v>
      </c>
      <c r="M46" s="7" t="s">
        <v>208</v>
      </c>
    </row>
    <row r="47" spans="1:13">
      <c r="A47" s="7" t="s">
        <v>64</v>
      </c>
      <c r="B47" s="7">
        <v>0.12</v>
      </c>
      <c r="C47" s="7">
        <v>0.14000000000000001</v>
      </c>
      <c r="D47" s="7">
        <v>0.14000000000000001</v>
      </c>
      <c r="E47" s="7">
        <v>0.4</v>
      </c>
      <c r="F47" s="7">
        <v>0.06</v>
      </c>
      <c r="G47" s="7">
        <v>0.94</v>
      </c>
      <c r="H47" s="7">
        <v>0.84</v>
      </c>
      <c r="I47" s="7">
        <v>0.57999999999999996</v>
      </c>
      <c r="J47" s="7">
        <v>0.48</v>
      </c>
      <c r="K47" s="7">
        <f t="shared" si="0"/>
        <v>8</v>
      </c>
      <c r="M47" s="7" t="s">
        <v>209</v>
      </c>
    </row>
    <row r="48" spans="1:13">
      <c r="A48" s="7" t="s">
        <v>65</v>
      </c>
      <c r="B48" s="7">
        <v>0.16</v>
      </c>
      <c r="C48" s="7">
        <v>0.3</v>
      </c>
      <c r="D48" s="7">
        <v>0.92</v>
      </c>
      <c r="E48" s="7">
        <v>0.42</v>
      </c>
      <c r="F48" s="7">
        <v>0.16</v>
      </c>
      <c r="G48" s="7">
        <v>0.36</v>
      </c>
      <c r="H48" s="7">
        <v>0.86</v>
      </c>
      <c r="I48" s="7">
        <v>0.08</v>
      </c>
      <c r="J48" s="7">
        <v>0.2</v>
      </c>
      <c r="K48" s="7">
        <f t="shared" si="0"/>
        <v>8</v>
      </c>
      <c r="M48" s="8" t="s">
        <v>210</v>
      </c>
    </row>
    <row r="49" spans="1:13">
      <c r="A49" s="7" t="s">
        <v>66</v>
      </c>
      <c r="B49" s="7">
        <v>0.12</v>
      </c>
      <c r="C49" s="7">
        <v>0.1</v>
      </c>
      <c r="D49" s="7">
        <v>0.94</v>
      </c>
      <c r="E49" s="7">
        <v>0.9</v>
      </c>
      <c r="F49" s="7">
        <v>0.08</v>
      </c>
      <c r="G49" s="7">
        <v>0.48</v>
      </c>
      <c r="H49" s="7">
        <v>0.94</v>
      </c>
      <c r="I49" s="7">
        <v>0.14000000000000001</v>
      </c>
      <c r="J49" s="7">
        <v>0.08</v>
      </c>
      <c r="K49" s="7">
        <f>COUNTIF(B50:J50,"&gt;=0.1")</f>
        <v>3</v>
      </c>
      <c r="M49" s="8" t="s">
        <v>211</v>
      </c>
    </row>
    <row r="50" spans="1:13">
      <c r="A50" s="7" t="s">
        <v>67</v>
      </c>
      <c r="B50" s="7">
        <v>0</v>
      </c>
      <c r="C50" s="7">
        <v>0</v>
      </c>
      <c r="D50" s="7">
        <v>0.64</v>
      </c>
      <c r="E50" s="7">
        <v>0</v>
      </c>
      <c r="F50" s="7">
        <v>0</v>
      </c>
      <c r="G50" s="7">
        <v>0</v>
      </c>
      <c r="H50" s="7">
        <v>0.8</v>
      </c>
      <c r="I50" s="7">
        <v>0</v>
      </c>
      <c r="J50" s="7">
        <v>0.18</v>
      </c>
      <c r="K50" s="8">
        <f>COUNTIF(B51:J51,"&gt;=0.1")</f>
        <v>0</v>
      </c>
      <c r="M50" s="8" t="s">
        <v>212</v>
      </c>
    </row>
    <row r="51" spans="1:13">
      <c r="A51" s="7" t="s">
        <v>68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f t="shared" si="0"/>
        <v>0</v>
      </c>
      <c r="M51" s="8" t="s">
        <v>213</v>
      </c>
    </row>
    <row r="52" spans="1:13">
      <c r="A52" s="7" t="s">
        <v>184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f t="shared" si="0"/>
        <v>0</v>
      </c>
      <c r="M52" s="8" t="s">
        <v>214</v>
      </c>
    </row>
    <row r="53" spans="1:13">
      <c r="A53" s="7" t="s">
        <v>120</v>
      </c>
      <c r="B53" s="7">
        <v>0.02</v>
      </c>
      <c r="C53" s="7">
        <v>0.02</v>
      </c>
      <c r="D53" s="7">
        <v>0.2</v>
      </c>
      <c r="E53" s="7">
        <v>0.6</v>
      </c>
      <c r="F53" s="7">
        <v>0.1</v>
      </c>
      <c r="G53" s="7">
        <v>0.2</v>
      </c>
      <c r="H53" s="7">
        <v>0.56000000000000005</v>
      </c>
      <c r="I53" s="7">
        <v>0.22</v>
      </c>
      <c r="J53" s="7">
        <v>0.2</v>
      </c>
      <c r="K53" s="9">
        <f t="shared" si="0"/>
        <v>7</v>
      </c>
      <c r="M53" s="8" t="s">
        <v>215</v>
      </c>
    </row>
    <row r="54" spans="1:13">
      <c r="A54" s="7" t="s">
        <v>121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9">
        <f t="shared" si="0"/>
        <v>0</v>
      </c>
      <c r="M54" s="8" t="s">
        <v>216</v>
      </c>
    </row>
    <row r="55" spans="1:13">
      <c r="A55" s="7" t="s">
        <v>122</v>
      </c>
      <c r="B55" s="7">
        <v>0</v>
      </c>
      <c r="C55" s="7">
        <v>0</v>
      </c>
      <c r="D55" s="7">
        <v>0.88</v>
      </c>
      <c r="E55" s="7">
        <v>0.64</v>
      </c>
      <c r="F55" s="7">
        <v>0</v>
      </c>
      <c r="G55" s="7">
        <v>0</v>
      </c>
      <c r="H55" s="7">
        <v>1</v>
      </c>
      <c r="I55" s="7">
        <v>0</v>
      </c>
      <c r="J55" s="7">
        <v>0.04</v>
      </c>
      <c r="K55" s="9">
        <f t="shared" si="0"/>
        <v>3</v>
      </c>
      <c r="M55" s="8" t="s">
        <v>217</v>
      </c>
    </row>
    <row r="56" spans="1:13">
      <c r="A56" s="7" t="s">
        <v>123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9">
        <f t="shared" si="0"/>
        <v>0</v>
      </c>
      <c r="M56" s="8" t="s">
        <v>218</v>
      </c>
    </row>
    <row r="57" spans="1:13">
      <c r="A57" s="9" t="s">
        <v>124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0</v>
      </c>
      <c r="K57" s="9">
        <f t="shared" si="0"/>
        <v>1</v>
      </c>
      <c r="M57" s="9" t="s">
        <v>219</v>
      </c>
    </row>
    <row r="58" spans="1:13">
      <c r="A58" s="9" t="s">
        <v>125</v>
      </c>
      <c r="B58" s="7">
        <v>0.1</v>
      </c>
      <c r="C58" s="7">
        <v>0.12</v>
      </c>
      <c r="D58" s="7">
        <v>0.74</v>
      </c>
      <c r="E58" s="7">
        <v>0.18</v>
      </c>
      <c r="F58" s="7">
        <v>0.02</v>
      </c>
      <c r="G58" s="7">
        <v>0.22</v>
      </c>
      <c r="H58" s="7">
        <v>0.88</v>
      </c>
      <c r="I58" s="7">
        <v>0.06</v>
      </c>
      <c r="J58" s="7">
        <v>0.16</v>
      </c>
      <c r="K58" s="9">
        <f t="shared" si="0"/>
        <v>7</v>
      </c>
      <c r="M58" s="9" t="s">
        <v>220</v>
      </c>
    </row>
    <row r="59" spans="1:13">
      <c r="A59" s="9" t="s">
        <v>126</v>
      </c>
      <c r="B59" s="7">
        <v>0.6</v>
      </c>
      <c r="C59" s="7">
        <v>0.48</v>
      </c>
      <c r="D59" s="7">
        <v>0.92</v>
      </c>
      <c r="E59" s="7">
        <v>0.86</v>
      </c>
      <c r="F59" s="7">
        <v>0.14000000000000001</v>
      </c>
      <c r="G59" s="7">
        <v>0.76</v>
      </c>
      <c r="H59" s="7">
        <v>0.72</v>
      </c>
      <c r="I59" s="7">
        <v>0.44</v>
      </c>
      <c r="J59" s="7">
        <v>0.4</v>
      </c>
      <c r="K59" s="9">
        <f t="shared" si="0"/>
        <v>9</v>
      </c>
      <c r="M59" s="9" t="s">
        <v>221</v>
      </c>
    </row>
    <row r="60" spans="1:13">
      <c r="A60" s="9" t="s">
        <v>127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9">
        <f t="shared" si="0"/>
        <v>0</v>
      </c>
      <c r="M60" s="9" t="s">
        <v>222</v>
      </c>
    </row>
    <row r="61" spans="1:13">
      <c r="A61" s="9" t="s">
        <v>128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9">
        <f t="shared" si="0"/>
        <v>0</v>
      </c>
      <c r="M61" s="9" t="s">
        <v>223</v>
      </c>
    </row>
    <row r="62" spans="1:13">
      <c r="A62" s="9" t="s">
        <v>129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9">
        <f t="shared" si="0"/>
        <v>0</v>
      </c>
      <c r="M62" s="9" t="s">
        <v>224</v>
      </c>
    </row>
    <row r="63" spans="1:13">
      <c r="A63" s="9" t="s">
        <v>130</v>
      </c>
      <c r="B63" s="7">
        <v>0</v>
      </c>
      <c r="C63" s="7">
        <v>0.02</v>
      </c>
      <c r="D63" s="7">
        <v>0.48</v>
      </c>
      <c r="E63" s="7">
        <v>0</v>
      </c>
      <c r="F63" s="7">
        <v>0</v>
      </c>
      <c r="G63" s="7">
        <v>0.02</v>
      </c>
      <c r="H63" s="7">
        <v>0.02</v>
      </c>
      <c r="I63" s="7">
        <v>0.02</v>
      </c>
      <c r="J63" s="7">
        <v>0.22</v>
      </c>
      <c r="K63" s="9">
        <f t="shared" si="0"/>
        <v>2</v>
      </c>
      <c r="M63" s="9" t="s">
        <v>225</v>
      </c>
    </row>
    <row r="64" spans="1:13">
      <c r="A64" s="9" t="s">
        <v>131</v>
      </c>
      <c r="B64" s="7">
        <v>0.1</v>
      </c>
      <c r="C64" s="7">
        <v>0.16</v>
      </c>
      <c r="D64" s="7">
        <v>0.14000000000000001</v>
      </c>
      <c r="E64" s="7">
        <v>0.4</v>
      </c>
      <c r="F64" s="7">
        <v>0.04</v>
      </c>
      <c r="G64" s="7">
        <v>0.94</v>
      </c>
      <c r="H64" s="7">
        <v>0.84</v>
      </c>
      <c r="I64" s="7">
        <v>0.57999999999999996</v>
      </c>
      <c r="J64" s="7">
        <v>0.48</v>
      </c>
      <c r="K64" s="9">
        <f t="shared" si="0"/>
        <v>8</v>
      </c>
      <c r="M64" s="9" t="s">
        <v>226</v>
      </c>
    </row>
    <row r="65" spans="1:13">
      <c r="A65" s="9" t="s">
        <v>146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9">
        <f t="shared" si="0"/>
        <v>0</v>
      </c>
      <c r="M65" s="9" t="s">
        <v>227</v>
      </c>
    </row>
    <row r="66" spans="1:13">
      <c r="A66" s="9" t="s">
        <v>147</v>
      </c>
      <c r="B66" s="7">
        <v>0.38</v>
      </c>
      <c r="C66" s="7">
        <v>0.38</v>
      </c>
      <c r="D66" s="7">
        <v>0.96</v>
      </c>
      <c r="E66" s="7">
        <v>0.84</v>
      </c>
      <c r="F66" s="7">
        <v>0.22</v>
      </c>
      <c r="G66" s="7">
        <v>0.44</v>
      </c>
      <c r="H66" s="7">
        <v>0.74</v>
      </c>
      <c r="I66" s="7">
        <v>0.48</v>
      </c>
      <c r="J66" s="7">
        <v>0.36</v>
      </c>
      <c r="K66" s="9">
        <f t="shared" si="0"/>
        <v>9</v>
      </c>
      <c r="M66" s="9" t="s">
        <v>228</v>
      </c>
    </row>
    <row r="67" spans="1:13">
      <c r="A67" s="9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9">
        <f t="shared" si="0"/>
        <v>0</v>
      </c>
      <c r="M67" s="9" t="s">
        <v>231</v>
      </c>
    </row>
    <row r="68" spans="1:13">
      <c r="A68" s="9" t="s">
        <v>149</v>
      </c>
      <c r="B68" s="7">
        <v>0.08</v>
      </c>
      <c r="C68" s="7">
        <v>0.06</v>
      </c>
      <c r="D68" s="7">
        <v>0.9</v>
      </c>
      <c r="E68" s="7">
        <v>0.9</v>
      </c>
      <c r="F68" s="7">
        <v>0.18</v>
      </c>
      <c r="G68" s="7">
        <v>0.48</v>
      </c>
      <c r="H68" s="7">
        <v>1</v>
      </c>
      <c r="I68" s="7">
        <v>0.22</v>
      </c>
      <c r="J68" s="7">
        <v>0.22</v>
      </c>
      <c r="K68" s="9">
        <f t="shared" ref="K68:K72" si="1">COUNTIF(B68:J68,"&gt;=0.1")</f>
        <v>7</v>
      </c>
      <c r="M68" s="9" t="s">
        <v>232</v>
      </c>
    </row>
    <row r="69" spans="1:13">
      <c r="A69" s="9" t="s">
        <v>150</v>
      </c>
      <c r="B69" s="7">
        <v>0</v>
      </c>
      <c r="C69" s="7">
        <v>0</v>
      </c>
      <c r="D69" s="7">
        <v>0</v>
      </c>
      <c r="E69" s="7">
        <v>0.04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9">
        <f t="shared" si="1"/>
        <v>0</v>
      </c>
      <c r="M69" s="9" t="s">
        <v>233</v>
      </c>
    </row>
    <row r="70" spans="1:13">
      <c r="A70" s="9" t="s">
        <v>151</v>
      </c>
      <c r="B70" s="7">
        <v>0</v>
      </c>
      <c r="C70" s="7">
        <v>0</v>
      </c>
      <c r="D70" s="7">
        <v>0.88</v>
      </c>
      <c r="E70" s="7">
        <v>0.9</v>
      </c>
      <c r="F70" s="7">
        <v>0</v>
      </c>
      <c r="G70" s="7">
        <v>0</v>
      </c>
      <c r="H70" s="7">
        <v>1</v>
      </c>
      <c r="I70" s="7">
        <v>0</v>
      </c>
      <c r="J70" s="7">
        <v>0.02</v>
      </c>
      <c r="K70" s="9">
        <f t="shared" si="1"/>
        <v>3</v>
      </c>
      <c r="M70" s="9" t="s">
        <v>234</v>
      </c>
    </row>
    <row r="71" spans="1:13">
      <c r="A71" s="9" t="s">
        <v>229</v>
      </c>
      <c r="B71" s="7">
        <v>0</v>
      </c>
      <c r="C71" s="7">
        <v>0</v>
      </c>
      <c r="D71" s="7">
        <v>0</v>
      </c>
      <c r="E71" s="7">
        <v>0.06</v>
      </c>
      <c r="F71" s="7">
        <v>0</v>
      </c>
      <c r="G71" s="7">
        <v>0</v>
      </c>
      <c r="H71" s="7">
        <v>0.02</v>
      </c>
      <c r="I71" s="7">
        <v>0</v>
      </c>
      <c r="J71" s="7">
        <v>0</v>
      </c>
      <c r="K71" s="9">
        <f t="shared" si="1"/>
        <v>0</v>
      </c>
      <c r="M71" s="9" t="s">
        <v>236</v>
      </c>
    </row>
    <row r="72" spans="1:13">
      <c r="A72" s="9" t="s">
        <v>230</v>
      </c>
      <c r="B72" s="7">
        <v>0</v>
      </c>
      <c r="C72" s="7">
        <v>0</v>
      </c>
      <c r="D72" s="7">
        <v>0.74</v>
      </c>
      <c r="E72" s="7">
        <v>0</v>
      </c>
      <c r="F72" s="7">
        <v>0</v>
      </c>
      <c r="G72" s="7">
        <v>0</v>
      </c>
      <c r="H72" s="7">
        <v>0.9</v>
      </c>
      <c r="I72" s="7">
        <v>0</v>
      </c>
      <c r="J72" s="7">
        <v>0.26</v>
      </c>
      <c r="K72" s="9">
        <f t="shared" si="1"/>
        <v>3</v>
      </c>
      <c r="M72" s="9" t="s">
        <v>235</v>
      </c>
    </row>
    <row r="73" spans="1:13">
      <c r="A73" s="9"/>
    </row>
    <row r="74" spans="1:13">
      <c r="A74" s="7" t="s">
        <v>112</v>
      </c>
      <c r="B74" s="7">
        <f>COUNTIF(B1:B72,"&gt;=0.1")</f>
        <v>10</v>
      </c>
      <c r="C74" s="10">
        <f t="shared" ref="C74:J74" si="2">COUNTIF(C1:C72,"&gt;=0.1")</f>
        <v>11</v>
      </c>
      <c r="D74" s="10">
        <f t="shared" si="2"/>
        <v>30</v>
      </c>
      <c r="E74" s="10">
        <f t="shared" si="2"/>
        <v>33</v>
      </c>
      <c r="F74" s="10">
        <f t="shared" si="2"/>
        <v>12</v>
      </c>
      <c r="G74" s="10">
        <f t="shared" si="2"/>
        <v>28</v>
      </c>
      <c r="H74" s="10">
        <f t="shared" si="2"/>
        <v>39</v>
      </c>
      <c r="I74" s="10">
        <f t="shared" si="2"/>
        <v>20</v>
      </c>
      <c r="J74" s="10">
        <f t="shared" si="2"/>
        <v>26</v>
      </c>
    </row>
    <row r="75" spans="1:13">
      <c r="A75" s="7" t="s">
        <v>158</v>
      </c>
      <c r="B75" s="7">
        <f xml:space="preserve"> B74/COUNT(B1:B72)</f>
        <v>0.14285714285714285</v>
      </c>
      <c r="C75" s="9">
        <f t="shared" ref="C75:J75" si="3" xml:space="preserve"> C74/COUNT(C1:C66)</f>
        <v>0.171875</v>
      </c>
      <c r="D75" s="9">
        <f t="shared" si="3"/>
        <v>0.46875</v>
      </c>
      <c r="E75" s="9">
        <f t="shared" si="3"/>
        <v>0.515625</v>
      </c>
      <c r="F75" s="9">
        <f t="shared" si="3"/>
        <v>0.1875</v>
      </c>
      <c r="G75" s="9">
        <f t="shared" si="3"/>
        <v>0.4375</v>
      </c>
      <c r="H75" s="9">
        <f t="shared" si="3"/>
        <v>0.609375</v>
      </c>
      <c r="I75" s="9">
        <f t="shared" si="3"/>
        <v>0.3125</v>
      </c>
      <c r="J75" s="9">
        <f t="shared" si="3"/>
        <v>0.40625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LR_GA</vt:lpstr>
      <vt:lpstr>LR_NM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2020-08-28T07:48:16Z</dcterms:modified>
</cp:coreProperties>
</file>