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A345DAAA-4B7B-8B48-865A-CE7308A60006}" xr6:coauthVersionLast="45" xr6:coauthVersionMax="45" xr10:uidLastSave="{00000000-0000-0000-0000-000000000000}"/>
  <bookViews>
    <workbookView xWindow="0" yWindow="0" windowWidth="18800" windowHeight="18000" activeTab="2" xr2:uid="{00000000-000D-0000-FFFF-FFFF00000000}"/>
  </bookViews>
  <sheets>
    <sheet name="Robert" sheetId="2" r:id="rId1"/>
    <sheet name="4_17_18" sheetId="1" r:id="rId2"/>
    <sheet name="2_15_2020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LeBa4goU3fqjSWZFKgHXViG/UA=="/>
    </ext>
  </extLst>
</workbook>
</file>

<file path=xl/calcChain.xml><?xml version="1.0" encoding="utf-8"?>
<calcChain xmlns="http://schemas.openxmlformats.org/spreadsheetml/2006/main">
  <c r="H57" i="3" l="1"/>
  <c r="I57" i="3"/>
  <c r="G57" i="3"/>
  <c r="AG59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H59" i="3"/>
  <c r="AI59" i="3"/>
  <c r="AJ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J65" i="3" l="1"/>
  <c r="N65" i="3"/>
  <c r="R65" i="3"/>
  <c r="V65" i="3"/>
  <c r="H65" i="3"/>
  <c r="AB65" i="3"/>
  <c r="AF65" i="3"/>
  <c r="AJ65" i="3"/>
  <c r="AG65" i="3"/>
  <c r="O65" i="3"/>
  <c r="S65" i="3"/>
  <c r="W65" i="3"/>
  <c r="AA65" i="3"/>
  <c r="K65" i="3"/>
  <c r="AI65" i="3"/>
  <c r="AE65" i="3"/>
  <c r="AC65" i="3"/>
  <c r="Y65" i="3"/>
  <c r="X65" i="3"/>
  <c r="U65" i="3"/>
  <c r="T65" i="3"/>
  <c r="Q65" i="3"/>
  <c r="P65" i="3"/>
  <c r="M65" i="3"/>
  <c r="L65" i="3"/>
  <c r="I65" i="3"/>
  <c r="Z65" i="3" l="1"/>
  <c r="AD65" i="3"/>
  <c r="G65" i="3"/>
  <c r="AH65" i="3"/>
  <c r="Y50" i="3"/>
  <c r="X50" i="3" l="1"/>
  <c r="AI37" i="3" l="1"/>
  <c r="AF24" i="3" l="1"/>
  <c r="H24" i="3" l="1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G24" i="3"/>
  <c r="AH24" i="3"/>
  <c r="AI24" i="3"/>
  <c r="AJ24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G50" i="3"/>
  <c r="AH50" i="3"/>
  <c r="AI50" i="3"/>
  <c r="AJ50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J37" i="3"/>
  <c r="G37" i="3"/>
  <c r="Y11" i="3"/>
  <c r="AA11" i="3"/>
  <c r="X11" i="3"/>
  <c r="Z11" i="3"/>
  <c r="W11" i="3"/>
  <c r="G50" i="3" l="1"/>
  <c r="G24" i="3"/>
  <c r="R11" i="3"/>
  <c r="H11" i="3" l="1"/>
  <c r="I11" i="3"/>
  <c r="J11" i="3"/>
  <c r="K11" i="3"/>
  <c r="L11" i="3"/>
  <c r="M11" i="3"/>
  <c r="N11" i="3"/>
  <c r="O11" i="3"/>
  <c r="P11" i="3"/>
  <c r="Q11" i="3"/>
  <c r="S11" i="3"/>
  <c r="T11" i="3"/>
  <c r="U11" i="3"/>
  <c r="V11" i="3"/>
  <c r="AB11" i="3"/>
  <c r="AC11" i="3"/>
  <c r="AD11" i="3"/>
  <c r="AE11" i="3"/>
  <c r="AF11" i="3"/>
  <c r="AG11" i="3"/>
  <c r="AH11" i="3"/>
  <c r="AI11" i="3"/>
  <c r="AJ11" i="3"/>
  <c r="G11" i="3"/>
  <c r="Q20" i="2" l="1"/>
  <c r="AE19" i="2"/>
  <c r="AA19" i="2"/>
  <c r="T19" i="2"/>
  <c r="S19" i="2"/>
  <c r="L19" i="2"/>
  <c r="K19" i="2"/>
  <c r="D19" i="2"/>
  <c r="C19" i="2"/>
  <c r="Z18" i="2"/>
  <c r="Y18" i="2"/>
  <c r="R18" i="2"/>
  <c r="Q18" i="2"/>
  <c r="J18" i="2"/>
  <c r="I18" i="2"/>
  <c r="AE17" i="2"/>
  <c r="X17" i="2"/>
  <c r="W17" i="2"/>
  <c r="P17" i="2"/>
  <c r="O17" i="2"/>
  <c r="H17" i="2"/>
  <c r="G17" i="2"/>
  <c r="AD14" i="2"/>
  <c r="AC14" i="2"/>
  <c r="AC17" i="2" s="1"/>
  <c r="Z14" i="2"/>
  <c r="Y14" i="2"/>
  <c r="Y17" i="2" s="1"/>
  <c r="V14" i="2"/>
  <c r="U14" i="2"/>
  <c r="U17" i="2" s="1"/>
  <c r="R14" i="2"/>
  <c r="Q14" i="2"/>
  <c r="Q17" i="2" s="1"/>
  <c r="N14" i="2"/>
  <c r="M14" i="2"/>
  <c r="M17" i="2" s="1"/>
  <c r="J14" i="2"/>
  <c r="I14" i="2"/>
  <c r="I17" i="2" s="1"/>
  <c r="F14" i="2"/>
  <c r="E14" i="2"/>
  <c r="E17" i="2" s="1"/>
  <c r="AF11" i="2"/>
  <c r="AE11" i="2"/>
  <c r="AE14" i="2" s="1"/>
  <c r="AD11" i="2"/>
  <c r="AD19" i="2" s="1"/>
  <c r="AC11" i="2"/>
  <c r="AC19" i="2" s="1"/>
  <c r="AB11" i="2"/>
  <c r="AA11" i="2"/>
  <c r="AA14" i="2" s="1"/>
  <c r="Z11" i="2"/>
  <c r="Z19" i="2" s="1"/>
  <c r="Y11" i="2"/>
  <c r="Y19" i="2" s="1"/>
  <c r="X11" i="2"/>
  <c r="X14" i="2" s="1"/>
  <c r="W11" i="2"/>
  <c r="W14" i="2" s="1"/>
  <c r="V11" i="2"/>
  <c r="V19" i="2" s="1"/>
  <c r="U11" i="2"/>
  <c r="U19" i="2" s="1"/>
  <c r="T11" i="2"/>
  <c r="T14" i="2" s="1"/>
  <c r="S11" i="2"/>
  <c r="S14" i="2" s="1"/>
  <c r="R11" i="2"/>
  <c r="R19" i="2" s="1"/>
  <c r="Q11" i="2"/>
  <c r="Q19" i="2" s="1"/>
  <c r="P11" i="2"/>
  <c r="P14" i="2" s="1"/>
  <c r="O11" i="2"/>
  <c r="O14" i="2" s="1"/>
  <c r="N11" i="2"/>
  <c r="N19" i="2" s="1"/>
  <c r="M11" i="2"/>
  <c r="M19" i="2" s="1"/>
  <c r="L11" i="2"/>
  <c r="L14" i="2" s="1"/>
  <c r="K11" i="2"/>
  <c r="K14" i="2" s="1"/>
  <c r="J11" i="2"/>
  <c r="J19" i="2" s="1"/>
  <c r="I11" i="2"/>
  <c r="I19" i="2" s="1"/>
  <c r="H11" i="2"/>
  <c r="H14" i="2" s="1"/>
  <c r="G11" i="2"/>
  <c r="G14" i="2" s="1"/>
  <c r="F11" i="2"/>
  <c r="F19" i="2" s="1"/>
  <c r="E11" i="2"/>
  <c r="E19" i="2" s="1"/>
  <c r="D11" i="2"/>
  <c r="D14" i="2" s="1"/>
  <c r="C11" i="2"/>
  <c r="C14" i="2" s="1"/>
  <c r="AF11" i="1"/>
  <c r="AE11" i="1"/>
  <c r="AE14" i="1" s="1"/>
  <c r="AD11" i="1"/>
  <c r="AD14" i="1" s="1"/>
  <c r="AC11" i="1"/>
  <c r="AC14" i="1" s="1"/>
  <c r="AB11" i="1"/>
  <c r="AB14" i="1" s="1"/>
  <c r="AA11" i="1"/>
  <c r="AA14" i="1" s="1"/>
  <c r="Z11" i="1"/>
  <c r="Y11" i="1"/>
  <c r="Y14" i="1" s="1"/>
  <c r="X11" i="1"/>
  <c r="W11" i="1"/>
  <c r="W14" i="1" s="1"/>
  <c r="W17" i="1" s="1"/>
  <c r="V11" i="1"/>
  <c r="U11" i="1"/>
  <c r="U14" i="1" s="1"/>
  <c r="U17" i="1" s="1"/>
  <c r="T11" i="1"/>
  <c r="S11" i="1"/>
  <c r="S14" i="1" s="1"/>
  <c r="R11" i="1"/>
  <c r="Q11" i="1"/>
  <c r="Q14" i="1" s="1"/>
  <c r="Q17" i="1" s="1"/>
  <c r="P11" i="1"/>
  <c r="P14" i="1" s="1"/>
  <c r="P20" i="1" s="1"/>
  <c r="O11" i="1"/>
  <c r="O14" i="1" s="1"/>
  <c r="N11" i="1"/>
  <c r="N14" i="1" s="1"/>
  <c r="M11" i="1"/>
  <c r="M14" i="1" s="1"/>
  <c r="L11" i="1"/>
  <c r="L14" i="1" s="1"/>
  <c r="K11" i="1"/>
  <c r="K14" i="1" s="1"/>
  <c r="J11" i="1"/>
  <c r="I11" i="1"/>
  <c r="H11" i="1"/>
  <c r="G11" i="1"/>
  <c r="G14" i="1" s="1"/>
  <c r="G17" i="1" s="1"/>
  <c r="F11" i="1"/>
  <c r="E11" i="1"/>
  <c r="E14" i="1" s="1"/>
  <c r="E17" i="1" s="1"/>
  <c r="D11" i="1"/>
  <c r="C11" i="1"/>
  <c r="C14" i="1" s="1"/>
  <c r="C17" i="1" s="1"/>
  <c r="M17" i="1" l="1"/>
  <c r="M20" i="1"/>
  <c r="AC17" i="1"/>
  <c r="AC20" i="1"/>
  <c r="L20" i="1"/>
  <c r="L17" i="1"/>
  <c r="AB20" i="1"/>
  <c r="AB17" i="1"/>
  <c r="Y17" i="1"/>
  <c r="Y18" i="1"/>
  <c r="Y20" i="1"/>
  <c r="I14" i="1"/>
  <c r="Y19" i="1"/>
  <c r="AF14" i="1"/>
  <c r="AF20" i="1" s="1"/>
  <c r="N18" i="1"/>
  <c r="N17" i="1"/>
  <c r="N20" i="1"/>
  <c r="AD18" i="1"/>
  <c r="AD17" i="1"/>
  <c r="AD20" i="1"/>
  <c r="J14" i="1"/>
  <c r="G20" i="1"/>
  <c r="G18" i="1"/>
  <c r="O20" i="1"/>
  <c r="O18" i="1"/>
  <c r="W20" i="1"/>
  <c r="W18" i="1"/>
  <c r="AA20" i="1"/>
  <c r="AA18" i="1"/>
  <c r="F14" i="1"/>
  <c r="V14" i="1"/>
  <c r="V19" i="1" s="1"/>
  <c r="E18" i="1"/>
  <c r="P18" i="1"/>
  <c r="L19" i="1"/>
  <c r="W19" i="1"/>
  <c r="F17" i="2"/>
  <c r="F20" i="2"/>
  <c r="V17" i="2"/>
  <c r="V20" i="2"/>
  <c r="H14" i="1"/>
  <c r="R14" i="1"/>
  <c r="X14" i="1"/>
  <c r="X19" i="1" s="1"/>
  <c r="O17" i="1"/>
  <c r="Q18" i="1"/>
  <c r="AB18" i="1"/>
  <c r="N19" i="1"/>
  <c r="Q20" i="1"/>
  <c r="C20" i="2"/>
  <c r="C18" i="2"/>
  <c r="K20" i="2"/>
  <c r="K18" i="2"/>
  <c r="O20" i="2"/>
  <c r="O18" i="2"/>
  <c r="S20" i="2"/>
  <c r="S18" i="2"/>
  <c r="AA20" i="2"/>
  <c r="AA18" i="2"/>
  <c r="AE20" i="2"/>
  <c r="AE18" i="2"/>
  <c r="C17" i="2"/>
  <c r="K17" i="2"/>
  <c r="S17" i="2"/>
  <c r="AA17" i="2"/>
  <c r="E18" i="2"/>
  <c r="M18" i="2"/>
  <c r="U18" i="2"/>
  <c r="AC18" i="2"/>
  <c r="G19" i="2"/>
  <c r="O19" i="2"/>
  <c r="W19" i="2"/>
  <c r="E20" i="2"/>
  <c r="U20" i="2"/>
  <c r="Z14" i="1"/>
  <c r="C20" i="1"/>
  <c r="C18" i="1"/>
  <c r="K20" i="1"/>
  <c r="K18" i="1"/>
  <c r="S20" i="1"/>
  <c r="S18" i="1"/>
  <c r="AE20" i="1"/>
  <c r="AE18" i="1"/>
  <c r="S17" i="1"/>
  <c r="U18" i="1"/>
  <c r="AF18" i="1"/>
  <c r="G19" i="1"/>
  <c r="AB19" i="1"/>
  <c r="N17" i="2"/>
  <c r="N20" i="2"/>
  <c r="AD17" i="2"/>
  <c r="AD20" i="2"/>
  <c r="AE17" i="1"/>
  <c r="L18" i="1"/>
  <c r="C19" i="1"/>
  <c r="S19" i="1"/>
  <c r="AE19" i="1"/>
  <c r="G20" i="2"/>
  <c r="G18" i="2"/>
  <c r="W20" i="2"/>
  <c r="W18" i="2"/>
  <c r="E19" i="1"/>
  <c r="M19" i="1"/>
  <c r="Q19" i="1"/>
  <c r="U19" i="1"/>
  <c r="AC19" i="1"/>
  <c r="D14" i="1"/>
  <c r="T14" i="1"/>
  <c r="T19" i="1" s="1"/>
  <c r="K17" i="1"/>
  <c r="P17" i="1"/>
  <c r="AA17" i="1"/>
  <c r="AF17" i="1"/>
  <c r="M18" i="1"/>
  <c r="AC18" i="1"/>
  <c r="O19" i="1"/>
  <c r="D20" i="2"/>
  <c r="D18" i="2"/>
  <c r="H20" i="2"/>
  <c r="H18" i="2"/>
  <c r="L20" i="2"/>
  <c r="L18" i="2"/>
  <c r="P20" i="2"/>
  <c r="P18" i="2"/>
  <c r="T20" i="2"/>
  <c r="T18" i="2"/>
  <c r="X20" i="2"/>
  <c r="X18" i="2"/>
  <c r="AB14" i="2"/>
  <c r="AB19" i="2"/>
  <c r="AF14" i="2"/>
  <c r="AF19" i="2"/>
  <c r="J17" i="2"/>
  <c r="J20" i="2"/>
  <c r="R17" i="2"/>
  <c r="R20" i="2"/>
  <c r="Z17" i="2"/>
  <c r="Z20" i="2"/>
  <c r="D17" i="2"/>
  <c r="L17" i="2"/>
  <c r="T17" i="2"/>
  <c r="F18" i="2"/>
  <c r="N18" i="2"/>
  <c r="V18" i="2"/>
  <c r="AD18" i="2"/>
  <c r="H19" i="2"/>
  <c r="P19" i="2"/>
  <c r="X19" i="2"/>
  <c r="I20" i="2"/>
  <c r="Y20" i="2"/>
  <c r="AD19" i="1"/>
  <c r="K19" i="1"/>
  <c r="P19" i="1"/>
  <c r="AA19" i="1"/>
  <c r="E20" i="1"/>
  <c r="U20" i="1"/>
  <c r="M20" i="2"/>
  <c r="AC20" i="2"/>
  <c r="AF19" i="1" l="1"/>
  <c r="I17" i="1"/>
  <c r="I20" i="1"/>
  <c r="I18" i="1"/>
  <c r="I19" i="1"/>
  <c r="D20" i="1"/>
  <c r="D18" i="1"/>
  <c r="D17" i="1"/>
  <c r="Z20" i="1"/>
  <c r="Z17" i="1"/>
  <c r="Z18" i="1"/>
  <c r="R20" i="1"/>
  <c r="R18" i="1"/>
  <c r="R17" i="1"/>
  <c r="J20" i="1"/>
  <c r="J17" i="1"/>
  <c r="J18" i="1"/>
  <c r="Z19" i="1"/>
  <c r="D19" i="1"/>
  <c r="AF20" i="2"/>
  <c r="AF18" i="2"/>
  <c r="AF17" i="2"/>
  <c r="H20" i="1"/>
  <c r="H18" i="1"/>
  <c r="H17" i="1"/>
  <c r="V17" i="1"/>
  <c r="V18" i="1"/>
  <c r="V20" i="1"/>
  <c r="R19" i="1"/>
  <c r="J19" i="1"/>
  <c r="AB20" i="2"/>
  <c r="AB18" i="2"/>
  <c r="AB17" i="2"/>
  <c r="T20" i="1"/>
  <c r="T18" i="1"/>
  <c r="T17" i="1"/>
  <c r="X20" i="1"/>
  <c r="X18" i="1"/>
  <c r="X17" i="1"/>
  <c r="F17" i="1"/>
  <c r="F18" i="1"/>
  <c r="F20" i="1"/>
  <c r="F19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tc={C50FD407-753B-CE4B-BF2E-B7481E316CD5}</author>
    <author>tc={3A21B66F-DBC3-6E41-9360-2BA5BAED97D9}</author>
  </authors>
  <commentList>
    <comment ref="Z4" authorId="0" shapeId="0" xr:uid="{C50FD407-753B-CE4B-BF2E-B7481E316C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  <comment ref="AH4" authorId="1" shapeId="0" xr:uid="{3A21B66F-DBC3-6E41-9360-2BA5BAED97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</commentList>
</comments>
</file>

<file path=xl/sharedStrings.xml><?xml version="1.0" encoding="utf-8"?>
<sst xmlns="http://schemas.openxmlformats.org/spreadsheetml/2006/main" count="558" uniqueCount="75">
  <si>
    <t>Kingdom</t>
  </si>
  <si>
    <t>Phylum</t>
  </si>
  <si>
    <t>ACO1</t>
  </si>
  <si>
    <t>ACO2</t>
  </si>
  <si>
    <t>ACO3</t>
  </si>
  <si>
    <t>ACO4</t>
  </si>
  <si>
    <t>ACO5</t>
  </si>
  <si>
    <t>AO1</t>
  </si>
  <si>
    <t>AO2</t>
  </si>
  <si>
    <t>AO3</t>
  </si>
  <si>
    <t>AO4</t>
  </si>
  <si>
    <t>AO5</t>
  </si>
  <si>
    <t>B1</t>
  </si>
  <si>
    <t>B2</t>
  </si>
  <si>
    <t>B3</t>
  </si>
  <si>
    <t>B4</t>
  </si>
  <si>
    <t>B5</t>
  </si>
  <si>
    <t>BO1</t>
  </si>
  <si>
    <t>BO2</t>
  </si>
  <si>
    <t>BO3</t>
  </si>
  <si>
    <t>BO4</t>
  </si>
  <si>
    <t>BO5</t>
  </si>
  <si>
    <t>CO1</t>
  </si>
  <si>
    <t>CO2</t>
  </si>
  <si>
    <t>CO3</t>
  </si>
  <si>
    <t>CO4</t>
  </si>
  <si>
    <t>CO5</t>
  </si>
  <si>
    <t>nCO1</t>
  </si>
  <si>
    <t>nCO2</t>
  </si>
  <si>
    <t>nCO3</t>
  </si>
  <si>
    <t>nCO4</t>
  </si>
  <si>
    <t>nCO5</t>
  </si>
  <si>
    <t>Bacteria</t>
  </si>
  <si>
    <t>Actinobacteria</t>
  </si>
  <si>
    <t>original</t>
  </si>
  <si>
    <t>Firmicutes</t>
  </si>
  <si>
    <t>Proteobacteria</t>
  </si>
  <si>
    <t>Eukaryota</t>
  </si>
  <si>
    <t>Ascomycota</t>
  </si>
  <si>
    <t>Wolbachia</t>
  </si>
  <si>
    <t>Proteobacteria - Wolbachia</t>
  </si>
  <si>
    <t>Total Minus Wolbachia</t>
  </si>
  <si>
    <t xml:space="preserve">reweighted </t>
  </si>
  <si>
    <t>A R1</t>
  </si>
  <si>
    <t>Class</t>
  </si>
  <si>
    <t>Other</t>
  </si>
  <si>
    <t>Family</t>
  </si>
  <si>
    <t>Genus</t>
  </si>
  <si>
    <t>Alphaproteobacteria</t>
  </si>
  <si>
    <t>Rhodospirillales</t>
  </si>
  <si>
    <t>Acetobacteraceae</t>
  </si>
  <si>
    <t>Acetobacter</t>
  </si>
  <si>
    <t>Rickettsiales</t>
  </si>
  <si>
    <t>Anaplasmataceae</t>
  </si>
  <si>
    <t>Gammaproteobacteria</t>
  </si>
  <si>
    <t>Enterobacterales</t>
  </si>
  <si>
    <t>Morganellaceae</t>
  </si>
  <si>
    <t>Morganella</t>
  </si>
  <si>
    <t>Bacilli</t>
  </si>
  <si>
    <t>Lactobacillales</t>
  </si>
  <si>
    <t>Lactobacillaceae</t>
  </si>
  <si>
    <t>Lactobacillus</t>
  </si>
  <si>
    <t>Leuconostocaceae</t>
  </si>
  <si>
    <t>Weissella</t>
  </si>
  <si>
    <t>Leuconostoc</t>
  </si>
  <si>
    <t>Saccharomycetes</t>
  </si>
  <si>
    <t>Saccharomycetales</t>
  </si>
  <si>
    <t>Saccharomycetaceae</t>
  </si>
  <si>
    <t>Saccharomyces</t>
  </si>
  <si>
    <t>Total == 100%</t>
  </si>
  <si>
    <t>A R2</t>
  </si>
  <si>
    <t>B R1</t>
  </si>
  <si>
    <t>B R2</t>
  </si>
  <si>
    <t>Order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</si>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</sst>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</font>
    <font>
      <sz val="12"/>
      <color rgb="FFFF0000"/>
      <name val="Calibri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F4B083"/>
        <bgColor rgb="FFF4B083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33F4F"/>
        <bgColor rgb="FF000000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6" fillId="0" borderId="0" xfId="0" applyFont="1" applyFill="1" applyAlignment="1"/>
    <xf numFmtId="0" fontId="2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/>
    <xf numFmtId="0" fontId="5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 applyProtection="1">
      <alignment horizontal="center" vertical="center"/>
      <protection locked="0"/>
    </xf>
    <xf numFmtId="2" fontId="10" fillId="17" borderId="1" xfId="0" applyNumberFormat="1" applyFont="1" applyFill="1" applyBorder="1" applyAlignment="1" applyProtection="1">
      <alignment horizontal="center" vertical="center"/>
      <protection locked="0"/>
    </xf>
    <xf numFmtId="2" fontId="10" fillId="16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Alignment="1"/>
    <xf numFmtId="2" fontId="10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15" borderId="1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 textRotation="90"/>
    </xf>
    <xf numFmtId="0" fontId="5" fillId="13" borderId="1" xfId="0" applyFont="1" applyFill="1" applyBorder="1" applyAlignment="1">
      <alignment horizontal="center" vertical="center" textRotation="90"/>
    </xf>
    <xf numFmtId="0" fontId="5" fillId="12" borderId="1" xfId="0" applyFont="1" applyFill="1" applyBorder="1" applyAlignment="1">
      <alignment horizontal="center" vertical="center" textRotation="90"/>
    </xf>
    <xf numFmtId="0" fontId="5" fillId="11" borderId="1" xfId="0" applyFont="1" applyFill="1" applyBorder="1" applyAlignment="1">
      <alignment horizontal="center" vertical="center" textRotation="90"/>
    </xf>
    <xf numFmtId="0" fontId="5" fillId="10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nhan" id="{4A7A9C43-E22B-FF49-98AC-AFB6B21EB2AE}" userId="S::yinhan@csu.fullerton.edu::b02f0759-64f6-4ad8-ab0a-2106531366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0-02-18T22:28:17.24" personId="{4A7A9C43-E22B-FF49-98AC-AFB6B21EB2AE}" id="{C50FD407-753B-CE4B-BF2E-B7481E316CD5}">
    <text xml:space="preserve">high wolbachia in A
</text>
  </threadedComment>
  <threadedComment ref="AH4" dT="2020-02-18T22:25:10.71" personId="{4A7A9C43-E22B-FF49-98AC-AFB6B21EB2AE}" id="{3A21B66F-DBC3-6E41-9360-2BA5BAED97D9}">
    <text xml:space="preserve">high wolbachia in A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workbookViewId="0">
      <selection activeCell="X29" sqref="X29"/>
    </sheetView>
  </sheetViews>
  <sheetFormatPr baseColWidth="10" defaultColWidth="11.1640625" defaultRowHeight="15" customHeight="1" x14ac:dyDescent="0.2"/>
  <cols>
    <col min="1" max="1" width="7.83203125" customWidth="1"/>
    <col min="2" max="2" width="23.83203125" customWidth="1"/>
    <col min="3" max="22" width="5.5" hidden="1" customWidth="1"/>
    <col min="23" max="32" width="5.5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4"/>
      <c r="AH1" s="4"/>
    </row>
    <row r="2" spans="1:34" ht="15.75" hidden="1" customHeight="1" x14ac:dyDescent="0.2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8" t="s">
        <v>34</v>
      </c>
      <c r="AH2" s="59"/>
    </row>
    <row r="3" spans="1:34" ht="15.75" hidden="1" customHeight="1" x14ac:dyDescent="0.2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9"/>
      <c r="AH3" s="59"/>
    </row>
    <row r="4" spans="1:34" ht="15.75" hidden="1" customHeight="1" x14ac:dyDescent="0.2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9"/>
      <c r="AH4" s="59"/>
    </row>
    <row r="5" spans="1:34" ht="15.75" hidden="1" customHeight="1" x14ac:dyDescent="0.2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9"/>
      <c r="AH5" s="59"/>
    </row>
    <row r="6" spans="1:34" ht="15.75" hidden="1" customHeight="1" x14ac:dyDescent="0.2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56"/>
      <c r="AH6" s="56"/>
    </row>
    <row r="7" spans="1:34" ht="15.75" hidden="1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hidden="1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8" t="s">
        <v>39</v>
      </c>
      <c r="AH9" s="59"/>
    </row>
    <row r="10" spans="1:34" ht="15.75" customHeight="1" x14ac:dyDescent="0.2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9"/>
      <c r="AH10" s="59"/>
    </row>
    <row r="11" spans="1:34" ht="15.75" customHeight="1" x14ac:dyDescent="0.2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9"/>
      <c r="AH11" s="59"/>
    </row>
    <row r="12" spans="1:34" ht="15.75" customHeight="1" x14ac:dyDescent="0.2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9"/>
      <c r="AH12" s="59"/>
    </row>
    <row r="13" spans="1:34" ht="15.75" customHeight="1" x14ac:dyDescent="0.2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 t="shared" si="1"/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8" t="s">
        <v>42</v>
      </c>
      <c r="AH17" s="59"/>
    </row>
    <row r="18" spans="1:34" ht="18" customHeight="1" x14ac:dyDescent="0.2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9"/>
      <c r="AH18" s="59"/>
    </row>
    <row r="19" spans="1:34" ht="18" customHeight="1" x14ac:dyDescent="0.2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9"/>
      <c r="AH19" s="59"/>
    </row>
    <row r="20" spans="1:34" ht="18" customHeight="1" x14ac:dyDescent="0.2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9"/>
      <c r="AH20" s="59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9"/>
  <sheetViews>
    <sheetView workbookViewId="0">
      <pane ySplit="1" topLeftCell="A2" activePane="bottomLeft" state="frozen"/>
      <selection pane="bottomLeft" activeCell="F24" sqref="F24"/>
    </sheetView>
  </sheetViews>
  <sheetFormatPr baseColWidth="10" defaultColWidth="11.1640625" defaultRowHeight="15" customHeight="1" x14ac:dyDescent="0.2"/>
  <cols>
    <col min="1" max="1" width="9.1640625" bestFit="1" customWidth="1"/>
    <col min="2" max="2" width="23.83203125" bestFit="1" customWidth="1"/>
    <col min="3" max="7" width="5.5" customWidth="1"/>
    <col min="8" max="12" width="4.5" bestFit="1" customWidth="1"/>
    <col min="13" max="13" width="4.1640625" bestFit="1" customWidth="1"/>
    <col min="14" max="14" width="3.83203125" bestFit="1" customWidth="1"/>
    <col min="15" max="17" width="4.1640625" bestFit="1" customWidth="1"/>
    <col min="18" max="27" width="4.33203125" bestFit="1" customWidth="1"/>
    <col min="28" max="32" width="5.33203125" bestFit="1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"/>
      <c r="AH1" s="4"/>
    </row>
    <row r="2" spans="1:34" ht="15.75" customHeight="1" x14ac:dyDescent="0.2">
      <c r="A2" s="6" t="s">
        <v>32</v>
      </c>
      <c r="B2" s="6" t="s">
        <v>33</v>
      </c>
      <c r="C2" s="41">
        <v>0</v>
      </c>
      <c r="D2" s="42">
        <v>0</v>
      </c>
      <c r="E2" s="42">
        <v>0</v>
      </c>
      <c r="F2" s="41">
        <v>0</v>
      </c>
      <c r="G2" s="42">
        <v>0</v>
      </c>
      <c r="H2" s="42">
        <v>0</v>
      </c>
      <c r="I2" s="41">
        <v>0</v>
      </c>
      <c r="J2" s="42">
        <v>0</v>
      </c>
      <c r="K2" s="42">
        <v>0</v>
      </c>
      <c r="L2" s="41">
        <v>0</v>
      </c>
      <c r="M2" s="42">
        <v>0</v>
      </c>
      <c r="N2" s="42">
        <v>0</v>
      </c>
      <c r="O2" s="41">
        <v>0</v>
      </c>
      <c r="P2" s="42">
        <v>0</v>
      </c>
      <c r="Q2" s="42">
        <v>0</v>
      </c>
      <c r="R2" s="41">
        <v>0</v>
      </c>
      <c r="S2" s="42">
        <v>0</v>
      </c>
      <c r="T2" s="42">
        <v>0</v>
      </c>
      <c r="U2" s="41">
        <v>0</v>
      </c>
      <c r="V2" s="42">
        <v>0</v>
      </c>
      <c r="W2" s="42">
        <v>0.44408999999999998</v>
      </c>
      <c r="X2" s="41">
        <v>4.4479999999999999E-2</v>
      </c>
      <c r="Y2" s="42">
        <v>0</v>
      </c>
      <c r="Z2" s="42">
        <v>0</v>
      </c>
      <c r="AA2" s="41">
        <v>0</v>
      </c>
      <c r="AB2" s="42">
        <v>1.8290000000000001E-2</v>
      </c>
      <c r="AC2" s="42">
        <v>0</v>
      </c>
      <c r="AD2" s="41">
        <v>0</v>
      </c>
      <c r="AE2" s="42">
        <v>0</v>
      </c>
      <c r="AF2" s="42">
        <v>0</v>
      </c>
      <c r="AG2" s="58" t="s">
        <v>34</v>
      </c>
      <c r="AH2" s="59"/>
    </row>
    <row r="3" spans="1:34" ht="15.75" customHeight="1" x14ac:dyDescent="0.2">
      <c r="A3" s="6" t="s">
        <v>32</v>
      </c>
      <c r="B3" s="6" t="s">
        <v>35</v>
      </c>
      <c r="C3" s="39">
        <v>84.999420000000001</v>
      </c>
      <c r="D3" s="31">
        <v>88.230369999999994</v>
      </c>
      <c r="E3" s="31">
        <v>100</v>
      </c>
      <c r="F3" s="39">
        <v>9.0917399999999997</v>
      </c>
      <c r="G3" s="31">
        <v>54.301430000000003</v>
      </c>
      <c r="H3" s="31">
        <v>99.417310000000001</v>
      </c>
      <c r="I3" s="39">
        <v>77.19014</v>
      </c>
      <c r="J3" s="31">
        <v>56.957369999999997</v>
      </c>
      <c r="K3" s="31">
        <v>67.477260000000001</v>
      </c>
      <c r="L3" s="39">
        <v>83.589380000000006</v>
      </c>
      <c r="M3" s="31">
        <v>85.281570000000002</v>
      </c>
      <c r="N3" s="31">
        <v>3.8702999999999999</v>
      </c>
      <c r="O3" s="39">
        <v>17.211310000000001</v>
      </c>
      <c r="P3" s="31">
        <v>1.51545</v>
      </c>
      <c r="Q3" s="31">
        <v>19.71574</v>
      </c>
      <c r="R3" s="39">
        <v>4.39499</v>
      </c>
      <c r="S3" s="31">
        <v>0.34286</v>
      </c>
      <c r="T3" s="31">
        <v>10.132389999999999</v>
      </c>
      <c r="U3" s="39">
        <v>58.720590000000001</v>
      </c>
      <c r="V3" s="31">
        <v>6.2509999999999996E-2</v>
      </c>
      <c r="W3" s="31">
        <v>8.2136700000000005</v>
      </c>
      <c r="X3" s="39">
        <v>0.67959999999999998</v>
      </c>
      <c r="Y3" s="31">
        <v>19.668109999999999</v>
      </c>
      <c r="Z3" s="31">
        <v>2.56962</v>
      </c>
      <c r="AA3" s="39">
        <v>3.0842399999999999</v>
      </c>
      <c r="AB3" s="31">
        <v>1.1107899999999999</v>
      </c>
      <c r="AC3" s="31">
        <v>8.7135999999999996</v>
      </c>
      <c r="AD3" s="39">
        <v>3.5619999999999999E-2</v>
      </c>
      <c r="AE3" s="31">
        <v>1.1810799999999999</v>
      </c>
      <c r="AF3" s="31">
        <v>1.55288</v>
      </c>
      <c r="AG3" s="59"/>
      <c r="AH3" s="59"/>
    </row>
    <row r="4" spans="1:34" ht="15.75" customHeight="1" x14ac:dyDescent="0.2">
      <c r="A4" s="6" t="s">
        <v>32</v>
      </c>
      <c r="B4" s="6" t="s">
        <v>36</v>
      </c>
      <c r="C4" s="39">
        <v>15.000579999999999</v>
      </c>
      <c r="D4" s="31">
        <v>11.769629999999999</v>
      </c>
      <c r="E4" s="31">
        <v>0</v>
      </c>
      <c r="F4" s="39">
        <v>90.908259999999999</v>
      </c>
      <c r="G4" s="31">
        <v>45.698569999999997</v>
      </c>
      <c r="H4" s="31">
        <v>0.58269000000000004</v>
      </c>
      <c r="I4" s="39">
        <v>22.80986</v>
      </c>
      <c r="J4" s="31">
        <v>43.042630000000003</v>
      </c>
      <c r="K4" s="31">
        <v>32.522739999999999</v>
      </c>
      <c r="L4" s="39">
        <v>16.410620000000002</v>
      </c>
      <c r="M4" s="31">
        <v>13.869479999999999</v>
      </c>
      <c r="N4" s="31">
        <v>95.986710000000002</v>
      </c>
      <c r="O4" s="39">
        <v>82.72878</v>
      </c>
      <c r="P4" s="31">
        <v>98.252939999999995</v>
      </c>
      <c r="Q4" s="31">
        <v>79.892889999999994</v>
      </c>
      <c r="R4" s="39">
        <v>95.257270000000005</v>
      </c>
      <c r="S4" s="31">
        <v>99.657139999999998</v>
      </c>
      <c r="T4" s="31">
        <v>89.304839999999999</v>
      </c>
      <c r="U4" s="39">
        <v>39.61748</v>
      </c>
      <c r="V4" s="31">
        <v>99.937489999999997</v>
      </c>
      <c r="W4" s="31">
        <v>91.342240000000004</v>
      </c>
      <c r="X4" s="39">
        <v>99.258840000000006</v>
      </c>
      <c r="Y4" s="31">
        <v>80.170299999999997</v>
      </c>
      <c r="Z4" s="31">
        <v>97.40934</v>
      </c>
      <c r="AA4" s="39">
        <v>96.915760000000006</v>
      </c>
      <c r="AB4" s="31">
        <v>98.854020000000006</v>
      </c>
      <c r="AC4" s="31">
        <v>91.153570000000002</v>
      </c>
      <c r="AD4" s="39">
        <v>99.964380000000006</v>
      </c>
      <c r="AE4" s="31">
        <v>98.807630000000003</v>
      </c>
      <c r="AF4" s="31">
        <v>98.441220000000001</v>
      </c>
      <c r="AG4" s="59"/>
      <c r="AH4" s="59"/>
    </row>
    <row r="5" spans="1:34" ht="15.75" customHeight="1" x14ac:dyDescent="0.2">
      <c r="A5" s="6" t="s">
        <v>37</v>
      </c>
      <c r="B5" s="6" t="s">
        <v>38</v>
      </c>
      <c r="C5" s="40">
        <v>0</v>
      </c>
      <c r="D5" s="31">
        <v>0</v>
      </c>
      <c r="E5" s="31">
        <v>0</v>
      </c>
      <c r="F5" s="40">
        <v>0</v>
      </c>
      <c r="G5" s="31">
        <v>0</v>
      </c>
      <c r="H5" s="31">
        <v>0</v>
      </c>
      <c r="I5" s="40">
        <v>0</v>
      </c>
      <c r="J5" s="31">
        <v>0</v>
      </c>
      <c r="K5" s="31">
        <v>0</v>
      </c>
      <c r="L5" s="40">
        <v>0</v>
      </c>
      <c r="M5" s="31">
        <v>0.84894999999999998</v>
      </c>
      <c r="N5" s="31">
        <v>0.14299000000000001</v>
      </c>
      <c r="O5" s="40">
        <v>5.9900000000000002E-2</v>
      </c>
      <c r="P5" s="31">
        <v>0.23161000000000001</v>
      </c>
      <c r="Q5" s="31">
        <v>0.39137</v>
      </c>
      <c r="R5" s="40">
        <v>0.34773999999999999</v>
      </c>
      <c r="S5" s="31">
        <v>0</v>
      </c>
      <c r="T5" s="31">
        <v>0.56276999999999999</v>
      </c>
      <c r="U5" s="40">
        <v>1.6619299999999999</v>
      </c>
      <c r="V5" s="31">
        <v>0</v>
      </c>
      <c r="W5" s="31">
        <v>0</v>
      </c>
      <c r="X5" s="40">
        <v>1.7069999999999998E-2</v>
      </c>
      <c r="Y5" s="31">
        <v>0.16159999999999999</v>
      </c>
      <c r="Z5" s="31">
        <v>2.1049999999999999E-2</v>
      </c>
      <c r="AA5" s="40">
        <v>0</v>
      </c>
      <c r="AB5" s="31">
        <v>1.6899999999999998E-2</v>
      </c>
      <c r="AC5" s="31">
        <v>0.13283</v>
      </c>
      <c r="AD5" s="40">
        <v>0</v>
      </c>
      <c r="AE5" s="31">
        <v>1.129E-2</v>
      </c>
      <c r="AF5" s="31">
        <v>5.8999999999999999E-3</v>
      </c>
      <c r="AG5" s="59"/>
      <c r="AH5" s="59"/>
    </row>
    <row r="6" spans="1:34" ht="15.75" customHeight="1" x14ac:dyDescent="0.2">
      <c r="A6" s="8" t="s">
        <v>32</v>
      </c>
      <c r="B6" s="8" t="s">
        <v>39</v>
      </c>
      <c r="C6" s="39">
        <v>0</v>
      </c>
      <c r="D6" s="31">
        <v>0</v>
      </c>
      <c r="E6" s="31">
        <v>0</v>
      </c>
      <c r="F6" s="39">
        <v>64.949039999999997</v>
      </c>
      <c r="G6" s="31">
        <v>0</v>
      </c>
      <c r="H6" s="31">
        <v>0</v>
      </c>
      <c r="I6" s="39">
        <v>0</v>
      </c>
      <c r="J6" s="31">
        <v>0</v>
      </c>
      <c r="K6" s="31">
        <v>0</v>
      </c>
      <c r="L6" s="39">
        <v>0</v>
      </c>
      <c r="M6" s="31">
        <v>0.46548</v>
      </c>
      <c r="N6" s="31">
        <v>94.881900000000002</v>
      </c>
      <c r="O6" s="39">
        <v>0</v>
      </c>
      <c r="P6" s="31">
        <v>3.5380000000000002E-2</v>
      </c>
      <c r="Q6" s="31">
        <v>0</v>
      </c>
      <c r="R6" s="39">
        <v>8.6679700000000004</v>
      </c>
      <c r="S6" s="31">
        <v>79.916300000000007</v>
      </c>
      <c r="T6" s="31">
        <v>50.969810000000003</v>
      </c>
      <c r="U6" s="39">
        <v>1.0543</v>
      </c>
      <c r="V6" s="31">
        <v>99.749380000000002</v>
      </c>
      <c r="W6" s="31">
        <v>78.885409999999993</v>
      </c>
      <c r="X6" s="39">
        <v>96.518690000000007</v>
      </c>
      <c r="Y6" s="31">
        <v>61.664470000000001</v>
      </c>
      <c r="Z6" s="31">
        <v>78.868170000000006</v>
      </c>
      <c r="AA6" s="39">
        <v>89.507980000000003</v>
      </c>
      <c r="AB6" s="31">
        <v>96.066919999999996</v>
      </c>
      <c r="AC6" s="31">
        <v>66.491759999999999</v>
      </c>
      <c r="AD6" s="39">
        <v>99.912980000000005</v>
      </c>
      <c r="AE6" s="31">
        <v>94.387829999999994</v>
      </c>
      <c r="AF6" s="31">
        <v>93.581460000000007</v>
      </c>
      <c r="AG6" s="56"/>
      <c r="AH6" s="56"/>
    </row>
    <row r="7" spans="1:34" ht="15.7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41">
        <v>0</v>
      </c>
      <c r="D9" s="42">
        <v>0</v>
      </c>
      <c r="E9" s="42">
        <v>0</v>
      </c>
      <c r="F9" s="41">
        <v>0</v>
      </c>
      <c r="G9" s="42">
        <v>0</v>
      </c>
      <c r="H9" s="42">
        <v>0</v>
      </c>
      <c r="I9" s="41">
        <v>0</v>
      </c>
      <c r="J9" s="42">
        <v>0</v>
      </c>
      <c r="K9" s="42">
        <v>0</v>
      </c>
      <c r="L9" s="41">
        <v>0</v>
      </c>
      <c r="M9" s="42">
        <v>0</v>
      </c>
      <c r="N9" s="42">
        <v>0</v>
      </c>
      <c r="O9" s="41">
        <v>0</v>
      </c>
      <c r="P9" s="42">
        <v>0</v>
      </c>
      <c r="Q9" s="42">
        <v>0</v>
      </c>
      <c r="R9" s="41">
        <v>0</v>
      </c>
      <c r="S9" s="42">
        <v>0</v>
      </c>
      <c r="T9" s="42">
        <v>0</v>
      </c>
      <c r="U9" s="41">
        <v>0</v>
      </c>
      <c r="V9" s="42">
        <v>0</v>
      </c>
      <c r="W9" s="42">
        <v>0.44408999999999998</v>
      </c>
      <c r="X9" s="41">
        <v>4.4479999999999999E-2</v>
      </c>
      <c r="Y9" s="42">
        <v>0</v>
      </c>
      <c r="Z9" s="42">
        <v>0</v>
      </c>
      <c r="AA9" s="41">
        <v>0</v>
      </c>
      <c r="AB9" s="42">
        <v>1.8290000000000001E-2</v>
      </c>
      <c r="AC9" s="42">
        <v>0</v>
      </c>
      <c r="AD9" s="41">
        <v>0</v>
      </c>
      <c r="AE9" s="42">
        <v>0</v>
      </c>
      <c r="AF9" s="42">
        <v>0</v>
      </c>
      <c r="AG9" s="58" t="s">
        <v>39</v>
      </c>
      <c r="AH9" s="59"/>
    </row>
    <row r="10" spans="1:34" ht="15.75" customHeight="1" x14ac:dyDescent="0.2">
      <c r="A10" s="6" t="s">
        <v>32</v>
      </c>
      <c r="B10" s="6" t="s">
        <v>35</v>
      </c>
      <c r="C10" s="39">
        <v>84.999420000000001</v>
      </c>
      <c r="D10" s="31">
        <v>88.230369999999994</v>
      </c>
      <c r="E10" s="31">
        <v>100</v>
      </c>
      <c r="F10" s="39">
        <v>9.0917399999999997</v>
      </c>
      <c r="G10" s="31">
        <v>54.301430000000003</v>
      </c>
      <c r="H10" s="31">
        <v>99.417310000000001</v>
      </c>
      <c r="I10" s="39">
        <v>77.19014</v>
      </c>
      <c r="J10" s="31">
        <v>56.957369999999997</v>
      </c>
      <c r="K10" s="31">
        <v>67.477260000000001</v>
      </c>
      <c r="L10" s="39">
        <v>83.589380000000006</v>
      </c>
      <c r="M10" s="31">
        <v>85.281570000000002</v>
      </c>
      <c r="N10" s="31">
        <v>3.8702999999999999</v>
      </c>
      <c r="O10" s="39">
        <v>17.211310000000001</v>
      </c>
      <c r="P10" s="31">
        <v>1.51545</v>
      </c>
      <c r="Q10" s="31">
        <v>19.71574</v>
      </c>
      <c r="R10" s="39">
        <v>4.39499</v>
      </c>
      <c r="S10" s="31">
        <v>0.34286</v>
      </c>
      <c r="T10" s="31">
        <v>10.132389999999999</v>
      </c>
      <c r="U10" s="39">
        <v>58.720590000000001</v>
      </c>
      <c r="V10" s="31">
        <v>6.2509999999999996E-2</v>
      </c>
      <c r="W10" s="31">
        <v>8.2136700000000005</v>
      </c>
      <c r="X10" s="39">
        <v>0.67959999999999998</v>
      </c>
      <c r="Y10" s="31">
        <v>19.668109999999999</v>
      </c>
      <c r="Z10" s="31">
        <v>2.56962</v>
      </c>
      <c r="AA10" s="39">
        <v>3.0842399999999999</v>
      </c>
      <c r="AB10" s="31">
        <v>1.1107899999999999</v>
      </c>
      <c r="AC10" s="31">
        <v>8.7135999999999996</v>
      </c>
      <c r="AD10" s="39">
        <v>3.5619999999999999E-2</v>
      </c>
      <c r="AE10" s="31">
        <v>1.1810799999999999</v>
      </c>
      <c r="AF10" s="31">
        <v>1.55288</v>
      </c>
      <c r="AG10" s="59"/>
      <c r="AH10" s="59"/>
    </row>
    <row r="11" spans="1:34" ht="15.75" customHeight="1" x14ac:dyDescent="0.2">
      <c r="A11" s="6" t="s">
        <v>32</v>
      </c>
      <c r="B11" s="6" t="s">
        <v>40</v>
      </c>
      <c r="C11" s="39">
        <f t="shared" ref="C11:AF11" si="0">C4-C6</f>
        <v>15.000579999999999</v>
      </c>
      <c r="D11" s="31">
        <f t="shared" si="0"/>
        <v>11.769629999999999</v>
      </c>
      <c r="E11" s="31">
        <f t="shared" si="0"/>
        <v>0</v>
      </c>
      <c r="F11" s="39">
        <f t="shared" si="0"/>
        <v>25.959220000000002</v>
      </c>
      <c r="G11" s="31">
        <f t="shared" si="0"/>
        <v>45.698569999999997</v>
      </c>
      <c r="H11" s="31">
        <f t="shared" si="0"/>
        <v>0.58269000000000004</v>
      </c>
      <c r="I11" s="39">
        <f t="shared" si="0"/>
        <v>22.80986</v>
      </c>
      <c r="J11" s="31">
        <f t="shared" si="0"/>
        <v>43.042630000000003</v>
      </c>
      <c r="K11" s="31">
        <f t="shared" si="0"/>
        <v>32.522739999999999</v>
      </c>
      <c r="L11" s="39">
        <f t="shared" si="0"/>
        <v>16.410620000000002</v>
      </c>
      <c r="M11" s="31">
        <f t="shared" si="0"/>
        <v>13.404</v>
      </c>
      <c r="N11" s="31">
        <f t="shared" si="0"/>
        <v>1.1048100000000005</v>
      </c>
      <c r="O11" s="39">
        <f t="shared" si="0"/>
        <v>82.72878</v>
      </c>
      <c r="P11" s="31">
        <f t="shared" si="0"/>
        <v>98.217559999999992</v>
      </c>
      <c r="Q11" s="31">
        <f t="shared" si="0"/>
        <v>79.892889999999994</v>
      </c>
      <c r="R11" s="39">
        <f t="shared" si="0"/>
        <v>86.589300000000009</v>
      </c>
      <c r="S11" s="31">
        <f t="shared" si="0"/>
        <v>19.740839999999992</v>
      </c>
      <c r="T11" s="31">
        <f t="shared" si="0"/>
        <v>38.335029999999996</v>
      </c>
      <c r="U11" s="39">
        <f t="shared" si="0"/>
        <v>38.563180000000003</v>
      </c>
      <c r="V11" s="31">
        <f t="shared" si="0"/>
        <v>0.18810999999999467</v>
      </c>
      <c r="W11" s="31">
        <f t="shared" si="0"/>
        <v>12.456830000000011</v>
      </c>
      <c r="X11" s="39">
        <f t="shared" si="0"/>
        <v>2.7401499999999999</v>
      </c>
      <c r="Y11" s="31">
        <f t="shared" si="0"/>
        <v>18.505829999999996</v>
      </c>
      <c r="Z11" s="31">
        <f t="shared" si="0"/>
        <v>18.541169999999994</v>
      </c>
      <c r="AA11" s="39">
        <f t="shared" si="0"/>
        <v>7.4077800000000025</v>
      </c>
      <c r="AB11" s="31">
        <f t="shared" si="0"/>
        <v>2.7871000000000095</v>
      </c>
      <c r="AC11" s="31">
        <f t="shared" si="0"/>
        <v>24.661810000000003</v>
      </c>
      <c r="AD11" s="39">
        <f t="shared" si="0"/>
        <v>5.1400000000001E-2</v>
      </c>
      <c r="AE11" s="31">
        <f t="shared" si="0"/>
        <v>4.4198000000000093</v>
      </c>
      <c r="AF11" s="31">
        <f t="shared" si="0"/>
        <v>4.8597599999999943</v>
      </c>
      <c r="AG11" s="59"/>
      <c r="AH11" s="59"/>
    </row>
    <row r="12" spans="1:34" ht="15.75" customHeight="1" x14ac:dyDescent="0.2">
      <c r="A12" s="6" t="s">
        <v>37</v>
      </c>
      <c r="B12" s="6" t="s">
        <v>38</v>
      </c>
      <c r="C12" s="40">
        <v>0</v>
      </c>
      <c r="D12" s="31">
        <v>0</v>
      </c>
      <c r="E12" s="31">
        <v>0</v>
      </c>
      <c r="F12" s="40">
        <v>0</v>
      </c>
      <c r="G12" s="31">
        <v>0</v>
      </c>
      <c r="H12" s="31">
        <v>0</v>
      </c>
      <c r="I12" s="40">
        <v>0</v>
      </c>
      <c r="J12" s="31">
        <v>0</v>
      </c>
      <c r="K12" s="31">
        <v>0</v>
      </c>
      <c r="L12" s="40">
        <v>0</v>
      </c>
      <c r="M12" s="31">
        <v>0.84894999999999998</v>
      </c>
      <c r="N12" s="31">
        <v>0.14299000000000001</v>
      </c>
      <c r="O12" s="40">
        <v>5.9900000000000002E-2</v>
      </c>
      <c r="P12" s="31">
        <v>0.23161000000000001</v>
      </c>
      <c r="Q12" s="31">
        <v>0.39137</v>
      </c>
      <c r="R12" s="40">
        <v>0.34773999999999999</v>
      </c>
      <c r="S12" s="31">
        <v>0</v>
      </c>
      <c r="T12" s="31">
        <v>0.56276999999999999</v>
      </c>
      <c r="U12" s="40">
        <v>1.6619299999999999</v>
      </c>
      <c r="V12" s="31">
        <v>0</v>
      </c>
      <c r="W12" s="31">
        <v>0</v>
      </c>
      <c r="X12" s="40">
        <v>1.7069999999999998E-2</v>
      </c>
      <c r="Y12" s="31">
        <v>0.16159999999999999</v>
      </c>
      <c r="Z12" s="31">
        <v>2.1049999999999999E-2</v>
      </c>
      <c r="AA12" s="40">
        <v>0</v>
      </c>
      <c r="AB12" s="31">
        <v>1.6899999999999998E-2</v>
      </c>
      <c r="AC12" s="31">
        <v>0.13283</v>
      </c>
      <c r="AD12" s="40">
        <v>0</v>
      </c>
      <c r="AE12" s="31">
        <v>1.129E-2</v>
      </c>
      <c r="AF12" s="31">
        <v>5.8999999999999999E-3</v>
      </c>
      <c r="AG12" s="59"/>
      <c r="AH12" s="59"/>
    </row>
    <row r="13" spans="1:34" ht="15.75" customHeight="1" x14ac:dyDescent="0.2">
      <c r="A13" s="8" t="s">
        <v>32</v>
      </c>
      <c r="B13" s="8" t="s">
        <v>39</v>
      </c>
      <c r="C13" s="39">
        <v>0</v>
      </c>
      <c r="D13" s="31">
        <v>0</v>
      </c>
      <c r="E13" s="31">
        <v>0</v>
      </c>
      <c r="F13" s="39">
        <v>64.949039999999997</v>
      </c>
      <c r="G13" s="31">
        <v>0</v>
      </c>
      <c r="H13" s="31">
        <v>0</v>
      </c>
      <c r="I13" s="39">
        <v>0</v>
      </c>
      <c r="J13" s="31">
        <v>0</v>
      </c>
      <c r="K13" s="31">
        <v>0</v>
      </c>
      <c r="L13" s="39">
        <v>0</v>
      </c>
      <c r="M13" s="31">
        <v>0.46548</v>
      </c>
      <c r="N13" s="31">
        <v>94.881900000000002</v>
      </c>
      <c r="O13" s="39">
        <v>0</v>
      </c>
      <c r="P13" s="31">
        <v>3.5380000000000002E-2</v>
      </c>
      <c r="Q13" s="31">
        <v>0</v>
      </c>
      <c r="R13" s="39">
        <v>8.6679700000000004</v>
      </c>
      <c r="S13" s="31">
        <v>79.916300000000007</v>
      </c>
      <c r="T13" s="31">
        <v>50.969810000000003</v>
      </c>
      <c r="U13" s="39">
        <v>1.0543</v>
      </c>
      <c r="V13" s="31">
        <v>99.749380000000002</v>
      </c>
      <c r="W13" s="31">
        <v>78.885409999999993</v>
      </c>
      <c r="X13" s="39">
        <v>96.518690000000007</v>
      </c>
      <c r="Y13" s="31">
        <v>61.664470000000001</v>
      </c>
      <c r="Z13" s="31">
        <v>78.868170000000006</v>
      </c>
      <c r="AA13" s="39">
        <v>89.507980000000003</v>
      </c>
      <c r="AB13" s="31">
        <v>96.066919999999996</v>
      </c>
      <c r="AC13" s="31">
        <v>66.491759999999999</v>
      </c>
      <c r="AD13" s="39">
        <v>99.912980000000005</v>
      </c>
      <c r="AE13" s="31">
        <v>94.387829999999994</v>
      </c>
      <c r="AF13" s="31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>SUM(W9:W12)</f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45" t="s">
        <v>2</v>
      </c>
      <c r="D16" s="45" t="s">
        <v>3</v>
      </c>
      <c r="E16" s="45" t="s">
        <v>4</v>
      </c>
      <c r="F16" s="45" t="s">
        <v>5</v>
      </c>
      <c r="G16" s="45" t="s">
        <v>6</v>
      </c>
      <c r="H16" s="46" t="s">
        <v>7</v>
      </c>
      <c r="I16" s="46" t="s">
        <v>8</v>
      </c>
      <c r="J16" s="46" t="s">
        <v>9</v>
      </c>
      <c r="K16" s="46" t="s">
        <v>10</v>
      </c>
      <c r="L16" s="46" t="s">
        <v>11</v>
      </c>
      <c r="M16" s="47" t="s">
        <v>12</v>
      </c>
      <c r="N16" s="47" t="s">
        <v>13</v>
      </c>
      <c r="O16" s="47" t="s">
        <v>14</v>
      </c>
      <c r="P16" s="47" t="s">
        <v>15</v>
      </c>
      <c r="Q16" s="47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48" t="s">
        <v>22</v>
      </c>
      <c r="X16" s="48" t="s">
        <v>23</v>
      </c>
      <c r="Y16" s="48" t="s">
        <v>24</v>
      </c>
      <c r="Z16" s="48" t="s">
        <v>25</v>
      </c>
      <c r="AA16" s="48" t="s">
        <v>26</v>
      </c>
      <c r="AB16" s="49" t="s">
        <v>27</v>
      </c>
      <c r="AC16" s="49" t="s">
        <v>28</v>
      </c>
      <c r="AD16" s="49" t="s">
        <v>29</v>
      </c>
      <c r="AE16" s="49" t="s">
        <v>30</v>
      </c>
      <c r="AF16" s="49" t="s">
        <v>31</v>
      </c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41">
        <f t="shared" ref="C17:C20" si="2">100*C9/$C$14</f>
        <v>0</v>
      </c>
      <c r="D17" s="42">
        <f t="shared" ref="D17:D20" si="3">100*D9/$D$14</f>
        <v>0</v>
      </c>
      <c r="E17" s="42">
        <f t="shared" ref="E17:E20" si="4">100*E9/$E$14</f>
        <v>0</v>
      </c>
      <c r="F17" s="41">
        <f t="shared" ref="F17:F20" si="5">100*F9/$F$14</f>
        <v>0</v>
      </c>
      <c r="G17" s="42">
        <f t="shared" ref="G17:G20" si="6">100*G9/$G$14</f>
        <v>0</v>
      </c>
      <c r="H17" s="42">
        <f t="shared" ref="H17:H20" si="7">100*H9/$H$14</f>
        <v>0</v>
      </c>
      <c r="I17" s="41">
        <f t="shared" ref="I17:I20" si="8">100*I9/$I$14</f>
        <v>0</v>
      </c>
      <c r="J17" s="42">
        <f t="shared" ref="J17:J20" si="9">100*J9/$J$14</f>
        <v>0</v>
      </c>
      <c r="K17" s="42">
        <f t="shared" ref="K17:K20" si="10">100*K9/$K$14</f>
        <v>0</v>
      </c>
      <c r="L17" s="41">
        <f t="shared" ref="L17:L20" si="11">100*L9/$L$14</f>
        <v>0</v>
      </c>
      <c r="M17" s="42">
        <f t="shared" ref="M17:M20" si="12">100*M9/$M$14</f>
        <v>0</v>
      </c>
      <c r="N17" s="42">
        <f t="shared" ref="N17:N20" si="13">100*N9/$N$14</f>
        <v>0</v>
      </c>
      <c r="O17" s="41">
        <f t="shared" ref="O17:O20" si="14">100*O9/$O$14</f>
        <v>0</v>
      </c>
      <c r="P17" s="42">
        <f t="shared" ref="P17:P20" si="15">100*P9/$P$14</f>
        <v>0</v>
      </c>
      <c r="Q17" s="42">
        <f t="shared" ref="Q17:Q20" si="16">100*Q9/$Q$14</f>
        <v>0</v>
      </c>
      <c r="R17" s="41">
        <f t="shared" ref="R17:R20" si="17">100*R9/$R$14</f>
        <v>0</v>
      </c>
      <c r="S17" s="42">
        <f t="shared" ref="S17:S20" si="18">100*S9/$S$14</f>
        <v>0</v>
      </c>
      <c r="T17" s="42">
        <f t="shared" ref="T17:T20" si="19">100*T9/$T$14</f>
        <v>0</v>
      </c>
      <c r="U17" s="41">
        <f t="shared" ref="U17:U20" si="20">100*U9/$U$14</f>
        <v>0</v>
      </c>
      <c r="V17" s="42">
        <f t="shared" ref="V17:V20" si="21">100*V9/$V$14</f>
        <v>0</v>
      </c>
      <c r="W17" s="42">
        <f t="shared" ref="W17:W20" si="22">100*W9/$W$14</f>
        <v>2.1032376191060296</v>
      </c>
      <c r="X17" s="41">
        <f t="shared" ref="X17:X20" si="23">100*X9/$X$14</f>
        <v>1.277683623933588</v>
      </c>
      <c r="Y17" s="42">
        <f t="shared" ref="Y17:Y20" si="24">100*Y9/$Y$14</f>
        <v>0</v>
      </c>
      <c r="Z17" s="42">
        <f t="shared" ref="Z17:Z20" si="25">100*Z9/$Z$14</f>
        <v>0</v>
      </c>
      <c r="AA17" s="41">
        <f t="shared" ref="AA17:AA20" si="26">100*AA9/$AA$14</f>
        <v>0</v>
      </c>
      <c r="AB17" s="42">
        <f t="shared" ref="AB17:AB20" si="27">100*AB9/$AB$14</f>
        <v>0.46502995108159401</v>
      </c>
      <c r="AC17" s="42">
        <f t="shared" ref="AC17:AC20" si="28">100*AC9/$AC$14</f>
        <v>0</v>
      </c>
      <c r="AD17" s="41">
        <f t="shared" ref="AD17:AD20" si="29">100*AD9/$AD$14</f>
        <v>0</v>
      </c>
      <c r="AE17" s="42">
        <f t="shared" ref="AE17:AE20" si="30">100*AE9/$AE$14</f>
        <v>0</v>
      </c>
      <c r="AF17" s="42">
        <f t="shared" ref="AF17:AF20" si="31">100*AF9/$AF$14</f>
        <v>0</v>
      </c>
      <c r="AG17" s="58" t="s">
        <v>42</v>
      </c>
      <c r="AH17" s="59"/>
    </row>
    <row r="18" spans="1:34" ht="18" customHeight="1" x14ac:dyDescent="0.2">
      <c r="A18" s="6" t="s">
        <v>32</v>
      </c>
      <c r="B18" s="6" t="s">
        <v>35</v>
      </c>
      <c r="C18" s="39">
        <f t="shared" si="2"/>
        <v>84.999420000000015</v>
      </c>
      <c r="D18" s="31">
        <f t="shared" si="3"/>
        <v>88.230370000000008</v>
      </c>
      <c r="E18" s="31">
        <f t="shared" si="4"/>
        <v>100</v>
      </c>
      <c r="F18" s="39">
        <f t="shared" si="5"/>
        <v>25.938633349842625</v>
      </c>
      <c r="G18" s="31">
        <f t="shared" si="6"/>
        <v>54.301430000000003</v>
      </c>
      <c r="H18" s="31">
        <f t="shared" si="7"/>
        <v>99.417310000000001</v>
      </c>
      <c r="I18" s="39">
        <f t="shared" si="8"/>
        <v>77.19014</v>
      </c>
      <c r="J18" s="31">
        <f t="shared" si="9"/>
        <v>56.957369999999997</v>
      </c>
      <c r="K18" s="31">
        <f t="shared" si="10"/>
        <v>67.477260000000001</v>
      </c>
      <c r="L18" s="39">
        <f t="shared" si="11"/>
        <v>83.589380000000006</v>
      </c>
      <c r="M18" s="31">
        <f t="shared" si="12"/>
        <v>85.680395103126045</v>
      </c>
      <c r="N18" s="31">
        <f t="shared" si="13"/>
        <v>75.619858932025537</v>
      </c>
      <c r="O18" s="39">
        <f t="shared" si="14"/>
        <v>17.211311721131175</v>
      </c>
      <c r="P18" s="31">
        <f t="shared" si="15"/>
        <v>1.5159863559727431</v>
      </c>
      <c r="Q18" s="31">
        <f t="shared" si="16"/>
        <v>19.715740000000004</v>
      </c>
      <c r="R18" s="39">
        <f t="shared" si="17"/>
        <v>4.8121015157552058</v>
      </c>
      <c r="S18" s="31">
        <f t="shared" si="18"/>
        <v>1.7071555540064836</v>
      </c>
      <c r="T18" s="31">
        <f t="shared" si="19"/>
        <v>20.665614389827979</v>
      </c>
      <c r="U18" s="39">
        <f t="shared" si="20"/>
        <v>59.346277806918337</v>
      </c>
      <c r="V18" s="31">
        <f t="shared" si="21"/>
        <v>24.942143484159811</v>
      </c>
      <c r="W18" s="31">
        <f t="shared" si="22"/>
        <v>38.900447510465497</v>
      </c>
      <c r="X18" s="39">
        <f t="shared" si="23"/>
        <v>19.521443139057251</v>
      </c>
      <c r="Y18" s="31">
        <f t="shared" si="24"/>
        <v>51.305159650809671</v>
      </c>
      <c r="Z18" s="31">
        <f t="shared" si="25"/>
        <v>12.159944425095025</v>
      </c>
      <c r="AA18" s="39">
        <f t="shared" si="26"/>
        <v>29.396055287732956</v>
      </c>
      <c r="AB18" s="31">
        <f t="shared" si="27"/>
        <v>28.242242720717535</v>
      </c>
      <c r="AC18" s="31">
        <f t="shared" si="28"/>
        <v>26.004349974812161</v>
      </c>
      <c r="AD18" s="39">
        <f t="shared" si="29"/>
        <v>40.933118823258546</v>
      </c>
      <c r="AE18" s="31">
        <f t="shared" si="30"/>
        <v>21.044979036629289</v>
      </c>
      <c r="AF18" s="31">
        <f t="shared" si="31"/>
        <v>24.19366397965895</v>
      </c>
      <c r="AG18" s="59"/>
      <c r="AH18" s="59"/>
    </row>
    <row r="19" spans="1:34" ht="18" customHeight="1" x14ac:dyDescent="0.2">
      <c r="A19" s="6" t="s">
        <v>32</v>
      </c>
      <c r="B19" s="6" t="s">
        <v>40</v>
      </c>
      <c r="C19" s="39">
        <f t="shared" si="2"/>
        <v>15.000579999999999</v>
      </c>
      <c r="D19" s="31">
        <f t="shared" si="3"/>
        <v>11.769629999999999</v>
      </c>
      <c r="E19" s="31">
        <f t="shared" si="4"/>
        <v>0</v>
      </c>
      <c r="F19" s="39">
        <f t="shared" si="5"/>
        <v>74.061366650157368</v>
      </c>
      <c r="G19" s="31">
        <f t="shared" si="6"/>
        <v>45.698569999999997</v>
      </c>
      <c r="H19" s="31">
        <f t="shared" si="7"/>
        <v>0.58269000000000004</v>
      </c>
      <c r="I19" s="39">
        <f t="shared" si="8"/>
        <v>22.80986</v>
      </c>
      <c r="J19" s="31">
        <f t="shared" si="9"/>
        <v>43.042630000000003</v>
      </c>
      <c r="K19" s="31">
        <f t="shared" si="10"/>
        <v>32.522739999999999</v>
      </c>
      <c r="L19" s="39">
        <f t="shared" si="11"/>
        <v>16.410620000000002</v>
      </c>
      <c r="M19" s="31">
        <f t="shared" si="12"/>
        <v>13.466684724053525</v>
      </c>
      <c r="N19" s="31">
        <f t="shared" si="13"/>
        <v>21.58633086496943</v>
      </c>
      <c r="O19" s="39">
        <f t="shared" si="14"/>
        <v>82.72878827287883</v>
      </c>
      <c r="P19" s="31">
        <f t="shared" si="15"/>
        <v>98.252321671407344</v>
      </c>
      <c r="Q19" s="31">
        <f t="shared" si="16"/>
        <v>79.892890000000008</v>
      </c>
      <c r="R19" s="39">
        <f t="shared" si="17"/>
        <v>94.807155824741869</v>
      </c>
      <c r="S19" s="31">
        <f t="shared" si="18"/>
        <v>98.292844445993509</v>
      </c>
      <c r="T19" s="31">
        <f t="shared" si="19"/>
        <v>78.186582593296095</v>
      </c>
      <c r="U19" s="39">
        <f t="shared" si="20"/>
        <v>38.974083765135831</v>
      </c>
      <c r="V19" s="31">
        <f t="shared" si="21"/>
        <v>75.057856515840186</v>
      </c>
      <c r="W19" s="31">
        <f t="shared" si="22"/>
        <v>58.996314870428485</v>
      </c>
      <c r="X19" s="39">
        <f t="shared" si="23"/>
        <v>78.710539166403365</v>
      </c>
      <c r="Y19" s="31">
        <f t="shared" si="24"/>
        <v>48.273299397895528</v>
      </c>
      <c r="Z19" s="31">
        <f t="shared" si="25"/>
        <v>87.740442857791834</v>
      </c>
      <c r="AA19" s="39">
        <f t="shared" si="26"/>
        <v>70.603944712267051</v>
      </c>
      <c r="AB19" s="31">
        <f t="shared" si="27"/>
        <v>70.863038636386818</v>
      </c>
      <c r="AC19" s="31">
        <f t="shared" si="28"/>
        <v>73.599240067517741</v>
      </c>
      <c r="AD19" s="39">
        <f t="shared" si="29"/>
        <v>59.066881176741454</v>
      </c>
      <c r="AE19" s="31">
        <f t="shared" si="30"/>
        <v>78.753851005938927</v>
      </c>
      <c r="AF19" s="31">
        <f t="shared" si="31"/>
        <v>75.714414804612872</v>
      </c>
      <c r="AG19" s="59"/>
      <c r="AH19" s="59"/>
    </row>
    <row r="20" spans="1:34" ht="18" customHeight="1" x14ac:dyDescent="0.2">
      <c r="A20" s="6" t="s">
        <v>37</v>
      </c>
      <c r="B20" s="6" t="s">
        <v>38</v>
      </c>
      <c r="C20" s="40">
        <f t="shared" si="2"/>
        <v>0</v>
      </c>
      <c r="D20" s="31">
        <f t="shared" si="3"/>
        <v>0</v>
      </c>
      <c r="E20" s="31">
        <f t="shared" si="4"/>
        <v>0</v>
      </c>
      <c r="F20" s="40">
        <f t="shared" si="5"/>
        <v>0</v>
      </c>
      <c r="G20" s="31">
        <f t="shared" si="6"/>
        <v>0</v>
      </c>
      <c r="H20" s="31">
        <f t="shared" si="7"/>
        <v>0</v>
      </c>
      <c r="I20" s="40">
        <f t="shared" si="8"/>
        <v>0</v>
      </c>
      <c r="J20" s="31">
        <f t="shared" si="9"/>
        <v>0</v>
      </c>
      <c r="K20" s="31">
        <f t="shared" si="10"/>
        <v>0</v>
      </c>
      <c r="L20" s="40">
        <f t="shared" si="11"/>
        <v>0</v>
      </c>
      <c r="M20" s="31">
        <f t="shared" si="12"/>
        <v>0.85292017282044452</v>
      </c>
      <c r="N20" s="31">
        <f t="shared" si="13"/>
        <v>2.7938102030050209</v>
      </c>
      <c r="O20" s="40">
        <f t="shared" si="14"/>
        <v>5.9900005990000602E-2</v>
      </c>
      <c r="P20" s="31">
        <f t="shared" si="15"/>
        <v>0.23169197261991295</v>
      </c>
      <c r="Q20" s="31">
        <f t="shared" si="16"/>
        <v>0.39137000000000005</v>
      </c>
      <c r="R20" s="40">
        <f t="shared" si="17"/>
        <v>0.38074265950291475</v>
      </c>
      <c r="S20" s="31">
        <f t="shared" si="18"/>
        <v>0</v>
      </c>
      <c r="T20" s="31">
        <f t="shared" si="19"/>
        <v>1.147803016875929</v>
      </c>
      <c r="U20" s="40">
        <f t="shared" si="20"/>
        <v>1.6796384279458327</v>
      </c>
      <c r="V20" s="31">
        <f t="shared" si="21"/>
        <v>0</v>
      </c>
      <c r="W20" s="31">
        <f t="shared" si="22"/>
        <v>0</v>
      </c>
      <c r="X20" s="40">
        <f t="shared" si="23"/>
        <v>0.49033407060580819</v>
      </c>
      <c r="Y20" s="31">
        <f t="shared" si="24"/>
        <v>0.42154095129480379</v>
      </c>
      <c r="Z20" s="31">
        <f t="shared" si="25"/>
        <v>9.9612717113133575E-2</v>
      </c>
      <c r="AA20" s="40">
        <f t="shared" si="26"/>
        <v>0</v>
      </c>
      <c r="AB20" s="31">
        <f t="shared" si="27"/>
        <v>0.42968869181404795</v>
      </c>
      <c r="AC20" s="31">
        <f t="shared" si="28"/>
        <v>0.39640995767011339</v>
      </c>
      <c r="AD20" s="40">
        <f t="shared" si="29"/>
        <v>0</v>
      </c>
      <c r="AE20" s="31">
        <f t="shared" si="30"/>
        <v>0.20116995743179522</v>
      </c>
      <c r="AF20" s="31">
        <f t="shared" si="31"/>
        <v>9.1921215728187483E-2</v>
      </c>
      <c r="AG20" s="59"/>
      <c r="AH20" s="59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AG13:AH13">
    <cfRule type="colorScale" priority="8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6">
    <cfRule type="colorScale" priority="3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C9:AF13">
    <cfRule type="colorScale" priority="2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C17:AF20">
    <cfRule type="colorScale" priority="1">
      <colorScale>
        <cfvo type="percent" val="0"/>
        <cfvo type="percent" val="100"/>
        <color theme="3" tint="-0.249977111117893"/>
        <color theme="7" tint="0.79998168889431442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93DC-780B-9142-A72D-D8FA6BBCAFA2}">
  <dimension ref="A1:AK970"/>
  <sheetViews>
    <sheetView tabSelected="1" topLeftCell="F31" zoomScaleNormal="100" workbookViewId="0">
      <selection activeCell="V36" sqref="V36"/>
    </sheetView>
  </sheetViews>
  <sheetFormatPr baseColWidth="10" defaultColWidth="11.1640625" defaultRowHeight="16" x14ac:dyDescent="0.2"/>
  <cols>
    <col min="1" max="1" width="9" style="15" bestFit="1" customWidth="1"/>
    <col min="2" max="2" width="12.83203125" style="15" bestFit="1" customWidth="1"/>
    <col min="3" max="3" width="19.33203125" style="15" bestFit="1" customWidth="1"/>
    <col min="4" max="4" width="16.6640625" style="15" bestFit="1" customWidth="1"/>
    <col min="5" max="5" width="18.1640625" style="15" bestFit="1" customWidth="1"/>
    <col min="6" max="6" width="13.5" style="15" bestFit="1" customWidth="1"/>
    <col min="7" max="11" width="5.6640625" style="15" bestFit="1" customWidth="1"/>
    <col min="12" max="16" width="4.6640625" style="15" bestFit="1" customWidth="1"/>
    <col min="17" max="21" width="4.33203125" style="15" bestFit="1" customWidth="1"/>
    <col min="22" max="26" width="4.5" style="15" bestFit="1" customWidth="1"/>
    <col min="27" max="31" width="4.33203125" style="15" bestFit="1" customWidth="1"/>
    <col min="32" max="36" width="5.5" style="15" bestFit="1" customWidth="1"/>
    <col min="37" max="37" width="8.83203125" style="15" customWidth="1"/>
    <col min="38" max="16384" width="11.1640625" style="15"/>
  </cols>
  <sheetData>
    <row r="1" spans="1:37" ht="21" x14ac:dyDescent="0.25">
      <c r="A1" s="61" t="s">
        <v>43</v>
      </c>
      <c r="B1" s="61"/>
      <c r="C1" s="61"/>
      <c r="D1" s="61"/>
      <c r="E1" s="61"/>
      <c r="F1" s="61"/>
      <c r="G1" s="66" t="s">
        <v>2</v>
      </c>
      <c r="H1" s="66" t="s">
        <v>3</v>
      </c>
      <c r="I1" s="66" t="s">
        <v>4</v>
      </c>
      <c r="J1" s="66" t="s">
        <v>5</v>
      </c>
      <c r="K1" s="66" t="s">
        <v>6</v>
      </c>
      <c r="L1" s="65" t="s">
        <v>7</v>
      </c>
      <c r="M1" s="65" t="s">
        <v>8</v>
      </c>
      <c r="N1" s="65" t="s">
        <v>9</v>
      </c>
      <c r="O1" s="65" t="s">
        <v>10</v>
      </c>
      <c r="P1" s="65" t="s">
        <v>11</v>
      </c>
      <c r="Q1" s="64" t="s">
        <v>12</v>
      </c>
      <c r="R1" s="64" t="s">
        <v>13</v>
      </c>
      <c r="S1" s="64" t="s">
        <v>14</v>
      </c>
      <c r="T1" s="64" t="s">
        <v>15</v>
      </c>
      <c r="U1" s="64" t="s">
        <v>16</v>
      </c>
      <c r="V1" s="63" t="s">
        <v>17</v>
      </c>
      <c r="W1" s="63" t="s">
        <v>18</v>
      </c>
      <c r="X1" s="63" t="s">
        <v>19</v>
      </c>
      <c r="Y1" s="63" t="s">
        <v>20</v>
      </c>
      <c r="Z1" s="63" t="s">
        <v>21</v>
      </c>
      <c r="AA1" s="62" t="s">
        <v>22</v>
      </c>
      <c r="AB1" s="62" t="s">
        <v>23</v>
      </c>
      <c r="AC1" s="62" t="s">
        <v>24</v>
      </c>
      <c r="AD1" s="62" t="s">
        <v>25</v>
      </c>
      <c r="AE1" s="62" t="s">
        <v>26</v>
      </c>
      <c r="AF1" s="60" t="s">
        <v>27</v>
      </c>
      <c r="AG1" s="60" t="s">
        <v>28</v>
      </c>
      <c r="AH1" s="60" t="s">
        <v>29</v>
      </c>
      <c r="AI1" s="60" t="s">
        <v>30</v>
      </c>
      <c r="AJ1" s="60" t="s">
        <v>31</v>
      </c>
      <c r="AK1" s="25"/>
    </row>
    <row r="2" spans="1:37" ht="15.75" customHeight="1" x14ac:dyDescent="0.2">
      <c r="A2" s="19" t="s">
        <v>0</v>
      </c>
      <c r="B2" s="19" t="s">
        <v>1</v>
      </c>
      <c r="C2" s="19" t="s">
        <v>44</v>
      </c>
      <c r="D2" s="19" t="s">
        <v>45</v>
      </c>
      <c r="E2" s="19" t="s">
        <v>46</v>
      </c>
      <c r="F2" s="33" t="s">
        <v>47</v>
      </c>
      <c r="G2" s="66"/>
      <c r="H2" s="66"/>
      <c r="I2" s="66"/>
      <c r="J2" s="66"/>
      <c r="K2" s="66"/>
      <c r="L2" s="65"/>
      <c r="M2" s="65"/>
      <c r="N2" s="65"/>
      <c r="O2" s="65"/>
      <c r="P2" s="65"/>
      <c r="Q2" s="64"/>
      <c r="R2" s="64"/>
      <c r="S2" s="64"/>
      <c r="T2" s="64"/>
      <c r="U2" s="64"/>
      <c r="V2" s="63"/>
      <c r="W2" s="63"/>
      <c r="X2" s="63"/>
      <c r="Y2" s="63"/>
      <c r="Z2" s="63"/>
      <c r="AA2" s="62"/>
      <c r="AB2" s="62"/>
      <c r="AC2" s="62"/>
      <c r="AD2" s="62"/>
      <c r="AE2" s="62"/>
      <c r="AF2" s="60"/>
      <c r="AG2" s="60"/>
      <c r="AH2" s="60"/>
      <c r="AI2" s="60"/>
      <c r="AJ2" s="60"/>
      <c r="AK2" s="25"/>
    </row>
    <row r="3" spans="1:37" ht="15.75" customHeight="1" x14ac:dyDescent="0.2">
      <c r="A3" s="21" t="s">
        <v>32</v>
      </c>
      <c r="B3" s="21" t="s">
        <v>36</v>
      </c>
      <c r="C3" s="20" t="s">
        <v>48</v>
      </c>
      <c r="D3" s="20" t="s">
        <v>49</v>
      </c>
      <c r="E3" s="20" t="s">
        <v>50</v>
      </c>
      <c r="F3" s="34" t="s">
        <v>51</v>
      </c>
      <c r="G3" s="31">
        <v>0</v>
      </c>
      <c r="H3" s="31">
        <v>7.96</v>
      </c>
      <c r="I3" s="31">
        <v>0</v>
      </c>
      <c r="J3" s="31">
        <v>19.649999999999999</v>
      </c>
      <c r="K3" s="31">
        <v>8.9499999999999993</v>
      </c>
      <c r="L3" s="31">
        <v>0</v>
      </c>
      <c r="M3" s="31">
        <v>1.9</v>
      </c>
      <c r="N3" s="31">
        <v>3.19</v>
      </c>
      <c r="O3" s="31">
        <v>13.42</v>
      </c>
      <c r="P3" s="31">
        <v>2.42</v>
      </c>
      <c r="Q3" s="31">
        <v>3.68</v>
      </c>
      <c r="R3" s="31">
        <v>28.53</v>
      </c>
      <c r="S3" s="31">
        <v>51.73</v>
      </c>
      <c r="T3" s="31">
        <v>88.31</v>
      </c>
      <c r="U3" s="31">
        <v>25.08</v>
      </c>
      <c r="V3" s="31">
        <v>74.900000000000006</v>
      </c>
      <c r="W3" s="31">
        <v>78.59</v>
      </c>
      <c r="X3" s="31">
        <v>34.409999999999997</v>
      </c>
      <c r="Y3" s="31">
        <v>6.2</v>
      </c>
      <c r="Z3" s="31">
        <v>50.98</v>
      </c>
      <c r="AA3" s="31">
        <v>71.09</v>
      </c>
      <c r="AB3" s="32">
        <v>16.78</v>
      </c>
      <c r="AC3" s="32">
        <v>13.85</v>
      </c>
      <c r="AD3" s="32">
        <v>33.72</v>
      </c>
      <c r="AE3" s="32">
        <v>29.31</v>
      </c>
      <c r="AF3" s="32">
        <v>24.11</v>
      </c>
      <c r="AG3" s="32">
        <v>15.86</v>
      </c>
      <c r="AH3" s="32">
        <v>3.93</v>
      </c>
      <c r="AI3" s="32">
        <v>25.65</v>
      </c>
      <c r="AJ3" s="32">
        <v>26.81</v>
      </c>
      <c r="AK3" s="25"/>
    </row>
    <row r="4" spans="1:37" ht="15.75" customHeight="1" x14ac:dyDescent="0.2">
      <c r="A4" s="21" t="s">
        <v>32</v>
      </c>
      <c r="B4" s="21" t="s">
        <v>36</v>
      </c>
      <c r="C4" s="20" t="s">
        <v>48</v>
      </c>
      <c r="D4" s="20" t="s">
        <v>52</v>
      </c>
      <c r="E4" s="20" t="s">
        <v>53</v>
      </c>
      <c r="F4" s="35" t="s">
        <v>39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1.04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25.14</v>
      </c>
      <c r="AA4" s="31">
        <v>0.38</v>
      </c>
      <c r="AB4" s="32">
        <v>2.58</v>
      </c>
      <c r="AC4" s="32">
        <v>0.2</v>
      </c>
      <c r="AD4" s="32">
        <v>0.66</v>
      </c>
      <c r="AE4" s="32">
        <v>0</v>
      </c>
      <c r="AF4" s="32">
        <v>4.2300000000000004</v>
      </c>
      <c r="AG4" s="32">
        <v>0</v>
      </c>
      <c r="AH4" s="32">
        <v>42.46</v>
      </c>
      <c r="AI4" s="32">
        <v>4.01</v>
      </c>
      <c r="AJ4" s="32">
        <v>0.37</v>
      </c>
      <c r="AK4" s="25"/>
    </row>
    <row r="5" spans="1:37" x14ac:dyDescent="0.2">
      <c r="A5" s="21" t="s">
        <v>32</v>
      </c>
      <c r="B5" s="21" t="s">
        <v>36</v>
      </c>
      <c r="C5" s="22" t="s">
        <v>54</v>
      </c>
      <c r="D5" s="22" t="s">
        <v>55</v>
      </c>
      <c r="E5" s="22" t="s">
        <v>56</v>
      </c>
      <c r="F5" s="36" t="s">
        <v>57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2">
        <v>4.04</v>
      </c>
      <c r="AG5" s="32">
        <v>0</v>
      </c>
      <c r="AH5" s="32">
        <v>0</v>
      </c>
      <c r="AI5" s="32">
        <v>0</v>
      </c>
      <c r="AJ5" s="32">
        <v>0</v>
      </c>
      <c r="AK5" s="25"/>
    </row>
    <row r="6" spans="1:37" ht="15.75" customHeight="1" x14ac:dyDescent="0.2">
      <c r="A6" s="21" t="s">
        <v>32</v>
      </c>
      <c r="B6" s="21" t="s">
        <v>35</v>
      </c>
      <c r="C6" s="20" t="s">
        <v>58</v>
      </c>
      <c r="D6" s="20" t="s">
        <v>59</v>
      </c>
      <c r="E6" s="20" t="s">
        <v>60</v>
      </c>
      <c r="F6" s="34" t="s">
        <v>61</v>
      </c>
      <c r="G6" s="31">
        <v>100</v>
      </c>
      <c r="H6" s="31">
        <v>4.09</v>
      </c>
      <c r="I6" s="31">
        <v>8.35</v>
      </c>
      <c r="J6" s="31">
        <v>2.27</v>
      </c>
      <c r="K6" s="31">
        <v>0.95</v>
      </c>
      <c r="L6" s="31">
        <v>31.16</v>
      </c>
      <c r="M6" s="31">
        <v>11.44</v>
      </c>
      <c r="N6" s="31">
        <v>22.6</v>
      </c>
      <c r="O6" s="31">
        <v>30.98</v>
      </c>
      <c r="P6" s="31">
        <v>4.55</v>
      </c>
      <c r="Q6" s="31">
        <v>42.67</v>
      </c>
      <c r="R6" s="31">
        <v>35.659999999999997</v>
      </c>
      <c r="S6" s="31">
        <v>8.01</v>
      </c>
      <c r="T6" s="31">
        <v>6</v>
      </c>
      <c r="U6" s="31">
        <v>11.3</v>
      </c>
      <c r="V6" s="31">
        <v>11.85</v>
      </c>
      <c r="W6" s="31">
        <v>5.23</v>
      </c>
      <c r="X6" s="31">
        <v>26.37</v>
      </c>
      <c r="Y6" s="31">
        <v>44.69</v>
      </c>
      <c r="Z6" s="31">
        <v>0</v>
      </c>
      <c r="AA6" s="31">
        <v>28.53</v>
      </c>
      <c r="AB6" s="32">
        <v>13.2</v>
      </c>
      <c r="AC6" s="32">
        <v>55.69</v>
      </c>
      <c r="AD6" s="32">
        <v>17.61</v>
      </c>
      <c r="AE6" s="32">
        <v>43.75</v>
      </c>
      <c r="AF6" s="32">
        <v>7.15</v>
      </c>
      <c r="AG6" s="32">
        <v>9.19</v>
      </c>
      <c r="AH6" s="32">
        <v>0</v>
      </c>
      <c r="AI6" s="32">
        <v>8.0500000000000007</v>
      </c>
      <c r="AJ6" s="32">
        <v>7.13</v>
      </c>
      <c r="AK6" s="25"/>
    </row>
    <row r="7" spans="1:37" ht="15.75" customHeight="1" x14ac:dyDescent="0.2">
      <c r="A7" s="21" t="s">
        <v>32</v>
      </c>
      <c r="B7" s="21" t="s">
        <v>35</v>
      </c>
      <c r="C7" s="20" t="s">
        <v>58</v>
      </c>
      <c r="D7" s="20" t="s">
        <v>59</v>
      </c>
      <c r="E7" s="20" t="s">
        <v>62</v>
      </c>
      <c r="F7" s="34" t="s">
        <v>63</v>
      </c>
      <c r="G7" s="31">
        <v>0</v>
      </c>
      <c r="H7" s="31">
        <v>87.49</v>
      </c>
      <c r="I7" s="31">
        <v>91.65</v>
      </c>
      <c r="J7" s="31">
        <v>78.08</v>
      </c>
      <c r="K7" s="31">
        <v>90.1</v>
      </c>
      <c r="L7" s="31">
        <v>68.84</v>
      </c>
      <c r="M7" s="31">
        <v>86.66</v>
      </c>
      <c r="N7" s="31">
        <v>74.209999999999994</v>
      </c>
      <c r="O7" s="31">
        <v>55.6</v>
      </c>
      <c r="P7" s="31">
        <v>93.03</v>
      </c>
      <c r="Q7" s="31">
        <v>53.57</v>
      </c>
      <c r="R7" s="31">
        <v>33.94</v>
      </c>
      <c r="S7" s="31">
        <v>40.26</v>
      </c>
      <c r="T7" s="31">
        <v>5.69</v>
      </c>
      <c r="U7" s="31">
        <v>62.64</v>
      </c>
      <c r="V7" s="31">
        <v>11.64</v>
      </c>
      <c r="W7" s="31">
        <v>16.18</v>
      </c>
      <c r="X7" s="31">
        <v>37.49</v>
      </c>
      <c r="Y7" s="31">
        <v>48.63</v>
      </c>
      <c r="Z7" s="31">
        <v>23.88</v>
      </c>
      <c r="AA7" s="31">
        <v>0</v>
      </c>
      <c r="AB7" s="32">
        <v>67.44</v>
      </c>
      <c r="AC7" s="32">
        <v>30.26</v>
      </c>
      <c r="AD7" s="32">
        <v>48.01</v>
      </c>
      <c r="AE7" s="32">
        <v>26.94</v>
      </c>
      <c r="AF7" s="32">
        <v>60.43</v>
      </c>
      <c r="AG7" s="32">
        <v>74.95</v>
      </c>
      <c r="AH7" s="32">
        <v>53.61</v>
      </c>
      <c r="AI7" s="32">
        <v>62.29</v>
      </c>
      <c r="AJ7" s="32">
        <v>65.69</v>
      </c>
      <c r="AK7" s="25"/>
    </row>
    <row r="8" spans="1:37" ht="15.75" customHeight="1" x14ac:dyDescent="0.2">
      <c r="A8" s="21" t="s">
        <v>32</v>
      </c>
      <c r="B8" s="21" t="s">
        <v>35</v>
      </c>
      <c r="C8" s="20" t="s">
        <v>58</v>
      </c>
      <c r="D8" s="20" t="s">
        <v>59</v>
      </c>
      <c r="E8" s="20" t="s">
        <v>62</v>
      </c>
      <c r="F8" s="34" t="s">
        <v>64</v>
      </c>
      <c r="G8" s="31">
        <v>0</v>
      </c>
      <c r="H8" s="31">
        <v>0.46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0.83</v>
      </c>
      <c r="S8" s="31">
        <v>0</v>
      </c>
      <c r="T8" s="31">
        <v>0</v>
      </c>
      <c r="U8" s="31">
        <v>0.98</v>
      </c>
      <c r="V8" s="31">
        <v>1.61</v>
      </c>
      <c r="W8" s="31">
        <v>0</v>
      </c>
      <c r="X8" s="31">
        <v>1.3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25"/>
    </row>
    <row r="9" spans="1:37" ht="15.75" customHeight="1" x14ac:dyDescent="0.2">
      <c r="A9" s="21" t="s">
        <v>37</v>
      </c>
      <c r="B9" s="21" t="s">
        <v>38</v>
      </c>
      <c r="C9" s="21" t="s">
        <v>65</v>
      </c>
      <c r="D9" s="21" t="s">
        <v>66</v>
      </c>
      <c r="E9" s="21" t="s">
        <v>67</v>
      </c>
      <c r="F9" s="50" t="s">
        <v>68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0.08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0.43</v>
      </c>
      <c r="Y9" s="31">
        <v>0.48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2">
        <v>0.04</v>
      </c>
      <c r="AG9" s="32">
        <v>0</v>
      </c>
      <c r="AH9" s="32">
        <v>0</v>
      </c>
      <c r="AI9" s="32">
        <v>0</v>
      </c>
      <c r="AJ9" s="32">
        <v>0</v>
      </c>
      <c r="AK9" s="25"/>
    </row>
    <row r="10" spans="1:37" ht="15.75" customHeight="1" x14ac:dyDescent="0.2">
      <c r="A10" s="16"/>
      <c r="B10" s="16"/>
      <c r="C10" s="16"/>
      <c r="D10" s="16"/>
      <c r="E10" s="16"/>
      <c r="F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7"/>
      <c r="X10" s="17"/>
      <c r="Y10" s="17"/>
      <c r="Z10" s="17"/>
      <c r="AA10" s="27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7" ht="15.75" customHeight="1" x14ac:dyDescent="0.2">
      <c r="A11" s="18"/>
      <c r="B11" s="18"/>
      <c r="C11" s="18"/>
      <c r="D11" s="18"/>
      <c r="E11" s="18"/>
      <c r="F11" s="18" t="s">
        <v>69</v>
      </c>
      <c r="G11" s="51">
        <f>SUM(G3:G9)/100</f>
        <v>1</v>
      </c>
      <c r="H11" s="51">
        <f t="shared" ref="H11:AJ11" si="0">SUM(H3:H9)/100</f>
        <v>0.99999999999999989</v>
      </c>
      <c r="I11" s="51">
        <f t="shared" si="0"/>
        <v>1</v>
      </c>
      <c r="J11" s="51">
        <f t="shared" si="0"/>
        <v>1</v>
      </c>
      <c r="K11" s="51">
        <f t="shared" si="0"/>
        <v>1</v>
      </c>
      <c r="L11" s="51">
        <f t="shared" si="0"/>
        <v>1</v>
      </c>
      <c r="M11" s="51">
        <f t="shared" si="0"/>
        <v>1</v>
      </c>
      <c r="N11" s="51">
        <f t="shared" si="0"/>
        <v>1</v>
      </c>
      <c r="O11" s="51">
        <f t="shared" si="0"/>
        <v>1</v>
      </c>
      <c r="P11" s="51">
        <f t="shared" si="0"/>
        <v>1</v>
      </c>
      <c r="Q11" s="51">
        <f t="shared" si="0"/>
        <v>1</v>
      </c>
      <c r="R11" s="51">
        <f>SUM(R3:R9)/100</f>
        <v>0.99999999999999989</v>
      </c>
      <c r="S11" s="51">
        <f t="shared" si="0"/>
        <v>1</v>
      </c>
      <c r="T11" s="51">
        <f t="shared" si="0"/>
        <v>1</v>
      </c>
      <c r="U11" s="51">
        <f t="shared" si="0"/>
        <v>1</v>
      </c>
      <c r="V11" s="51">
        <f t="shared" si="0"/>
        <v>1</v>
      </c>
      <c r="W11" s="51">
        <f>SUM(W3:W9)/100</f>
        <v>1</v>
      </c>
      <c r="X11" s="51">
        <f t="shared" ref="X11:Z11" si="1">SUM(X3:X9)/100</f>
        <v>1.0000000000000002</v>
      </c>
      <c r="Y11" s="51">
        <f>SUM(Y3:Y9)/100</f>
        <v>1.0000000000000002</v>
      </c>
      <c r="Z11" s="51">
        <f t="shared" si="1"/>
        <v>1</v>
      </c>
      <c r="AA11" s="51">
        <f>SUM(AA3:AA9)/100</f>
        <v>1</v>
      </c>
      <c r="AB11" s="51">
        <f t="shared" si="0"/>
        <v>1</v>
      </c>
      <c r="AC11" s="51">
        <f t="shared" si="0"/>
        <v>1</v>
      </c>
      <c r="AD11" s="51">
        <f t="shared" si="0"/>
        <v>1</v>
      </c>
      <c r="AE11" s="51">
        <f t="shared" si="0"/>
        <v>1</v>
      </c>
      <c r="AF11" s="51">
        <f t="shared" si="0"/>
        <v>1.0000000000000002</v>
      </c>
      <c r="AG11" s="51">
        <f t="shared" si="0"/>
        <v>1</v>
      </c>
      <c r="AH11" s="51">
        <f t="shared" si="0"/>
        <v>1</v>
      </c>
      <c r="AI11" s="51">
        <f t="shared" si="0"/>
        <v>1</v>
      </c>
      <c r="AJ11" s="51">
        <f t="shared" si="0"/>
        <v>1</v>
      </c>
    </row>
    <row r="12" spans="1:37" ht="15.75" customHeight="1" x14ac:dyDescent="0.2">
      <c r="A12" s="18"/>
      <c r="B12" s="18"/>
      <c r="C12" s="18"/>
      <c r="D12" s="18"/>
      <c r="E12" s="18"/>
      <c r="F12" s="18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7" ht="15.75" customHeight="1" x14ac:dyDescent="0.2">
      <c r="A13" s="18"/>
      <c r="B13" s="18"/>
      <c r="C13" s="18"/>
      <c r="D13" s="18"/>
      <c r="E13" s="18"/>
      <c r="F13" s="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5"/>
    </row>
    <row r="14" spans="1:37" ht="21" x14ac:dyDescent="0.25">
      <c r="A14" s="61" t="s">
        <v>70</v>
      </c>
      <c r="B14" s="61"/>
      <c r="C14" s="61"/>
      <c r="D14" s="61"/>
      <c r="E14" s="61"/>
      <c r="F14" s="61"/>
      <c r="G14" s="66" t="s">
        <v>2</v>
      </c>
      <c r="H14" s="66" t="s">
        <v>3</v>
      </c>
      <c r="I14" s="66" t="s">
        <v>4</v>
      </c>
      <c r="J14" s="66" t="s">
        <v>5</v>
      </c>
      <c r="K14" s="66" t="s">
        <v>6</v>
      </c>
      <c r="L14" s="65" t="s">
        <v>7</v>
      </c>
      <c r="M14" s="65" t="s">
        <v>8</v>
      </c>
      <c r="N14" s="65" t="s">
        <v>9</v>
      </c>
      <c r="O14" s="65" t="s">
        <v>10</v>
      </c>
      <c r="P14" s="65" t="s">
        <v>11</v>
      </c>
      <c r="Q14" s="64" t="s">
        <v>12</v>
      </c>
      <c r="R14" s="64" t="s">
        <v>13</v>
      </c>
      <c r="S14" s="64" t="s">
        <v>14</v>
      </c>
      <c r="T14" s="64" t="s">
        <v>15</v>
      </c>
      <c r="U14" s="64" t="s">
        <v>16</v>
      </c>
      <c r="V14" s="63" t="s">
        <v>17</v>
      </c>
      <c r="W14" s="63" t="s">
        <v>18</v>
      </c>
      <c r="X14" s="63" t="s">
        <v>19</v>
      </c>
      <c r="Y14" s="63" t="s">
        <v>20</v>
      </c>
      <c r="Z14" s="63" t="s">
        <v>21</v>
      </c>
      <c r="AA14" s="62" t="s">
        <v>22</v>
      </c>
      <c r="AB14" s="62" t="s">
        <v>23</v>
      </c>
      <c r="AC14" s="62" t="s">
        <v>24</v>
      </c>
      <c r="AD14" s="62" t="s">
        <v>25</v>
      </c>
      <c r="AE14" s="62" t="s">
        <v>26</v>
      </c>
      <c r="AF14" s="60" t="s">
        <v>27</v>
      </c>
      <c r="AG14" s="60" t="s">
        <v>28</v>
      </c>
      <c r="AH14" s="60" t="s">
        <v>29</v>
      </c>
      <c r="AI14" s="60" t="s">
        <v>30</v>
      </c>
      <c r="AJ14" s="60" t="s">
        <v>31</v>
      </c>
      <c r="AK14" s="25"/>
    </row>
    <row r="15" spans="1:37" ht="15.75" customHeight="1" x14ac:dyDescent="0.2">
      <c r="A15" s="19" t="s">
        <v>0</v>
      </c>
      <c r="B15" s="19" t="s">
        <v>1</v>
      </c>
      <c r="C15" s="19" t="s">
        <v>44</v>
      </c>
      <c r="D15" s="19" t="s">
        <v>73</v>
      </c>
      <c r="E15" s="19" t="s">
        <v>46</v>
      </c>
      <c r="F15" s="33" t="s">
        <v>47</v>
      </c>
      <c r="G15" s="66"/>
      <c r="H15" s="66"/>
      <c r="I15" s="66"/>
      <c r="J15" s="66"/>
      <c r="K15" s="66"/>
      <c r="L15" s="65"/>
      <c r="M15" s="65"/>
      <c r="N15" s="65"/>
      <c r="O15" s="65"/>
      <c r="P15" s="65"/>
      <c r="Q15" s="64"/>
      <c r="R15" s="64"/>
      <c r="S15" s="64"/>
      <c r="T15" s="64"/>
      <c r="U15" s="64"/>
      <c r="V15" s="63"/>
      <c r="W15" s="63"/>
      <c r="X15" s="63"/>
      <c r="Y15" s="63"/>
      <c r="Z15" s="63"/>
      <c r="AA15" s="62"/>
      <c r="AB15" s="62"/>
      <c r="AC15" s="62"/>
      <c r="AD15" s="62"/>
      <c r="AE15" s="62"/>
      <c r="AF15" s="60"/>
      <c r="AG15" s="60"/>
      <c r="AH15" s="60"/>
      <c r="AI15" s="60"/>
      <c r="AJ15" s="60"/>
      <c r="AK15" s="25"/>
    </row>
    <row r="16" spans="1:37" ht="15.75" customHeight="1" x14ac:dyDescent="0.2">
      <c r="A16" s="21" t="s">
        <v>32</v>
      </c>
      <c r="B16" s="21" t="s">
        <v>36</v>
      </c>
      <c r="C16" s="20" t="s">
        <v>48</v>
      </c>
      <c r="D16" s="20" t="s">
        <v>49</v>
      </c>
      <c r="E16" s="20" t="s">
        <v>50</v>
      </c>
      <c r="F16" s="34" t="s">
        <v>51</v>
      </c>
      <c r="G16" s="31">
        <v>0</v>
      </c>
      <c r="H16" s="31">
        <v>7.18</v>
      </c>
      <c r="I16" s="31">
        <v>0</v>
      </c>
      <c r="J16" s="31">
        <v>19.059999999999999</v>
      </c>
      <c r="K16" s="31">
        <v>11.49</v>
      </c>
      <c r="L16" s="31">
        <v>0</v>
      </c>
      <c r="M16" s="31">
        <v>1.86</v>
      </c>
      <c r="N16" s="31">
        <v>3.17</v>
      </c>
      <c r="O16" s="31">
        <v>9.0500000000000007</v>
      </c>
      <c r="P16" s="31">
        <v>1.55</v>
      </c>
      <c r="Q16" s="31">
        <v>3.31</v>
      </c>
      <c r="R16" s="31">
        <v>26.59</v>
      </c>
      <c r="S16" s="31">
        <v>48.43</v>
      </c>
      <c r="T16" s="31">
        <v>92.25</v>
      </c>
      <c r="U16" s="31">
        <v>23.29</v>
      </c>
      <c r="V16" s="31">
        <v>74.77</v>
      </c>
      <c r="W16" s="31">
        <v>77.569999999999993</v>
      </c>
      <c r="X16" s="31">
        <v>33.39</v>
      </c>
      <c r="Y16" s="31">
        <v>5.9</v>
      </c>
      <c r="Z16" s="31">
        <v>55.46</v>
      </c>
      <c r="AA16" s="31">
        <v>69.2</v>
      </c>
      <c r="AB16" s="32">
        <v>18.93</v>
      </c>
      <c r="AC16" s="32">
        <v>14.09</v>
      </c>
      <c r="AD16" s="32">
        <v>32.229999999999997</v>
      </c>
      <c r="AE16" s="32">
        <v>27.33</v>
      </c>
      <c r="AF16" s="32">
        <v>23.18</v>
      </c>
      <c r="AG16" s="32">
        <v>17.62</v>
      </c>
      <c r="AH16" s="32">
        <v>0</v>
      </c>
      <c r="AI16" s="32">
        <v>25.01</v>
      </c>
      <c r="AJ16" s="32">
        <v>23.78</v>
      </c>
      <c r="AK16" s="25"/>
    </row>
    <row r="17" spans="1:37" ht="15.75" customHeight="1" x14ac:dyDescent="0.2">
      <c r="A17" s="21" t="s">
        <v>32</v>
      </c>
      <c r="B17" s="21" t="s">
        <v>36</v>
      </c>
      <c r="C17" s="20" t="s">
        <v>48</v>
      </c>
      <c r="D17" s="20" t="s">
        <v>52</v>
      </c>
      <c r="E17" s="20" t="s">
        <v>53</v>
      </c>
      <c r="F17" s="35" t="s">
        <v>39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1.55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14.58</v>
      </c>
      <c r="AA17" s="31">
        <v>0</v>
      </c>
      <c r="AB17" s="32">
        <v>2.1</v>
      </c>
      <c r="AC17" s="32">
        <v>0</v>
      </c>
      <c r="AD17" s="32">
        <v>0</v>
      </c>
      <c r="AE17" s="32">
        <v>0</v>
      </c>
      <c r="AF17" s="32">
        <v>3.43</v>
      </c>
      <c r="AG17" s="32">
        <v>0</v>
      </c>
      <c r="AH17" s="32">
        <v>41.26</v>
      </c>
      <c r="AI17" s="32">
        <v>2.34</v>
      </c>
      <c r="AJ17" s="32">
        <v>0</v>
      </c>
      <c r="AK17" s="25"/>
    </row>
    <row r="18" spans="1:37" x14ac:dyDescent="0.2">
      <c r="A18" s="21" t="s">
        <v>32</v>
      </c>
      <c r="B18" s="21" t="s">
        <v>36</v>
      </c>
      <c r="C18" s="22" t="s">
        <v>54</v>
      </c>
      <c r="D18" s="22" t="s">
        <v>55</v>
      </c>
      <c r="E18" s="22" t="s">
        <v>56</v>
      </c>
      <c r="F18" s="36" t="s">
        <v>57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2">
        <v>2.91</v>
      </c>
      <c r="AG18" s="32">
        <v>0</v>
      </c>
      <c r="AH18" s="32">
        <v>0</v>
      </c>
      <c r="AI18" s="32">
        <v>0</v>
      </c>
      <c r="AJ18" s="32">
        <v>0</v>
      </c>
      <c r="AK18" s="25"/>
    </row>
    <row r="19" spans="1:37" ht="15.75" customHeight="1" x14ac:dyDescent="0.2">
      <c r="A19" s="21" t="s">
        <v>32</v>
      </c>
      <c r="B19" s="21" t="s">
        <v>35</v>
      </c>
      <c r="C19" s="20" t="s">
        <v>58</v>
      </c>
      <c r="D19" s="20" t="s">
        <v>59</v>
      </c>
      <c r="E19" s="20" t="s">
        <v>60</v>
      </c>
      <c r="F19" s="34" t="s">
        <v>61</v>
      </c>
      <c r="G19" s="31">
        <v>100</v>
      </c>
      <c r="H19" s="31">
        <v>5.69</v>
      </c>
      <c r="I19" s="31">
        <v>9.49</v>
      </c>
      <c r="J19" s="31">
        <v>3.04</v>
      </c>
      <c r="K19" s="31">
        <v>0.89</v>
      </c>
      <c r="L19" s="31">
        <v>28.77</v>
      </c>
      <c r="M19" s="31">
        <v>12.2</v>
      </c>
      <c r="N19" s="31">
        <v>22.13</v>
      </c>
      <c r="O19" s="31">
        <v>35.090000000000003</v>
      </c>
      <c r="P19" s="31">
        <v>4.01</v>
      </c>
      <c r="Q19" s="31">
        <v>42.63</v>
      </c>
      <c r="R19" s="31">
        <v>34.74</v>
      </c>
      <c r="S19" s="31">
        <v>5.76</v>
      </c>
      <c r="T19" s="31">
        <v>4.95</v>
      </c>
      <c r="U19" s="31">
        <v>12.62</v>
      </c>
      <c r="V19" s="31">
        <v>12.81</v>
      </c>
      <c r="W19" s="31">
        <v>3.72</v>
      </c>
      <c r="X19" s="31">
        <v>26.5</v>
      </c>
      <c r="Y19" s="31">
        <v>46.06</v>
      </c>
      <c r="Z19" s="31">
        <v>0</v>
      </c>
      <c r="AA19" s="31">
        <v>30.8</v>
      </c>
      <c r="AB19" s="32">
        <v>11.57</v>
      </c>
      <c r="AC19" s="32">
        <v>55.36</v>
      </c>
      <c r="AD19" s="32">
        <v>17.559999999999999</v>
      </c>
      <c r="AE19" s="32">
        <v>40.840000000000003</v>
      </c>
      <c r="AF19" s="32">
        <v>6.82</v>
      </c>
      <c r="AG19" s="32">
        <v>8.24</v>
      </c>
      <c r="AH19" s="32">
        <v>0</v>
      </c>
      <c r="AI19" s="32">
        <v>7.15</v>
      </c>
      <c r="AJ19" s="32">
        <v>8.57</v>
      </c>
      <c r="AK19" s="25"/>
    </row>
    <row r="20" spans="1:37" ht="15.75" customHeight="1" x14ac:dyDescent="0.2">
      <c r="A20" s="53" t="s">
        <v>32</v>
      </c>
      <c r="B20" s="53" t="s">
        <v>35</v>
      </c>
      <c r="C20" s="28" t="s">
        <v>58</v>
      </c>
      <c r="D20" s="28" t="s">
        <v>59</v>
      </c>
      <c r="E20" s="28" t="s">
        <v>62</v>
      </c>
      <c r="F20" s="37" t="s">
        <v>63</v>
      </c>
      <c r="G20" s="31">
        <v>0</v>
      </c>
      <c r="H20" s="31">
        <v>86.2</v>
      </c>
      <c r="I20" s="31">
        <v>90.51</v>
      </c>
      <c r="J20" s="31">
        <v>77.900000000000006</v>
      </c>
      <c r="K20" s="31">
        <v>87.62</v>
      </c>
      <c r="L20" s="31">
        <v>71.23</v>
      </c>
      <c r="M20" s="31">
        <v>85.94</v>
      </c>
      <c r="N20" s="31">
        <v>74.7</v>
      </c>
      <c r="O20" s="31">
        <v>55.86</v>
      </c>
      <c r="P20" s="31">
        <v>94.44</v>
      </c>
      <c r="Q20" s="31">
        <v>54.06</v>
      </c>
      <c r="R20" s="31">
        <v>36.450000000000003</v>
      </c>
      <c r="S20" s="31">
        <v>45.81</v>
      </c>
      <c r="T20" s="31">
        <v>2.8</v>
      </c>
      <c r="U20" s="31">
        <v>64.09</v>
      </c>
      <c r="V20" s="31">
        <v>11.17</v>
      </c>
      <c r="W20" s="31">
        <v>18.71</v>
      </c>
      <c r="X20" s="31">
        <v>39.15</v>
      </c>
      <c r="Y20" s="31">
        <v>47.54</v>
      </c>
      <c r="Z20" s="31">
        <v>29.96</v>
      </c>
      <c r="AA20" s="31">
        <v>0</v>
      </c>
      <c r="AB20" s="32">
        <v>67.400000000000006</v>
      </c>
      <c r="AC20" s="32">
        <v>30.55</v>
      </c>
      <c r="AD20" s="32">
        <v>50.21</v>
      </c>
      <c r="AE20" s="32">
        <v>31.83</v>
      </c>
      <c r="AF20" s="32">
        <v>63.66</v>
      </c>
      <c r="AG20" s="32">
        <v>74.14</v>
      </c>
      <c r="AH20" s="32">
        <v>58.74</v>
      </c>
      <c r="AI20" s="32">
        <v>65.5</v>
      </c>
      <c r="AJ20" s="32">
        <v>67.650000000000006</v>
      </c>
      <c r="AK20" s="25"/>
    </row>
    <row r="21" spans="1:37" ht="15.75" customHeight="1" x14ac:dyDescent="0.2">
      <c r="A21" s="29" t="s">
        <v>32</v>
      </c>
      <c r="B21" s="29" t="s">
        <v>35</v>
      </c>
      <c r="C21" s="30" t="s">
        <v>58</v>
      </c>
      <c r="D21" s="30" t="s">
        <v>59</v>
      </c>
      <c r="E21" s="30" t="s">
        <v>62</v>
      </c>
      <c r="F21" s="38" t="s">
        <v>64</v>
      </c>
      <c r="G21" s="31">
        <v>0</v>
      </c>
      <c r="H21" s="31">
        <v>0.93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0.67</v>
      </c>
      <c r="S21" s="31">
        <v>0</v>
      </c>
      <c r="T21" s="31">
        <v>0</v>
      </c>
      <c r="U21" s="31">
        <v>0</v>
      </c>
      <c r="V21" s="31">
        <v>1.25</v>
      </c>
      <c r="W21" s="31">
        <v>0</v>
      </c>
      <c r="X21" s="31">
        <v>0.96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25"/>
    </row>
    <row r="22" spans="1:37" s="25" customFormat="1" ht="15.75" customHeight="1" x14ac:dyDescent="0.2">
      <c r="A22" s="29" t="s">
        <v>37</v>
      </c>
      <c r="B22" s="29" t="s">
        <v>38</v>
      </c>
      <c r="C22" s="29" t="s">
        <v>65</v>
      </c>
      <c r="D22" s="29" t="s">
        <v>66</v>
      </c>
      <c r="E22" s="29" t="s">
        <v>67</v>
      </c>
      <c r="F22" s="54" t="s">
        <v>68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0.5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</row>
    <row r="23" spans="1:37" s="25" customFormat="1" ht="15.75" customHeight="1" x14ac:dyDescent="0.2">
      <c r="A23" s="55"/>
      <c r="B23" s="16"/>
      <c r="C23" s="16"/>
      <c r="D23" s="16"/>
      <c r="E23" s="1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4"/>
      <c r="AC23" s="24"/>
      <c r="AD23" s="24"/>
      <c r="AE23" s="24"/>
      <c r="AF23" s="23"/>
      <c r="AG23" s="24"/>
      <c r="AH23" s="24"/>
      <c r="AI23" s="24"/>
      <c r="AJ23" s="24"/>
    </row>
    <row r="24" spans="1:37" ht="15.75" customHeight="1" x14ac:dyDescent="0.2">
      <c r="A24" s="18"/>
      <c r="B24" s="18"/>
      <c r="C24" s="18"/>
      <c r="D24" s="18"/>
      <c r="E24" s="18"/>
      <c r="F24" s="18" t="s">
        <v>69</v>
      </c>
      <c r="G24" s="51">
        <f>SUM(G16:G22)/100</f>
        <v>1</v>
      </c>
      <c r="H24" s="51">
        <f t="shared" ref="H24:AJ24" si="2">SUM(H16:H22)/100</f>
        <v>1.0000000000000002</v>
      </c>
      <c r="I24" s="51">
        <f t="shared" si="2"/>
        <v>1</v>
      </c>
      <c r="J24" s="51">
        <f t="shared" si="2"/>
        <v>1</v>
      </c>
      <c r="K24" s="51">
        <f t="shared" si="2"/>
        <v>1</v>
      </c>
      <c r="L24" s="51">
        <f t="shared" si="2"/>
        <v>1</v>
      </c>
      <c r="M24" s="51">
        <f t="shared" si="2"/>
        <v>1</v>
      </c>
      <c r="N24" s="51">
        <f t="shared" si="2"/>
        <v>1</v>
      </c>
      <c r="O24" s="51">
        <f t="shared" si="2"/>
        <v>1</v>
      </c>
      <c r="P24" s="51">
        <f t="shared" si="2"/>
        <v>1</v>
      </c>
      <c r="Q24" s="51">
        <f t="shared" si="2"/>
        <v>1</v>
      </c>
      <c r="R24" s="51">
        <f t="shared" si="2"/>
        <v>1.0000000000000002</v>
      </c>
      <c r="S24" s="51">
        <f t="shared" si="2"/>
        <v>1</v>
      </c>
      <c r="T24" s="51">
        <f t="shared" si="2"/>
        <v>1</v>
      </c>
      <c r="U24" s="51">
        <f t="shared" si="2"/>
        <v>1</v>
      </c>
      <c r="V24" s="51">
        <f t="shared" si="2"/>
        <v>1</v>
      </c>
      <c r="W24" s="51">
        <f t="shared" si="2"/>
        <v>1</v>
      </c>
      <c r="X24" s="51">
        <f t="shared" si="2"/>
        <v>0.99999999999999989</v>
      </c>
      <c r="Y24" s="51">
        <f t="shared" si="2"/>
        <v>1</v>
      </c>
      <c r="Z24" s="51">
        <f t="shared" si="2"/>
        <v>1</v>
      </c>
      <c r="AA24" s="51">
        <f t="shared" si="2"/>
        <v>1</v>
      </c>
      <c r="AB24" s="51">
        <f t="shared" si="2"/>
        <v>1</v>
      </c>
      <c r="AC24" s="51">
        <f t="shared" si="2"/>
        <v>1</v>
      </c>
      <c r="AD24" s="51">
        <f t="shared" si="2"/>
        <v>1</v>
      </c>
      <c r="AE24" s="51">
        <f t="shared" si="2"/>
        <v>1</v>
      </c>
      <c r="AF24" s="51">
        <f t="shared" si="2"/>
        <v>1</v>
      </c>
      <c r="AG24" s="51">
        <f t="shared" si="2"/>
        <v>1</v>
      </c>
      <c r="AH24" s="51">
        <f t="shared" si="2"/>
        <v>1</v>
      </c>
      <c r="AI24" s="51">
        <f t="shared" si="2"/>
        <v>1</v>
      </c>
      <c r="AJ24" s="51">
        <f t="shared" si="2"/>
        <v>1</v>
      </c>
    </row>
    <row r="25" spans="1:37" ht="15.7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7" ht="15.75" customHeight="1" x14ac:dyDescent="0.2">
      <c r="A26" s="52"/>
      <c r="B26" s="52"/>
      <c r="C26" s="52"/>
      <c r="D26" s="52"/>
      <c r="E26" s="52"/>
      <c r="F26" s="5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25"/>
    </row>
    <row r="27" spans="1:37" ht="21" x14ac:dyDescent="0.25">
      <c r="A27" s="61" t="s">
        <v>71</v>
      </c>
      <c r="B27" s="61"/>
      <c r="C27" s="61"/>
      <c r="D27" s="61"/>
      <c r="E27" s="61"/>
      <c r="F27" s="61"/>
      <c r="G27" s="66" t="s">
        <v>2</v>
      </c>
      <c r="H27" s="66" t="s">
        <v>3</v>
      </c>
      <c r="I27" s="66" t="s">
        <v>4</v>
      </c>
      <c r="J27" s="66" t="s">
        <v>5</v>
      </c>
      <c r="K27" s="66" t="s">
        <v>6</v>
      </c>
      <c r="L27" s="65" t="s">
        <v>7</v>
      </c>
      <c r="M27" s="65" t="s">
        <v>8</v>
      </c>
      <c r="N27" s="65" t="s">
        <v>9</v>
      </c>
      <c r="O27" s="65" t="s">
        <v>10</v>
      </c>
      <c r="P27" s="65" t="s">
        <v>11</v>
      </c>
      <c r="Q27" s="64" t="s">
        <v>12</v>
      </c>
      <c r="R27" s="64" t="s">
        <v>13</v>
      </c>
      <c r="S27" s="64" t="s">
        <v>14</v>
      </c>
      <c r="T27" s="64" t="s">
        <v>15</v>
      </c>
      <c r="U27" s="64" t="s">
        <v>16</v>
      </c>
      <c r="V27" s="63" t="s">
        <v>17</v>
      </c>
      <c r="W27" s="63" t="s">
        <v>18</v>
      </c>
      <c r="X27" s="63" t="s">
        <v>19</v>
      </c>
      <c r="Y27" s="63" t="s">
        <v>20</v>
      </c>
      <c r="Z27" s="63" t="s">
        <v>21</v>
      </c>
      <c r="AA27" s="62" t="s">
        <v>22</v>
      </c>
      <c r="AB27" s="62" t="s">
        <v>23</v>
      </c>
      <c r="AC27" s="62" t="s">
        <v>24</v>
      </c>
      <c r="AD27" s="62" t="s">
        <v>25</v>
      </c>
      <c r="AE27" s="62" t="s">
        <v>26</v>
      </c>
      <c r="AF27" s="60" t="s">
        <v>27</v>
      </c>
      <c r="AG27" s="60" t="s">
        <v>28</v>
      </c>
      <c r="AH27" s="60" t="s">
        <v>29</v>
      </c>
      <c r="AI27" s="60" t="s">
        <v>30</v>
      </c>
      <c r="AJ27" s="60" t="s">
        <v>31</v>
      </c>
      <c r="AK27" s="25"/>
    </row>
    <row r="28" spans="1:37" ht="15.75" customHeight="1" x14ac:dyDescent="0.2">
      <c r="A28" s="19" t="s">
        <v>0</v>
      </c>
      <c r="B28" s="19" t="s">
        <v>1</v>
      </c>
      <c r="C28" s="19" t="s">
        <v>44</v>
      </c>
      <c r="D28" s="19" t="s">
        <v>73</v>
      </c>
      <c r="E28" s="19" t="s">
        <v>46</v>
      </c>
      <c r="F28" s="33" t="s">
        <v>47</v>
      </c>
      <c r="G28" s="66"/>
      <c r="H28" s="66"/>
      <c r="I28" s="66"/>
      <c r="J28" s="66"/>
      <c r="K28" s="66"/>
      <c r="L28" s="65"/>
      <c r="M28" s="65"/>
      <c r="N28" s="65"/>
      <c r="O28" s="65"/>
      <c r="P28" s="65"/>
      <c r="Q28" s="64"/>
      <c r="R28" s="64"/>
      <c r="S28" s="64"/>
      <c r="T28" s="64"/>
      <c r="U28" s="64"/>
      <c r="V28" s="63"/>
      <c r="W28" s="63"/>
      <c r="X28" s="63"/>
      <c r="Y28" s="63"/>
      <c r="Z28" s="63"/>
      <c r="AA28" s="62"/>
      <c r="AB28" s="62"/>
      <c r="AC28" s="62"/>
      <c r="AD28" s="62"/>
      <c r="AE28" s="62"/>
      <c r="AF28" s="60"/>
      <c r="AG28" s="60"/>
      <c r="AH28" s="60"/>
      <c r="AI28" s="60"/>
      <c r="AJ28" s="60"/>
      <c r="AK28" s="25"/>
    </row>
    <row r="29" spans="1:37" ht="15.75" customHeight="1" x14ac:dyDescent="0.2">
      <c r="A29" s="21" t="s">
        <v>32</v>
      </c>
      <c r="B29" s="21" t="s">
        <v>36</v>
      </c>
      <c r="C29" s="20" t="s">
        <v>48</v>
      </c>
      <c r="D29" s="20" t="s">
        <v>49</v>
      </c>
      <c r="E29" s="20" t="s">
        <v>50</v>
      </c>
      <c r="F29" s="34" t="s">
        <v>51</v>
      </c>
      <c r="G29" s="41">
        <v>0</v>
      </c>
      <c r="H29" s="42">
        <v>8.5399999999999991</v>
      </c>
      <c r="I29" s="42">
        <v>0</v>
      </c>
      <c r="J29" s="42">
        <v>16.309999999999999</v>
      </c>
      <c r="K29" s="42">
        <v>6.33</v>
      </c>
      <c r="L29" s="42">
        <v>0</v>
      </c>
      <c r="M29" s="42">
        <v>1.95</v>
      </c>
      <c r="N29" s="42">
        <v>4.59</v>
      </c>
      <c r="O29" s="42">
        <v>8.14</v>
      </c>
      <c r="P29" s="42">
        <v>0</v>
      </c>
      <c r="Q29" s="42">
        <v>2.74</v>
      </c>
      <c r="R29" s="42">
        <v>27.82</v>
      </c>
      <c r="S29" s="42">
        <v>54.97</v>
      </c>
      <c r="T29" s="42">
        <v>96.48</v>
      </c>
      <c r="U29" s="42">
        <v>28</v>
      </c>
      <c r="V29" s="42">
        <v>80.98</v>
      </c>
      <c r="W29" s="42">
        <v>77.569999999999993</v>
      </c>
      <c r="X29" s="42">
        <v>37.4</v>
      </c>
      <c r="Y29" s="42">
        <v>6.38</v>
      </c>
      <c r="Z29" s="42">
        <v>70.27</v>
      </c>
      <c r="AA29" s="42">
        <v>70.5</v>
      </c>
      <c r="AB29" s="43">
        <v>18.37</v>
      </c>
      <c r="AC29" s="43">
        <v>14.6</v>
      </c>
      <c r="AD29" s="43">
        <v>34.79</v>
      </c>
      <c r="AE29" s="43">
        <v>31.42</v>
      </c>
      <c r="AF29" s="43">
        <v>23.75</v>
      </c>
      <c r="AG29" s="43">
        <v>16.309999999999999</v>
      </c>
      <c r="AH29" s="43">
        <v>7.56</v>
      </c>
      <c r="AI29" s="43">
        <v>27.28</v>
      </c>
      <c r="AJ29" s="43">
        <v>24.25</v>
      </c>
      <c r="AK29" s="25"/>
    </row>
    <row r="30" spans="1:37" ht="15.75" customHeight="1" x14ac:dyDescent="0.2">
      <c r="A30" s="21" t="s">
        <v>32</v>
      </c>
      <c r="B30" s="21" t="s">
        <v>36</v>
      </c>
      <c r="C30" s="20" t="s">
        <v>48</v>
      </c>
      <c r="D30" s="20" t="s">
        <v>52</v>
      </c>
      <c r="E30" s="20" t="s">
        <v>53</v>
      </c>
      <c r="F30" s="35" t="s">
        <v>39</v>
      </c>
      <c r="G30" s="39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2.86</v>
      </c>
      <c r="AA30" s="31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0.78</v>
      </c>
      <c r="AG30" s="32">
        <v>0</v>
      </c>
      <c r="AH30" s="32">
        <v>15.23</v>
      </c>
      <c r="AI30" s="32">
        <v>3.86</v>
      </c>
      <c r="AJ30" s="32">
        <v>0.43</v>
      </c>
      <c r="AK30" s="25"/>
    </row>
    <row r="31" spans="1:37" x14ac:dyDescent="0.2">
      <c r="A31" s="21" t="s">
        <v>32</v>
      </c>
      <c r="B31" s="21" t="s">
        <v>36</v>
      </c>
      <c r="C31" s="22" t="s">
        <v>54</v>
      </c>
      <c r="D31" s="22" t="s">
        <v>55</v>
      </c>
      <c r="E31" s="22" t="s">
        <v>56</v>
      </c>
      <c r="F31" s="36" t="s">
        <v>57</v>
      </c>
      <c r="G31" s="39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2">
        <v>3.53</v>
      </c>
      <c r="AG31" s="32">
        <v>0</v>
      </c>
      <c r="AH31" s="32">
        <v>0</v>
      </c>
      <c r="AI31" s="32">
        <v>0</v>
      </c>
      <c r="AJ31" s="32">
        <v>0</v>
      </c>
      <c r="AK31" s="25"/>
    </row>
    <row r="32" spans="1:37" ht="15.75" customHeight="1" x14ac:dyDescent="0.2">
      <c r="A32" s="21" t="s">
        <v>32</v>
      </c>
      <c r="B32" s="21" t="s">
        <v>35</v>
      </c>
      <c r="C32" s="20" t="s">
        <v>58</v>
      </c>
      <c r="D32" s="20" t="s">
        <v>59</v>
      </c>
      <c r="E32" s="20" t="s">
        <v>60</v>
      </c>
      <c r="F32" s="34" t="s">
        <v>61</v>
      </c>
      <c r="G32" s="40">
        <v>100</v>
      </c>
      <c r="H32" s="31">
        <v>0</v>
      </c>
      <c r="I32" s="31">
        <v>8.34</v>
      </c>
      <c r="J32" s="31">
        <v>3.74</v>
      </c>
      <c r="K32" s="31">
        <v>0</v>
      </c>
      <c r="L32" s="31">
        <v>28.38</v>
      </c>
      <c r="M32" s="31">
        <v>12</v>
      </c>
      <c r="N32" s="31">
        <v>21.32</v>
      </c>
      <c r="O32" s="31">
        <v>30.18</v>
      </c>
      <c r="P32" s="31">
        <v>28.38</v>
      </c>
      <c r="Q32" s="31">
        <v>44</v>
      </c>
      <c r="R32" s="31">
        <v>37.1</v>
      </c>
      <c r="S32" s="31">
        <v>3.6</v>
      </c>
      <c r="T32" s="31">
        <v>3.52</v>
      </c>
      <c r="U32" s="31">
        <v>8.27</v>
      </c>
      <c r="V32" s="31">
        <v>9.35</v>
      </c>
      <c r="W32" s="31">
        <v>4.45</v>
      </c>
      <c r="X32" s="31">
        <v>23.86</v>
      </c>
      <c r="Y32" s="31">
        <v>42.6</v>
      </c>
      <c r="Z32" s="31">
        <v>0</v>
      </c>
      <c r="AA32" s="31">
        <v>29.5</v>
      </c>
      <c r="AB32" s="32">
        <v>12.57</v>
      </c>
      <c r="AC32" s="32">
        <v>54.05</v>
      </c>
      <c r="AD32" s="32">
        <v>18.100000000000001</v>
      </c>
      <c r="AE32" s="32">
        <v>36.46</v>
      </c>
      <c r="AF32" s="32">
        <v>6.4</v>
      </c>
      <c r="AG32" s="32">
        <v>7.53</v>
      </c>
      <c r="AH32" s="32">
        <v>0</v>
      </c>
      <c r="AI32" s="32">
        <v>6.21</v>
      </c>
      <c r="AJ32" s="32">
        <v>7.51</v>
      </c>
      <c r="AK32" s="25"/>
    </row>
    <row r="33" spans="1:37" ht="15.75" customHeight="1" x14ac:dyDescent="0.2">
      <c r="A33" s="21" t="s">
        <v>32</v>
      </c>
      <c r="B33" s="21" t="s">
        <v>35</v>
      </c>
      <c r="C33" s="20" t="s">
        <v>58</v>
      </c>
      <c r="D33" s="20" t="s">
        <v>59</v>
      </c>
      <c r="E33" s="20" t="s">
        <v>62</v>
      </c>
      <c r="F33" s="34" t="s">
        <v>63</v>
      </c>
      <c r="G33" s="39">
        <v>0</v>
      </c>
      <c r="H33" s="31">
        <v>91.46</v>
      </c>
      <c r="I33" s="31">
        <v>91.66</v>
      </c>
      <c r="J33" s="31">
        <v>79.95</v>
      </c>
      <c r="K33" s="31">
        <v>93.67</v>
      </c>
      <c r="L33" s="39">
        <v>71.62</v>
      </c>
      <c r="M33" s="31">
        <v>86.05</v>
      </c>
      <c r="N33" s="31">
        <v>74.09</v>
      </c>
      <c r="O33" s="31">
        <v>61.68</v>
      </c>
      <c r="P33" s="31">
        <v>71.62</v>
      </c>
      <c r="Q33" s="31">
        <v>53.26</v>
      </c>
      <c r="R33" s="31">
        <v>35.08</v>
      </c>
      <c r="S33" s="31">
        <v>41.43</v>
      </c>
      <c r="T33" s="31">
        <v>0</v>
      </c>
      <c r="U33" s="31">
        <v>63.73</v>
      </c>
      <c r="V33" s="31">
        <v>9.67</v>
      </c>
      <c r="W33" s="31">
        <v>17.98</v>
      </c>
      <c r="X33" s="31">
        <v>38.74</v>
      </c>
      <c r="Y33" s="31">
        <v>51.02</v>
      </c>
      <c r="Z33" s="31">
        <v>26.87</v>
      </c>
      <c r="AA33" s="31">
        <v>0</v>
      </c>
      <c r="AB33" s="32">
        <v>69.06</v>
      </c>
      <c r="AC33" s="32">
        <v>31.35</v>
      </c>
      <c r="AD33" s="32">
        <v>47.11</v>
      </c>
      <c r="AE33" s="32">
        <v>32.119999999999997</v>
      </c>
      <c r="AF33" s="32">
        <v>65.540000000000006</v>
      </c>
      <c r="AG33" s="32">
        <v>76.16</v>
      </c>
      <c r="AH33" s="31">
        <v>77.209999999999994</v>
      </c>
      <c r="AI33" s="32">
        <v>62.65</v>
      </c>
      <c r="AJ33" s="32">
        <v>67.81</v>
      </c>
      <c r="AK33" s="25"/>
    </row>
    <row r="34" spans="1:37" ht="15.75" customHeight="1" x14ac:dyDescent="0.2">
      <c r="A34" s="21" t="s">
        <v>32</v>
      </c>
      <c r="B34" s="21" t="s">
        <v>35</v>
      </c>
      <c r="C34" s="20" t="s">
        <v>58</v>
      </c>
      <c r="D34" s="20" t="s">
        <v>59</v>
      </c>
      <c r="E34" s="20" t="s">
        <v>62</v>
      </c>
      <c r="F34" s="34" t="s">
        <v>64</v>
      </c>
      <c r="G34" s="39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2">
        <v>0</v>
      </c>
      <c r="AI34" s="31">
        <v>0</v>
      </c>
      <c r="AJ34" s="31">
        <v>0</v>
      </c>
      <c r="AK34" s="25"/>
    </row>
    <row r="35" spans="1:37" ht="15.75" customHeight="1" x14ac:dyDescent="0.2">
      <c r="A35" s="21" t="s">
        <v>37</v>
      </c>
      <c r="B35" s="21" t="s">
        <v>38</v>
      </c>
      <c r="C35" s="21" t="s">
        <v>65</v>
      </c>
      <c r="D35" s="21" t="s">
        <v>66</v>
      </c>
      <c r="E35" s="21" t="s">
        <v>67</v>
      </c>
      <c r="F35" s="50" t="s">
        <v>68</v>
      </c>
      <c r="G35" s="39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25"/>
    </row>
    <row r="36" spans="1:37" ht="15.75" customHeight="1" x14ac:dyDescent="0.2">
      <c r="A36" s="16"/>
      <c r="B36" s="16"/>
      <c r="C36" s="16"/>
      <c r="D36" s="16"/>
      <c r="E36" s="16"/>
      <c r="F36" s="1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7" ht="15.75" customHeight="1" x14ac:dyDescent="0.2">
      <c r="A37" s="18"/>
      <c r="B37" s="18"/>
      <c r="C37" s="18"/>
      <c r="D37" s="18"/>
      <c r="E37" s="18"/>
      <c r="F37" s="18" t="s">
        <v>69</v>
      </c>
      <c r="G37" s="51">
        <f>SUM(G29:G35)/100</f>
        <v>1</v>
      </c>
      <c r="H37" s="51">
        <f t="shared" ref="H37:AJ37" si="3">SUM(H29:H35)/100</f>
        <v>1</v>
      </c>
      <c r="I37" s="51">
        <f t="shared" si="3"/>
        <v>1</v>
      </c>
      <c r="J37" s="51">
        <f t="shared" si="3"/>
        <v>1</v>
      </c>
      <c r="K37" s="51">
        <f t="shared" si="3"/>
        <v>1</v>
      </c>
      <c r="L37" s="51">
        <f>SUM(L29:L35)/100</f>
        <v>1</v>
      </c>
      <c r="M37" s="51">
        <f t="shared" si="3"/>
        <v>1</v>
      </c>
      <c r="N37" s="51">
        <f t="shared" si="3"/>
        <v>1</v>
      </c>
      <c r="O37" s="51">
        <f t="shared" si="3"/>
        <v>1</v>
      </c>
      <c r="P37" s="51">
        <f t="shared" si="3"/>
        <v>1</v>
      </c>
      <c r="Q37" s="51">
        <f t="shared" si="3"/>
        <v>1</v>
      </c>
      <c r="R37" s="51">
        <f t="shared" si="3"/>
        <v>1</v>
      </c>
      <c r="S37" s="51">
        <f t="shared" si="3"/>
        <v>1</v>
      </c>
      <c r="T37" s="51">
        <f t="shared" si="3"/>
        <v>1</v>
      </c>
      <c r="U37" s="51">
        <f t="shared" si="3"/>
        <v>1</v>
      </c>
      <c r="V37" s="51">
        <f t="shared" si="3"/>
        <v>1</v>
      </c>
      <c r="W37" s="51">
        <f t="shared" si="3"/>
        <v>1</v>
      </c>
      <c r="X37" s="51">
        <f t="shared" si="3"/>
        <v>1</v>
      </c>
      <c r="Y37" s="51">
        <f t="shared" si="3"/>
        <v>1</v>
      </c>
      <c r="Z37" s="51">
        <f t="shared" si="3"/>
        <v>1</v>
      </c>
      <c r="AA37" s="51">
        <f t="shared" si="3"/>
        <v>1</v>
      </c>
      <c r="AB37" s="51">
        <f t="shared" si="3"/>
        <v>1</v>
      </c>
      <c r="AC37" s="51">
        <f t="shared" si="3"/>
        <v>1</v>
      </c>
      <c r="AD37" s="51">
        <f t="shared" si="3"/>
        <v>1</v>
      </c>
      <c r="AE37" s="51">
        <f t="shared" si="3"/>
        <v>1</v>
      </c>
      <c r="AF37" s="51">
        <f t="shared" si="3"/>
        <v>1</v>
      </c>
      <c r="AG37" s="51">
        <f t="shared" si="3"/>
        <v>1</v>
      </c>
      <c r="AH37" s="51">
        <f t="shared" si="3"/>
        <v>1</v>
      </c>
      <c r="AI37" s="51">
        <f t="shared" si="3"/>
        <v>1</v>
      </c>
      <c r="AJ37" s="51">
        <f t="shared" si="3"/>
        <v>1</v>
      </c>
    </row>
    <row r="38" spans="1:37" ht="15.7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 spans="1:37" ht="15.75" customHeight="1" x14ac:dyDescent="0.2">
      <c r="A39" s="52"/>
      <c r="B39" s="52"/>
      <c r="C39" s="52"/>
      <c r="D39" s="52"/>
      <c r="E39" s="52"/>
      <c r="F39" s="5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25"/>
    </row>
    <row r="40" spans="1:37" ht="21" x14ac:dyDescent="0.25">
      <c r="A40" s="61" t="s">
        <v>72</v>
      </c>
      <c r="B40" s="61"/>
      <c r="C40" s="61"/>
      <c r="D40" s="61"/>
      <c r="E40" s="61"/>
      <c r="F40" s="61"/>
      <c r="G40" s="66" t="s">
        <v>2</v>
      </c>
      <c r="H40" s="66" t="s">
        <v>3</v>
      </c>
      <c r="I40" s="66" t="s">
        <v>4</v>
      </c>
      <c r="J40" s="66" t="s">
        <v>5</v>
      </c>
      <c r="K40" s="66" t="s">
        <v>6</v>
      </c>
      <c r="L40" s="65" t="s">
        <v>7</v>
      </c>
      <c r="M40" s="65" t="s">
        <v>8</v>
      </c>
      <c r="N40" s="65" t="s">
        <v>9</v>
      </c>
      <c r="O40" s="65" t="s">
        <v>10</v>
      </c>
      <c r="P40" s="65" t="s">
        <v>11</v>
      </c>
      <c r="Q40" s="64" t="s">
        <v>12</v>
      </c>
      <c r="R40" s="64" t="s">
        <v>13</v>
      </c>
      <c r="S40" s="64" t="s">
        <v>14</v>
      </c>
      <c r="T40" s="64" t="s">
        <v>15</v>
      </c>
      <c r="U40" s="64" t="s">
        <v>16</v>
      </c>
      <c r="V40" s="63" t="s">
        <v>17</v>
      </c>
      <c r="W40" s="63" t="s">
        <v>18</v>
      </c>
      <c r="X40" s="63" t="s">
        <v>19</v>
      </c>
      <c r="Y40" s="63" t="s">
        <v>20</v>
      </c>
      <c r="Z40" s="63" t="s">
        <v>21</v>
      </c>
      <c r="AA40" s="62" t="s">
        <v>22</v>
      </c>
      <c r="AB40" s="62" t="s">
        <v>23</v>
      </c>
      <c r="AC40" s="62" t="s">
        <v>24</v>
      </c>
      <c r="AD40" s="62" t="s">
        <v>25</v>
      </c>
      <c r="AE40" s="62" t="s">
        <v>26</v>
      </c>
      <c r="AF40" s="60" t="s">
        <v>27</v>
      </c>
      <c r="AG40" s="60" t="s">
        <v>28</v>
      </c>
      <c r="AH40" s="60" t="s">
        <v>29</v>
      </c>
      <c r="AI40" s="60" t="s">
        <v>30</v>
      </c>
      <c r="AJ40" s="60" t="s">
        <v>31</v>
      </c>
      <c r="AK40" s="25"/>
    </row>
    <row r="41" spans="1:37" ht="15.75" customHeight="1" x14ac:dyDescent="0.2">
      <c r="A41" s="19" t="s">
        <v>0</v>
      </c>
      <c r="B41" s="19" t="s">
        <v>1</v>
      </c>
      <c r="C41" s="19" t="s">
        <v>44</v>
      </c>
      <c r="D41" s="19" t="s">
        <v>73</v>
      </c>
      <c r="E41" s="19" t="s">
        <v>46</v>
      </c>
      <c r="F41" s="33" t="s">
        <v>47</v>
      </c>
      <c r="G41" s="66"/>
      <c r="H41" s="66"/>
      <c r="I41" s="66"/>
      <c r="J41" s="66"/>
      <c r="K41" s="66"/>
      <c r="L41" s="65"/>
      <c r="M41" s="65"/>
      <c r="N41" s="65"/>
      <c r="O41" s="65"/>
      <c r="P41" s="65"/>
      <c r="Q41" s="64"/>
      <c r="R41" s="64"/>
      <c r="S41" s="64"/>
      <c r="T41" s="64"/>
      <c r="U41" s="64"/>
      <c r="V41" s="63"/>
      <c r="W41" s="63"/>
      <c r="X41" s="63"/>
      <c r="Y41" s="63"/>
      <c r="Z41" s="63"/>
      <c r="AA41" s="62"/>
      <c r="AB41" s="62"/>
      <c r="AC41" s="62"/>
      <c r="AD41" s="62"/>
      <c r="AE41" s="62"/>
      <c r="AF41" s="60"/>
      <c r="AG41" s="60"/>
      <c r="AH41" s="60"/>
      <c r="AI41" s="60"/>
      <c r="AJ41" s="60"/>
      <c r="AK41" s="25"/>
    </row>
    <row r="42" spans="1:37" ht="15.75" customHeight="1" x14ac:dyDescent="0.2">
      <c r="A42" s="21" t="s">
        <v>32</v>
      </c>
      <c r="B42" s="21" t="s">
        <v>36</v>
      </c>
      <c r="C42" s="20" t="s">
        <v>48</v>
      </c>
      <c r="D42" s="20" t="s">
        <v>49</v>
      </c>
      <c r="E42" s="20" t="s">
        <v>50</v>
      </c>
      <c r="F42" s="34" t="s">
        <v>51</v>
      </c>
      <c r="G42" s="31">
        <v>0</v>
      </c>
      <c r="H42" s="31">
        <v>6.25</v>
      </c>
      <c r="I42" s="31">
        <v>0</v>
      </c>
      <c r="J42" s="31">
        <v>21.64</v>
      </c>
      <c r="K42" s="31">
        <v>9.2100000000000009</v>
      </c>
      <c r="L42" s="31">
        <v>0</v>
      </c>
      <c r="M42" s="31">
        <v>1.58</v>
      </c>
      <c r="N42" s="31">
        <v>3.86</v>
      </c>
      <c r="O42" s="31">
        <v>7.98</v>
      </c>
      <c r="P42" s="31">
        <v>2.41</v>
      </c>
      <c r="Q42" s="31">
        <v>2.75</v>
      </c>
      <c r="R42" s="31">
        <v>28.7</v>
      </c>
      <c r="S42" s="31">
        <v>51.36</v>
      </c>
      <c r="T42" s="31">
        <v>96.85</v>
      </c>
      <c r="U42" s="31"/>
      <c r="V42" s="31">
        <v>78.44</v>
      </c>
      <c r="W42" s="31">
        <v>79.84</v>
      </c>
      <c r="X42" s="44"/>
      <c r="Y42" s="31">
        <v>5.99</v>
      </c>
      <c r="Z42" s="31">
        <v>62.27</v>
      </c>
      <c r="AA42" s="31">
        <v>72.02</v>
      </c>
      <c r="AB42" s="32">
        <v>16.29</v>
      </c>
      <c r="AC42" s="32">
        <v>12.84</v>
      </c>
      <c r="AD42" s="32">
        <v>31.66</v>
      </c>
      <c r="AE42" s="32">
        <v>34.5</v>
      </c>
      <c r="AF42" s="32">
        <v>21.63</v>
      </c>
      <c r="AG42" s="32">
        <v>15.26</v>
      </c>
      <c r="AH42" s="32">
        <v>5.76</v>
      </c>
      <c r="AI42" s="32">
        <v>27.14</v>
      </c>
      <c r="AJ42" s="32">
        <v>20.440000000000001</v>
      </c>
      <c r="AK42" s="25"/>
    </row>
    <row r="43" spans="1:37" ht="15.75" customHeight="1" x14ac:dyDescent="0.2">
      <c r="A43" s="21" t="s">
        <v>32</v>
      </c>
      <c r="B43" s="21" t="s">
        <v>36</v>
      </c>
      <c r="C43" s="20" t="s">
        <v>48</v>
      </c>
      <c r="D43" s="20" t="s">
        <v>52</v>
      </c>
      <c r="E43" s="20" t="s">
        <v>53</v>
      </c>
      <c r="F43" s="35" t="s">
        <v>39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0.4</v>
      </c>
      <c r="U43" s="31"/>
      <c r="V43" s="31">
        <v>0</v>
      </c>
      <c r="W43" s="31">
        <v>0</v>
      </c>
      <c r="X43" s="44"/>
      <c r="Y43" s="31">
        <v>0</v>
      </c>
      <c r="Z43" s="31">
        <v>9.5399999999999991</v>
      </c>
      <c r="AA43" s="31">
        <v>0</v>
      </c>
      <c r="AB43" s="32">
        <v>1.22</v>
      </c>
      <c r="AC43" s="32">
        <v>0</v>
      </c>
      <c r="AD43" s="32">
        <v>0</v>
      </c>
      <c r="AE43" s="32">
        <v>0</v>
      </c>
      <c r="AF43" s="32">
        <v>1.98</v>
      </c>
      <c r="AG43" s="32">
        <v>0</v>
      </c>
      <c r="AH43" s="32">
        <v>22.41</v>
      </c>
      <c r="AI43" s="32">
        <v>0</v>
      </c>
      <c r="AJ43" s="32">
        <v>0</v>
      </c>
      <c r="AK43" s="25"/>
    </row>
    <row r="44" spans="1:37" x14ac:dyDescent="0.2">
      <c r="A44" s="21" t="s">
        <v>32</v>
      </c>
      <c r="B44" s="21" t="s">
        <v>36</v>
      </c>
      <c r="C44" s="22" t="s">
        <v>54</v>
      </c>
      <c r="D44" s="22" t="s">
        <v>55</v>
      </c>
      <c r="E44" s="22" t="s">
        <v>56</v>
      </c>
      <c r="F44" s="36" t="s">
        <v>57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/>
      <c r="V44" s="31">
        <v>0</v>
      </c>
      <c r="W44" s="31">
        <v>0</v>
      </c>
      <c r="X44" s="44"/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v>3.36</v>
      </c>
      <c r="AG44" s="32">
        <v>0</v>
      </c>
      <c r="AH44" s="32">
        <v>0</v>
      </c>
      <c r="AI44" s="32">
        <v>0</v>
      </c>
      <c r="AJ44" s="32">
        <v>0</v>
      </c>
      <c r="AK44" s="25"/>
    </row>
    <row r="45" spans="1:37" ht="15.75" customHeight="1" x14ac:dyDescent="0.2">
      <c r="A45" s="21" t="s">
        <v>32</v>
      </c>
      <c r="B45" s="21" t="s">
        <v>35</v>
      </c>
      <c r="C45" s="20" t="s">
        <v>58</v>
      </c>
      <c r="D45" s="20" t="s">
        <v>59</v>
      </c>
      <c r="E45" s="20" t="s">
        <v>60</v>
      </c>
      <c r="F45" s="34" t="s">
        <v>61</v>
      </c>
      <c r="G45" s="31">
        <v>100</v>
      </c>
      <c r="H45" s="31">
        <v>0.95</v>
      </c>
      <c r="I45" s="31">
        <v>7.88</v>
      </c>
      <c r="J45" s="31">
        <v>1.08</v>
      </c>
      <c r="K45" s="31">
        <v>0</v>
      </c>
      <c r="L45" s="31">
        <v>26.36</v>
      </c>
      <c r="M45" s="31">
        <v>11.74</v>
      </c>
      <c r="N45" s="31">
        <v>22.75</v>
      </c>
      <c r="O45" s="31">
        <v>34.299999999999997</v>
      </c>
      <c r="P45" s="31">
        <v>5.01</v>
      </c>
      <c r="Q45" s="31">
        <v>43.78</v>
      </c>
      <c r="R45" s="31">
        <v>36.479999999999997</v>
      </c>
      <c r="S45" s="31">
        <v>4.22</v>
      </c>
      <c r="T45" s="31">
        <v>2.75</v>
      </c>
      <c r="U45" s="31"/>
      <c r="V45" s="31">
        <v>10.17</v>
      </c>
      <c r="W45" s="31">
        <v>0.76</v>
      </c>
      <c r="X45" s="44"/>
      <c r="Y45" s="31">
        <v>41.92</v>
      </c>
      <c r="Z45" s="31">
        <v>0</v>
      </c>
      <c r="AA45" s="31">
        <v>27.98</v>
      </c>
      <c r="AB45" s="32">
        <v>12.53</v>
      </c>
      <c r="AC45" s="32">
        <v>55.1</v>
      </c>
      <c r="AD45" s="32">
        <v>19.05</v>
      </c>
      <c r="AE45" s="32">
        <v>33.229999999999997</v>
      </c>
      <c r="AF45" s="32">
        <v>6.62</v>
      </c>
      <c r="AG45" s="32">
        <v>6.01</v>
      </c>
      <c r="AH45" s="32">
        <v>0</v>
      </c>
      <c r="AI45" s="32">
        <v>6.65</v>
      </c>
      <c r="AJ45" s="32">
        <v>6.4</v>
      </c>
      <c r="AK45" s="25"/>
    </row>
    <row r="46" spans="1:37" ht="15.75" customHeight="1" x14ac:dyDescent="0.2">
      <c r="A46" s="21" t="s">
        <v>32</v>
      </c>
      <c r="B46" s="21" t="s">
        <v>35</v>
      </c>
      <c r="C46" s="20" t="s">
        <v>58</v>
      </c>
      <c r="D46" s="20" t="s">
        <v>59</v>
      </c>
      <c r="E46" s="20" t="s">
        <v>62</v>
      </c>
      <c r="F46" s="34" t="s">
        <v>63</v>
      </c>
      <c r="G46" s="31">
        <v>0</v>
      </c>
      <c r="H46" s="31">
        <v>91.42</v>
      </c>
      <c r="I46" s="31">
        <v>92.12</v>
      </c>
      <c r="J46" s="31">
        <v>77.28</v>
      </c>
      <c r="K46" s="31">
        <v>90.79</v>
      </c>
      <c r="L46" s="31">
        <v>73.64</v>
      </c>
      <c r="M46" s="31">
        <v>86.68</v>
      </c>
      <c r="N46" s="31">
        <v>73.39</v>
      </c>
      <c r="O46" s="31">
        <v>57.72</v>
      </c>
      <c r="P46" s="31">
        <v>92.58</v>
      </c>
      <c r="Q46" s="31">
        <v>53.47</v>
      </c>
      <c r="R46" s="31">
        <v>34.82</v>
      </c>
      <c r="S46" s="31">
        <v>44.42</v>
      </c>
      <c r="T46" s="31">
        <v>0</v>
      </c>
      <c r="U46" s="31"/>
      <c r="V46" s="31">
        <v>11.18</v>
      </c>
      <c r="W46" s="31">
        <v>19.399999999999999</v>
      </c>
      <c r="X46" s="44"/>
      <c r="Y46" s="31">
        <v>52.09</v>
      </c>
      <c r="Z46" s="31">
        <v>28.19</v>
      </c>
      <c r="AA46" s="31">
        <v>0</v>
      </c>
      <c r="AB46" s="32">
        <v>69.959999999999994</v>
      </c>
      <c r="AC46" s="32">
        <v>32.06</v>
      </c>
      <c r="AD46" s="32">
        <v>49.29</v>
      </c>
      <c r="AE46" s="32">
        <v>32.270000000000003</v>
      </c>
      <c r="AF46" s="32">
        <v>66.41</v>
      </c>
      <c r="AG46" s="32">
        <v>78.73</v>
      </c>
      <c r="AH46" s="32">
        <v>71.83</v>
      </c>
      <c r="AI46" s="32">
        <v>66.209999999999994</v>
      </c>
      <c r="AJ46" s="32">
        <v>73.16</v>
      </c>
      <c r="AK46" s="25"/>
    </row>
    <row r="47" spans="1:37" ht="15.75" customHeight="1" x14ac:dyDescent="0.2">
      <c r="A47" s="21" t="s">
        <v>32</v>
      </c>
      <c r="B47" s="21" t="s">
        <v>35</v>
      </c>
      <c r="C47" s="20" t="s">
        <v>58</v>
      </c>
      <c r="D47" s="20" t="s">
        <v>59</v>
      </c>
      <c r="E47" s="20" t="s">
        <v>62</v>
      </c>
      <c r="F47" s="34" t="s">
        <v>64</v>
      </c>
      <c r="G47" s="31">
        <v>0</v>
      </c>
      <c r="H47" s="31">
        <v>1.38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/>
      <c r="V47" s="31">
        <v>0.21</v>
      </c>
      <c r="W47" s="31">
        <v>0</v>
      </c>
      <c r="X47" s="44"/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25"/>
    </row>
    <row r="48" spans="1:37" ht="15.75" customHeight="1" x14ac:dyDescent="0.2">
      <c r="A48" s="21" t="s">
        <v>37</v>
      </c>
      <c r="B48" s="21" t="s">
        <v>38</v>
      </c>
      <c r="C48" s="21" t="s">
        <v>65</v>
      </c>
      <c r="D48" s="21" t="s">
        <v>66</v>
      </c>
      <c r="E48" s="21" t="s">
        <v>67</v>
      </c>
      <c r="F48" s="50" t="s">
        <v>68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/>
      <c r="V48" s="31">
        <v>0</v>
      </c>
      <c r="W48" s="31">
        <v>0</v>
      </c>
      <c r="X48" s="44"/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25"/>
    </row>
    <row r="49" spans="1:36" ht="15.75" customHeight="1" x14ac:dyDescent="0.2">
      <c r="A49" s="16"/>
      <c r="B49" s="16"/>
      <c r="C49" s="16"/>
      <c r="D49" s="16"/>
      <c r="E49" s="16"/>
      <c r="F49" s="1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5.75" customHeight="1" x14ac:dyDescent="0.2">
      <c r="A50" s="18"/>
      <c r="B50" s="18"/>
      <c r="C50" s="18"/>
      <c r="D50" s="18"/>
      <c r="E50" s="18"/>
      <c r="F50" s="18" t="s">
        <v>69</v>
      </c>
      <c r="G50" s="51">
        <f>SUM(G42:G48)/100</f>
        <v>1</v>
      </c>
      <c r="H50" s="51">
        <f t="shared" ref="H50:AJ50" si="4">SUM(H42:H48)/100</f>
        <v>1</v>
      </c>
      <c r="I50" s="51">
        <f t="shared" si="4"/>
        <v>1</v>
      </c>
      <c r="J50" s="51">
        <f t="shared" si="4"/>
        <v>1</v>
      </c>
      <c r="K50" s="51">
        <f t="shared" si="4"/>
        <v>1</v>
      </c>
      <c r="L50" s="51">
        <f t="shared" si="4"/>
        <v>1</v>
      </c>
      <c r="M50" s="51">
        <f t="shared" si="4"/>
        <v>1</v>
      </c>
      <c r="N50" s="51">
        <f t="shared" si="4"/>
        <v>1</v>
      </c>
      <c r="O50" s="51">
        <f t="shared" si="4"/>
        <v>1</v>
      </c>
      <c r="P50" s="51">
        <f t="shared" si="4"/>
        <v>1</v>
      </c>
      <c r="Q50" s="51">
        <f t="shared" si="4"/>
        <v>1</v>
      </c>
      <c r="R50" s="51">
        <f t="shared" si="4"/>
        <v>1</v>
      </c>
      <c r="S50" s="51">
        <f t="shared" si="4"/>
        <v>1</v>
      </c>
      <c r="T50" s="51">
        <f t="shared" si="4"/>
        <v>1</v>
      </c>
      <c r="U50" s="51">
        <f t="shared" si="4"/>
        <v>0</v>
      </c>
      <c r="V50" s="51">
        <f t="shared" si="4"/>
        <v>0.99999999999999989</v>
      </c>
      <c r="W50" s="51">
        <f t="shared" si="4"/>
        <v>1</v>
      </c>
      <c r="X50" s="51">
        <f>SUM(X42:X48)/100</f>
        <v>0</v>
      </c>
      <c r="Y50" s="51">
        <f t="shared" si="4"/>
        <v>1</v>
      </c>
      <c r="Z50" s="51">
        <f t="shared" si="4"/>
        <v>1</v>
      </c>
      <c r="AA50" s="51">
        <f t="shared" si="4"/>
        <v>1</v>
      </c>
      <c r="AB50" s="51">
        <f t="shared" si="4"/>
        <v>1</v>
      </c>
      <c r="AC50" s="51">
        <f t="shared" si="4"/>
        <v>1</v>
      </c>
      <c r="AD50" s="51">
        <f t="shared" si="4"/>
        <v>1</v>
      </c>
      <c r="AE50" s="51">
        <f t="shared" si="4"/>
        <v>1</v>
      </c>
      <c r="AF50" s="51">
        <f t="shared" si="4"/>
        <v>1</v>
      </c>
      <c r="AG50" s="51">
        <f t="shared" si="4"/>
        <v>1</v>
      </c>
      <c r="AH50" s="51">
        <f t="shared" si="4"/>
        <v>1</v>
      </c>
      <c r="AI50" s="51">
        <f t="shared" si="4"/>
        <v>1</v>
      </c>
      <c r="AJ50" s="51">
        <f t="shared" si="4"/>
        <v>1</v>
      </c>
    </row>
    <row r="51" spans="1:36" ht="15.7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 spans="1:36" ht="15.7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</row>
    <row r="53" spans="1:36" ht="15.7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</row>
    <row r="54" spans="1:36" ht="15.7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</row>
    <row r="55" spans="1:36" ht="21" x14ac:dyDescent="0.25">
      <c r="A55" s="61" t="s">
        <v>74</v>
      </c>
      <c r="B55" s="61"/>
      <c r="C55" s="61"/>
      <c r="D55" s="61"/>
      <c r="E55" s="61"/>
      <c r="F55" s="61"/>
      <c r="G55" s="66" t="s">
        <v>2</v>
      </c>
      <c r="H55" s="66" t="s">
        <v>3</v>
      </c>
      <c r="I55" s="66" t="s">
        <v>4</v>
      </c>
      <c r="J55" s="66" t="s">
        <v>5</v>
      </c>
      <c r="K55" s="66" t="s">
        <v>6</v>
      </c>
      <c r="L55" s="65" t="s">
        <v>7</v>
      </c>
      <c r="M55" s="65" t="s">
        <v>8</v>
      </c>
      <c r="N55" s="65" t="s">
        <v>9</v>
      </c>
      <c r="O55" s="65" t="s">
        <v>10</v>
      </c>
      <c r="P55" s="65" t="s">
        <v>11</v>
      </c>
      <c r="Q55" s="64" t="s">
        <v>12</v>
      </c>
      <c r="R55" s="64" t="s">
        <v>13</v>
      </c>
      <c r="S55" s="64" t="s">
        <v>14</v>
      </c>
      <c r="T55" s="64" t="s">
        <v>15</v>
      </c>
      <c r="U55" s="64" t="s">
        <v>16</v>
      </c>
      <c r="V55" s="63" t="s">
        <v>17</v>
      </c>
      <c r="W55" s="63" t="s">
        <v>18</v>
      </c>
      <c r="X55" s="63" t="s">
        <v>19</v>
      </c>
      <c r="Y55" s="63" t="s">
        <v>20</v>
      </c>
      <c r="Z55" s="63" t="s">
        <v>21</v>
      </c>
      <c r="AA55" s="62" t="s">
        <v>22</v>
      </c>
      <c r="AB55" s="62" t="s">
        <v>23</v>
      </c>
      <c r="AC55" s="62" t="s">
        <v>24</v>
      </c>
      <c r="AD55" s="62" t="s">
        <v>25</v>
      </c>
      <c r="AE55" s="62" t="s">
        <v>26</v>
      </c>
      <c r="AF55" s="60" t="s">
        <v>27</v>
      </c>
      <c r="AG55" s="60" t="s">
        <v>28</v>
      </c>
      <c r="AH55" s="60" t="s">
        <v>29</v>
      </c>
      <c r="AI55" s="60" t="s">
        <v>30</v>
      </c>
      <c r="AJ55" s="60" t="s">
        <v>31</v>
      </c>
    </row>
    <row r="56" spans="1:36" ht="15.75" customHeight="1" x14ac:dyDescent="0.2">
      <c r="A56" s="19" t="s">
        <v>0</v>
      </c>
      <c r="B56" s="19" t="s">
        <v>1</v>
      </c>
      <c r="C56" s="19" t="s">
        <v>44</v>
      </c>
      <c r="D56" s="19" t="s">
        <v>73</v>
      </c>
      <c r="E56" s="19" t="s">
        <v>46</v>
      </c>
      <c r="F56" s="33" t="s">
        <v>47</v>
      </c>
      <c r="G56" s="66"/>
      <c r="H56" s="66"/>
      <c r="I56" s="66"/>
      <c r="J56" s="66"/>
      <c r="K56" s="66"/>
      <c r="L56" s="65"/>
      <c r="M56" s="65"/>
      <c r="N56" s="65"/>
      <c r="O56" s="65"/>
      <c r="P56" s="65"/>
      <c r="Q56" s="64"/>
      <c r="R56" s="64"/>
      <c r="S56" s="64"/>
      <c r="T56" s="64"/>
      <c r="U56" s="64"/>
      <c r="V56" s="63"/>
      <c r="W56" s="63"/>
      <c r="X56" s="63"/>
      <c r="Y56" s="63"/>
      <c r="Z56" s="63"/>
      <c r="AA56" s="62"/>
      <c r="AB56" s="62"/>
      <c r="AC56" s="62"/>
      <c r="AD56" s="62"/>
      <c r="AE56" s="62"/>
      <c r="AF56" s="60"/>
      <c r="AG56" s="60"/>
      <c r="AH56" s="60"/>
      <c r="AI56" s="60"/>
      <c r="AJ56" s="60"/>
    </row>
    <row r="57" spans="1:36" ht="15.75" customHeight="1" x14ac:dyDescent="0.2">
      <c r="A57" s="21" t="s">
        <v>32</v>
      </c>
      <c r="B57" s="21" t="s">
        <v>36</v>
      </c>
      <c r="C57" s="20" t="s">
        <v>48</v>
      </c>
      <c r="D57" s="20" t="s">
        <v>49</v>
      </c>
      <c r="E57" s="20" t="s">
        <v>50</v>
      </c>
      <c r="F57" s="34" t="s">
        <v>51</v>
      </c>
      <c r="G57" s="31">
        <f>AVERAGE(G3,G16,G29,G42)</f>
        <v>0</v>
      </c>
      <c r="H57" s="31">
        <f>AVERAGE(H3,H16,H29,H42)</f>
        <v>7.4824999999999999</v>
      </c>
      <c r="I57" s="31">
        <f t="shared" ref="I57" si="5">AVERAGE(I3,I16,I29,I42)</f>
        <v>0</v>
      </c>
      <c r="J57" s="31">
        <f t="shared" ref="J57:AJ57" si="6">AVERAGE(J3,J16,J29,J42)</f>
        <v>19.164999999999999</v>
      </c>
      <c r="K57" s="31">
        <f t="shared" si="6"/>
        <v>8.9949999999999992</v>
      </c>
      <c r="L57" s="31">
        <f t="shared" si="6"/>
        <v>0</v>
      </c>
      <c r="M57" s="31">
        <f t="shared" si="6"/>
        <v>1.8225</v>
      </c>
      <c r="N57" s="31">
        <f t="shared" si="6"/>
        <v>3.7024999999999997</v>
      </c>
      <c r="O57" s="31">
        <f t="shared" si="6"/>
        <v>9.6475000000000009</v>
      </c>
      <c r="P57" s="31">
        <f t="shared" si="6"/>
        <v>1.595</v>
      </c>
      <c r="Q57" s="31">
        <f t="shared" si="6"/>
        <v>3.12</v>
      </c>
      <c r="R57" s="31">
        <f t="shared" si="6"/>
        <v>27.91</v>
      </c>
      <c r="S57" s="31">
        <f t="shared" si="6"/>
        <v>51.622500000000002</v>
      </c>
      <c r="T57" s="31">
        <f t="shared" si="6"/>
        <v>93.472499999999997</v>
      </c>
      <c r="U57" s="31">
        <f t="shared" si="6"/>
        <v>25.456666666666667</v>
      </c>
      <c r="V57" s="31">
        <f t="shared" si="6"/>
        <v>77.272500000000008</v>
      </c>
      <c r="W57" s="31">
        <f t="shared" si="6"/>
        <v>78.392499999999998</v>
      </c>
      <c r="X57" s="31">
        <f t="shared" si="6"/>
        <v>35.066666666666663</v>
      </c>
      <c r="Y57" s="31">
        <f t="shared" si="6"/>
        <v>6.1174999999999997</v>
      </c>
      <c r="Z57" s="31">
        <f t="shared" si="6"/>
        <v>59.744999999999997</v>
      </c>
      <c r="AA57" s="31">
        <f t="shared" si="6"/>
        <v>70.702500000000001</v>
      </c>
      <c r="AB57" s="31">
        <f t="shared" si="6"/>
        <v>17.592500000000001</v>
      </c>
      <c r="AC57" s="31">
        <f t="shared" si="6"/>
        <v>13.844999999999999</v>
      </c>
      <c r="AD57" s="31">
        <f t="shared" si="6"/>
        <v>33.099999999999994</v>
      </c>
      <c r="AE57" s="31">
        <f t="shared" si="6"/>
        <v>30.64</v>
      </c>
      <c r="AF57" s="31">
        <f t="shared" si="6"/>
        <v>23.167499999999997</v>
      </c>
      <c r="AG57" s="31">
        <f t="shared" si="6"/>
        <v>16.262500000000003</v>
      </c>
      <c r="AH57" s="31">
        <f t="shared" si="6"/>
        <v>4.3125</v>
      </c>
      <c r="AI57" s="31">
        <f t="shared" si="6"/>
        <v>26.27</v>
      </c>
      <c r="AJ57" s="31">
        <f t="shared" si="6"/>
        <v>23.82</v>
      </c>
    </row>
    <row r="58" spans="1:36" ht="15.75" customHeight="1" x14ac:dyDescent="0.2">
      <c r="A58" s="21" t="s">
        <v>32</v>
      </c>
      <c r="B58" s="21" t="s">
        <v>36</v>
      </c>
      <c r="C58" s="20" t="s">
        <v>48</v>
      </c>
      <c r="D58" s="20" t="s">
        <v>52</v>
      </c>
      <c r="E58" s="20" t="s">
        <v>53</v>
      </c>
      <c r="F58" s="35" t="s">
        <v>39</v>
      </c>
      <c r="G58" s="31">
        <f t="shared" ref="G58:AJ58" si="7">AVERAGE(G4,G17,G30,G43)</f>
        <v>0</v>
      </c>
      <c r="H58" s="31">
        <f t="shared" si="7"/>
        <v>0</v>
      </c>
      <c r="I58" s="31">
        <f t="shared" si="7"/>
        <v>0</v>
      </c>
      <c r="J58" s="31">
        <f t="shared" si="7"/>
        <v>0</v>
      </c>
      <c r="K58" s="31">
        <f t="shared" si="7"/>
        <v>0</v>
      </c>
      <c r="L58" s="31">
        <f t="shared" si="7"/>
        <v>0</v>
      </c>
      <c r="M58" s="31">
        <f t="shared" si="7"/>
        <v>0</v>
      </c>
      <c r="N58" s="31">
        <f t="shared" si="7"/>
        <v>0</v>
      </c>
      <c r="O58" s="31">
        <f t="shared" si="7"/>
        <v>0</v>
      </c>
      <c r="P58" s="31">
        <f t="shared" si="7"/>
        <v>0</v>
      </c>
      <c r="Q58" s="31">
        <f t="shared" si="7"/>
        <v>0</v>
      </c>
      <c r="R58" s="31">
        <f t="shared" si="7"/>
        <v>0.64749999999999996</v>
      </c>
      <c r="S58" s="31">
        <f t="shared" si="7"/>
        <v>0</v>
      </c>
      <c r="T58" s="31">
        <f t="shared" si="7"/>
        <v>0.1</v>
      </c>
      <c r="U58" s="31">
        <f t="shared" si="7"/>
        <v>0</v>
      </c>
      <c r="V58" s="31">
        <f t="shared" si="7"/>
        <v>0</v>
      </c>
      <c r="W58" s="31">
        <f t="shared" si="7"/>
        <v>0</v>
      </c>
      <c r="X58" s="31">
        <f t="shared" si="7"/>
        <v>0</v>
      </c>
      <c r="Y58" s="31">
        <f t="shared" si="7"/>
        <v>0</v>
      </c>
      <c r="Z58" s="31">
        <f t="shared" si="7"/>
        <v>13.03</v>
      </c>
      <c r="AA58" s="31">
        <f t="shared" si="7"/>
        <v>9.5000000000000001E-2</v>
      </c>
      <c r="AB58" s="31">
        <f t="shared" si="7"/>
        <v>1.4749999999999999</v>
      </c>
      <c r="AC58" s="31">
        <f t="shared" si="7"/>
        <v>0.05</v>
      </c>
      <c r="AD58" s="31">
        <f t="shared" si="7"/>
        <v>0.16500000000000001</v>
      </c>
      <c r="AE58" s="31">
        <f t="shared" si="7"/>
        <v>0</v>
      </c>
      <c r="AF58" s="31">
        <f t="shared" si="7"/>
        <v>2.605</v>
      </c>
      <c r="AG58" s="31">
        <f t="shared" si="7"/>
        <v>0</v>
      </c>
      <c r="AH58" s="31">
        <f t="shared" si="7"/>
        <v>30.34</v>
      </c>
      <c r="AI58" s="31">
        <f t="shared" si="7"/>
        <v>2.5524999999999998</v>
      </c>
      <c r="AJ58" s="31">
        <f t="shared" si="7"/>
        <v>0.2</v>
      </c>
    </row>
    <row r="59" spans="1:36" ht="15.75" customHeight="1" x14ac:dyDescent="0.2">
      <c r="A59" s="21" t="s">
        <v>32</v>
      </c>
      <c r="B59" s="21" t="s">
        <v>36</v>
      </c>
      <c r="C59" s="22" t="s">
        <v>54</v>
      </c>
      <c r="D59" s="22" t="s">
        <v>55</v>
      </c>
      <c r="E59" s="22" t="s">
        <v>56</v>
      </c>
      <c r="F59" s="36" t="s">
        <v>57</v>
      </c>
      <c r="G59" s="31">
        <f t="shared" ref="G59:AJ59" si="8">AVERAGE(G5,G18,G31,G44)</f>
        <v>0</v>
      </c>
      <c r="H59" s="31">
        <f t="shared" si="8"/>
        <v>0</v>
      </c>
      <c r="I59" s="31">
        <f t="shared" si="8"/>
        <v>0</v>
      </c>
      <c r="J59" s="31">
        <f t="shared" si="8"/>
        <v>0</v>
      </c>
      <c r="K59" s="31">
        <f t="shared" si="8"/>
        <v>0</v>
      </c>
      <c r="L59" s="31">
        <f t="shared" si="8"/>
        <v>0</v>
      </c>
      <c r="M59" s="31">
        <f t="shared" si="8"/>
        <v>0</v>
      </c>
      <c r="N59" s="31">
        <f t="shared" si="8"/>
        <v>0</v>
      </c>
      <c r="O59" s="31">
        <f t="shared" si="8"/>
        <v>0</v>
      </c>
      <c r="P59" s="31">
        <f t="shared" si="8"/>
        <v>0</v>
      </c>
      <c r="Q59" s="31">
        <f t="shared" si="8"/>
        <v>0</v>
      </c>
      <c r="R59" s="31">
        <f t="shared" si="8"/>
        <v>0</v>
      </c>
      <c r="S59" s="31">
        <f t="shared" si="8"/>
        <v>0</v>
      </c>
      <c r="T59" s="31">
        <f t="shared" si="8"/>
        <v>0</v>
      </c>
      <c r="U59" s="31">
        <f t="shared" si="8"/>
        <v>0</v>
      </c>
      <c r="V59" s="31">
        <f t="shared" si="8"/>
        <v>0</v>
      </c>
      <c r="W59" s="31">
        <f t="shared" si="8"/>
        <v>0</v>
      </c>
      <c r="X59" s="31">
        <f t="shared" si="8"/>
        <v>0</v>
      </c>
      <c r="Y59" s="31">
        <f t="shared" si="8"/>
        <v>0</v>
      </c>
      <c r="Z59" s="31">
        <f t="shared" si="8"/>
        <v>0</v>
      </c>
      <c r="AA59" s="31">
        <f t="shared" si="8"/>
        <v>0</v>
      </c>
      <c r="AB59" s="31">
        <f t="shared" si="8"/>
        <v>0</v>
      </c>
      <c r="AC59" s="31">
        <f t="shared" si="8"/>
        <v>0</v>
      </c>
      <c r="AD59" s="31">
        <f t="shared" si="8"/>
        <v>0</v>
      </c>
      <c r="AE59" s="31">
        <f t="shared" si="8"/>
        <v>0</v>
      </c>
      <c r="AF59" s="31">
        <f t="shared" si="8"/>
        <v>3.46</v>
      </c>
      <c r="AG59" s="57">
        <f>AVERAGE(AG5,AG18,AG31,AG44)</f>
        <v>0</v>
      </c>
      <c r="AH59" s="31">
        <f t="shared" si="8"/>
        <v>0</v>
      </c>
      <c r="AI59" s="31">
        <f t="shared" si="8"/>
        <v>0</v>
      </c>
      <c r="AJ59" s="31">
        <f t="shared" si="8"/>
        <v>0</v>
      </c>
    </row>
    <row r="60" spans="1:36" ht="15.75" customHeight="1" x14ac:dyDescent="0.2">
      <c r="A60" s="21" t="s">
        <v>32</v>
      </c>
      <c r="B60" s="21" t="s">
        <v>35</v>
      </c>
      <c r="C60" s="20" t="s">
        <v>58</v>
      </c>
      <c r="D60" s="20" t="s">
        <v>59</v>
      </c>
      <c r="E60" s="20" t="s">
        <v>60</v>
      </c>
      <c r="F60" s="34" t="s">
        <v>61</v>
      </c>
      <c r="G60" s="31">
        <f t="shared" ref="G60:AJ60" si="9">AVERAGE(G6,G19,G32,G45)</f>
        <v>100</v>
      </c>
      <c r="H60" s="31">
        <f t="shared" si="9"/>
        <v>2.6825000000000001</v>
      </c>
      <c r="I60" s="31">
        <f t="shared" si="9"/>
        <v>8.5150000000000006</v>
      </c>
      <c r="J60" s="31">
        <f t="shared" si="9"/>
        <v>2.5325000000000002</v>
      </c>
      <c r="K60" s="31">
        <f t="shared" si="9"/>
        <v>0.45999999999999996</v>
      </c>
      <c r="L60" s="31">
        <f t="shared" si="9"/>
        <v>28.6675</v>
      </c>
      <c r="M60" s="31">
        <f t="shared" si="9"/>
        <v>11.845000000000001</v>
      </c>
      <c r="N60" s="31">
        <f t="shared" si="9"/>
        <v>22.200000000000003</v>
      </c>
      <c r="O60" s="31">
        <f t="shared" si="9"/>
        <v>32.637500000000003</v>
      </c>
      <c r="P60" s="31">
        <f t="shared" si="9"/>
        <v>10.487499999999999</v>
      </c>
      <c r="Q60" s="31">
        <f t="shared" si="9"/>
        <v>43.27</v>
      </c>
      <c r="R60" s="31">
        <f t="shared" si="9"/>
        <v>35.994999999999997</v>
      </c>
      <c r="S60" s="31">
        <f t="shared" si="9"/>
        <v>5.3975</v>
      </c>
      <c r="T60" s="31">
        <f t="shared" si="9"/>
        <v>4.3049999999999997</v>
      </c>
      <c r="U60" s="31">
        <f t="shared" si="9"/>
        <v>10.729999999999999</v>
      </c>
      <c r="V60" s="31">
        <f t="shared" si="9"/>
        <v>11.045</v>
      </c>
      <c r="W60" s="31">
        <f t="shared" si="9"/>
        <v>3.5400000000000005</v>
      </c>
      <c r="X60" s="31">
        <f t="shared" si="9"/>
        <v>25.576666666666668</v>
      </c>
      <c r="Y60" s="31">
        <f t="shared" si="9"/>
        <v>43.817499999999995</v>
      </c>
      <c r="Z60" s="31">
        <f t="shared" si="9"/>
        <v>0</v>
      </c>
      <c r="AA60" s="31">
        <f t="shared" si="9"/>
        <v>29.202500000000001</v>
      </c>
      <c r="AB60" s="31">
        <f t="shared" si="9"/>
        <v>12.467500000000001</v>
      </c>
      <c r="AC60" s="31">
        <f t="shared" si="9"/>
        <v>55.05</v>
      </c>
      <c r="AD60" s="31">
        <f t="shared" si="9"/>
        <v>18.080000000000002</v>
      </c>
      <c r="AE60" s="31">
        <f t="shared" si="9"/>
        <v>38.57</v>
      </c>
      <c r="AF60" s="31">
        <f t="shared" si="9"/>
        <v>6.7475000000000005</v>
      </c>
      <c r="AG60" s="31">
        <f t="shared" si="9"/>
        <v>7.7424999999999997</v>
      </c>
      <c r="AH60" s="31">
        <f t="shared" si="9"/>
        <v>0</v>
      </c>
      <c r="AI60" s="31">
        <f t="shared" si="9"/>
        <v>7.0150000000000006</v>
      </c>
      <c r="AJ60" s="31">
        <f t="shared" si="9"/>
        <v>7.4024999999999999</v>
      </c>
    </row>
    <row r="61" spans="1:36" ht="15.75" customHeight="1" x14ac:dyDescent="0.2">
      <c r="A61" s="21" t="s">
        <v>32</v>
      </c>
      <c r="B61" s="21" t="s">
        <v>35</v>
      </c>
      <c r="C61" s="20" t="s">
        <v>58</v>
      </c>
      <c r="D61" s="20" t="s">
        <v>59</v>
      </c>
      <c r="E61" s="20" t="s">
        <v>62</v>
      </c>
      <c r="F61" s="34" t="s">
        <v>63</v>
      </c>
      <c r="G61" s="31">
        <f t="shared" ref="G61:AJ61" si="10">AVERAGE(G7,G20,G33,G46)</f>
        <v>0</v>
      </c>
      <c r="H61" s="31">
        <f t="shared" si="10"/>
        <v>89.142499999999998</v>
      </c>
      <c r="I61" s="31">
        <f t="shared" si="10"/>
        <v>91.485000000000014</v>
      </c>
      <c r="J61" s="31">
        <f t="shared" si="10"/>
        <v>78.302500000000009</v>
      </c>
      <c r="K61" s="31">
        <f t="shared" si="10"/>
        <v>90.545000000000002</v>
      </c>
      <c r="L61" s="31">
        <f t="shared" si="10"/>
        <v>71.332499999999996</v>
      </c>
      <c r="M61" s="31">
        <f t="shared" si="10"/>
        <v>86.332499999999996</v>
      </c>
      <c r="N61" s="31">
        <f t="shared" si="10"/>
        <v>74.097499999999997</v>
      </c>
      <c r="O61" s="31">
        <f t="shared" si="10"/>
        <v>57.715000000000003</v>
      </c>
      <c r="P61" s="31">
        <f t="shared" si="10"/>
        <v>87.917500000000004</v>
      </c>
      <c r="Q61" s="31">
        <f t="shared" si="10"/>
        <v>53.589999999999996</v>
      </c>
      <c r="R61" s="31">
        <f t="shared" si="10"/>
        <v>35.072499999999998</v>
      </c>
      <c r="S61" s="31">
        <f t="shared" si="10"/>
        <v>42.980000000000004</v>
      </c>
      <c r="T61" s="31">
        <f t="shared" si="10"/>
        <v>2.1225000000000001</v>
      </c>
      <c r="U61" s="31">
        <f t="shared" si="10"/>
        <v>63.486666666666672</v>
      </c>
      <c r="V61" s="31">
        <f t="shared" si="10"/>
        <v>10.915000000000001</v>
      </c>
      <c r="W61" s="31">
        <f t="shared" si="10"/>
        <v>18.067500000000003</v>
      </c>
      <c r="X61" s="31">
        <f t="shared" si="10"/>
        <v>38.46</v>
      </c>
      <c r="Y61" s="31">
        <f t="shared" si="10"/>
        <v>49.82</v>
      </c>
      <c r="Z61" s="31">
        <f t="shared" si="10"/>
        <v>27.225000000000001</v>
      </c>
      <c r="AA61" s="31">
        <f t="shared" si="10"/>
        <v>0</v>
      </c>
      <c r="AB61" s="31">
        <f t="shared" si="10"/>
        <v>68.465000000000003</v>
      </c>
      <c r="AC61" s="31">
        <f t="shared" si="10"/>
        <v>31.055</v>
      </c>
      <c r="AD61" s="31">
        <f t="shared" si="10"/>
        <v>48.654999999999994</v>
      </c>
      <c r="AE61" s="31">
        <f t="shared" si="10"/>
        <v>30.79</v>
      </c>
      <c r="AF61" s="31">
        <f t="shared" si="10"/>
        <v>64.009999999999991</v>
      </c>
      <c r="AG61" s="31">
        <f t="shared" si="10"/>
        <v>75.995000000000005</v>
      </c>
      <c r="AH61" s="31">
        <f t="shared" si="10"/>
        <v>65.347499999999997</v>
      </c>
      <c r="AI61" s="31">
        <f t="shared" si="10"/>
        <v>64.162499999999994</v>
      </c>
      <c r="AJ61" s="31">
        <f t="shared" si="10"/>
        <v>68.577500000000001</v>
      </c>
    </row>
    <row r="62" spans="1:36" ht="15.75" customHeight="1" x14ac:dyDescent="0.2">
      <c r="A62" s="21" t="s">
        <v>32</v>
      </c>
      <c r="B62" s="21" t="s">
        <v>35</v>
      </c>
      <c r="C62" s="20" t="s">
        <v>58</v>
      </c>
      <c r="D62" s="20" t="s">
        <v>59</v>
      </c>
      <c r="E62" s="20" t="s">
        <v>62</v>
      </c>
      <c r="F62" s="34" t="s">
        <v>64</v>
      </c>
      <c r="G62" s="31">
        <f t="shared" ref="G62:AJ62" si="11">AVERAGE(G8,G21,G34,G47)</f>
        <v>0</v>
      </c>
      <c r="H62" s="31">
        <f t="shared" si="11"/>
        <v>0.6925</v>
      </c>
      <c r="I62" s="31">
        <f t="shared" si="11"/>
        <v>0</v>
      </c>
      <c r="J62" s="31">
        <f t="shared" si="11"/>
        <v>0</v>
      </c>
      <c r="K62" s="31">
        <f t="shared" si="11"/>
        <v>0</v>
      </c>
      <c r="L62" s="31">
        <f t="shared" si="11"/>
        <v>0</v>
      </c>
      <c r="M62" s="31">
        <f t="shared" si="11"/>
        <v>0</v>
      </c>
      <c r="N62" s="31">
        <f t="shared" si="11"/>
        <v>0</v>
      </c>
      <c r="O62" s="31">
        <f t="shared" si="11"/>
        <v>0</v>
      </c>
      <c r="P62" s="31">
        <f t="shared" si="11"/>
        <v>0</v>
      </c>
      <c r="Q62" s="31">
        <f t="shared" si="11"/>
        <v>0</v>
      </c>
      <c r="R62" s="31">
        <f t="shared" si="11"/>
        <v>0.375</v>
      </c>
      <c r="S62" s="31">
        <f t="shared" si="11"/>
        <v>0</v>
      </c>
      <c r="T62" s="31">
        <f t="shared" si="11"/>
        <v>0</v>
      </c>
      <c r="U62" s="31">
        <f t="shared" si="11"/>
        <v>0.32666666666666666</v>
      </c>
      <c r="V62" s="31">
        <f t="shared" si="11"/>
        <v>0.76750000000000007</v>
      </c>
      <c r="W62" s="31">
        <f t="shared" si="11"/>
        <v>0</v>
      </c>
      <c r="X62" s="31">
        <f t="shared" si="11"/>
        <v>0.7533333333333333</v>
      </c>
      <c r="Y62" s="31">
        <f t="shared" si="11"/>
        <v>0</v>
      </c>
      <c r="Z62" s="31">
        <f t="shared" si="11"/>
        <v>0</v>
      </c>
      <c r="AA62" s="31">
        <f t="shared" si="11"/>
        <v>0</v>
      </c>
      <c r="AB62" s="31">
        <f t="shared" si="11"/>
        <v>0</v>
      </c>
      <c r="AC62" s="31">
        <f t="shared" si="11"/>
        <v>0</v>
      </c>
      <c r="AD62" s="31">
        <f t="shared" si="11"/>
        <v>0</v>
      </c>
      <c r="AE62" s="31">
        <f t="shared" si="11"/>
        <v>0</v>
      </c>
      <c r="AF62" s="31">
        <f t="shared" si="11"/>
        <v>0</v>
      </c>
      <c r="AG62" s="31">
        <f t="shared" si="11"/>
        <v>0</v>
      </c>
      <c r="AH62" s="31">
        <f t="shared" si="11"/>
        <v>0</v>
      </c>
      <c r="AI62" s="31">
        <f t="shared" si="11"/>
        <v>0</v>
      </c>
      <c r="AJ62" s="31">
        <f t="shared" si="11"/>
        <v>0</v>
      </c>
    </row>
    <row r="63" spans="1:36" ht="15.75" customHeight="1" x14ac:dyDescent="0.2">
      <c r="A63" s="21" t="s">
        <v>37</v>
      </c>
      <c r="B63" s="21" t="s">
        <v>38</v>
      </c>
      <c r="C63" s="21" t="s">
        <v>65</v>
      </c>
      <c r="D63" s="21" t="s">
        <v>66</v>
      </c>
      <c r="E63" s="21" t="s">
        <v>67</v>
      </c>
      <c r="F63" s="50" t="s">
        <v>68</v>
      </c>
      <c r="G63" s="31">
        <f t="shared" ref="G63:AJ63" si="12">AVERAGE(G9,G22,G35,G48)</f>
        <v>0</v>
      </c>
      <c r="H63" s="31">
        <f t="shared" si="12"/>
        <v>0</v>
      </c>
      <c r="I63" s="31">
        <f t="shared" si="12"/>
        <v>0</v>
      </c>
      <c r="J63" s="31">
        <f t="shared" si="12"/>
        <v>0</v>
      </c>
      <c r="K63" s="31">
        <f t="shared" si="12"/>
        <v>0</v>
      </c>
      <c r="L63" s="31">
        <f t="shared" si="12"/>
        <v>0</v>
      </c>
      <c r="M63" s="31">
        <f t="shared" si="12"/>
        <v>0</v>
      </c>
      <c r="N63" s="31">
        <f t="shared" si="12"/>
        <v>0</v>
      </c>
      <c r="O63" s="31">
        <f t="shared" si="12"/>
        <v>0</v>
      </c>
      <c r="P63" s="31">
        <f t="shared" si="12"/>
        <v>0</v>
      </c>
      <c r="Q63" s="31">
        <f t="shared" si="12"/>
        <v>0.02</v>
      </c>
      <c r="R63" s="31">
        <f t="shared" si="12"/>
        <v>0</v>
      </c>
      <c r="S63" s="31">
        <f t="shared" si="12"/>
        <v>0</v>
      </c>
      <c r="T63" s="31">
        <f t="shared" si="12"/>
        <v>0</v>
      </c>
      <c r="U63" s="31">
        <f t="shared" si="12"/>
        <v>0</v>
      </c>
      <c r="V63" s="31">
        <f t="shared" si="12"/>
        <v>0</v>
      </c>
      <c r="W63" s="31">
        <f t="shared" si="12"/>
        <v>0</v>
      </c>
      <c r="X63" s="31">
        <f t="shared" si="12"/>
        <v>0.14333333333333334</v>
      </c>
      <c r="Y63" s="31">
        <f t="shared" si="12"/>
        <v>0.245</v>
      </c>
      <c r="Z63" s="31">
        <f t="shared" si="12"/>
        <v>0</v>
      </c>
      <c r="AA63" s="31">
        <f t="shared" si="12"/>
        <v>0</v>
      </c>
      <c r="AB63" s="31">
        <f t="shared" si="12"/>
        <v>0</v>
      </c>
      <c r="AC63" s="31">
        <f t="shared" si="12"/>
        <v>0</v>
      </c>
      <c r="AD63" s="31">
        <f t="shared" si="12"/>
        <v>0</v>
      </c>
      <c r="AE63" s="31">
        <f t="shared" si="12"/>
        <v>0</v>
      </c>
      <c r="AF63" s="31">
        <f t="shared" si="12"/>
        <v>0.01</v>
      </c>
      <c r="AG63" s="31">
        <f t="shared" si="12"/>
        <v>0</v>
      </c>
      <c r="AH63" s="31">
        <f t="shared" si="12"/>
        <v>0</v>
      </c>
      <c r="AI63" s="31">
        <f t="shared" si="12"/>
        <v>0</v>
      </c>
      <c r="AJ63" s="31">
        <f t="shared" si="12"/>
        <v>0</v>
      </c>
    </row>
    <row r="64" spans="1:36" ht="15.7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 spans="1:36" ht="15.75" customHeight="1" x14ac:dyDescent="0.2">
      <c r="A65" s="52"/>
      <c r="B65" s="52"/>
      <c r="C65" s="52"/>
      <c r="D65" s="52"/>
      <c r="E65" s="52"/>
      <c r="F65" s="18" t="s">
        <v>69</v>
      </c>
      <c r="G65" s="51">
        <f>SUM(G57:G63)/100</f>
        <v>1</v>
      </c>
      <c r="H65" s="51">
        <f t="shared" ref="H65:AJ65" si="13">SUM(H57:H63)/100</f>
        <v>1</v>
      </c>
      <c r="I65" s="51">
        <f t="shared" si="13"/>
        <v>1.0000000000000002</v>
      </c>
      <c r="J65" s="51">
        <f t="shared" si="13"/>
        <v>1</v>
      </c>
      <c r="K65" s="51">
        <f t="shared" si="13"/>
        <v>1</v>
      </c>
      <c r="L65" s="51">
        <f t="shared" si="13"/>
        <v>1</v>
      </c>
      <c r="M65" s="51">
        <f t="shared" si="13"/>
        <v>1</v>
      </c>
      <c r="N65" s="51">
        <f t="shared" si="13"/>
        <v>1</v>
      </c>
      <c r="O65" s="51">
        <f t="shared" si="13"/>
        <v>1</v>
      </c>
      <c r="P65" s="51">
        <f t="shared" si="13"/>
        <v>1</v>
      </c>
      <c r="Q65" s="51">
        <f t="shared" si="13"/>
        <v>0.99999999999999989</v>
      </c>
      <c r="R65" s="51">
        <f t="shared" si="13"/>
        <v>1</v>
      </c>
      <c r="S65" s="51">
        <f t="shared" si="13"/>
        <v>1</v>
      </c>
      <c r="T65" s="51">
        <f t="shared" si="13"/>
        <v>1</v>
      </c>
      <c r="U65" s="51">
        <f t="shared" si="13"/>
        <v>1.0000000000000002</v>
      </c>
      <c r="V65" s="51">
        <f t="shared" si="13"/>
        <v>1.0000000000000002</v>
      </c>
      <c r="W65" s="51">
        <f t="shared" si="13"/>
        <v>1</v>
      </c>
      <c r="X65" s="51">
        <f>SUM(X57:X63)/100</f>
        <v>0.99999999999999989</v>
      </c>
      <c r="Y65" s="51">
        <f t="shared" si="13"/>
        <v>1</v>
      </c>
      <c r="Z65" s="51">
        <f t="shared" si="13"/>
        <v>1</v>
      </c>
      <c r="AA65" s="51">
        <f t="shared" si="13"/>
        <v>1</v>
      </c>
      <c r="AB65" s="51">
        <f t="shared" si="13"/>
        <v>1</v>
      </c>
      <c r="AC65" s="51">
        <f t="shared" si="13"/>
        <v>1</v>
      </c>
      <c r="AD65" s="51">
        <f t="shared" si="13"/>
        <v>1</v>
      </c>
      <c r="AE65" s="51">
        <f t="shared" si="13"/>
        <v>1</v>
      </c>
      <c r="AF65" s="51">
        <f t="shared" si="13"/>
        <v>0.99999999999999989</v>
      </c>
      <c r="AG65" s="51">
        <f t="shared" si="13"/>
        <v>1</v>
      </c>
      <c r="AH65" s="51">
        <f t="shared" si="13"/>
        <v>1</v>
      </c>
      <c r="AI65" s="51">
        <f t="shared" si="13"/>
        <v>1</v>
      </c>
      <c r="AJ65" s="51">
        <f t="shared" si="13"/>
        <v>1</v>
      </c>
    </row>
    <row r="66" spans="1:36" ht="15.7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</row>
    <row r="67" spans="1:36" ht="15.7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 spans="1:36" ht="15.7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</row>
    <row r="69" spans="1:36" ht="15.7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</row>
    <row r="70" spans="1:36" ht="15.7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</row>
    <row r="71" spans="1:36" ht="15.7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</row>
    <row r="72" spans="1:36" ht="15.7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</row>
    <row r="73" spans="1:36" ht="15.7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</row>
    <row r="74" spans="1:36" ht="15.7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</row>
    <row r="75" spans="1:36" ht="15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</row>
    <row r="76" spans="1:36" ht="15.7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6" ht="15.7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</row>
    <row r="78" spans="1:36" ht="15.7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</row>
    <row r="79" spans="1:36" ht="15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 spans="1:36" ht="15.7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</row>
    <row r="81" spans="1:35" ht="15.7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</row>
    <row r="82" spans="1:35" ht="15.7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</row>
    <row r="83" spans="1:35" ht="15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</row>
    <row r="84" spans="1:35" ht="15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</row>
    <row r="85" spans="1:35" ht="15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</row>
    <row r="86" spans="1:35" ht="15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</row>
    <row r="87" spans="1:35" ht="15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</row>
    <row r="88" spans="1:35" ht="15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</row>
    <row r="89" spans="1:35" ht="15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</row>
    <row r="90" spans="1:35" ht="15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</row>
    <row r="91" spans="1:35" ht="15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</row>
    <row r="92" spans="1:35" ht="15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</row>
    <row r="93" spans="1:35" ht="15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</row>
    <row r="94" spans="1:35" ht="15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</row>
    <row r="95" spans="1:35" ht="15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</row>
    <row r="96" spans="1:35" ht="15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</row>
    <row r="97" spans="1:35" ht="15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ht="15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5" ht="15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</row>
    <row r="100" spans="1:35" ht="15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</row>
    <row r="101" spans="1:35" ht="15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</row>
    <row r="102" spans="1:35" ht="15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</row>
    <row r="103" spans="1:35" ht="15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</row>
    <row r="104" spans="1:35" ht="15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</row>
    <row r="105" spans="1:35" ht="15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</row>
    <row r="106" spans="1:35" ht="15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</row>
    <row r="107" spans="1:35" ht="15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5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</row>
    <row r="109" spans="1:35" ht="15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</row>
    <row r="110" spans="1:35" ht="15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</row>
    <row r="111" spans="1:35" ht="15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</row>
    <row r="112" spans="1:35" ht="15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</row>
    <row r="113" spans="1:35" ht="15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</row>
    <row r="114" spans="1:35" ht="15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</row>
    <row r="115" spans="1:35" ht="15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</row>
    <row r="116" spans="1:35" ht="15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</row>
    <row r="117" spans="1:35" ht="15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</row>
    <row r="118" spans="1:35" ht="15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</row>
    <row r="119" spans="1:35" ht="15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</row>
    <row r="120" spans="1:35" ht="15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</row>
    <row r="121" spans="1:35" ht="15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</row>
    <row r="122" spans="1:35" ht="15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</row>
    <row r="123" spans="1:35" ht="15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</row>
    <row r="124" spans="1:35" ht="15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5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</row>
    <row r="126" spans="1:35" ht="15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</row>
    <row r="127" spans="1:35" ht="15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</row>
    <row r="128" spans="1:35" ht="15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</row>
    <row r="129" spans="1:35" ht="15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</row>
    <row r="130" spans="1:35" ht="15.7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</row>
    <row r="131" spans="1:35" ht="15.7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</row>
    <row r="132" spans="1:35" ht="15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</row>
    <row r="133" spans="1:35" ht="15.7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</row>
    <row r="134" spans="1:35" ht="15.7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</row>
    <row r="135" spans="1:35" ht="15.7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</row>
    <row r="136" spans="1:35" ht="15.7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</row>
    <row r="137" spans="1:35" ht="15.7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</row>
    <row r="138" spans="1:35" ht="15.7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</row>
    <row r="139" spans="1:35" ht="15.7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</row>
    <row r="140" spans="1:35" ht="15.7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</row>
    <row r="141" spans="1:35" ht="15.7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</row>
    <row r="142" spans="1:35" ht="15.7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</row>
    <row r="143" spans="1:35" ht="15.7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</row>
    <row r="144" spans="1:35" ht="15.7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</row>
    <row r="145" spans="1:35" ht="15.7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</row>
    <row r="146" spans="1:35" ht="15.7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</row>
    <row r="147" spans="1:35" ht="15.7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</row>
    <row r="148" spans="1:35" ht="15.7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</row>
    <row r="149" spans="1:35" ht="15.7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</row>
    <row r="150" spans="1:35" ht="15.7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</row>
    <row r="151" spans="1:35" ht="15.7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</row>
    <row r="152" spans="1:35" ht="15.7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</row>
    <row r="153" spans="1:35" ht="15.7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</row>
    <row r="154" spans="1:35" ht="15.7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</row>
    <row r="155" spans="1:35" ht="15.7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</row>
    <row r="156" spans="1:35" ht="15.7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</row>
    <row r="157" spans="1:35" ht="15.7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</row>
    <row r="158" spans="1:35" ht="15.7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</row>
    <row r="159" spans="1:35" ht="15.7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</row>
    <row r="160" spans="1:35" ht="15.7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</row>
    <row r="161" spans="1:35" ht="15.7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</row>
    <row r="162" spans="1:35" ht="15.7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</row>
    <row r="163" spans="1:35" ht="15.7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</row>
    <row r="164" spans="1:35" ht="15.7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spans="1:35" ht="15.7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</row>
    <row r="166" spans="1:35" ht="15.7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</row>
    <row r="167" spans="1:35" ht="15.7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</row>
    <row r="168" spans="1:35" ht="15.7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</row>
    <row r="169" spans="1:35" ht="15.7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</row>
    <row r="170" spans="1:35" ht="15.7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</row>
    <row r="171" spans="1:35" ht="15.7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</row>
    <row r="172" spans="1:35" ht="15.7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</row>
    <row r="173" spans="1:35" ht="15.7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</row>
    <row r="174" spans="1:35" ht="15.7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</row>
    <row r="175" spans="1:35" ht="15.7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</row>
    <row r="176" spans="1:35" ht="15.7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</row>
    <row r="177" spans="1:35" ht="15.7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</row>
    <row r="178" spans="1:35" ht="15.7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</row>
    <row r="179" spans="1:35" ht="15.7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</row>
    <row r="180" spans="1:35" ht="15.7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</row>
    <row r="181" spans="1:35" ht="15.7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</row>
    <row r="182" spans="1:35" ht="15.7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</row>
    <row r="183" spans="1:35" ht="15.7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</row>
    <row r="184" spans="1:35" ht="15.7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</row>
    <row r="185" spans="1:35" ht="15.7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</row>
    <row r="186" spans="1:35" ht="15.7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</row>
    <row r="187" spans="1:35" ht="15.7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</row>
    <row r="188" spans="1:35" ht="15.7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</row>
    <row r="189" spans="1:35" ht="15.7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</row>
    <row r="190" spans="1:35" ht="15.7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</row>
    <row r="191" spans="1:35" ht="15.7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</row>
    <row r="192" spans="1:35" ht="15.7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</row>
    <row r="193" spans="1:35" ht="15.7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</row>
    <row r="194" spans="1:35" ht="15.7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</row>
    <row r="195" spans="1:35" ht="15.7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</row>
    <row r="196" spans="1:35" ht="15.7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</row>
    <row r="197" spans="1:35" ht="15.7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</row>
    <row r="198" spans="1:35" ht="15.7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</row>
    <row r="199" spans="1:35" ht="15.7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</row>
    <row r="200" spans="1:35" ht="15.7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</row>
    <row r="201" spans="1:35" ht="15.7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</row>
    <row r="202" spans="1:35" ht="15.7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</row>
    <row r="203" spans="1:35" ht="15.7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</row>
    <row r="204" spans="1:35" ht="15.7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</row>
    <row r="205" spans="1:35" ht="15.7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</row>
    <row r="206" spans="1:35" ht="15.7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</row>
    <row r="207" spans="1:35" ht="15.7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</row>
    <row r="208" spans="1:35" ht="15.7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</row>
    <row r="209" spans="1:35" ht="15.7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</row>
    <row r="210" spans="1:35" ht="15.7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</row>
    <row r="211" spans="1:35" ht="15.7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</row>
    <row r="212" spans="1:35" ht="15.7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</row>
    <row r="213" spans="1:35" ht="15.7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</row>
    <row r="214" spans="1:35" ht="15.7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</row>
    <row r="215" spans="1:35" ht="15.7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</row>
    <row r="216" spans="1:35" ht="15.7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</row>
    <row r="217" spans="1:35" ht="15.7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</row>
    <row r="218" spans="1:35" ht="15.7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</row>
    <row r="219" spans="1:35" ht="15.7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</row>
    <row r="220" spans="1:35" ht="15.7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</row>
    <row r="221" spans="1:35" ht="15.7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</row>
    <row r="222" spans="1:35" ht="15.7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</row>
    <row r="223" spans="1:35" ht="15.7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</row>
    <row r="224" spans="1:35" ht="15.7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</row>
    <row r="225" spans="1:35" ht="15.7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</row>
    <row r="226" spans="1:35" ht="15.7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</row>
    <row r="227" spans="1:35" ht="15.7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</row>
    <row r="228" spans="1:35" ht="15.7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</row>
    <row r="229" spans="1:35" ht="15.7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</row>
    <row r="230" spans="1:35" ht="15.7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</row>
    <row r="231" spans="1:35" ht="15.7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</row>
    <row r="232" spans="1:35" ht="15.7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</row>
    <row r="233" spans="1:35" ht="15.7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</row>
    <row r="234" spans="1:35" ht="15.7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</row>
    <row r="235" spans="1:35" ht="15.7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</row>
    <row r="236" spans="1:35" ht="15.7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</row>
    <row r="237" spans="1:35" ht="15.7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</row>
    <row r="238" spans="1:35" ht="15.7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</row>
    <row r="239" spans="1:35" ht="15.7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</row>
    <row r="240" spans="1:35" ht="15.7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</row>
    <row r="241" spans="1:35" ht="15.7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</row>
    <row r="242" spans="1:35" ht="15.7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</row>
    <row r="243" spans="1:35" ht="15.7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</row>
    <row r="244" spans="1:35" ht="15.7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</row>
    <row r="245" spans="1:35" ht="15.7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</row>
    <row r="246" spans="1:35" ht="15.7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</row>
    <row r="247" spans="1:35" ht="15.7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</row>
    <row r="248" spans="1:35" ht="15.7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</row>
    <row r="249" spans="1:35" ht="15.7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</row>
    <row r="250" spans="1:35" ht="15.7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</row>
    <row r="251" spans="1:35" ht="15.7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</row>
    <row r="252" spans="1:35" ht="15.7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</row>
    <row r="253" spans="1:35" ht="15.7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</row>
    <row r="254" spans="1:35" ht="15.7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</row>
    <row r="255" spans="1:35" ht="15.7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</row>
    <row r="256" spans="1:35" ht="15.7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</row>
    <row r="257" spans="1:35" ht="15.7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</row>
    <row r="258" spans="1:35" ht="15.7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</row>
    <row r="259" spans="1:35" ht="15.7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</row>
    <row r="260" spans="1:35" ht="15.7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</row>
    <row r="261" spans="1:35" ht="15.7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</row>
    <row r="262" spans="1:35" ht="15.7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</row>
    <row r="263" spans="1:35" ht="15.7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</row>
    <row r="264" spans="1:35" ht="15.7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</row>
    <row r="265" spans="1:35" ht="15.7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</row>
    <row r="266" spans="1:35" ht="15.7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</row>
    <row r="267" spans="1:35" ht="15.7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</row>
    <row r="268" spans="1:35" ht="15.7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</row>
    <row r="269" spans="1:35" ht="15.7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</row>
    <row r="270" spans="1:35" ht="15.7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</row>
    <row r="271" spans="1:35" ht="15.7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</row>
    <row r="272" spans="1:35" ht="15.7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</row>
    <row r="273" spans="1:35" ht="15.7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</row>
    <row r="274" spans="1:35" ht="15.7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</row>
    <row r="275" spans="1:35" ht="15.7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</row>
    <row r="276" spans="1:35" ht="15.7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</row>
    <row r="277" spans="1:35" ht="15.7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</row>
    <row r="278" spans="1:35" ht="15.7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</row>
    <row r="279" spans="1:35" ht="15.7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</row>
    <row r="280" spans="1:35" ht="15.7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</row>
    <row r="281" spans="1:35" ht="15.7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</row>
    <row r="282" spans="1:35" ht="15.7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</row>
    <row r="283" spans="1:35" ht="15.7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</row>
    <row r="284" spans="1:35" ht="15.7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</row>
    <row r="285" spans="1:35" ht="15.7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</row>
    <row r="286" spans="1:35" ht="15.7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</row>
    <row r="287" spans="1:35" ht="15.7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</row>
    <row r="288" spans="1:35" ht="15.7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</row>
    <row r="289" spans="1:35" ht="15.7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</row>
    <row r="290" spans="1:35" ht="15.7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</row>
    <row r="291" spans="1:35" ht="15.7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</row>
    <row r="292" spans="1:35" ht="15.7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</row>
    <row r="293" spans="1:35" ht="15.7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</row>
    <row r="294" spans="1:35" ht="15.7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</row>
    <row r="295" spans="1:35" ht="15.7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</row>
    <row r="296" spans="1:35" ht="15.7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</row>
    <row r="297" spans="1:35" ht="15.7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</row>
    <row r="298" spans="1:35" ht="15.7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</row>
    <row r="299" spans="1:35" ht="15.7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</row>
    <row r="300" spans="1:35" ht="15.7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</row>
    <row r="301" spans="1:35" ht="15.7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</row>
    <row r="302" spans="1:35" ht="15.7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</row>
    <row r="303" spans="1:35" ht="15.7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</row>
    <row r="304" spans="1:35" ht="15.7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</row>
    <row r="305" spans="1:35" ht="15.7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</row>
    <row r="306" spans="1:35" ht="15.7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</row>
    <row r="307" spans="1:35" ht="15.7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</row>
    <row r="308" spans="1:35" ht="15.7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</row>
    <row r="309" spans="1:35" ht="15.7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</row>
    <row r="310" spans="1:35" ht="15.7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</row>
    <row r="311" spans="1:35" ht="15.7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</row>
    <row r="312" spans="1:35" ht="15.7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</row>
    <row r="313" spans="1:35" ht="15.7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</row>
    <row r="314" spans="1:35" ht="15.7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</row>
    <row r="315" spans="1:35" ht="15.7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</row>
    <row r="316" spans="1:35" ht="15.7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</row>
    <row r="317" spans="1:35" ht="15.7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</row>
    <row r="318" spans="1:35" ht="15.7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</row>
    <row r="319" spans="1:35" ht="15.7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</row>
    <row r="320" spans="1:35" ht="15.7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</row>
    <row r="321" spans="1:35" ht="15.7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</row>
    <row r="322" spans="1:35" ht="15.7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</row>
    <row r="323" spans="1:35" ht="15.7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</row>
    <row r="324" spans="1:35" ht="15.7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</row>
    <row r="325" spans="1:35" ht="15.7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</row>
    <row r="326" spans="1:35" ht="15.7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</row>
    <row r="327" spans="1:35" ht="15.7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</row>
    <row r="328" spans="1:35" ht="15.7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</row>
    <row r="329" spans="1:35" ht="15.7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</row>
    <row r="330" spans="1:35" ht="15.7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</row>
    <row r="331" spans="1:35" ht="15.7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</row>
    <row r="332" spans="1:35" ht="15.7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</row>
    <row r="333" spans="1:35" ht="15.7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</row>
    <row r="334" spans="1:35" ht="15.7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</row>
    <row r="335" spans="1:35" ht="15.7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</row>
    <row r="336" spans="1:35" ht="15.7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</row>
    <row r="337" spans="1:35" ht="15.7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</row>
    <row r="338" spans="1:35" ht="15.7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</row>
    <row r="339" spans="1:35" ht="15.7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</row>
    <row r="340" spans="1:35" ht="15.7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</row>
    <row r="341" spans="1:35" ht="15.7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</row>
    <row r="342" spans="1:35" ht="15.7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</row>
    <row r="343" spans="1:35" ht="15.7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</row>
    <row r="344" spans="1:35" ht="15.7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</row>
    <row r="345" spans="1:35" ht="15.7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</row>
    <row r="346" spans="1:35" ht="15.7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</row>
    <row r="347" spans="1:35" ht="15.7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</row>
    <row r="348" spans="1:35" ht="15.7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</row>
    <row r="349" spans="1:35" ht="15.7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</row>
    <row r="350" spans="1:35" ht="15.7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</row>
    <row r="351" spans="1:35" ht="15.7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</row>
    <row r="352" spans="1:35" ht="15.7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</row>
    <row r="353" spans="1:35" ht="15.7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</row>
    <row r="354" spans="1:35" ht="15.7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</row>
    <row r="355" spans="1:35" ht="15.7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</row>
    <row r="356" spans="1:35" ht="15.7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</row>
    <row r="357" spans="1:35" ht="15.7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</row>
    <row r="358" spans="1:35" ht="15.7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</row>
    <row r="359" spans="1:35" ht="15.7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</row>
    <row r="360" spans="1:35" ht="15.7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</row>
    <row r="361" spans="1:35" ht="15.7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</row>
    <row r="362" spans="1:35" ht="15.7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</row>
    <row r="363" spans="1:35" ht="15.7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</row>
    <row r="364" spans="1:35" ht="15.7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</row>
    <row r="365" spans="1:35" ht="15.7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</row>
    <row r="366" spans="1:35" ht="15.7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</row>
    <row r="367" spans="1:35" ht="15.7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</row>
    <row r="368" spans="1:35" ht="15.7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</row>
    <row r="369" spans="1:35" ht="15.7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</row>
    <row r="370" spans="1:35" ht="15.7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</row>
    <row r="371" spans="1:35" ht="15.7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</row>
    <row r="372" spans="1:35" ht="15.7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</row>
    <row r="373" spans="1:35" ht="15.7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</row>
    <row r="374" spans="1:35" ht="15.7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</row>
    <row r="375" spans="1:35" ht="15.7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</row>
    <row r="376" spans="1:35" ht="15.7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</row>
    <row r="377" spans="1:35" ht="15.7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</row>
    <row r="378" spans="1:35" ht="15.7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</row>
    <row r="379" spans="1:35" ht="15.7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</row>
    <row r="380" spans="1:35" ht="15.7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</row>
    <row r="381" spans="1:35" ht="15.7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</row>
    <row r="382" spans="1:35" ht="15.7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</row>
    <row r="383" spans="1:35" ht="15.7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</row>
    <row r="384" spans="1:35" ht="15.7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</row>
    <row r="385" spans="1:35" ht="15.7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</row>
    <row r="386" spans="1:35" ht="15.7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</row>
    <row r="387" spans="1:35" ht="15.7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</row>
    <row r="388" spans="1:35" ht="15.7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</row>
    <row r="389" spans="1:35" ht="15.7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</row>
    <row r="390" spans="1:35" ht="15.7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</row>
    <row r="391" spans="1:35" ht="15.7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</row>
    <row r="392" spans="1:35" ht="15.7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</row>
    <row r="393" spans="1:35" ht="15.7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</row>
    <row r="394" spans="1:35" ht="15.7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</row>
    <row r="395" spans="1:35" ht="15.7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</row>
    <row r="396" spans="1:35" ht="15.7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</row>
    <row r="397" spans="1:35" ht="15.7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</row>
    <row r="398" spans="1:35" ht="15.7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</row>
    <row r="399" spans="1:35" ht="15.7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</row>
    <row r="400" spans="1:35" ht="15.7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</row>
    <row r="401" spans="1:35" ht="15.7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</row>
    <row r="402" spans="1:35" ht="15.7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</row>
    <row r="403" spans="1:35" ht="15.7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</row>
    <row r="404" spans="1:35" ht="15.7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</row>
    <row r="405" spans="1:35" ht="15.7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</row>
    <row r="406" spans="1:35" ht="15.7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</row>
    <row r="407" spans="1:35" ht="15.7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</row>
    <row r="408" spans="1:35" ht="15.7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</row>
    <row r="409" spans="1:35" ht="15.7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</row>
    <row r="410" spans="1:35" ht="15.7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</row>
    <row r="411" spans="1:35" ht="15.7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</row>
    <row r="412" spans="1:35" ht="15.7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</row>
    <row r="413" spans="1:35" ht="15.7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</row>
    <row r="414" spans="1:35" ht="15.7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</row>
    <row r="415" spans="1:35" ht="15.7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</row>
    <row r="416" spans="1:35" ht="15.7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</row>
    <row r="417" spans="1:35" ht="15.7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</row>
    <row r="418" spans="1:35" ht="15.7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</row>
    <row r="419" spans="1:35" ht="15.7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</row>
    <row r="420" spans="1:35" ht="15.7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</row>
    <row r="421" spans="1:35" ht="15.7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</row>
    <row r="422" spans="1:35" ht="15.7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</row>
    <row r="423" spans="1:35" ht="15.7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</row>
    <row r="424" spans="1:35" ht="15.7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</row>
    <row r="425" spans="1:35" ht="15.7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</row>
    <row r="426" spans="1:35" ht="15.7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</row>
    <row r="427" spans="1:35" ht="15.7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</row>
    <row r="428" spans="1:35" ht="15.7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</row>
    <row r="429" spans="1:35" ht="15.7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</row>
    <row r="430" spans="1:35" ht="15.7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</row>
    <row r="431" spans="1:35" ht="15.7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</row>
    <row r="432" spans="1:35" ht="15.7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</row>
    <row r="433" spans="1:35" ht="15.7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</row>
    <row r="434" spans="1:35" ht="15.7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</row>
    <row r="435" spans="1:35" ht="15.7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</row>
    <row r="436" spans="1:35" ht="15.7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</row>
    <row r="437" spans="1:35" ht="15.7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</row>
    <row r="438" spans="1:35" ht="15.7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</row>
    <row r="439" spans="1:35" ht="15.7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</row>
    <row r="440" spans="1:35" ht="15.7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</row>
    <row r="441" spans="1:35" ht="15.7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</row>
    <row r="442" spans="1:35" ht="15.7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</row>
    <row r="443" spans="1:35" ht="15.7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</row>
    <row r="444" spans="1:35" ht="15.7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</row>
    <row r="445" spans="1:35" ht="15.7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</row>
    <row r="446" spans="1:35" ht="15.7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</row>
    <row r="447" spans="1:35" ht="15.7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</row>
    <row r="448" spans="1:35" ht="15.7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</row>
    <row r="449" spans="1:35" ht="15.7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</row>
    <row r="450" spans="1:35" ht="15.7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</row>
    <row r="451" spans="1:35" ht="15.7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</row>
    <row r="452" spans="1:35" ht="15.7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</row>
    <row r="453" spans="1:35" ht="15.7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</row>
    <row r="454" spans="1:35" ht="15.7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</row>
    <row r="455" spans="1:35" ht="15.7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</row>
    <row r="456" spans="1:35" ht="15.7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</row>
    <row r="457" spans="1:35" ht="15.7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</row>
    <row r="458" spans="1:35" ht="15.7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</row>
    <row r="459" spans="1:35" ht="15.7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</row>
    <row r="460" spans="1:35" ht="15.7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</row>
    <row r="461" spans="1:35" ht="15.7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</row>
    <row r="462" spans="1:35" ht="15.7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</row>
    <row r="463" spans="1:35" ht="15.7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</row>
    <row r="464" spans="1:35" ht="15.7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</row>
    <row r="465" spans="1:35" ht="15.7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</row>
    <row r="466" spans="1:35" ht="15.7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</row>
    <row r="467" spans="1:35" ht="15.7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</row>
    <row r="468" spans="1:35" ht="15.7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</row>
    <row r="469" spans="1:35" ht="15.7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</row>
    <row r="470" spans="1:35" ht="15.7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</row>
    <row r="471" spans="1:35" ht="15.7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</row>
    <row r="472" spans="1:35" ht="15.7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</row>
    <row r="473" spans="1:35" ht="15.7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</row>
    <row r="474" spans="1:35" ht="15.7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</row>
    <row r="475" spans="1:35" ht="15.7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</row>
    <row r="476" spans="1:35" ht="15.7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</row>
    <row r="477" spans="1:35" ht="15.7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</row>
    <row r="478" spans="1:35" ht="15.7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</row>
    <row r="479" spans="1:35" ht="15.7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</row>
    <row r="480" spans="1:35" ht="15.7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</row>
    <row r="481" spans="1:35" ht="15.7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</row>
    <row r="482" spans="1:35" ht="15.7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</row>
    <row r="483" spans="1:35" ht="15.7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</row>
    <row r="484" spans="1:35" ht="15.7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</row>
    <row r="485" spans="1:35" ht="15.7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</row>
    <row r="486" spans="1:35" ht="15.7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</row>
    <row r="487" spans="1:35" ht="15.7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</row>
    <row r="488" spans="1:35" ht="15.7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</row>
    <row r="489" spans="1:35" ht="15.7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</row>
    <row r="490" spans="1:35" ht="15.7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</row>
    <row r="491" spans="1:35" ht="15.7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</row>
    <row r="492" spans="1:35" ht="15.7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</row>
    <row r="493" spans="1:35" ht="15.7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</row>
    <row r="494" spans="1:35" ht="15.7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</row>
    <row r="495" spans="1:35" ht="15.7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</row>
    <row r="496" spans="1:35" ht="15.7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</row>
    <row r="497" spans="1:35" ht="15.7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</row>
    <row r="498" spans="1:35" ht="15.7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</row>
    <row r="499" spans="1:35" ht="15.7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</row>
    <row r="500" spans="1:35" ht="15.7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</row>
    <row r="501" spans="1:35" ht="15.7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</row>
    <row r="502" spans="1:35" ht="15.7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</row>
    <row r="503" spans="1:35" ht="15.7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</row>
    <row r="504" spans="1:35" ht="15.7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</row>
    <row r="505" spans="1:35" ht="15.7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</row>
    <row r="506" spans="1:35" ht="15.7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</row>
    <row r="507" spans="1:35" ht="15.7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</row>
    <row r="508" spans="1:35" ht="15.7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</row>
    <row r="509" spans="1:35" ht="15.7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</row>
    <row r="510" spans="1:35" ht="15.7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</row>
    <row r="511" spans="1:35" ht="15.7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</row>
    <row r="512" spans="1:35" ht="15.7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</row>
    <row r="513" spans="1:35" ht="15.7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</row>
    <row r="514" spans="1:35" ht="15.7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</row>
    <row r="515" spans="1:35" ht="15.7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</row>
    <row r="516" spans="1:35" ht="15.7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</row>
    <row r="517" spans="1:35" ht="15.7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</row>
    <row r="518" spans="1:35" ht="15.7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</row>
    <row r="519" spans="1:35" ht="15.7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</row>
    <row r="520" spans="1:35" ht="15.7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</row>
    <row r="521" spans="1:35" ht="15.7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</row>
    <row r="522" spans="1:35" ht="15.7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</row>
    <row r="523" spans="1:35" ht="15.7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</row>
    <row r="524" spans="1:35" ht="15.7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</row>
    <row r="525" spans="1:35" ht="15.7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</row>
    <row r="526" spans="1:35" ht="15.7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</row>
    <row r="527" spans="1:35" ht="15.7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</row>
    <row r="528" spans="1:35" ht="15.7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</row>
    <row r="529" spans="1:35" ht="15.7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</row>
    <row r="530" spans="1:35" ht="15.7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</row>
    <row r="531" spans="1:35" ht="15.7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</row>
    <row r="532" spans="1:35" ht="15.7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</row>
    <row r="533" spans="1:35" ht="15.7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</row>
    <row r="534" spans="1:35" ht="15.7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</row>
    <row r="535" spans="1:35" ht="15.7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</row>
    <row r="536" spans="1:35" ht="15.7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</row>
    <row r="537" spans="1:35" ht="15.7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</row>
    <row r="538" spans="1:35" ht="15.7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</row>
    <row r="539" spans="1:35" ht="15.7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</row>
    <row r="540" spans="1:35" ht="15.7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</row>
    <row r="541" spans="1:35" ht="15.7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</row>
    <row r="542" spans="1:35" ht="15.7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</row>
    <row r="543" spans="1:35" ht="15.7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</row>
    <row r="544" spans="1:35" ht="15.7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</row>
    <row r="545" spans="1:35" ht="15.7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</row>
    <row r="546" spans="1:35" ht="15.7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</row>
    <row r="547" spans="1:35" ht="15.7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</row>
    <row r="548" spans="1:35" ht="15.7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</row>
    <row r="549" spans="1:35" ht="15.7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</row>
    <row r="550" spans="1:35" ht="15.7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</row>
    <row r="551" spans="1:35" ht="15.7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</row>
    <row r="552" spans="1:35" ht="15.7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</row>
    <row r="553" spans="1:35" ht="15.7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</row>
    <row r="554" spans="1:35" ht="15.7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</row>
    <row r="555" spans="1:35" ht="15.7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</row>
    <row r="556" spans="1:35" ht="15.7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</row>
    <row r="557" spans="1:35" ht="15.7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</row>
    <row r="558" spans="1:35" ht="15.7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</row>
    <row r="559" spans="1:35" ht="15.7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</row>
    <row r="560" spans="1:35" ht="15.7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</row>
    <row r="561" spans="1:35" ht="15.7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</row>
    <row r="562" spans="1:35" ht="15.7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</row>
    <row r="563" spans="1:35" ht="15.7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</row>
    <row r="564" spans="1:35" ht="15.7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</row>
    <row r="565" spans="1:35" ht="15.7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</row>
    <row r="566" spans="1:35" ht="15.7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</row>
    <row r="567" spans="1:35" ht="15.7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</row>
    <row r="568" spans="1:35" ht="15.7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</row>
    <row r="569" spans="1:35" ht="15.7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</row>
    <row r="570" spans="1:35" ht="15.7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</row>
    <row r="571" spans="1:35" ht="15.7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</row>
    <row r="572" spans="1:35" ht="15.7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</row>
    <row r="573" spans="1:35" ht="15.7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</row>
    <row r="574" spans="1:35" ht="15.7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</row>
    <row r="575" spans="1:35" ht="15.7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</row>
    <row r="576" spans="1:35" ht="15.7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</row>
    <row r="577" spans="1:35" ht="15.7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</row>
    <row r="578" spans="1:35" ht="15.7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</row>
    <row r="579" spans="1:35" ht="15.7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</row>
    <row r="580" spans="1:35" ht="15.7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</row>
    <row r="581" spans="1:35" ht="15.7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</row>
    <row r="582" spans="1:35" ht="15.7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</row>
    <row r="583" spans="1:35" ht="15.7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</row>
    <row r="584" spans="1:35" ht="15.7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</row>
    <row r="585" spans="1:35" ht="15.7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</row>
    <row r="586" spans="1:35" ht="15.7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</row>
    <row r="587" spans="1:35" ht="15.7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</row>
    <row r="588" spans="1:35" ht="15.7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</row>
    <row r="589" spans="1:35" ht="15.7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</row>
    <row r="590" spans="1:35" ht="15.7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</row>
    <row r="591" spans="1:35" ht="15.7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</row>
    <row r="592" spans="1:35" ht="15.7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</row>
    <row r="593" spans="1:35" ht="15.7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</row>
    <row r="594" spans="1:35" ht="15.7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</row>
    <row r="595" spans="1:35" ht="15.7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</row>
    <row r="596" spans="1:35" ht="15.7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</row>
    <row r="597" spans="1:35" ht="15.7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</row>
    <row r="598" spans="1:35" ht="15.7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</row>
    <row r="599" spans="1:35" ht="15.7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</row>
    <row r="600" spans="1:35" ht="15.7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</row>
    <row r="601" spans="1:35" ht="15.7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</row>
    <row r="602" spans="1:35" ht="15.7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</row>
    <row r="603" spans="1:35" ht="15.7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</row>
    <row r="604" spans="1:35" ht="15.7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</row>
    <row r="605" spans="1:35" ht="15.7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</row>
    <row r="606" spans="1:35" ht="15.7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</row>
    <row r="607" spans="1:35" ht="15.7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</row>
    <row r="608" spans="1:35" ht="15.7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</row>
    <row r="609" spans="1:35" ht="15.7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</row>
    <row r="610" spans="1:35" ht="15.7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</row>
    <row r="611" spans="1:35" ht="15.7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</row>
    <row r="612" spans="1:35" ht="15.7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</row>
    <row r="613" spans="1:35" ht="15.7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</row>
    <row r="614" spans="1:35" ht="15.7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</row>
    <row r="615" spans="1:35" ht="15.7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</row>
    <row r="616" spans="1:35" ht="15.7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</row>
    <row r="617" spans="1:35" ht="15.7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</row>
    <row r="618" spans="1:35" ht="15.7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</row>
    <row r="619" spans="1:35" ht="15.7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</row>
    <row r="620" spans="1:35" ht="15.7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</row>
    <row r="621" spans="1:35" ht="15.7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</row>
    <row r="622" spans="1:35" ht="15.7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</row>
    <row r="623" spans="1:35" ht="15.7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</row>
    <row r="624" spans="1:35" ht="15.7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</row>
    <row r="625" spans="1:35" ht="15.7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</row>
    <row r="626" spans="1:35" ht="15.7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</row>
    <row r="627" spans="1:35" ht="15.7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</row>
    <row r="628" spans="1:35" ht="15.7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</row>
    <row r="629" spans="1:35" ht="15.7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</row>
    <row r="630" spans="1:35" ht="15.7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</row>
    <row r="631" spans="1:35" ht="15.7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</row>
    <row r="632" spans="1:35" ht="15.7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</row>
    <row r="633" spans="1:35" ht="15.7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</row>
    <row r="634" spans="1:35" ht="15.7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</row>
    <row r="635" spans="1:35" ht="15.7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</row>
    <row r="636" spans="1:35" ht="15.7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</row>
    <row r="637" spans="1:35" ht="15.7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</row>
    <row r="638" spans="1:35" ht="15.7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</row>
    <row r="639" spans="1:35" ht="15.7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</row>
    <row r="640" spans="1:35" ht="15.7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</row>
    <row r="641" spans="1:35" ht="15.7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</row>
    <row r="642" spans="1:35" ht="15.7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</row>
    <row r="643" spans="1:35" ht="15.7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</row>
    <row r="644" spans="1:35" ht="15.7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</row>
    <row r="645" spans="1:35" ht="15.7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</row>
    <row r="646" spans="1:35" ht="15.7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</row>
    <row r="647" spans="1:35" ht="15.7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</row>
    <row r="648" spans="1:35" ht="15.7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</row>
    <row r="649" spans="1:35" ht="15.7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</row>
    <row r="650" spans="1:35" ht="15.7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</row>
    <row r="651" spans="1:35" ht="15.7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</row>
    <row r="652" spans="1:35" ht="15.7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</row>
    <row r="653" spans="1:35" ht="15.7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</row>
    <row r="654" spans="1:35" ht="15.7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</row>
    <row r="655" spans="1:35" ht="15.7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</row>
    <row r="656" spans="1:35" ht="15.7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</row>
    <row r="657" spans="1:35" ht="15.7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</row>
    <row r="658" spans="1:35" ht="15.7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</row>
    <row r="659" spans="1:35" ht="15.7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</row>
    <row r="660" spans="1:35" ht="15.7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</row>
    <row r="661" spans="1:35" ht="15.7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</row>
    <row r="662" spans="1:35" ht="15.7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</row>
    <row r="663" spans="1:35" ht="15.7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</row>
    <row r="664" spans="1:35" ht="15.7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</row>
    <row r="665" spans="1:35" ht="15.7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</row>
    <row r="666" spans="1:35" ht="15.7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</row>
    <row r="667" spans="1:35" ht="15.7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</row>
    <row r="668" spans="1:35" ht="15.7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</row>
    <row r="669" spans="1:35" ht="15.7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</row>
    <row r="670" spans="1:35" ht="15.7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</row>
    <row r="671" spans="1:35" ht="15.7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</row>
    <row r="672" spans="1:35" ht="15.7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</row>
    <row r="673" spans="1:35" ht="15.7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</row>
    <row r="674" spans="1:35" ht="15.7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</row>
    <row r="675" spans="1:35" ht="15.7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</row>
    <row r="676" spans="1:35" ht="15.7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</row>
    <row r="677" spans="1:35" ht="15.7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</row>
    <row r="678" spans="1:35" ht="15.7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</row>
    <row r="679" spans="1:35" ht="15.7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</row>
    <row r="680" spans="1:35" ht="15.7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</row>
    <row r="681" spans="1:35" ht="15.7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</row>
    <row r="682" spans="1:35" ht="15.7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</row>
    <row r="683" spans="1:35" ht="15.7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</row>
    <row r="684" spans="1:35" ht="15.7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</row>
    <row r="685" spans="1:35" ht="15.7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</row>
    <row r="686" spans="1:35" ht="15.7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</row>
    <row r="687" spans="1:35" ht="15.7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</row>
    <row r="688" spans="1:35" ht="15.7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</row>
    <row r="689" spans="1:35" ht="15.7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</row>
    <row r="690" spans="1:35" ht="15.7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</row>
    <row r="691" spans="1:35" ht="15.7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</row>
    <row r="692" spans="1:35" ht="15.7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</row>
    <row r="693" spans="1:35" ht="15.7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</row>
    <row r="694" spans="1:35" ht="15.7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</row>
    <row r="695" spans="1:35" ht="15.7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</row>
    <row r="696" spans="1:35" ht="15.7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</row>
    <row r="697" spans="1:35" ht="15.7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</row>
    <row r="698" spans="1:35" ht="15.7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</row>
    <row r="699" spans="1:35" ht="15.7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</row>
    <row r="700" spans="1:35" ht="15.7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</row>
    <row r="701" spans="1:35" ht="15.7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</row>
    <row r="702" spans="1:35" ht="15.7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</row>
    <row r="703" spans="1:35" ht="15.7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</row>
    <row r="704" spans="1:35" ht="15.7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</row>
    <row r="705" spans="1:35" ht="15.7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</row>
    <row r="706" spans="1:35" ht="15.7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</row>
    <row r="707" spans="1:35" ht="15.7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</row>
    <row r="708" spans="1:35" ht="15.7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</row>
    <row r="709" spans="1:35" ht="15.7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</row>
    <row r="710" spans="1:35" ht="15.7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</row>
    <row r="711" spans="1:35" ht="15.7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</row>
    <row r="712" spans="1:35" ht="15.7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</row>
    <row r="713" spans="1:35" ht="15.7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</row>
    <row r="714" spans="1:35" ht="15.7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</row>
    <row r="715" spans="1:35" ht="15.7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</row>
    <row r="716" spans="1:35" ht="15.7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</row>
    <row r="717" spans="1:35" ht="15.7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</row>
    <row r="718" spans="1:35" ht="15.7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</row>
    <row r="719" spans="1:35" ht="15.7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</row>
    <row r="720" spans="1:35" ht="15.7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</row>
    <row r="721" spans="1:35" ht="15.7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</row>
    <row r="722" spans="1:35" ht="15.7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</row>
    <row r="723" spans="1:35" ht="15.7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</row>
    <row r="724" spans="1:35" ht="15.7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</row>
    <row r="725" spans="1:35" ht="15.7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</row>
    <row r="726" spans="1:35" ht="15.7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</row>
    <row r="727" spans="1:35" ht="15.7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</row>
    <row r="728" spans="1:35" ht="15.7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</row>
    <row r="729" spans="1:35" ht="15.7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</row>
    <row r="730" spans="1:35" ht="15.7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</row>
    <row r="731" spans="1:35" ht="15.7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</row>
    <row r="732" spans="1:35" ht="15.7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</row>
    <row r="733" spans="1:35" ht="15.7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</row>
    <row r="734" spans="1:35" ht="15.7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</row>
    <row r="735" spans="1:35" ht="15.7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</row>
    <row r="736" spans="1:35" ht="15.7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</row>
    <row r="737" spans="1:35" ht="15.7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</row>
    <row r="738" spans="1:35" ht="15.7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</row>
    <row r="739" spans="1:35" ht="15.7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</row>
    <row r="740" spans="1:35" ht="15.7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</row>
    <row r="741" spans="1:35" ht="15.7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</row>
    <row r="742" spans="1:35" ht="15.7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</row>
    <row r="743" spans="1:35" ht="15.7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</row>
    <row r="744" spans="1:35" ht="15.7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</row>
    <row r="745" spans="1:35" ht="15.7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</row>
    <row r="746" spans="1:35" ht="15.7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</row>
    <row r="747" spans="1:35" ht="15.7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</row>
    <row r="748" spans="1:35" ht="15.7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</row>
    <row r="749" spans="1:35" ht="15.7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</row>
    <row r="750" spans="1:35" ht="15.7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</row>
    <row r="751" spans="1:35" ht="15.7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</row>
    <row r="752" spans="1:35" ht="15.7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</row>
    <row r="753" spans="1:35" ht="15.7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</row>
    <row r="754" spans="1:35" ht="15.7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</row>
    <row r="755" spans="1:35" ht="15.7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</row>
    <row r="756" spans="1:35" ht="15.7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</row>
    <row r="757" spans="1:35" ht="15.7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</row>
    <row r="758" spans="1:35" ht="15.7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</row>
    <row r="759" spans="1:35" ht="15.7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</row>
    <row r="760" spans="1:35" ht="15.7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</row>
    <row r="761" spans="1:35" ht="15.7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</row>
    <row r="762" spans="1:35" ht="15.7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</row>
    <row r="763" spans="1:35" ht="15.7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</row>
    <row r="764" spans="1:35" ht="15.7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</row>
    <row r="765" spans="1:35" ht="15.7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</row>
    <row r="766" spans="1:35" ht="15.7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</row>
    <row r="767" spans="1:35" ht="15.7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</row>
    <row r="768" spans="1:35" ht="15.7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</row>
    <row r="769" spans="1:35" ht="15.7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</row>
    <row r="770" spans="1:35" ht="15.7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</row>
    <row r="771" spans="1:35" ht="15.7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</row>
    <row r="772" spans="1:35" ht="15.7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</row>
    <row r="773" spans="1:35" ht="15.7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</row>
    <row r="774" spans="1:35" ht="15.7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</row>
    <row r="775" spans="1:35" ht="15.7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</row>
    <row r="776" spans="1:35" ht="15.7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</row>
    <row r="777" spans="1:35" ht="15.7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</row>
    <row r="778" spans="1:35" ht="15.7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</row>
    <row r="779" spans="1:35" ht="15.7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</row>
    <row r="780" spans="1:35" ht="15.7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</row>
    <row r="781" spans="1:35" ht="15.7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</row>
    <row r="782" spans="1:35" ht="15.7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</row>
    <row r="783" spans="1:35" ht="15.7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</row>
    <row r="784" spans="1:35" ht="15.7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</row>
    <row r="785" spans="1:35" ht="15.7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</row>
    <row r="786" spans="1:35" ht="15.7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</row>
    <row r="787" spans="1:35" ht="15.7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</row>
    <row r="788" spans="1:35" ht="15.7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</row>
    <row r="789" spans="1:35" ht="15.7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</row>
    <row r="790" spans="1:35" ht="15.7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</row>
    <row r="791" spans="1:35" ht="15.7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</row>
    <row r="792" spans="1:35" ht="15.7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</row>
    <row r="793" spans="1:35" ht="15.7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</row>
    <row r="794" spans="1:35" ht="15.7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</row>
    <row r="795" spans="1:35" ht="15.7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</row>
    <row r="796" spans="1:35" ht="15.7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</row>
    <row r="797" spans="1:35" ht="15.7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</row>
    <row r="798" spans="1:35" ht="15.7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</row>
    <row r="799" spans="1:35" ht="15.7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</row>
    <row r="800" spans="1:35" ht="15.7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</row>
    <row r="801" spans="1:35" ht="15.7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</row>
    <row r="802" spans="1:35" ht="15.7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</row>
    <row r="803" spans="1:35" ht="15.7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</row>
    <row r="804" spans="1:35" ht="15.7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</row>
    <row r="805" spans="1:35" ht="15.7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</row>
    <row r="806" spans="1:35" ht="15.7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</row>
    <row r="807" spans="1:35" ht="15.7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</row>
    <row r="808" spans="1:35" ht="15.7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</row>
    <row r="809" spans="1:35" ht="15.7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</row>
    <row r="810" spans="1:35" ht="15.7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</row>
    <row r="811" spans="1:35" ht="15.7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</row>
    <row r="812" spans="1:35" ht="15.7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</row>
    <row r="813" spans="1:35" ht="15.7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</row>
    <row r="814" spans="1:35" ht="15.7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</row>
    <row r="815" spans="1:35" ht="15.7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</row>
    <row r="816" spans="1:35" ht="15.7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</row>
    <row r="817" spans="1:35" ht="15.7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</row>
    <row r="818" spans="1:35" ht="15.7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</row>
    <row r="819" spans="1:35" ht="15.7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</row>
    <row r="820" spans="1:35" ht="15.7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</row>
    <row r="821" spans="1:35" ht="15.7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</row>
    <row r="822" spans="1:35" ht="15.7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</row>
    <row r="823" spans="1:35" ht="15.7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</row>
    <row r="824" spans="1:35" ht="15.7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</row>
    <row r="825" spans="1:35" ht="15.7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</row>
    <row r="826" spans="1:35" ht="15.7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</row>
    <row r="827" spans="1:35" ht="15.7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</row>
    <row r="828" spans="1:35" ht="15.7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</row>
    <row r="829" spans="1:35" ht="15.7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</row>
    <row r="830" spans="1:35" ht="15.7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</row>
    <row r="831" spans="1:35" ht="15.7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</row>
    <row r="832" spans="1:35" ht="15.7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</row>
    <row r="833" spans="1:35" ht="15.7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</row>
    <row r="834" spans="1:35" ht="15.7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</row>
    <row r="835" spans="1:35" ht="15.7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</row>
    <row r="836" spans="1:35" ht="15.7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</row>
    <row r="837" spans="1:35" ht="15.7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</row>
    <row r="838" spans="1:35" ht="15.7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</row>
    <row r="839" spans="1:35" ht="15.7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</row>
    <row r="840" spans="1:35" ht="15.7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</row>
    <row r="841" spans="1:35" ht="15.7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</row>
    <row r="842" spans="1:35" ht="15.7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</row>
    <row r="843" spans="1:35" ht="15.7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</row>
    <row r="844" spans="1:35" ht="15.7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</row>
    <row r="845" spans="1:35" ht="15.7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</row>
    <row r="846" spans="1:35" ht="15.7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</row>
    <row r="847" spans="1:35" ht="15.7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</row>
    <row r="848" spans="1:35" ht="15.7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</row>
    <row r="849" spans="1:35" ht="15.7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</row>
    <row r="850" spans="1:35" ht="15.7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</row>
    <row r="851" spans="1:35" ht="15.7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</row>
    <row r="852" spans="1:35" ht="15.7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</row>
    <row r="853" spans="1:35" ht="15.7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</row>
    <row r="854" spans="1:35" ht="15.7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</row>
    <row r="855" spans="1:35" ht="15.7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</row>
    <row r="856" spans="1:35" ht="15.7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</row>
    <row r="857" spans="1:35" ht="15.7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</row>
    <row r="858" spans="1:35" ht="15.7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</row>
    <row r="859" spans="1:35" ht="15.7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</row>
    <row r="860" spans="1:35" ht="15.7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</row>
    <row r="861" spans="1:35" ht="15.7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</row>
    <row r="862" spans="1:35" ht="15.7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</row>
    <row r="863" spans="1:35" ht="15.7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</row>
    <row r="864" spans="1:35" ht="15.7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</row>
    <row r="865" spans="1:35" ht="15.7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</row>
    <row r="866" spans="1:35" ht="15.7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</row>
    <row r="867" spans="1:35" ht="15.7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</row>
    <row r="868" spans="1:35" ht="15.7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</row>
    <row r="869" spans="1:35" ht="15.7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</row>
    <row r="870" spans="1:35" ht="15.7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</row>
    <row r="871" spans="1:35" ht="15.7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</row>
    <row r="872" spans="1:35" ht="15.7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</row>
    <row r="873" spans="1:35" ht="15.7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</row>
    <row r="874" spans="1:35" ht="15.7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</row>
    <row r="875" spans="1:35" ht="15.7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</row>
    <row r="876" spans="1:35" ht="15.7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</row>
    <row r="877" spans="1:35" ht="15.7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</row>
    <row r="878" spans="1:35" ht="15.7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</row>
    <row r="879" spans="1:35" ht="15.7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</row>
    <row r="880" spans="1:35" ht="15.7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</row>
    <row r="881" spans="1:35" ht="15.7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</row>
    <row r="882" spans="1:35" ht="15.7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</row>
    <row r="883" spans="1:35" ht="15.7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</row>
    <row r="884" spans="1:35" ht="15.7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</row>
    <row r="885" spans="1:35" ht="15.7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</row>
    <row r="886" spans="1:35" ht="15.7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</row>
    <row r="887" spans="1:35" ht="15.7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</row>
    <row r="888" spans="1:35" ht="15.7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</row>
    <row r="889" spans="1:35" ht="15.7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</row>
    <row r="890" spans="1:35" ht="15.7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</row>
    <row r="891" spans="1:35" ht="15.7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</row>
    <row r="892" spans="1:35" ht="15.7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</row>
    <row r="893" spans="1:35" ht="15.7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</row>
    <row r="894" spans="1:35" ht="15.7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</row>
    <row r="895" spans="1:35" ht="15.7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</row>
    <row r="896" spans="1:35" ht="15.7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</row>
    <row r="897" spans="1:35" ht="15.7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</row>
    <row r="898" spans="1:35" ht="15.7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</row>
    <row r="899" spans="1:35" ht="15.7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</row>
    <row r="900" spans="1:35" ht="15.7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</row>
    <row r="901" spans="1:35" ht="15.7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</row>
    <row r="902" spans="1:35" ht="15.7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</row>
    <row r="903" spans="1:35" ht="15.7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</row>
    <row r="904" spans="1:35" ht="15.7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</row>
    <row r="905" spans="1:35" ht="15.7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</row>
    <row r="906" spans="1:35" ht="15.7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</row>
    <row r="907" spans="1:35" ht="15.7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</row>
    <row r="908" spans="1:35" ht="15.7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</row>
    <row r="909" spans="1:35" ht="15.7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</row>
    <row r="910" spans="1:35" ht="15.7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</row>
    <row r="911" spans="1:35" ht="15.7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</row>
    <row r="912" spans="1:35" ht="15.7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</row>
    <row r="913" spans="1:35" ht="15.7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</row>
    <row r="914" spans="1:35" ht="15.7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</row>
    <row r="915" spans="1:35" ht="15.7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</row>
    <row r="916" spans="1:35" ht="15.7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</row>
    <row r="917" spans="1:35" ht="15.7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</row>
    <row r="918" spans="1:35" ht="15.7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</row>
    <row r="919" spans="1:35" ht="15.7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</row>
    <row r="920" spans="1:35" ht="15.7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</row>
    <row r="921" spans="1:35" ht="15.7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</row>
    <row r="922" spans="1:35" ht="15.7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</row>
    <row r="923" spans="1:35" ht="15.7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</row>
    <row r="924" spans="1:35" ht="15.7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</row>
    <row r="925" spans="1:35" ht="15.7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</row>
    <row r="926" spans="1:35" ht="15.7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</row>
    <row r="927" spans="1:35" ht="15.7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</row>
    <row r="928" spans="1:35" ht="15.7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</row>
    <row r="929" spans="1:35" ht="15.7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</row>
    <row r="930" spans="1:35" ht="15.7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</row>
    <row r="931" spans="1:35" ht="15.7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</row>
    <row r="932" spans="1:35" ht="15.7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</row>
    <row r="933" spans="1:35" ht="15.7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</row>
    <row r="934" spans="1:35" ht="15.7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</row>
    <row r="935" spans="1:35" ht="15.7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</row>
    <row r="936" spans="1:35" ht="15.7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</row>
    <row r="937" spans="1:35" ht="15.7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</row>
    <row r="938" spans="1:35" ht="15.7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</row>
    <row r="939" spans="1:35" ht="15.7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</row>
    <row r="940" spans="1:35" ht="15.7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</row>
    <row r="941" spans="1:35" ht="15.7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</row>
    <row r="942" spans="1:35" ht="15.7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</row>
    <row r="943" spans="1:35" ht="15.7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</row>
    <row r="944" spans="1:35" ht="15.7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</row>
    <row r="945" spans="1:35" ht="15.7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</row>
    <row r="946" spans="1:35" ht="15.7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</row>
    <row r="947" spans="1:35" ht="15.7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</row>
    <row r="948" spans="1:35" ht="15.7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</row>
    <row r="949" spans="1:35" ht="15.7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</row>
    <row r="950" spans="1:35" ht="15.7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</row>
    <row r="951" spans="1:35" ht="15.7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</row>
    <row r="952" spans="1:35" ht="15.7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</row>
    <row r="953" spans="1:35" ht="15.7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</row>
    <row r="954" spans="1:35" ht="15.7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</row>
    <row r="955" spans="1:35" ht="15.7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</row>
    <row r="956" spans="1:35" ht="15.7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</row>
    <row r="957" spans="1:35" ht="15.7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</row>
    <row r="958" spans="1:35" ht="15.7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</row>
    <row r="959" spans="1:35" ht="15.7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</row>
    <row r="960" spans="1:35" ht="15.7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</row>
    <row r="961" spans="1:35" ht="15.7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</row>
    <row r="962" spans="1:35" ht="15.7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</row>
    <row r="963" spans="1:35" ht="15.7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</row>
    <row r="964" spans="1:35" ht="15.7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</row>
    <row r="965" spans="1:35" ht="15.7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</row>
    <row r="966" spans="1:35" ht="15.7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</row>
    <row r="967" spans="1:35" ht="15.7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</row>
    <row r="968" spans="1:35" ht="15.7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</row>
    <row r="969" spans="1:35" ht="15.7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</row>
    <row r="970" spans="1:35" ht="15.7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</row>
  </sheetData>
  <mergeCells count="155">
    <mergeCell ref="AG55:AG56"/>
    <mergeCell ref="AH55:AH56"/>
    <mergeCell ref="AI55:AI56"/>
    <mergeCell ref="AJ55:AJ56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  <mergeCell ref="O55:O56"/>
    <mergeCell ref="P55:P56"/>
    <mergeCell ref="Q55:Q56"/>
    <mergeCell ref="R55:R56"/>
    <mergeCell ref="S55:S56"/>
    <mergeCell ref="T55:T56"/>
    <mergeCell ref="U55:U56"/>
    <mergeCell ref="V55:V56"/>
    <mergeCell ref="W55:W56"/>
    <mergeCell ref="A55:F55"/>
    <mergeCell ref="G55:G56"/>
    <mergeCell ref="H55:H56"/>
    <mergeCell ref="I55:I56"/>
    <mergeCell ref="J55:J56"/>
    <mergeCell ref="K55:K56"/>
    <mergeCell ref="L55:L56"/>
    <mergeCell ref="M55:M56"/>
    <mergeCell ref="N55:N56"/>
    <mergeCell ref="AJ40:AJ41"/>
    <mergeCell ref="AE40:AE41"/>
    <mergeCell ref="AF40:AF41"/>
    <mergeCell ref="AG40:AG41"/>
    <mergeCell ref="AH40:AH41"/>
    <mergeCell ref="AI40:AI41"/>
    <mergeCell ref="Z40:Z41"/>
    <mergeCell ref="AA40:AA41"/>
    <mergeCell ref="AB40:AB41"/>
    <mergeCell ref="AC40:AC41"/>
    <mergeCell ref="AD40:AD41"/>
    <mergeCell ref="U40:U41"/>
    <mergeCell ref="V40:V41"/>
    <mergeCell ref="W40:W41"/>
    <mergeCell ref="X40:X41"/>
    <mergeCell ref="Y40:Y41"/>
    <mergeCell ref="AJ27:AJ28"/>
    <mergeCell ref="A40:F40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AE27:AE28"/>
    <mergeCell ref="AF27:AF28"/>
    <mergeCell ref="AG27:AG28"/>
    <mergeCell ref="AH27:AH28"/>
    <mergeCell ref="AI27:AI28"/>
    <mergeCell ref="Z27:Z28"/>
    <mergeCell ref="AA27:AA28"/>
    <mergeCell ref="AB27:AB28"/>
    <mergeCell ref="AC27:AC28"/>
    <mergeCell ref="AD27:AD28"/>
    <mergeCell ref="U27:U28"/>
    <mergeCell ref="V27:V28"/>
    <mergeCell ref="W27:W28"/>
    <mergeCell ref="X27:X28"/>
    <mergeCell ref="Y27:Y28"/>
    <mergeCell ref="AJ14:AJ15"/>
    <mergeCell ref="A27:F27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E14:AE15"/>
    <mergeCell ref="AF14:AF15"/>
    <mergeCell ref="AG14:AG15"/>
    <mergeCell ref="AH14:AH15"/>
    <mergeCell ref="AI14:AI15"/>
    <mergeCell ref="Z14:Z15"/>
    <mergeCell ref="AA14:AA15"/>
    <mergeCell ref="AB14:AB15"/>
    <mergeCell ref="A14:F14"/>
    <mergeCell ref="G14:G15"/>
    <mergeCell ref="H14:H15"/>
    <mergeCell ref="I14:I15"/>
    <mergeCell ref="J14:J15"/>
    <mergeCell ref="AC14:AC15"/>
    <mergeCell ref="AD14:AD15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I1:I2"/>
    <mergeCell ref="J1:J2"/>
    <mergeCell ref="K1:K2"/>
    <mergeCell ref="L1:L2"/>
    <mergeCell ref="S1:S2"/>
    <mergeCell ref="T1:T2"/>
    <mergeCell ref="U1:U2"/>
    <mergeCell ref="K14:K15"/>
    <mergeCell ref="L14:L15"/>
    <mergeCell ref="M14:M15"/>
    <mergeCell ref="N14:N15"/>
    <mergeCell ref="O14:O15"/>
    <mergeCell ref="AJ1:AJ2"/>
    <mergeCell ref="A1:F1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R1:R2"/>
    <mergeCell ref="V1:V2"/>
    <mergeCell ref="M1:M2"/>
    <mergeCell ref="N1:N2"/>
    <mergeCell ref="O1:O2"/>
    <mergeCell ref="P1:P2"/>
    <mergeCell ref="Q1:Q2"/>
    <mergeCell ref="AG1:AG2"/>
    <mergeCell ref="AH1:AH2"/>
    <mergeCell ref="AI1:AI2"/>
    <mergeCell ref="G1:G2"/>
    <mergeCell ref="H1:H2"/>
  </mergeCells>
  <phoneticPr fontId="8" type="noConversion"/>
  <conditionalFormatting sqref="C9:F10 AB10:AC10">
    <cfRule type="colorScale" priority="59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:F7 C3:F5 E8:F8">
    <cfRule type="colorScale" priority="6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:C7">
    <cfRule type="colorScale" priority="5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:C5">
    <cfRule type="colorScale" priority="5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3:AJ9">
    <cfRule type="colorScale" priority="51">
      <colorScale>
        <cfvo type="min"/>
        <cfvo type="max"/>
        <color theme="3" tint="-0.249977111117893"/>
        <color theme="7" tint="0.79998168889431442"/>
      </colorScale>
    </cfRule>
  </conditionalFormatting>
  <conditionalFormatting sqref="G3:V9 W3:Z10">
    <cfRule type="colorScale" priority="61">
      <colorScale>
        <cfvo type="min"/>
        <cfvo type="max"/>
        <color theme="3" tint="-0.249977111117893"/>
        <color theme="7" tint="0.79998168889431442"/>
      </colorScale>
    </cfRule>
  </conditionalFormatting>
  <conditionalFormatting sqref="D8">
    <cfRule type="colorScale" priority="4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8">
    <cfRule type="colorScale" priority="4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1:AJ11">
    <cfRule type="cellIs" dxfId="4" priority="46" operator="equal">
      <formula>1</formula>
    </cfRule>
  </conditionalFormatting>
  <conditionalFormatting sqref="C22:F23 AB23:AC23">
    <cfRule type="colorScale" priority="43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16:F20 C16:C17 E21:F21">
    <cfRule type="colorScale" priority="4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9:C20">
    <cfRule type="colorScale" priority="4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">
    <cfRule type="colorScale" priority="4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6:AJ22 AF23">
    <cfRule type="colorScale" priority="45">
      <colorScale>
        <cfvo type="min"/>
        <cfvo type="max"/>
        <color theme="3" tint="-0.249977111117893"/>
        <color theme="7" tint="0.79998168889431442"/>
      </colorScale>
    </cfRule>
  </conditionalFormatting>
  <conditionalFormatting sqref="D21">
    <cfRule type="colorScale" priority="3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21">
    <cfRule type="colorScale" priority="3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4:AJ24">
    <cfRule type="cellIs" dxfId="3" priority="37" operator="equal">
      <formula>1</formula>
    </cfRule>
  </conditionalFormatting>
  <conditionalFormatting sqref="C35:F36 AB36:AC36">
    <cfRule type="colorScale" priority="3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29:F33 C29:C30 E34:F34">
    <cfRule type="colorScale" priority="3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2:C33">
    <cfRule type="colorScale" priority="3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0">
    <cfRule type="colorScale" priority="3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9:AJ35">
    <cfRule type="colorScale" priority="31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D34">
    <cfRule type="colorScale" priority="3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4">
    <cfRule type="colorScale" priority="2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37:AJ37">
    <cfRule type="cellIs" dxfId="2" priority="28" operator="equal">
      <formula>1</formula>
    </cfRule>
  </conditionalFormatting>
  <conditionalFormatting sqref="C48:F49 AB49:AC49">
    <cfRule type="colorScale" priority="2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2:F46 C42:C43 E47:F47">
    <cfRule type="colorScale" priority="2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5:C46">
    <cfRule type="colorScale" priority="2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3">
    <cfRule type="colorScale" priority="2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42:AJ48">
    <cfRule type="colorScale" priority="22">
      <colorScale>
        <cfvo type="min"/>
        <cfvo type="max"/>
        <color theme="3" tint="-0.249977111117893"/>
        <color theme="7" tint="0.79998168889431442"/>
      </colorScale>
    </cfRule>
  </conditionalFormatting>
  <conditionalFormatting sqref="H42:W48 Y42:Z48">
    <cfRule type="colorScale" priority="27">
      <colorScale>
        <cfvo type="min"/>
        <cfvo type="max"/>
        <color theme="3" tint="-0.249977111117893"/>
        <color theme="7" tint="0.79998168889431442"/>
      </colorScale>
    </cfRule>
  </conditionalFormatting>
  <conditionalFormatting sqref="D47">
    <cfRule type="colorScale" priority="2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7">
    <cfRule type="colorScale" priority="2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50:AJ50">
    <cfRule type="cellIs" dxfId="1" priority="19" operator="equal">
      <formula>1</formula>
    </cfRule>
  </conditionalFormatting>
  <conditionalFormatting sqref="G42:W48 Y42:AJ48">
    <cfRule type="colorScale" priority="18">
      <colorScale>
        <cfvo type="min"/>
        <cfvo type="max"/>
        <color theme="3" tint="-0.249977111117893"/>
        <color theme="7" tint="0.79998168889431442"/>
      </colorScale>
    </cfRule>
  </conditionalFormatting>
  <conditionalFormatting sqref="C18">
    <cfRule type="colorScale" priority="1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8">
    <cfRule type="colorScale" priority="1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1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1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3:F63">
    <cfRule type="colorScale" priority="10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57:F61 C57:C58 E62:F62">
    <cfRule type="colorScale" priority="1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0:C61">
    <cfRule type="colorScale" priority="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8">
    <cfRule type="colorScale" priority="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D62">
    <cfRule type="colorScale" priority="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2">
    <cfRule type="colorScale" priority="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9">
    <cfRule type="colorScale" priority="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9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65:AJ65">
    <cfRule type="cellIs" dxfId="0" priority="3" operator="equal">
      <formula>1</formula>
    </cfRule>
  </conditionalFormatting>
  <conditionalFormatting sqref="H57:T63 V57:AH63 AJ57:AJ63">
    <cfRule type="colorScale" priority="2">
      <colorScale>
        <cfvo type="min"/>
        <cfvo type="max"/>
        <color theme="3" tint="-0.249977111117893"/>
        <color theme="7" tint="0.79998168889431442"/>
      </colorScale>
    </cfRule>
  </conditionalFormatting>
  <conditionalFormatting sqref="G57:AJ63">
    <cfRule type="colorScale" priority="1">
      <colorScale>
        <cfvo type="min"/>
        <cfvo type="max"/>
        <color theme="3" tint="-0.249977111117893"/>
        <color theme="7" tint="0.79998168889431442"/>
      </colorScale>
    </cfRule>
  </conditionalFormatting>
  <pageMargins left="0.7" right="0.7" top="0.75" bottom="0.75" header="0.3" footer="0.3"/>
  <pageSetup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Robert</vt:lpstr>
      <vt:lpstr>4_17_18</vt:lpstr>
      <vt:lpstr>2_15_2020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Yinhan</dc:creator>
  <cp:keywords/>
  <dc:description/>
  <cp:lastModifiedBy>Yinhan</cp:lastModifiedBy>
  <cp:revision/>
  <dcterms:created xsi:type="dcterms:W3CDTF">2019-07-18T20:26:55Z</dcterms:created>
  <dcterms:modified xsi:type="dcterms:W3CDTF">2020-08-11T04:22:56Z</dcterms:modified>
  <cp:category/>
  <cp:contentStatus/>
</cp:coreProperties>
</file>