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/Flies/Robert -- statistical analysis/Microbiome/"/>
    </mc:Choice>
  </mc:AlternateContent>
  <xr:revisionPtr revIDLastSave="0" documentId="13_ncr:1_{5DA07BFD-4386-574B-8637-A61BD2F49DB5}" xr6:coauthVersionLast="45" xr6:coauthVersionMax="45" xr10:uidLastSave="{00000000-0000-0000-0000-000000000000}"/>
  <bookViews>
    <workbookView xWindow="0" yWindow="0" windowWidth="21380" windowHeight="17960" activeTab="1" xr2:uid="{D5804D24-12AA-FB4D-8DFD-87EF28224067}"/>
  </bookViews>
  <sheets>
    <sheet name="4_23_18" sheetId="1" r:id="rId1"/>
    <sheet name="7_29_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2" l="1"/>
  <c r="K48" i="2"/>
  <c r="K49" i="2"/>
  <c r="K31" i="2"/>
  <c r="I31" i="2"/>
  <c r="G9" i="2"/>
  <c r="H9" i="2"/>
  <c r="I9" i="2"/>
  <c r="J9" i="2"/>
  <c r="K9" i="2"/>
  <c r="L9" i="2"/>
  <c r="M9" i="2"/>
  <c r="N9" i="2"/>
  <c r="O9" i="2"/>
  <c r="H47" i="2"/>
  <c r="G47" i="2"/>
  <c r="G48" i="2"/>
  <c r="H48" i="2"/>
  <c r="I48" i="2"/>
  <c r="J48" i="2"/>
  <c r="L48" i="2"/>
  <c r="M48" i="2"/>
  <c r="N48" i="2"/>
  <c r="O48" i="2"/>
  <c r="P48" i="2"/>
  <c r="G49" i="2"/>
  <c r="H49" i="2"/>
  <c r="I49" i="2"/>
  <c r="J49" i="2"/>
  <c r="L49" i="2"/>
  <c r="M49" i="2"/>
  <c r="N49" i="2"/>
  <c r="O49" i="2"/>
  <c r="P49" i="2"/>
  <c r="G50" i="2"/>
  <c r="H50" i="2"/>
  <c r="I50" i="2"/>
  <c r="J50" i="2"/>
  <c r="K50" i="2"/>
  <c r="L50" i="2"/>
  <c r="M50" i="2"/>
  <c r="N50" i="2"/>
  <c r="O50" i="2"/>
  <c r="P50" i="2"/>
  <c r="G51" i="2"/>
  <c r="H51" i="2"/>
  <c r="I51" i="2"/>
  <c r="J51" i="2"/>
  <c r="K51" i="2"/>
  <c r="L51" i="2"/>
  <c r="M51" i="2"/>
  <c r="N51" i="2"/>
  <c r="O51" i="2"/>
  <c r="P51" i="2"/>
  <c r="G52" i="2"/>
  <c r="H52" i="2"/>
  <c r="I52" i="2"/>
  <c r="J52" i="2"/>
  <c r="K52" i="2"/>
  <c r="L52" i="2"/>
  <c r="M52" i="2"/>
  <c r="N52" i="2"/>
  <c r="O52" i="2"/>
  <c r="P52" i="2"/>
  <c r="I47" i="2"/>
  <c r="J47" i="2"/>
  <c r="K47" i="2"/>
  <c r="L47" i="2"/>
  <c r="M47" i="2"/>
  <c r="N47" i="2"/>
  <c r="O47" i="2"/>
  <c r="P47" i="2"/>
  <c r="L31" i="2" l="1"/>
  <c r="M31" i="2"/>
  <c r="N31" i="2"/>
  <c r="O31" i="2"/>
  <c r="P31" i="2"/>
  <c r="G31" i="2"/>
  <c r="H31" i="2"/>
  <c r="J31" i="2"/>
  <c r="P42" i="2" l="1"/>
  <c r="O42" i="2"/>
  <c r="N42" i="2"/>
  <c r="M42" i="2"/>
  <c r="L42" i="2"/>
  <c r="J42" i="2"/>
  <c r="I42" i="2"/>
  <c r="H42" i="2"/>
  <c r="G42" i="2"/>
  <c r="P20" i="2" l="1"/>
  <c r="O20" i="2"/>
  <c r="N20" i="2"/>
  <c r="M20" i="2"/>
  <c r="L20" i="2"/>
  <c r="K20" i="2"/>
  <c r="J20" i="2"/>
  <c r="I20" i="2"/>
  <c r="H20" i="2"/>
  <c r="G20" i="2"/>
  <c r="P9" i="2" l="1"/>
  <c r="H11" i="1" l="1"/>
  <c r="I11" i="1"/>
  <c r="J11" i="1"/>
  <c r="K11" i="1"/>
  <c r="L11" i="1"/>
  <c r="M11" i="1"/>
  <c r="N11" i="1"/>
  <c r="O11" i="1"/>
  <c r="P11" i="1"/>
  <c r="G11" i="1"/>
</calcChain>
</file>

<file path=xl/sharedStrings.xml><?xml version="1.0" encoding="utf-8"?>
<sst xmlns="http://schemas.openxmlformats.org/spreadsheetml/2006/main" count="340" uniqueCount="56">
  <si>
    <t>Kingdom</t>
  </si>
  <si>
    <t>Phylum</t>
  </si>
  <si>
    <t>Class</t>
  </si>
  <si>
    <t>Order</t>
  </si>
  <si>
    <t>Family</t>
  </si>
  <si>
    <t>Genus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</si>
  <si>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</si>
  <si>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</si>
  <si>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</si>
  <si>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</si>
  <si>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</si>
  <si>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</si>
  <si>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</si>
  <si>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</si>
  <si>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</si>
  <si>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</si>
  <si>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Bacteria</t>
  </si>
  <si>
    <t>Actinobacteria</t>
  </si>
  <si>
    <t>Actinomycetales</t>
  </si>
  <si>
    <t>Propionibacteriaceae</t>
  </si>
  <si>
    <t>Propionibacteriaceae_unclassified</t>
  </si>
  <si>
    <t>Propionibacterium</t>
  </si>
  <si>
    <t>Firmicutes</t>
  </si>
  <si>
    <t>Bacilli</t>
  </si>
  <si>
    <t>Lactobacillales</t>
  </si>
  <si>
    <t>Lactobacillaceae</t>
  </si>
  <si>
    <t>Lactobacillus</t>
  </si>
  <si>
    <t>Leuconostocaceae</t>
  </si>
  <si>
    <t>Leuconostoc</t>
  </si>
  <si>
    <t>Proteobacteria</t>
  </si>
  <si>
    <t>Alphaproteobacteria</t>
  </si>
  <si>
    <t>Rhodospirillales</t>
  </si>
  <si>
    <t>Acetobacteraceae</t>
  </si>
  <si>
    <t>Acetobacter</t>
  </si>
  <si>
    <t>Gluconacetobacter</t>
  </si>
  <si>
    <t>Gammaproteobacteria</t>
  </si>
  <si>
    <t>Xanthomonadales</t>
  </si>
  <si>
    <t>Xanthomonadaceae</t>
  </si>
  <si>
    <t>Stenotrophomonas</t>
  </si>
  <si>
    <t>Eukaryota</t>
  </si>
  <si>
    <t>Ascomycota</t>
  </si>
  <si>
    <t>Saccharomycetes</t>
  </si>
  <si>
    <t>Saccharomycetales</t>
  </si>
  <si>
    <t>Saccharomycetaceae</t>
  </si>
  <si>
    <t>Saccharomyces</t>
  </si>
  <si>
    <t>Saccharomycetaceae_unclassified</t>
  </si>
  <si>
    <t>Total</t>
  </si>
  <si>
    <t>Rickettsiales</t>
  </si>
  <si>
    <t>Anaplasmataceae</t>
  </si>
  <si>
    <t>Wolbachia</t>
  </si>
  <si>
    <t>Cutibacterium</t>
  </si>
  <si>
    <t>A R1</t>
  </si>
  <si>
    <t>A R2</t>
  </si>
  <si>
    <t>B R1</t>
  </si>
  <si>
    <t>B R2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</si>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</sst>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5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6AC7-6C3D-C544-A638-6602C38920D4}">
  <dimension ref="A1:P11"/>
  <sheetViews>
    <sheetView topLeftCell="D1" workbookViewId="0">
      <selection activeCell="H19" sqref="H19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20" bestFit="1" customWidth="1"/>
    <col min="4" max="4" width="17" bestFit="1" customWidth="1"/>
    <col min="5" max="5" width="18.5" bestFit="1" customWidth="1"/>
    <col min="6" max="6" width="29.5" bestFit="1" customWidth="1"/>
    <col min="7" max="16" width="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">
      <c r="A2" t="s">
        <v>16</v>
      </c>
      <c r="B2" t="s">
        <v>17</v>
      </c>
      <c r="C2" t="s">
        <v>17</v>
      </c>
      <c r="D2" t="s">
        <v>18</v>
      </c>
      <c r="E2" t="s">
        <v>19</v>
      </c>
      <c r="F2" t="s">
        <v>20</v>
      </c>
      <c r="G2" s="9">
        <v>0.90986999999999996</v>
      </c>
      <c r="H2" s="9">
        <v>0</v>
      </c>
      <c r="I2" s="9">
        <v>0</v>
      </c>
      <c r="J2" s="9">
        <v>2.0518900000000002</v>
      </c>
      <c r="K2" s="9">
        <v>0</v>
      </c>
      <c r="L2" s="9">
        <v>0</v>
      </c>
      <c r="M2" s="9">
        <v>0</v>
      </c>
      <c r="N2" s="9">
        <v>0</v>
      </c>
      <c r="O2" s="9">
        <v>2.6553100000000001</v>
      </c>
      <c r="P2" s="9">
        <v>5.2357699999999996</v>
      </c>
    </row>
    <row r="3" spans="1:16" x14ac:dyDescent="0.2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21</v>
      </c>
      <c r="G3" s="9">
        <v>0</v>
      </c>
      <c r="H3" s="9">
        <v>0.13319</v>
      </c>
      <c r="I3" s="9">
        <v>0.56525000000000003</v>
      </c>
      <c r="J3" s="9">
        <v>9.06E-2</v>
      </c>
      <c r="K3" s="9">
        <v>1.07663</v>
      </c>
      <c r="L3" s="9">
        <v>7.2450000000000001E-2</v>
      </c>
      <c r="M3" s="9">
        <v>5.2229999999999999E-2</v>
      </c>
      <c r="N3" s="9">
        <v>0</v>
      </c>
      <c r="O3" s="9">
        <v>1.0183899999999999</v>
      </c>
      <c r="P3" s="9">
        <v>0.98577999999999999</v>
      </c>
    </row>
    <row r="4" spans="1:16" x14ac:dyDescent="0.2">
      <c r="A4" t="s">
        <v>16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9">
        <v>13.50755</v>
      </c>
      <c r="H4" s="9">
        <v>12.06588</v>
      </c>
      <c r="I4" s="9">
        <v>10.89466</v>
      </c>
      <c r="J4" s="9">
        <v>8.8727499999999999</v>
      </c>
      <c r="K4" s="9">
        <v>11.430680000000001</v>
      </c>
      <c r="L4" s="9">
        <v>13.386670000000001</v>
      </c>
      <c r="M4" s="9">
        <v>17.446539999999999</v>
      </c>
      <c r="N4" s="9">
        <v>10.22634</v>
      </c>
      <c r="O4" s="9">
        <v>10.9964</v>
      </c>
      <c r="P4" s="9">
        <v>14.58357</v>
      </c>
    </row>
    <row r="5" spans="1:16" x14ac:dyDescent="0.2">
      <c r="A5" t="s">
        <v>16</v>
      </c>
      <c r="B5" t="s">
        <v>22</v>
      </c>
      <c r="C5" t="s">
        <v>23</v>
      </c>
      <c r="D5" t="s">
        <v>24</v>
      </c>
      <c r="E5" t="s">
        <v>27</v>
      </c>
      <c r="F5" t="s">
        <v>28</v>
      </c>
      <c r="G5" s="9">
        <v>0</v>
      </c>
      <c r="H5" s="9">
        <v>0</v>
      </c>
      <c r="I5" s="9">
        <v>0</v>
      </c>
      <c r="J5" s="9">
        <v>0</v>
      </c>
      <c r="K5" s="9">
        <v>0.25503999999999999</v>
      </c>
      <c r="L5" s="9">
        <v>0</v>
      </c>
      <c r="M5" s="9">
        <v>0</v>
      </c>
      <c r="N5" s="9">
        <v>0</v>
      </c>
      <c r="O5" s="9">
        <v>0</v>
      </c>
      <c r="P5" s="9">
        <v>1.1150199999999999</v>
      </c>
    </row>
    <row r="6" spans="1:16" x14ac:dyDescent="0.2">
      <c r="A6" t="s">
        <v>16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s="9">
        <v>84.972849999999994</v>
      </c>
      <c r="H6" s="9">
        <v>86.182919999999996</v>
      </c>
      <c r="I6" s="9">
        <v>86.248329999999996</v>
      </c>
      <c r="J6" s="9">
        <v>83.024850000000001</v>
      </c>
      <c r="K6" s="9">
        <v>85.84178</v>
      </c>
      <c r="L6" s="9">
        <v>82.808250000000001</v>
      </c>
      <c r="M6" s="9">
        <v>76.68271</v>
      </c>
      <c r="N6" s="9">
        <v>88.959190000000007</v>
      </c>
      <c r="O6" s="9">
        <v>84.553979999999996</v>
      </c>
      <c r="P6" s="9">
        <v>77.705860000000001</v>
      </c>
    </row>
    <row r="7" spans="1:16" x14ac:dyDescent="0.2">
      <c r="A7" t="s">
        <v>16</v>
      </c>
      <c r="B7" t="s">
        <v>29</v>
      </c>
      <c r="C7" t="s">
        <v>30</v>
      </c>
      <c r="D7" t="s">
        <v>31</v>
      </c>
      <c r="E7" t="s">
        <v>32</v>
      </c>
      <c r="F7" t="s">
        <v>34</v>
      </c>
      <c r="G7" s="9">
        <v>3.4009999999999999E-2</v>
      </c>
      <c r="H7" s="9">
        <v>0.31097000000000002</v>
      </c>
      <c r="I7" s="9">
        <v>0</v>
      </c>
      <c r="J7" s="9">
        <v>4.0039999999999999E-2</v>
      </c>
      <c r="K7" s="9">
        <v>0</v>
      </c>
      <c r="L7" s="9">
        <v>0.22631999999999999</v>
      </c>
      <c r="M7" s="9">
        <v>0</v>
      </c>
      <c r="N7" s="9">
        <v>0</v>
      </c>
      <c r="O7" s="9">
        <v>0.4834</v>
      </c>
      <c r="P7" s="9">
        <v>9.9019999999999997E-2</v>
      </c>
    </row>
    <row r="8" spans="1:16" x14ac:dyDescent="0.2">
      <c r="A8" t="s">
        <v>16</v>
      </c>
      <c r="B8" t="s">
        <v>29</v>
      </c>
      <c r="C8" t="s">
        <v>35</v>
      </c>
      <c r="D8" t="s">
        <v>36</v>
      </c>
      <c r="E8" t="s">
        <v>37</v>
      </c>
      <c r="F8" t="s">
        <v>38</v>
      </c>
      <c r="G8" s="9">
        <v>0</v>
      </c>
      <c r="H8" s="9">
        <v>0</v>
      </c>
      <c r="I8" s="9">
        <v>0</v>
      </c>
      <c r="J8" s="9">
        <v>1.5015700000000001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s="9">
        <v>0.57571000000000006</v>
      </c>
      <c r="H9" s="9">
        <v>1.3070299999999999</v>
      </c>
      <c r="I9" s="9">
        <v>2.29176</v>
      </c>
      <c r="J9" s="9">
        <v>4.4182899999999998</v>
      </c>
      <c r="K9" s="9">
        <v>1.3958699999999999</v>
      </c>
      <c r="L9" s="9">
        <v>3.5063200000000001</v>
      </c>
      <c r="M9" s="9">
        <v>1.85442</v>
      </c>
      <c r="N9" s="9">
        <v>0.81445999999999996</v>
      </c>
      <c r="O9" s="9">
        <v>0.29250999999999999</v>
      </c>
      <c r="P9" s="9">
        <v>0.27496999999999999</v>
      </c>
    </row>
    <row r="10" spans="1:16" x14ac:dyDescent="0.2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45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3.9641000000000002</v>
      </c>
      <c r="N10" s="9">
        <v>0</v>
      </c>
      <c r="O10" s="9">
        <v>0</v>
      </c>
      <c r="P10" s="9">
        <v>0</v>
      </c>
    </row>
    <row r="11" spans="1:16" x14ac:dyDescent="0.2">
      <c r="F11" s="1" t="s">
        <v>46</v>
      </c>
      <c r="G11" s="2">
        <f>SUM(G2:G10)</f>
        <v>99.999989999999983</v>
      </c>
      <c r="H11" s="2">
        <f t="shared" ref="H11:P11" si="0">SUM(H2:H10)</f>
        <v>99.999989999999997</v>
      </c>
      <c r="I11" s="2">
        <f t="shared" si="0"/>
        <v>99.999999999999986</v>
      </c>
      <c r="J11" s="2">
        <f t="shared" si="0"/>
        <v>99.999990000000011</v>
      </c>
      <c r="K11" s="2">
        <f t="shared" si="0"/>
        <v>100</v>
      </c>
      <c r="L11" s="2">
        <f t="shared" si="0"/>
        <v>100.00001</v>
      </c>
      <c r="M11" s="2">
        <f t="shared" si="0"/>
        <v>100</v>
      </c>
      <c r="N11" s="2">
        <f t="shared" si="0"/>
        <v>99.999989999999997</v>
      </c>
      <c r="O11" s="2">
        <f t="shared" si="0"/>
        <v>99.999989999999997</v>
      </c>
      <c r="P11" s="2">
        <f t="shared" si="0"/>
        <v>99.999989999999997</v>
      </c>
    </row>
  </sheetData>
  <conditionalFormatting sqref="H2:H10 P2:P10 J2:J10 L2:L10 N2:N10">
    <cfRule type="colorScale" priority="2">
      <colorScale>
        <cfvo type="min"/>
        <cfvo type="max"/>
        <color theme="3" tint="-0.249977111117893"/>
        <color theme="7" tint="0.79998168889431442"/>
      </colorScale>
    </cfRule>
  </conditionalFormatting>
  <conditionalFormatting sqref="G2:P10">
    <cfRule type="colorScale" priority="1">
      <colorScale>
        <cfvo type="min"/>
        <cfvo type="max"/>
        <color theme="3" tint="-0.249977111117893"/>
        <color theme="7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63C-33F2-564A-BFD4-0E5AD3B6D2AC}">
  <dimension ref="A1:P52"/>
  <sheetViews>
    <sheetView tabSelected="1" topLeftCell="A20" zoomScaleNormal="100" workbookViewId="0">
      <selection activeCell="Q51" sqref="Q51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20" bestFit="1" customWidth="1"/>
    <col min="4" max="4" width="17" bestFit="1" customWidth="1"/>
    <col min="5" max="5" width="18.5" bestFit="1" customWidth="1"/>
    <col min="6" max="6" width="16.83203125" bestFit="1" customWidth="1"/>
    <col min="7" max="16" width="5" bestFit="1" customWidth="1"/>
  </cols>
  <sheetData>
    <row r="1" spans="1:16" ht="24" x14ac:dyDescent="0.2">
      <c r="A1" s="5" t="s">
        <v>51</v>
      </c>
      <c r="B1" s="5"/>
      <c r="C1" s="5"/>
      <c r="D1" s="5"/>
    </row>
    <row r="2" spans="1:16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</row>
    <row r="3" spans="1:16" x14ac:dyDescent="0.2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50</v>
      </c>
      <c r="G3" s="9">
        <v>0</v>
      </c>
      <c r="H3" s="9">
        <v>0</v>
      </c>
      <c r="I3" s="9">
        <v>0</v>
      </c>
      <c r="J3" s="9">
        <v>0</v>
      </c>
      <c r="K3" s="9">
        <v>0.28009000000000001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2">
      <c r="A4" t="s">
        <v>16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9">
        <v>49.109270000000002</v>
      </c>
      <c r="H4" s="9">
        <v>49.002040000000001</v>
      </c>
      <c r="I4" s="9">
        <v>14.515750000000001</v>
      </c>
      <c r="J4" s="9">
        <v>13.779059999999999</v>
      </c>
      <c r="K4" s="9">
        <v>23.145099999999999</v>
      </c>
      <c r="L4" s="9">
        <v>26.385459999999998</v>
      </c>
      <c r="M4" s="9">
        <v>23.792390000000001</v>
      </c>
      <c r="N4" s="9">
        <v>5.0438700000000001</v>
      </c>
      <c r="O4" s="9">
        <v>15.22926</v>
      </c>
      <c r="P4" s="9">
        <v>49.62941</v>
      </c>
    </row>
    <row r="5" spans="1:16" x14ac:dyDescent="0.2">
      <c r="A5" t="s">
        <v>16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s="9">
        <v>49.354750000000003</v>
      </c>
      <c r="H5" s="9">
        <v>46.079160000000002</v>
      </c>
      <c r="I5" s="9">
        <v>84.425229999999999</v>
      </c>
      <c r="J5" s="9">
        <v>81.513149999999996</v>
      </c>
      <c r="K5" s="9">
        <v>76.020349999999993</v>
      </c>
      <c r="L5" s="9">
        <v>71.710800000000006</v>
      </c>
      <c r="M5" s="9">
        <v>76.207610000000003</v>
      </c>
      <c r="N5" s="9">
        <v>94.956130000000002</v>
      </c>
      <c r="O5" s="9">
        <v>84.770740000000004</v>
      </c>
      <c r="P5" s="9">
        <v>50.37059</v>
      </c>
    </row>
    <row r="6" spans="1:16" x14ac:dyDescent="0.2">
      <c r="A6" t="s">
        <v>16</v>
      </c>
      <c r="B6" t="s">
        <v>29</v>
      </c>
      <c r="C6" t="s">
        <v>30</v>
      </c>
      <c r="D6" t="s">
        <v>47</v>
      </c>
      <c r="E6" t="s">
        <v>48</v>
      </c>
      <c r="F6" t="s">
        <v>49</v>
      </c>
      <c r="G6" s="9">
        <v>1.5359799999999999</v>
      </c>
      <c r="H6" s="9">
        <v>4.9188000000000001</v>
      </c>
      <c r="I6" s="9">
        <v>1.0590200000000001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x14ac:dyDescent="0.2">
      <c r="A7" t="s">
        <v>16</v>
      </c>
      <c r="B7" t="s">
        <v>29</v>
      </c>
      <c r="C7" t="s">
        <v>35</v>
      </c>
      <c r="D7" t="s">
        <v>36</v>
      </c>
      <c r="E7" t="s">
        <v>37</v>
      </c>
      <c r="F7" s="4" t="s">
        <v>38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x14ac:dyDescent="0.2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s="9">
        <v>0</v>
      </c>
      <c r="H8" s="9">
        <v>0</v>
      </c>
      <c r="I8" s="9">
        <v>0</v>
      </c>
      <c r="J8" s="9">
        <v>4.7077900000000001</v>
      </c>
      <c r="K8" s="9">
        <v>0.55445999999999995</v>
      </c>
      <c r="L8" s="9">
        <v>1.90374</v>
      </c>
      <c r="M8" s="9">
        <v>0</v>
      </c>
      <c r="N8" s="9">
        <v>0</v>
      </c>
      <c r="O8" s="9">
        <v>0</v>
      </c>
      <c r="P8" s="9">
        <v>0</v>
      </c>
    </row>
    <row r="9" spans="1:16" x14ac:dyDescent="0.2">
      <c r="F9" s="1" t="s">
        <v>46</v>
      </c>
      <c r="G9" s="2">
        <f>SUM(G3:G8)</f>
        <v>100</v>
      </c>
      <c r="H9" s="2">
        <f t="shared" ref="G9:P9" si="0">SUM(H3:H8)</f>
        <v>100</v>
      </c>
      <c r="I9" s="2">
        <f t="shared" si="0"/>
        <v>100</v>
      </c>
      <c r="J9" s="2">
        <f t="shared" si="0"/>
        <v>100</v>
      </c>
      <c r="K9" s="2">
        <f t="shared" si="0"/>
        <v>100</v>
      </c>
      <c r="L9" s="2">
        <f t="shared" si="0"/>
        <v>100</v>
      </c>
      <c r="M9" s="2">
        <f t="shared" si="0"/>
        <v>100</v>
      </c>
      <c r="N9" s="2">
        <f t="shared" si="0"/>
        <v>100</v>
      </c>
      <c r="O9" s="2">
        <f t="shared" si="0"/>
        <v>100</v>
      </c>
      <c r="P9" s="2">
        <f t="shared" si="0"/>
        <v>100</v>
      </c>
    </row>
    <row r="12" spans="1:16" ht="24" x14ac:dyDescent="0.2">
      <c r="A12" s="5" t="s">
        <v>52</v>
      </c>
      <c r="B12" s="5"/>
      <c r="C12" s="5"/>
      <c r="D12" s="5"/>
      <c r="E12" s="3"/>
    </row>
    <row r="13" spans="1:16" s="1" customFormat="1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7" t="s">
        <v>6</v>
      </c>
      <c r="H13" s="7" t="s">
        <v>7</v>
      </c>
      <c r="I13" s="7" t="s">
        <v>8</v>
      </c>
      <c r="J13" s="7" t="s">
        <v>9</v>
      </c>
      <c r="K13" s="7" t="s">
        <v>10</v>
      </c>
      <c r="L13" s="8" t="s">
        <v>11</v>
      </c>
      <c r="M13" s="8" t="s">
        <v>12</v>
      </c>
      <c r="N13" s="8" t="s">
        <v>13</v>
      </c>
      <c r="O13" s="8" t="s">
        <v>14</v>
      </c>
      <c r="P13" s="8" t="s">
        <v>15</v>
      </c>
    </row>
    <row r="14" spans="1:16" x14ac:dyDescent="0.2">
      <c r="A14" t="s">
        <v>16</v>
      </c>
      <c r="B14" t="s">
        <v>17</v>
      </c>
      <c r="C14" t="s">
        <v>17</v>
      </c>
      <c r="D14" t="s">
        <v>18</v>
      </c>
      <c r="E14" t="s">
        <v>19</v>
      </c>
      <c r="F14" t="s">
        <v>50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">
      <c r="A15" t="s">
        <v>16</v>
      </c>
      <c r="B15" t="s">
        <v>22</v>
      </c>
      <c r="C15" t="s">
        <v>23</v>
      </c>
      <c r="D15" t="s">
        <v>24</v>
      </c>
      <c r="E15" t="s">
        <v>25</v>
      </c>
      <c r="F15" t="s">
        <v>26</v>
      </c>
      <c r="G15" s="9">
        <v>49.002040000000001</v>
      </c>
      <c r="H15" s="9">
        <v>15.06944</v>
      </c>
      <c r="I15" s="9">
        <v>19.623169999999998</v>
      </c>
      <c r="J15" s="9">
        <v>14.37157</v>
      </c>
      <c r="K15" s="9">
        <v>18.68601</v>
      </c>
      <c r="L15" s="9">
        <v>24.03116</v>
      </c>
      <c r="M15" s="9">
        <v>23.5883</v>
      </c>
      <c r="N15" s="9">
        <v>18.603100000000001</v>
      </c>
      <c r="O15" s="9">
        <v>17.667999999999999</v>
      </c>
      <c r="P15" s="9">
        <v>43.038930000000001</v>
      </c>
    </row>
    <row r="16" spans="1:16" x14ac:dyDescent="0.2">
      <c r="A16" t="s">
        <v>16</v>
      </c>
      <c r="B16" t="s">
        <v>29</v>
      </c>
      <c r="C16" t="s">
        <v>30</v>
      </c>
      <c r="D16" t="s">
        <v>31</v>
      </c>
      <c r="E16" t="s">
        <v>32</v>
      </c>
      <c r="F16" t="s">
        <v>33</v>
      </c>
      <c r="G16" s="9">
        <v>46.079160000000002</v>
      </c>
      <c r="H16" s="9">
        <v>83.032989999999998</v>
      </c>
      <c r="I16" s="9">
        <v>76.429429999999996</v>
      </c>
      <c r="J16" s="9">
        <v>81.044709999999995</v>
      </c>
      <c r="K16" s="9">
        <v>80.713120000000004</v>
      </c>
      <c r="L16" s="9">
        <v>73.460549999999998</v>
      </c>
      <c r="M16" s="9">
        <v>76.411699999999996</v>
      </c>
      <c r="N16" s="9">
        <v>81.396900000000002</v>
      </c>
      <c r="O16" s="9">
        <v>82.331999999999994</v>
      </c>
      <c r="P16" s="9">
        <v>56.961069999999999</v>
      </c>
    </row>
    <row r="17" spans="1:16" x14ac:dyDescent="0.2">
      <c r="A17" t="s">
        <v>16</v>
      </c>
      <c r="B17" t="s">
        <v>29</v>
      </c>
      <c r="C17" t="s">
        <v>30</v>
      </c>
      <c r="D17" t="s">
        <v>47</v>
      </c>
      <c r="E17" t="s">
        <v>48</v>
      </c>
      <c r="F17" t="s">
        <v>49</v>
      </c>
      <c r="G17" s="9">
        <v>4.9188000000000001</v>
      </c>
      <c r="H17" s="9">
        <v>1.89757</v>
      </c>
      <c r="I17" s="9">
        <v>3.9474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6" x14ac:dyDescent="0.2">
      <c r="A18" t="s">
        <v>16</v>
      </c>
      <c r="B18" t="s">
        <v>29</v>
      </c>
      <c r="C18" t="s">
        <v>35</v>
      </c>
      <c r="D18" t="s">
        <v>36</v>
      </c>
      <c r="E18" t="s">
        <v>37</v>
      </c>
      <c r="F18" s="4" t="s">
        <v>38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 x14ac:dyDescent="0.2">
      <c r="A19" t="s">
        <v>39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s="9">
        <v>0</v>
      </c>
      <c r="H19" s="9">
        <v>0</v>
      </c>
      <c r="I19" s="9">
        <v>0</v>
      </c>
      <c r="J19" s="9">
        <v>4.5837199999999996</v>
      </c>
      <c r="K19" s="9">
        <v>0.60087000000000002</v>
      </c>
      <c r="L19" s="9">
        <v>2.5082900000000001</v>
      </c>
      <c r="M19" s="9">
        <v>0</v>
      </c>
      <c r="N19" s="9">
        <v>0</v>
      </c>
      <c r="O19" s="9">
        <v>0</v>
      </c>
      <c r="P19" s="9">
        <v>0</v>
      </c>
    </row>
    <row r="20" spans="1:16" x14ac:dyDescent="0.2">
      <c r="F20" s="1" t="s">
        <v>46</v>
      </c>
      <c r="G20" s="2">
        <f>SUM(G14:G19)</f>
        <v>100</v>
      </c>
      <c r="H20" s="2">
        <f>SUM(H14:H19)</f>
        <v>100</v>
      </c>
      <c r="I20" s="2">
        <f>SUM(I14:I19)</f>
        <v>100</v>
      </c>
      <c r="J20" s="2">
        <f>SUM(J14:J19)</f>
        <v>100</v>
      </c>
      <c r="K20" s="2">
        <f>SUM(K14:K19)</f>
        <v>100</v>
      </c>
      <c r="L20" s="2">
        <f>SUM(L14:L19)</f>
        <v>100</v>
      </c>
      <c r="M20" s="2">
        <f>SUM(M14:M19)</f>
        <v>100</v>
      </c>
      <c r="N20" s="2">
        <f>SUM(N14:N19)</f>
        <v>100</v>
      </c>
      <c r="O20" s="2">
        <f>SUM(O14:O19)</f>
        <v>100</v>
      </c>
      <c r="P20" s="2">
        <f>SUM(P14:P19)</f>
        <v>100</v>
      </c>
    </row>
    <row r="23" spans="1:16" ht="24" x14ac:dyDescent="0.2">
      <c r="A23" s="5" t="s">
        <v>53</v>
      </c>
      <c r="B23" s="5"/>
      <c r="C23" s="5"/>
      <c r="D23" s="5"/>
      <c r="E23" s="3"/>
    </row>
    <row r="24" spans="1:16" s="1" customFormat="1" x14ac:dyDescent="0.2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</row>
    <row r="25" spans="1:16" x14ac:dyDescent="0.2">
      <c r="A25" t="s">
        <v>16</v>
      </c>
      <c r="B25" t="s">
        <v>17</v>
      </c>
      <c r="C25" t="s">
        <v>17</v>
      </c>
      <c r="D25" t="s">
        <v>18</v>
      </c>
      <c r="E25" t="s">
        <v>19</v>
      </c>
      <c r="F25" t="s">
        <v>50</v>
      </c>
      <c r="G25" s="9">
        <v>0</v>
      </c>
      <c r="H25" s="9">
        <v>0</v>
      </c>
      <c r="I25" s="9">
        <v>0</v>
      </c>
      <c r="J25" s="9">
        <v>0</v>
      </c>
      <c r="K25" s="9">
        <v>0.71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</row>
    <row r="26" spans="1:16" x14ac:dyDescent="0.2">
      <c r="A26" t="s">
        <v>16</v>
      </c>
      <c r="B26" t="s">
        <v>22</v>
      </c>
      <c r="C26" t="s">
        <v>23</v>
      </c>
      <c r="D26" t="s">
        <v>24</v>
      </c>
      <c r="E26" t="s">
        <v>25</v>
      </c>
      <c r="F26" t="s">
        <v>26</v>
      </c>
      <c r="G26" s="9">
        <v>38.278149999999997</v>
      </c>
      <c r="H26" s="9">
        <v>14.815580000000001</v>
      </c>
      <c r="I26" s="9">
        <v>12.47</v>
      </c>
      <c r="J26" s="9">
        <v>16.695489999999999</v>
      </c>
      <c r="K26" s="9">
        <v>20.51</v>
      </c>
      <c r="L26" s="9">
        <v>20.112169999999999</v>
      </c>
      <c r="M26" s="9">
        <v>34.563360000000003</v>
      </c>
      <c r="N26" s="9">
        <v>14.765890000000001</v>
      </c>
      <c r="O26" s="9">
        <v>15.674939999999999</v>
      </c>
      <c r="P26" s="9">
        <v>43.710830000000001</v>
      </c>
    </row>
    <row r="27" spans="1:16" x14ac:dyDescent="0.2">
      <c r="A27" t="s">
        <v>16</v>
      </c>
      <c r="B27" t="s">
        <v>29</v>
      </c>
      <c r="C27" t="s">
        <v>30</v>
      </c>
      <c r="D27" t="s">
        <v>31</v>
      </c>
      <c r="E27" t="s">
        <v>32</v>
      </c>
      <c r="F27" t="s">
        <v>33</v>
      </c>
      <c r="G27" s="9">
        <v>61.721850000000003</v>
      </c>
      <c r="H27" s="9">
        <v>85.184420000000003</v>
      </c>
      <c r="I27" s="9">
        <v>85.8</v>
      </c>
      <c r="J27" s="9">
        <v>76.416550000000001</v>
      </c>
      <c r="K27" s="9">
        <v>77.97</v>
      </c>
      <c r="L27" s="9">
        <v>75.923000000000002</v>
      </c>
      <c r="M27" s="9">
        <v>65.436639999999997</v>
      </c>
      <c r="N27" s="9">
        <v>85.234110000000001</v>
      </c>
      <c r="O27" s="9">
        <v>84.325059999999993</v>
      </c>
      <c r="P27" s="9">
        <v>56.289169999999999</v>
      </c>
    </row>
    <row r="28" spans="1:16" x14ac:dyDescent="0.2">
      <c r="A28" t="s">
        <v>16</v>
      </c>
      <c r="B28" t="s">
        <v>29</v>
      </c>
      <c r="C28" t="s">
        <v>30</v>
      </c>
      <c r="D28" t="s">
        <v>47</v>
      </c>
      <c r="E28" t="s">
        <v>48</v>
      </c>
      <c r="F28" t="s">
        <v>49</v>
      </c>
      <c r="G28" s="9">
        <v>0</v>
      </c>
      <c r="H28" s="9">
        <v>0</v>
      </c>
      <c r="I28" s="9">
        <v>1.73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x14ac:dyDescent="0.2">
      <c r="A29" t="s">
        <v>16</v>
      </c>
      <c r="B29" t="s">
        <v>29</v>
      </c>
      <c r="C29" t="s">
        <v>35</v>
      </c>
      <c r="D29" t="s">
        <v>36</v>
      </c>
      <c r="E29" t="s">
        <v>37</v>
      </c>
      <c r="F29" s="4" t="s">
        <v>38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 x14ac:dyDescent="0.2">
      <c r="A30" t="s">
        <v>39</v>
      </c>
      <c r="B30" t="s">
        <v>40</v>
      </c>
      <c r="C30" t="s">
        <v>41</v>
      </c>
      <c r="D30" t="s">
        <v>42</v>
      </c>
      <c r="E30" t="s">
        <v>43</v>
      </c>
      <c r="F30" t="s">
        <v>44</v>
      </c>
      <c r="G30" s="9">
        <v>0</v>
      </c>
      <c r="H30" s="9">
        <v>0</v>
      </c>
      <c r="I30" s="9">
        <v>0</v>
      </c>
      <c r="J30" s="9">
        <v>6.8879599999999996</v>
      </c>
      <c r="K30" s="9">
        <v>0.81</v>
      </c>
      <c r="L30" s="9">
        <v>3.9648300000000001</v>
      </c>
      <c r="M30" s="9">
        <v>0</v>
      </c>
      <c r="N30" s="9">
        <v>0</v>
      </c>
      <c r="O30" s="9">
        <v>0</v>
      </c>
      <c r="P30" s="9">
        <v>0</v>
      </c>
    </row>
    <row r="31" spans="1:16" x14ac:dyDescent="0.2">
      <c r="F31" s="1" t="s">
        <v>46</v>
      </c>
      <c r="G31" s="2">
        <f t="shared" ref="G31:P31" si="1">SUM(G25:G30)</f>
        <v>100</v>
      </c>
      <c r="H31" s="2">
        <f t="shared" si="1"/>
        <v>100</v>
      </c>
      <c r="I31" s="2">
        <f>SUM(I25:I30)</f>
        <v>100</v>
      </c>
      <c r="J31" s="2">
        <f t="shared" si="1"/>
        <v>100</v>
      </c>
      <c r="K31" s="2">
        <f>SUM(K25:K30)</f>
        <v>100</v>
      </c>
      <c r="L31" s="2">
        <f t="shared" si="1"/>
        <v>100</v>
      </c>
      <c r="M31" s="2">
        <f t="shared" si="1"/>
        <v>100</v>
      </c>
      <c r="N31" s="2">
        <f t="shared" si="1"/>
        <v>100</v>
      </c>
      <c r="O31" s="2">
        <f t="shared" si="1"/>
        <v>100</v>
      </c>
      <c r="P31" s="2">
        <f t="shared" si="1"/>
        <v>100</v>
      </c>
    </row>
    <row r="34" spans="1:16" ht="24" x14ac:dyDescent="0.2">
      <c r="A34" s="5" t="s">
        <v>54</v>
      </c>
      <c r="B34" s="5"/>
      <c r="C34" s="5"/>
      <c r="D34" s="5"/>
      <c r="E34" s="3"/>
    </row>
    <row r="35" spans="1:16" s="1" customFormat="1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7" t="s">
        <v>6</v>
      </c>
      <c r="H35" s="7" t="s">
        <v>7</v>
      </c>
      <c r="I35" s="7" t="s">
        <v>8</v>
      </c>
      <c r="J35" s="7" t="s">
        <v>9</v>
      </c>
      <c r="K35" s="7" t="s">
        <v>10</v>
      </c>
      <c r="L35" s="8" t="s">
        <v>11</v>
      </c>
      <c r="M35" s="8" t="s">
        <v>12</v>
      </c>
      <c r="N35" s="8" t="s">
        <v>13</v>
      </c>
      <c r="O35" s="8" t="s">
        <v>14</v>
      </c>
      <c r="P35" s="8" t="s">
        <v>15</v>
      </c>
    </row>
    <row r="36" spans="1:16" x14ac:dyDescent="0.2">
      <c r="A36" t="s">
        <v>16</v>
      </c>
      <c r="B36" t="s">
        <v>17</v>
      </c>
      <c r="C36" t="s">
        <v>17</v>
      </c>
      <c r="D36" t="s">
        <v>18</v>
      </c>
      <c r="E36" t="s">
        <v>19</v>
      </c>
      <c r="F36" t="s">
        <v>50</v>
      </c>
      <c r="G36" s="9">
        <v>0</v>
      </c>
      <c r="H36" s="9">
        <v>0</v>
      </c>
      <c r="I36" s="9">
        <v>0</v>
      </c>
      <c r="J36" s="9">
        <v>0</v>
      </c>
      <c r="K36" s="9">
        <v>0.30353000000000002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</row>
    <row r="37" spans="1:16" x14ac:dyDescent="0.2">
      <c r="A37" t="s">
        <v>16</v>
      </c>
      <c r="B37" t="s">
        <v>22</v>
      </c>
      <c r="C37" t="s">
        <v>23</v>
      </c>
      <c r="D37" t="s">
        <v>24</v>
      </c>
      <c r="E37" t="s">
        <v>25</v>
      </c>
      <c r="F37" t="s">
        <v>26</v>
      </c>
      <c r="G37" s="9">
        <v>46.13</v>
      </c>
      <c r="H37" s="9">
        <v>14.137460000000001</v>
      </c>
      <c r="I37" s="9">
        <v>16.054950000000002</v>
      </c>
      <c r="J37" s="9">
        <v>11.18806</v>
      </c>
      <c r="K37" s="9">
        <v>19.009650000000001</v>
      </c>
      <c r="L37" s="9">
        <v>21.503730000000001</v>
      </c>
      <c r="M37" s="9">
        <v>29.220870000000001</v>
      </c>
      <c r="N37" s="9">
        <v>26.470559999999999</v>
      </c>
      <c r="O37" s="9">
        <v>15.296799999999999</v>
      </c>
      <c r="P37" s="9">
        <v>39.267040000000001</v>
      </c>
    </row>
    <row r="38" spans="1:16" x14ac:dyDescent="0.2">
      <c r="A38" t="s">
        <v>16</v>
      </c>
      <c r="B38" t="s">
        <v>29</v>
      </c>
      <c r="C38" t="s">
        <v>30</v>
      </c>
      <c r="D38" t="s">
        <v>31</v>
      </c>
      <c r="E38" t="s">
        <v>32</v>
      </c>
      <c r="F38" t="s">
        <v>33</v>
      </c>
      <c r="G38" s="9">
        <v>52.53</v>
      </c>
      <c r="H38" s="9">
        <v>85.862539999999996</v>
      </c>
      <c r="I38" s="9">
        <v>82.002009999999999</v>
      </c>
      <c r="J38" s="9">
        <v>78.293890000000005</v>
      </c>
      <c r="K38" s="9">
        <v>79.986829999999998</v>
      </c>
      <c r="L38" s="9">
        <v>76.112030000000004</v>
      </c>
      <c r="M38" s="9">
        <v>70.779129999999995</v>
      </c>
      <c r="N38" s="9">
        <v>73.529439999999994</v>
      </c>
      <c r="O38" s="9">
        <v>84.703199999999995</v>
      </c>
      <c r="P38" s="9">
        <v>60.732959999999999</v>
      </c>
    </row>
    <row r="39" spans="1:16" x14ac:dyDescent="0.2">
      <c r="A39" t="s">
        <v>16</v>
      </c>
      <c r="B39" t="s">
        <v>29</v>
      </c>
      <c r="C39" t="s">
        <v>30</v>
      </c>
      <c r="D39" t="s">
        <v>47</v>
      </c>
      <c r="E39" t="s">
        <v>48</v>
      </c>
      <c r="F39" t="s">
        <v>49</v>
      </c>
      <c r="G39" s="9">
        <v>1.34</v>
      </c>
      <c r="H39" s="9">
        <v>0</v>
      </c>
      <c r="I39" s="9">
        <v>1.9430400000000001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x14ac:dyDescent="0.2">
      <c r="A40" t="s">
        <v>16</v>
      </c>
      <c r="B40" t="s">
        <v>29</v>
      </c>
      <c r="C40" t="s">
        <v>35</v>
      </c>
      <c r="D40" t="s">
        <v>36</v>
      </c>
      <c r="E40" t="s">
        <v>37</v>
      </c>
      <c r="F40" s="6" t="s">
        <v>38</v>
      </c>
      <c r="G40" s="9">
        <v>0</v>
      </c>
      <c r="H40" s="9">
        <v>0</v>
      </c>
      <c r="I40" s="9">
        <v>0</v>
      </c>
      <c r="J40" s="9">
        <v>4.5542699999999998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x14ac:dyDescent="0.2">
      <c r="A41" t="s">
        <v>39</v>
      </c>
      <c r="B41" t="s">
        <v>40</v>
      </c>
      <c r="C41" t="s">
        <v>41</v>
      </c>
      <c r="D41" t="s">
        <v>42</v>
      </c>
      <c r="E41" t="s">
        <v>43</v>
      </c>
      <c r="F41" t="s">
        <v>44</v>
      </c>
      <c r="G41" s="9">
        <v>0</v>
      </c>
      <c r="H41" s="9">
        <v>0</v>
      </c>
      <c r="I41" s="9">
        <v>0</v>
      </c>
      <c r="J41" s="9">
        <v>5.9637799999999999</v>
      </c>
      <c r="K41" s="9">
        <v>0.69999</v>
      </c>
      <c r="L41" s="9">
        <v>2.3842400000000001</v>
      </c>
      <c r="M41" s="9">
        <v>0</v>
      </c>
      <c r="N41" s="9">
        <v>0</v>
      </c>
      <c r="O41" s="9">
        <v>0</v>
      </c>
      <c r="P41" s="9">
        <v>0</v>
      </c>
    </row>
    <row r="42" spans="1:16" x14ac:dyDescent="0.2">
      <c r="F42" s="1" t="s">
        <v>46</v>
      </c>
      <c r="G42" s="2">
        <f t="shared" ref="G42:I42" si="2">SUM(G36:G41)</f>
        <v>100</v>
      </c>
      <c r="H42" s="2">
        <f t="shared" si="2"/>
        <v>100</v>
      </c>
      <c r="I42" s="2">
        <f t="shared" si="2"/>
        <v>100</v>
      </c>
      <c r="J42" s="2">
        <f>SUM(J36:J41)</f>
        <v>100.00000000000001</v>
      </c>
      <c r="K42" s="2">
        <f>SUM(K36:K41)</f>
        <v>100</v>
      </c>
      <c r="L42" s="2">
        <f t="shared" ref="L42:P42" si="3">SUM(L36:L41)</f>
        <v>100.00000000000001</v>
      </c>
      <c r="M42" s="2">
        <f t="shared" si="3"/>
        <v>100</v>
      </c>
      <c r="N42" s="2">
        <f t="shared" si="3"/>
        <v>100</v>
      </c>
      <c r="O42" s="2">
        <f t="shared" si="3"/>
        <v>100</v>
      </c>
      <c r="P42" s="2">
        <f t="shared" si="3"/>
        <v>100</v>
      </c>
    </row>
    <row r="45" spans="1:16" ht="24" x14ac:dyDescent="0.2">
      <c r="A45" s="5" t="s">
        <v>55</v>
      </c>
      <c r="B45" s="5"/>
      <c r="C45" s="5"/>
      <c r="D45" s="5"/>
    </row>
    <row r="46" spans="1:16" s="1" customFormat="1" x14ac:dyDescent="0.2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8" t="s">
        <v>11</v>
      </c>
      <c r="M46" s="8" t="s">
        <v>12</v>
      </c>
      <c r="N46" s="8" t="s">
        <v>13</v>
      </c>
      <c r="O46" s="8" t="s">
        <v>14</v>
      </c>
      <c r="P46" s="8" t="s">
        <v>15</v>
      </c>
    </row>
    <row r="47" spans="1:16" x14ac:dyDescent="0.2">
      <c r="A47" t="s">
        <v>16</v>
      </c>
      <c r="B47" t="s">
        <v>17</v>
      </c>
      <c r="C47" t="s">
        <v>17</v>
      </c>
      <c r="D47" t="s">
        <v>18</v>
      </c>
      <c r="E47" t="s">
        <v>19</v>
      </c>
      <c r="F47" t="s">
        <v>50</v>
      </c>
      <c r="G47" s="9">
        <f>AVERAGE(G3,G14,G25,G36)</f>
        <v>0</v>
      </c>
      <c r="H47" s="9">
        <f>AVERAGE(H3,H14,H25,H36)</f>
        <v>0</v>
      </c>
      <c r="I47" s="9">
        <f t="shared" ref="H47:P47" si="4">AVERAGE(I3,I14,I25,I36)</f>
        <v>0</v>
      </c>
      <c r="J47" s="9">
        <f t="shared" si="4"/>
        <v>0</v>
      </c>
      <c r="K47" s="9">
        <f t="shared" si="4"/>
        <v>0.323405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</row>
    <row r="48" spans="1:16" x14ac:dyDescent="0.2">
      <c r="A48" t="s">
        <v>16</v>
      </c>
      <c r="B48" t="s">
        <v>22</v>
      </c>
      <c r="C48" t="s">
        <v>23</v>
      </c>
      <c r="D48" t="s">
        <v>24</v>
      </c>
      <c r="E48" t="s">
        <v>25</v>
      </c>
      <c r="F48" t="s">
        <v>26</v>
      </c>
      <c r="G48" s="9">
        <f t="shared" ref="G48:P48" si="5">AVERAGE(G4,G15,G26,G37)</f>
        <v>45.629864999999995</v>
      </c>
      <c r="H48" s="9">
        <f t="shared" si="5"/>
        <v>23.256130000000002</v>
      </c>
      <c r="I48" s="9">
        <f t="shared" si="5"/>
        <v>15.665967500000001</v>
      </c>
      <c r="J48" s="9">
        <f t="shared" si="5"/>
        <v>14.008545</v>
      </c>
      <c r="K48" s="9">
        <f>AVERAGE(K4,K15,K26)</f>
        <v>20.780370000000001</v>
      </c>
      <c r="L48" s="9">
        <f>AVERAGE(L4,L15,L26,K37)</f>
        <v>22.384609999999995</v>
      </c>
      <c r="M48" s="9">
        <f t="shared" si="5"/>
        <v>27.791230000000002</v>
      </c>
      <c r="N48" s="9">
        <f t="shared" si="5"/>
        <v>16.220855</v>
      </c>
      <c r="O48" s="9">
        <f t="shared" si="5"/>
        <v>15.96725</v>
      </c>
      <c r="P48" s="9">
        <f t="shared" si="5"/>
        <v>43.911552499999999</v>
      </c>
    </row>
    <row r="49" spans="1:16" x14ac:dyDescent="0.2">
      <c r="A49" t="s">
        <v>16</v>
      </c>
      <c r="B49" t="s">
        <v>29</v>
      </c>
      <c r="C49" t="s">
        <v>30</v>
      </c>
      <c r="D49" t="s">
        <v>31</v>
      </c>
      <c r="E49" t="s">
        <v>32</v>
      </c>
      <c r="F49" t="s">
        <v>33</v>
      </c>
      <c r="G49" s="9">
        <f t="shared" ref="G49:P49" si="6">AVERAGE(G5,G16,G27,G38)</f>
        <v>52.421439999999997</v>
      </c>
      <c r="H49" s="9">
        <f t="shared" si="6"/>
        <v>75.039777499999985</v>
      </c>
      <c r="I49" s="9">
        <f t="shared" si="6"/>
        <v>82.164167499999991</v>
      </c>
      <c r="J49" s="9">
        <f t="shared" si="6"/>
        <v>79.317075000000003</v>
      </c>
      <c r="K49" s="9">
        <f>AVERAGE(K5,K16,K27,K38)</f>
        <v>78.672574999999995</v>
      </c>
      <c r="L49" s="9">
        <f t="shared" si="6"/>
        <v>74.301595000000006</v>
      </c>
      <c r="M49" s="9">
        <f t="shared" si="6"/>
        <v>72.208770000000001</v>
      </c>
      <c r="N49" s="9">
        <f t="shared" si="6"/>
        <v>83.779145</v>
      </c>
      <c r="O49" s="9">
        <f t="shared" si="6"/>
        <v>84.032749999999993</v>
      </c>
      <c r="P49" s="9">
        <f t="shared" si="6"/>
        <v>56.088447500000001</v>
      </c>
    </row>
    <row r="50" spans="1:16" x14ac:dyDescent="0.2">
      <c r="A50" t="s">
        <v>16</v>
      </c>
      <c r="B50" t="s">
        <v>29</v>
      </c>
      <c r="C50" t="s">
        <v>30</v>
      </c>
      <c r="D50" t="s">
        <v>47</v>
      </c>
      <c r="E50" t="s">
        <v>48</v>
      </c>
      <c r="F50" t="s">
        <v>49</v>
      </c>
      <c r="G50" s="9">
        <f t="shared" ref="G50:P50" si="7">AVERAGE(G6,G17,G28,G39)</f>
        <v>1.9486949999999998</v>
      </c>
      <c r="H50" s="9">
        <f t="shared" si="7"/>
        <v>1.7040925</v>
      </c>
      <c r="I50" s="9">
        <f t="shared" si="7"/>
        <v>2.1698650000000002</v>
      </c>
      <c r="J50" s="9">
        <f t="shared" si="7"/>
        <v>0</v>
      </c>
      <c r="K50" s="9">
        <f t="shared" si="7"/>
        <v>0</v>
      </c>
      <c r="L50" s="9">
        <f t="shared" si="7"/>
        <v>0</v>
      </c>
      <c r="M50" s="9">
        <f t="shared" si="7"/>
        <v>0</v>
      </c>
      <c r="N50" s="9">
        <f t="shared" si="7"/>
        <v>0</v>
      </c>
      <c r="O50" s="9">
        <f t="shared" si="7"/>
        <v>0</v>
      </c>
      <c r="P50" s="9">
        <f t="shared" si="7"/>
        <v>0</v>
      </c>
    </row>
    <row r="51" spans="1:16" x14ac:dyDescent="0.2">
      <c r="A51" t="s">
        <v>16</v>
      </c>
      <c r="B51" t="s">
        <v>29</v>
      </c>
      <c r="C51" t="s">
        <v>35</v>
      </c>
      <c r="D51" t="s">
        <v>36</v>
      </c>
      <c r="E51" t="s">
        <v>37</v>
      </c>
      <c r="F51" t="s">
        <v>38</v>
      </c>
      <c r="G51" s="9">
        <f t="shared" ref="G51:P51" si="8">AVERAGE(G7,G18,G29,G40)</f>
        <v>0</v>
      </c>
      <c r="H51" s="9">
        <f t="shared" si="8"/>
        <v>0</v>
      </c>
      <c r="I51" s="9">
        <f t="shared" si="8"/>
        <v>0</v>
      </c>
      <c r="J51" s="9">
        <f t="shared" si="8"/>
        <v>1.1385675</v>
      </c>
      <c r="K51" s="9">
        <f t="shared" si="8"/>
        <v>0</v>
      </c>
      <c r="L51" s="9">
        <f t="shared" si="8"/>
        <v>0</v>
      </c>
      <c r="M51" s="9">
        <f t="shared" si="8"/>
        <v>0</v>
      </c>
      <c r="N51" s="9">
        <f t="shared" si="8"/>
        <v>0</v>
      </c>
      <c r="O51" s="9">
        <f t="shared" si="8"/>
        <v>0</v>
      </c>
      <c r="P51" s="9">
        <f t="shared" si="8"/>
        <v>0</v>
      </c>
    </row>
    <row r="52" spans="1:16" x14ac:dyDescent="0.2">
      <c r="A52" t="s">
        <v>39</v>
      </c>
      <c r="B52" t="s">
        <v>40</v>
      </c>
      <c r="C52" t="s">
        <v>41</v>
      </c>
      <c r="D52" t="s">
        <v>42</v>
      </c>
      <c r="E52" t="s">
        <v>43</v>
      </c>
      <c r="F52" t="s">
        <v>44</v>
      </c>
      <c r="G52" s="9">
        <f t="shared" ref="G52:P52" si="9">AVERAGE(G8,G19,G30,G41)</f>
        <v>0</v>
      </c>
      <c r="H52" s="9">
        <f t="shared" si="9"/>
        <v>0</v>
      </c>
      <c r="I52" s="9">
        <f t="shared" si="9"/>
        <v>0</v>
      </c>
      <c r="J52" s="9">
        <f t="shared" si="9"/>
        <v>5.5358124999999996</v>
      </c>
      <c r="K52" s="9">
        <f t="shared" si="9"/>
        <v>0.66632999999999998</v>
      </c>
      <c r="L52" s="9">
        <f t="shared" si="9"/>
        <v>2.6902750000000002</v>
      </c>
      <c r="M52" s="9">
        <f t="shared" si="9"/>
        <v>0</v>
      </c>
      <c r="N52" s="9">
        <f t="shared" si="9"/>
        <v>0</v>
      </c>
      <c r="O52" s="9">
        <f t="shared" si="9"/>
        <v>0</v>
      </c>
      <c r="P52" s="9">
        <f t="shared" si="9"/>
        <v>0</v>
      </c>
    </row>
  </sheetData>
  <mergeCells count="5">
    <mergeCell ref="A45:D45"/>
    <mergeCell ref="A1:D1"/>
    <mergeCell ref="A23:D23"/>
    <mergeCell ref="A34:D34"/>
    <mergeCell ref="A12:D12"/>
  </mergeCells>
  <phoneticPr fontId="3" type="noConversion"/>
  <conditionalFormatting sqref="G9:P9">
    <cfRule type="cellIs" dxfId="13" priority="48" operator="equal">
      <formula>0</formula>
    </cfRule>
  </conditionalFormatting>
  <conditionalFormatting sqref="G39:P41 G36:K38 M36:P38">
    <cfRule type="colorScale" priority="24">
      <colorScale>
        <cfvo type="min"/>
        <cfvo type="max"/>
        <color theme="3" tint="-0.249977111117893"/>
        <color theme="7" tint="0.79998168889431442"/>
      </colorScale>
    </cfRule>
  </conditionalFormatting>
  <conditionalFormatting sqref="H3:H8 O3:O8 J3:J8 L3:L8">
    <cfRule type="colorScale" priority="24">
      <colorScale>
        <cfvo type="min"/>
        <cfvo type="max"/>
        <color theme="3" tint="-0.249977111117893"/>
        <color theme="7" tint="0.79998168889431442"/>
      </colorScale>
    </cfRule>
  </conditionalFormatting>
  <conditionalFormatting sqref="G3:P8">
    <cfRule type="colorScale" priority="23">
      <colorScale>
        <cfvo type="min"/>
        <cfvo type="max"/>
        <color theme="3" tint="-0.249977111117893"/>
        <color theme="7" tint="0.79998168889431442"/>
      </colorScale>
    </cfRule>
  </conditionalFormatting>
  <conditionalFormatting sqref="H14:H19 O14:O19 J14:J19 L14:L19">
    <cfRule type="colorScale" priority="22">
      <colorScale>
        <cfvo type="min"/>
        <cfvo type="max"/>
        <color theme="3" tint="-0.249977111117893"/>
        <color theme="7" tint="0.79998168889431442"/>
      </colorScale>
    </cfRule>
  </conditionalFormatting>
  <conditionalFormatting sqref="G14:P19">
    <cfRule type="colorScale" priority="21">
      <colorScale>
        <cfvo type="min"/>
        <cfvo type="max"/>
        <color theme="3" tint="-0.249977111117893"/>
        <color theme="7" tint="0.79998168889431442"/>
      </colorScale>
    </cfRule>
  </conditionalFormatting>
  <conditionalFormatting sqref="H25:H30 O25:O30 J25:J30 L25:L30">
    <cfRule type="colorScale" priority="20">
      <colorScale>
        <cfvo type="min"/>
        <cfvo type="max"/>
        <color theme="3" tint="-0.249977111117893"/>
        <color theme="7" tint="0.79998168889431442"/>
      </colorScale>
    </cfRule>
  </conditionalFormatting>
  <conditionalFormatting sqref="G25:P30">
    <cfRule type="colorScale" priority="19">
      <colorScale>
        <cfvo type="min"/>
        <cfvo type="max"/>
        <color theme="3" tint="-0.249977111117893"/>
        <color theme="7" tint="0.79998168889431442"/>
      </colorScale>
    </cfRule>
  </conditionalFormatting>
  <conditionalFormatting sqref="H36:H41 O36:O41 J36:J41 L39:L41 K37">
    <cfRule type="colorScale" priority="18">
      <colorScale>
        <cfvo type="min"/>
        <cfvo type="max"/>
        <color theme="3" tint="-0.249977111117893"/>
        <color theme="7" tint="0.79998168889431442"/>
      </colorScale>
    </cfRule>
  </conditionalFormatting>
  <conditionalFormatting sqref="H47:H52 O47:O52 J47:J52 L47:L52">
    <cfRule type="colorScale" priority="16">
      <colorScale>
        <cfvo type="min"/>
        <cfvo type="max"/>
        <color theme="3" tint="-0.249977111117893"/>
        <color theme="7" tint="0.79998168889431442"/>
      </colorScale>
    </cfRule>
  </conditionalFormatting>
  <conditionalFormatting sqref="G47:P52">
    <cfRule type="colorScale" priority="15">
      <colorScale>
        <cfvo type="min"/>
        <cfvo type="max"/>
        <color theme="3" tint="-0.249977111117893"/>
        <color theme="7" tint="0.79998168889431442"/>
      </colorScale>
    </cfRule>
  </conditionalFormatting>
  <conditionalFormatting sqref="G9:P9">
    <cfRule type="cellIs" dxfId="12" priority="14" operator="equal">
      <formula>100</formula>
    </cfRule>
  </conditionalFormatting>
  <conditionalFormatting sqref="G20:P20">
    <cfRule type="cellIs" dxfId="11" priority="13" operator="equal">
      <formula>0</formula>
    </cfRule>
  </conditionalFormatting>
  <conditionalFormatting sqref="G20:P20">
    <cfRule type="cellIs" dxfId="10" priority="12" operator="equal">
      <formula>100</formula>
    </cfRule>
  </conditionalFormatting>
  <conditionalFormatting sqref="G31:P31">
    <cfRule type="cellIs" dxfId="9" priority="11" operator="equal">
      <formula>0</formula>
    </cfRule>
  </conditionalFormatting>
  <conditionalFormatting sqref="G31:P31">
    <cfRule type="cellIs" dxfId="8" priority="10" operator="equal">
      <formula>100</formula>
    </cfRule>
  </conditionalFormatting>
  <conditionalFormatting sqref="G42:J42">
    <cfRule type="cellIs" dxfId="7" priority="9" operator="equal">
      <formula>0</formula>
    </cfRule>
  </conditionalFormatting>
  <conditionalFormatting sqref="G42:J42">
    <cfRule type="cellIs" dxfId="6" priority="8" operator="equal">
      <formula>100</formula>
    </cfRule>
  </conditionalFormatting>
  <conditionalFormatting sqref="K42">
    <cfRule type="cellIs" dxfId="5" priority="5" operator="equal">
      <formula>0</formula>
    </cfRule>
  </conditionalFormatting>
  <conditionalFormatting sqref="K42">
    <cfRule type="cellIs" dxfId="4" priority="4" operator="equal">
      <formula>100</formula>
    </cfRule>
  </conditionalFormatting>
  <conditionalFormatting sqref="L36:L38">
    <cfRule type="colorScale" priority="3">
      <colorScale>
        <cfvo type="min"/>
        <cfvo type="max"/>
        <color theme="3" tint="-0.249977111117893"/>
        <color theme="7" tint="0.79998168889431442"/>
      </colorScale>
    </cfRule>
  </conditionalFormatting>
  <conditionalFormatting sqref="L42:P42">
    <cfRule type="cellIs" dxfId="1" priority="2" operator="equal">
      <formula>0</formula>
    </cfRule>
  </conditionalFormatting>
  <conditionalFormatting sqref="L42:P42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4_23_18</vt:lpstr>
      <vt:lpstr>7_29_20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Yinhan</dc:creator>
  <cp:lastModifiedBy>Yinhan</cp:lastModifiedBy>
  <dcterms:created xsi:type="dcterms:W3CDTF">2020-07-28T20:50:22Z</dcterms:created>
  <dcterms:modified xsi:type="dcterms:W3CDTF">2020-08-08T05:59:33Z</dcterms:modified>
</cp:coreProperties>
</file>